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Liu2286\Documents\GitHub\mdm_3_phace_C\Data\ERIC\"/>
    </mc:Choice>
  </mc:AlternateContent>
  <xr:revisionPtr revIDLastSave="0" documentId="13_ncr:1_{BF102028-7C8B-4E3C-A86F-3B4135CE02FD}" xr6:coauthVersionLast="47" xr6:coauthVersionMax="47" xr10:uidLastSave="{00000000-0000-0000-0000-000000000000}"/>
  <bookViews>
    <workbookView xWindow="-120" yWindow="-120" windowWidth="29040" windowHeight="15840" tabRatio="699" firstSheet="3" activeTab="15" xr2:uid="{00000000-000D-0000-FFFF-FFFF00000000}"/>
  </bookViews>
  <sheets>
    <sheet name="Cover sheet" sheetId="41" r:id="rId1"/>
    <sheet name="Contents" sheetId="40" r:id="rId2"/>
    <sheet name="Table 1.1" sheetId="33" r:id="rId3"/>
    <sheet name="Table 1.2" sheetId="34" r:id="rId4"/>
    <sheet name="Table 1.3" sheetId="35" r:id="rId5"/>
    <sheet name="Table 1.4" sheetId="36" r:id="rId6"/>
    <sheet name="Table 1.5" sheetId="37" r:id="rId7"/>
    <sheet name="Table 1.6" sheetId="38" r:id="rId8"/>
    <sheet name="Table 1.7" sheetId="39" r:id="rId9"/>
    <sheet name="Table2.1" sheetId="18" r:id="rId10"/>
    <sheet name="Table2.2" sheetId="19" r:id="rId11"/>
    <sheet name="Table2.3" sheetId="20" r:id="rId12"/>
    <sheet name="Table2.4" sheetId="21" r:id="rId13"/>
    <sheet name="Table2.5" sheetId="22" r:id="rId14"/>
    <sheet name="Table2.6" sheetId="23" r:id="rId15"/>
    <sheet name="useable" sheetId="42" r:id="rId16"/>
    <sheet name="Contact" sheetId="25" r:id="rId17"/>
    <sheet name="Table2.7" sheetId="24" r:id="rId18"/>
  </sheets>
  <externalReferences>
    <externalReference r:id="rId19"/>
  </externalReferences>
  <definedNames>
    <definedName name="_xlnm._FilterDatabase" localSheetId="9" hidden="1">Table2.1!$B$7:$Y$365</definedName>
    <definedName name="_xlnm._FilterDatabase" localSheetId="10" hidden="1">Table2.2!$B$7:$K$7</definedName>
    <definedName name="_xlnm._FilterDatabase" localSheetId="11" hidden="1">Table2.3!$B$7:$K$7</definedName>
    <definedName name="_xlnm._FilterDatabase" localSheetId="12" hidden="1">Table2.4!$B$7:$K$7</definedName>
    <definedName name="_xlnm._FilterDatabase" localSheetId="13" hidden="1">Table2.5!$B$7:$K$7</definedName>
    <definedName name="_xlnm._FilterDatabase" localSheetId="14" hidden="1">Table2.6!$B$7:$K$7</definedName>
    <definedName name="_xlnm._FilterDatabase" localSheetId="17" hidden="1">Table2.7!$B$7:$K$7</definedName>
    <definedName name="_xlnm._FilterDatabase" localSheetId="15" hidden="1">useable!$A$2:$H$314</definedName>
    <definedName name="Avg" localSheetId="9">Table2.1!$F1</definedName>
    <definedName name="Avg" localSheetId="10">Table2.2!$F1</definedName>
    <definedName name="Avg" localSheetId="11">Table2.3!$F1</definedName>
    <definedName name="Avg" localSheetId="12">Table2.4!$F1</definedName>
    <definedName name="Avg" localSheetId="13">Table2.5!$F1</definedName>
    <definedName name="Avg" localSheetId="14">Table2.6!$F1</definedName>
    <definedName name="Avg" localSheetId="17">Table2.7!$F1</definedName>
    <definedName name="Avg">#REF!</definedName>
    <definedName name="Count" localSheetId="9">Table2.1!$E1</definedName>
    <definedName name="Count" localSheetId="10">Table2.2!$E1</definedName>
    <definedName name="Count" localSheetId="11">Table2.3!$E1</definedName>
    <definedName name="Count" localSheetId="12">Table2.4!$E1</definedName>
    <definedName name="Count" localSheetId="13">Table2.5!$E1</definedName>
    <definedName name="Count" localSheetId="14">Table2.6!$E1</definedName>
    <definedName name="Count" localSheetId="17">Table2.7!$E1</definedName>
    <definedName name="Count">#REF!</definedName>
    <definedName name="Median" localSheetId="9">Table2.1!$H1</definedName>
    <definedName name="Median" localSheetId="10">Table2.2!$H1</definedName>
    <definedName name="Median" localSheetId="11">Table2.3!$H1</definedName>
    <definedName name="Median" localSheetId="12">Table2.4!$H1</definedName>
    <definedName name="Median" localSheetId="13">Table2.5!$H1</definedName>
    <definedName name="Median" localSheetId="14">Table2.6!$H1</definedName>
    <definedName name="Median" localSheetId="17">Table2.7!$H1</definedName>
    <definedName name="Median">#REF!</definedName>
    <definedName name="_xlnm.Print_Area" localSheetId="9">Table2.1!$A$1:$I$402</definedName>
    <definedName name="_xlnm.Print_Area" localSheetId="10">Table2.2!$A$1:$I$406</definedName>
    <definedName name="_xlnm.Print_Area" localSheetId="11">Table2.3!$A$1:$I$407</definedName>
    <definedName name="_xlnm.Print_Area" localSheetId="12">Table2.4!$A$1:$I$407</definedName>
    <definedName name="_xlnm.Print_Area" localSheetId="13">Table2.5!$A$1:$I$402</definedName>
    <definedName name="_xlnm.Print_Area" localSheetId="14">Table2.6!$A$1:$I$402</definedName>
    <definedName name="_xlnm.Print_Area" localSheetId="17">Table2.7!$A$1:$I$400</definedName>
    <definedName name="Row" localSheetId="9">Table2.1!XFD5:I5</definedName>
    <definedName name="Row" localSheetId="10">Table2.2!XFD5:I5</definedName>
    <definedName name="Row" localSheetId="11">Table2.3!XFD5:I5</definedName>
    <definedName name="Row" localSheetId="12">Table2.4!XFD5:I5</definedName>
    <definedName name="Row" localSheetId="13">Table2.5!XFD5:I5</definedName>
    <definedName name="Row" localSheetId="14">Table2.6!XFD5:I5</definedName>
    <definedName name="Row" localSheetId="17">Table2.7!XFD5:I5</definedName>
    <definedName name="row">#REF!</definedName>
    <definedName name="Sample1" localSheetId="9">Table2.1!$C$4</definedName>
    <definedName name="Sample1" localSheetId="10">Table2.2!$C$4</definedName>
    <definedName name="Sample1" localSheetId="11">Table2.3!$C$4</definedName>
    <definedName name="Sample1" localSheetId="12">Table2.4!$C$4</definedName>
    <definedName name="Sample1" localSheetId="13">Table2.5!$C$4</definedName>
    <definedName name="Sample1" localSheetId="14">Table2.6!$C$4</definedName>
    <definedName name="Sample1" localSheetId="17">Table2.7!$C$4</definedName>
    <definedName name="Sample1">#REF!</definedName>
    <definedName name="Sample2" localSheetId="9">Table2.1!#REF!</definedName>
    <definedName name="Sample2" localSheetId="10">Table2.2!#REF!</definedName>
    <definedName name="Sample2" localSheetId="11">Table2.3!#REF!</definedName>
    <definedName name="Sample2" localSheetId="12">Table2.4!#REF!</definedName>
    <definedName name="Sample2" localSheetId="13">Table2.5!#REF!</definedName>
    <definedName name="Sample2" localSheetId="14">Table2.6!#REF!</definedName>
    <definedName name="Sample2" localSheetId="17">Table2.7!#REF!</definedName>
    <definedName name="Sample2">#REF!</definedName>
    <definedName name="suppress" localSheetId="3">'Table 1.1'!#REF!</definedName>
    <definedName name="suppress" localSheetId="4">'Table 1.1'!#REF!</definedName>
    <definedName name="suppress" localSheetId="5">'Table 1.1'!#REF!</definedName>
    <definedName name="suppress" localSheetId="6">'Table 1.1'!#REF!</definedName>
    <definedName name="suppress" localSheetId="7">'Table 1.1'!#REF!</definedName>
    <definedName name="suppress" localSheetId="8">'Table 1.1'!#REF!</definedName>
    <definedName name="suppress">'Table 1.1'!#REF!</definedName>
    <definedName name="T2_Notes" localSheetId="9">Table2.1!#REF!</definedName>
    <definedName name="T2_Notes" localSheetId="10">Table2.2!#REF!</definedName>
    <definedName name="T2_Notes" localSheetId="11">Table2.3!#REF!</definedName>
    <definedName name="T2_Notes" localSheetId="12">Table2.4!#REF!</definedName>
    <definedName name="T2_Notes" localSheetId="13">Table2.5!#REF!</definedName>
    <definedName name="T2_Notes" localSheetId="14">Table2.6!#REF!</definedName>
    <definedName name="T2_Notes" localSheetId="17">Table2.7!#REF!</definedName>
    <definedName name="T3_Notes">#REF!</definedName>
    <definedName name="Tolerance" localSheetId="9">Table2.1!$C$3</definedName>
    <definedName name="Tolerance" localSheetId="10">Table2.2!$C$3</definedName>
    <definedName name="Tolerance" localSheetId="11">Table2.3!$C$3</definedName>
    <definedName name="Tolerance" localSheetId="12">Table2.4!$C$3</definedName>
    <definedName name="Tolerance" localSheetId="13">Table2.5!$C$3</definedName>
    <definedName name="Tolerance" localSheetId="14">Table2.6!$C$3</definedName>
    <definedName name="Tolerance" localSheetId="17">Table2.7!$C$3</definedName>
    <definedName name="Tolerance">#REF!</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3" i="40" l="1"/>
  <c r="C22" i="40"/>
  <c r="C21" i="40"/>
  <c r="C20" i="40"/>
  <c r="C19" i="40"/>
  <c r="C18" i="40"/>
  <c r="C17" i="40"/>
  <c r="C16" i="40"/>
  <c r="C15" i="40"/>
  <c r="C14" i="40"/>
  <c r="C13" i="40"/>
  <c r="C12" i="40"/>
  <c r="C11" i="40"/>
  <c r="C10" i="40"/>
  <c r="C16" i="25"/>
  <c r="C15" i="25"/>
  <c r="D365" i="24"/>
  <c r="D365" i="23"/>
  <c r="D365" i="22"/>
  <c r="D365" i="21"/>
  <c r="D365" i="20"/>
  <c r="D365" i="19"/>
  <c r="D365" i="18"/>
  <c r="C18" i="39"/>
  <c r="C18" i="38"/>
  <c r="C18" i="37"/>
  <c r="C18" i="36"/>
  <c r="C18" i="35"/>
  <c r="C18" i="34"/>
  <c r="C18" i="33"/>
</calcChain>
</file>

<file path=xl/sharedStrings.xml><?xml version="1.0" encoding="utf-8"?>
<sst xmlns="http://schemas.openxmlformats.org/spreadsheetml/2006/main" count="7159" uniqueCount="829">
  <si>
    <t>Table notes and footnotes</t>
  </si>
  <si>
    <t>Area</t>
  </si>
  <si>
    <t>Table Notes</t>
  </si>
  <si>
    <t>Footnotes</t>
  </si>
  <si>
    <t>NA</t>
  </si>
  <si>
    <t>E92000001</t>
  </si>
  <si>
    <t>E12000001</t>
  </si>
  <si>
    <t>E06000047</t>
  </si>
  <si>
    <t>E06000005</t>
  </si>
  <si>
    <t>E06000001</t>
  </si>
  <si>
    <t>E06000002</t>
  </si>
  <si>
    <t>E06000003</t>
  </si>
  <si>
    <t>E06000004</t>
  </si>
  <si>
    <t>E08000021</t>
  </si>
  <si>
    <t>E08000022</t>
  </si>
  <si>
    <t>E08000023</t>
  </si>
  <si>
    <t>E08000024</t>
  </si>
  <si>
    <t>E12000002</t>
  </si>
  <si>
    <t>E06000008</t>
  </si>
  <si>
    <t>E06000009</t>
  </si>
  <si>
    <t>E06000049</t>
  </si>
  <si>
    <t>E06000050</t>
  </si>
  <si>
    <t>E06000006</t>
  </si>
  <si>
    <t>E06000007</t>
  </si>
  <si>
    <t>E10000006</t>
  </si>
  <si>
    <t>E07000026</t>
  </si>
  <si>
    <t>E07000027</t>
  </si>
  <si>
    <t>E07000028</t>
  </si>
  <si>
    <t>E07000029</t>
  </si>
  <si>
    <t>E07000030</t>
  </si>
  <si>
    <t>E07000031</t>
  </si>
  <si>
    <t>E11000001</t>
  </si>
  <si>
    <t>E08000001</t>
  </si>
  <si>
    <t>E08000002</t>
  </si>
  <si>
    <t>E08000003</t>
  </si>
  <si>
    <t>E08000004</t>
  </si>
  <si>
    <t>E08000005</t>
  </si>
  <si>
    <t>E08000006</t>
  </si>
  <si>
    <t>E08000007</t>
  </si>
  <si>
    <t>E08000008</t>
  </si>
  <si>
    <t>E08000009</t>
  </si>
  <si>
    <t>E08000010</t>
  </si>
  <si>
    <t>E10000017</t>
  </si>
  <si>
    <t>E07000117</t>
  </si>
  <si>
    <t>E07000118</t>
  </si>
  <si>
    <t>E07000119</t>
  </si>
  <si>
    <t>E07000120</t>
  </si>
  <si>
    <t>E07000121</t>
  </si>
  <si>
    <t>E07000122</t>
  </si>
  <si>
    <t>E07000123</t>
  </si>
  <si>
    <t>E07000124</t>
  </si>
  <si>
    <t>E07000125</t>
  </si>
  <si>
    <t>E07000126</t>
  </si>
  <si>
    <t>E07000127</t>
  </si>
  <si>
    <t>E07000128</t>
  </si>
  <si>
    <t>E11000002</t>
  </si>
  <si>
    <t>E08000011</t>
  </si>
  <si>
    <t>E08000012</t>
  </si>
  <si>
    <t>E08000014</t>
  </si>
  <si>
    <t>E08000013</t>
  </si>
  <si>
    <t>E08000015</t>
  </si>
  <si>
    <t>E12000003</t>
  </si>
  <si>
    <t>E06000011</t>
  </si>
  <si>
    <t>E06000010</t>
  </si>
  <si>
    <t>E06000012</t>
  </si>
  <si>
    <t>E06000013</t>
  </si>
  <si>
    <t>E06000014</t>
  </si>
  <si>
    <t>E10000023</t>
  </si>
  <si>
    <t>E07000163</t>
  </si>
  <si>
    <t>E07000164</t>
  </si>
  <si>
    <t>E07000165</t>
  </si>
  <si>
    <t>E07000166</t>
  </si>
  <si>
    <t>E07000167</t>
  </si>
  <si>
    <t>E07000168</t>
  </si>
  <si>
    <t>E07000169</t>
  </si>
  <si>
    <t>E11000003</t>
  </si>
  <si>
    <t>E08000016</t>
  </si>
  <si>
    <t>E08000017</t>
  </si>
  <si>
    <t>E08000018</t>
  </si>
  <si>
    <t>E08000019</t>
  </si>
  <si>
    <t>E11000006</t>
  </si>
  <si>
    <t>E08000032</t>
  </si>
  <si>
    <t>E08000033</t>
  </si>
  <si>
    <t>E08000034</t>
  </si>
  <si>
    <t>E08000035</t>
  </si>
  <si>
    <t>E08000036</t>
  </si>
  <si>
    <t>E12000004</t>
  </si>
  <si>
    <t>E06000015</t>
  </si>
  <si>
    <t>E06000016</t>
  </si>
  <si>
    <t>E06000018</t>
  </si>
  <si>
    <t>E06000017</t>
  </si>
  <si>
    <t>E10000007</t>
  </si>
  <si>
    <t>E07000032</t>
  </si>
  <si>
    <t>E07000033</t>
  </si>
  <si>
    <t>E07000034</t>
  </si>
  <si>
    <t>E07000035</t>
  </si>
  <si>
    <t>E07000036</t>
  </si>
  <si>
    <t>E07000037</t>
  </si>
  <si>
    <t>E07000038</t>
  </si>
  <si>
    <t>E07000039</t>
  </si>
  <si>
    <t>E10000018</t>
  </si>
  <si>
    <t>E07000129</t>
  </si>
  <si>
    <t>E07000130</t>
  </si>
  <si>
    <t>E07000131</t>
  </si>
  <si>
    <t>E07000132</t>
  </si>
  <si>
    <t>E07000133</t>
  </si>
  <si>
    <t>E07000134</t>
  </si>
  <si>
    <t>E07000135</t>
  </si>
  <si>
    <t>E10000019</t>
  </si>
  <si>
    <t>E07000136</t>
  </si>
  <si>
    <t>E07000137</t>
  </si>
  <si>
    <t>E07000138</t>
  </si>
  <si>
    <t>E07000139</t>
  </si>
  <si>
    <t>E07000140</t>
  </si>
  <si>
    <t>E07000141</t>
  </si>
  <si>
    <t>E07000142</t>
  </si>
  <si>
    <t>E10000021</t>
  </si>
  <si>
    <t>E07000150</t>
  </si>
  <si>
    <t>E07000151</t>
  </si>
  <si>
    <t>E07000152</t>
  </si>
  <si>
    <t>E07000153</t>
  </si>
  <si>
    <t>E07000154</t>
  </si>
  <si>
    <t>E07000155</t>
  </si>
  <si>
    <t>E07000156</t>
  </si>
  <si>
    <t>E10000024</t>
  </si>
  <si>
    <t>E07000170</t>
  </si>
  <si>
    <t>E07000171</t>
  </si>
  <si>
    <t>E07000172</t>
  </si>
  <si>
    <t>E07000173</t>
  </si>
  <si>
    <t>E07000174</t>
  </si>
  <si>
    <t>E07000175</t>
  </si>
  <si>
    <t>E07000176</t>
  </si>
  <si>
    <t>E12000005</t>
  </si>
  <si>
    <t>E06000019</t>
  </si>
  <si>
    <t>E06000051</t>
  </si>
  <si>
    <t>E06000021</t>
  </si>
  <si>
    <t>E06000020</t>
  </si>
  <si>
    <t>E10000028</t>
  </si>
  <si>
    <t>E07000192</t>
  </si>
  <si>
    <t>E07000193</t>
  </si>
  <si>
    <t>E07000194</t>
  </si>
  <si>
    <t>E07000195</t>
  </si>
  <si>
    <t>E07000196</t>
  </si>
  <si>
    <t>E07000197</t>
  </si>
  <si>
    <t>E07000198</t>
  </si>
  <si>
    <t>E07000199</t>
  </si>
  <si>
    <t>E10000031</t>
  </si>
  <si>
    <t>E07000218</t>
  </si>
  <si>
    <t>E07000219</t>
  </si>
  <si>
    <t>E07000220</t>
  </si>
  <si>
    <t>E07000221</t>
  </si>
  <si>
    <t>E07000222</t>
  </si>
  <si>
    <t>E11000005</t>
  </si>
  <si>
    <t>E08000025</t>
  </si>
  <si>
    <t>E08000026</t>
  </si>
  <si>
    <t>E08000027</t>
  </si>
  <si>
    <t>E08000028</t>
  </si>
  <si>
    <t>E08000029</t>
  </si>
  <si>
    <t>E08000030</t>
  </si>
  <si>
    <t>E08000031</t>
  </si>
  <si>
    <t>E10000034</t>
  </si>
  <si>
    <t>E07000234</t>
  </si>
  <si>
    <t>E07000235</t>
  </si>
  <si>
    <t>E07000236</t>
  </si>
  <si>
    <t>E07000237</t>
  </si>
  <si>
    <t>E07000238</t>
  </si>
  <si>
    <t>E07000239</t>
  </si>
  <si>
    <t>E12000006</t>
  </si>
  <si>
    <t>E06000055</t>
  </si>
  <si>
    <t>E06000056</t>
  </si>
  <si>
    <t>E06000032</t>
  </si>
  <si>
    <t>E06000031</t>
  </si>
  <si>
    <t>E06000033</t>
  </si>
  <si>
    <t>E06000034</t>
  </si>
  <si>
    <t>E10000003</t>
  </si>
  <si>
    <t>E07000008</t>
  </si>
  <si>
    <t>E07000009</t>
  </si>
  <si>
    <t>E07000010</t>
  </si>
  <si>
    <t>E07000011</t>
  </si>
  <si>
    <t>E07000012</t>
  </si>
  <si>
    <t>E10000012</t>
  </si>
  <si>
    <t>E07000066</t>
  </si>
  <si>
    <t>E07000067</t>
  </si>
  <si>
    <t>E07000068</t>
  </si>
  <si>
    <t>E07000069</t>
  </si>
  <si>
    <t>E07000070</t>
  </si>
  <si>
    <t>E07000071</t>
  </si>
  <si>
    <t>E07000072</t>
  </si>
  <si>
    <t>E07000073</t>
  </si>
  <si>
    <t>E07000074</t>
  </si>
  <si>
    <t>E07000075</t>
  </si>
  <si>
    <t>E07000076</t>
  </si>
  <si>
    <t>E07000077</t>
  </si>
  <si>
    <t>E10000015</t>
  </si>
  <si>
    <t>E07000095</t>
  </si>
  <si>
    <t>E07000096</t>
  </si>
  <si>
    <t>E07000098</t>
  </si>
  <si>
    <t>E07000099</t>
  </si>
  <si>
    <t>E07000102</t>
  </si>
  <si>
    <t>E07000103</t>
  </si>
  <si>
    <t>E10000020</t>
  </si>
  <si>
    <t>E07000143</t>
  </si>
  <si>
    <t>E07000144</t>
  </si>
  <si>
    <t>E07000145</t>
  </si>
  <si>
    <t>E07000146</t>
  </si>
  <si>
    <t>E07000147</t>
  </si>
  <si>
    <t>E07000148</t>
  </si>
  <si>
    <t>E07000149</t>
  </si>
  <si>
    <t>E10000029</t>
  </si>
  <si>
    <t>E07000200</t>
  </si>
  <si>
    <t>E07000202</t>
  </si>
  <si>
    <t>E07000203</t>
  </si>
  <si>
    <t>E12000007</t>
  </si>
  <si>
    <t>E13000001</t>
  </si>
  <si>
    <t>E09000007</t>
  </si>
  <si>
    <t>E09000001</t>
  </si>
  <si>
    <t>E09000012</t>
  </si>
  <si>
    <t>E09000013</t>
  </si>
  <si>
    <t>E09000014</t>
  </si>
  <si>
    <t>E09000019</t>
  </si>
  <si>
    <t>E09000020</t>
  </si>
  <si>
    <t>E09000022</t>
  </si>
  <si>
    <t>E09000023</t>
  </si>
  <si>
    <t>E09000025</t>
  </si>
  <si>
    <t>E09000028</t>
  </si>
  <si>
    <t>E09000030</t>
  </si>
  <si>
    <t>E09000032</t>
  </si>
  <si>
    <t>E09000033</t>
  </si>
  <si>
    <t>E13000002</t>
  </si>
  <si>
    <t>E09000002</t>
  </si>
  <si>
    <t>E09000003</t>
  </si>
  <si>
    <t>E09000004</t>
  </si>
  <si>
    <t>E09000005</t>
  </si>
  <si>
    <t>E09000006</t>
  </si>
  <si>
    <t>E09000008</t>
  </si>
  <si>
    <t>E09000009</t>
  </si>
  <si>
    <t>E09000010</t>
  </si>
  <si>
    <t>E09000011</t>
  </si>
  <si>
    <t>E09000015</t>
  </si>
  <si>
    <t>E09000016</t>
  </si>
  <si>
    <t>E09000017</t>
  </si>
  <si>
    <t>E09000018</t>
  </si>
  <si>
    <t>E09000021</t>
  </si>
  <si>
    <t>E09000024</t>
  </si>
  <si>
    <t>E09000026</t>
  </si>
  <si>
    <t>E09000027</t>
  </si>
  <si>
    <t>E09000029</t>
  </si>
  <si>
    <t>E09000031</t>
  </si>
  <si>
    <t>E12000008</t>
  </si>
  <si>
    <t>E06000036</t>
  </si>
  <si>
    <t>E06000043</t>
  </si>
  <si>
    <t>E06000046</t>
  </si>
  <si>
    <t>E06000035</t>
  </si>
  <si>
    <t>E06000042</t>
  </si>
  <si>
    <t>E06000044</t>
  </si>
  <si>
    <t>E06000038</t>
  </si>
  <si>
    <t>E06000039</t>
  </si>
  <si>
    <t>E06000045</t>
  </si>
  <si>
    <t>E06000037</t>
  </si>
  <si>
    <t>E06000040</t>
  </si>
  <si>
    <t>E06000041</t>
  </si>
  <si>
    <t>E10000011</t>
  </si>
  <si>
    <t>E07000061</t>
  </si>
  <si>
    <t>E07000062</t>
  </si>
  <si>
    <t>E07000063</t>
  </si>
  <si>
    <t>E07000064</t>
  </si>
  <si>
    <t>E07000065</t>
  </si>
  <si>
    <t>E10000014</t>
  </si>
  <si>
    <t>E07000084</t>
  </si>
  <si>
    <t>E07000085</t>
  </si>
  <si>
    <t>E07000086</t>
  </si>
  <si>
    <t>E07000087</t>
  </si>
  <si>
    <t>E07000088</t>
  </si>
  <si>
    <t>E07000089</t>
  </si>
  <si>
    <t>E07000090</t>
  </si>
  <si>
    <t>E07000091</t>
  </si>
  <si>
    <t>E07000092</t>
  </si>
  <si>
    <t>E07000093</t>
  </si>
  <si>
    <t>E07000094</t>
  </si>
  <si>
    <t>E10000016</t>
  </si>
  <si>
    <t>E07000105</t>
  </si>
  <si>
    <t>E07000106</t>
  </si>
  <si>
    <t>E07000107</t>
  </si>
  <si>
    <t>E07000108</t>
  </si>
  <si>
    <t>E07000109</t>
  </si>
  <si>
    <t>E07000110</t>
  </si>
  <si>
    <t>E07000111</t>
  </si>
  <si>
    <t>E07000112</t>
  </si>
  <si>
    <t>E07000113</t>
  </si>
  <si>
    <t>E07000114</t>
  </si>
  <si>
    <t>E07000115</t>
  </si>
  <si>
    <t>E07000116</t>
  </si>
  <si>
    <t>E10000025</t>
  </si>
  <si>
    <t>E07000177</t>
  </si>
  <si>
    <t>E07000178</t>
  </si>
  <si>
    <t>E07000179</t>
  </si>
  <si>
    <t>E07000180</t>
  </si>
  <si>
    <t>E07000181</t>
  </si>
  <si>
    <t>E10000030</t>
  </si>
  <si>
    <t>E07000207</t>
  </si>
  <si>
    <t>E07000208</t>
  </si>
  <si>
    <t>E07000209</t>
  </si>
  <si>
    <t>E07000210</t>
  </si>
  <si>
    <t>E07000211</t>
  </si>
  <si>
    <t>E07000212</t>
  </si>
  <si>
    <t>E07000213</t>
  </si>
  <si>
    <t>E07000214</t>
  </si>
  <si>
    <t>E07000215</t>
  </si>
  <si>
    <t>E07000216</t>
  </si>
  <si>
    <t>E07000217</t>
  </si>
  <si>
    <t>E10000032</t>
  </si>
  <si>
    <t>E07000223</t>
  </si>
  <si>
    <t>E07000224</t>
  </si>
  <si>
    <t>E07000225</t>
  </si>
  <si>
    <t>E07000226</t>
  </si>
  <si>
    <t>E07000227</t>
  </si>
  <si>
    <t>E07000228</t>
  </si>
  <si>
    <t>E07000229</t>
  </si>
  <si>
    <t>E12000009</t>
  </si>
  <si>
    <t>E06000022</t>
  </si>
  <si>
    <t>E06000023</t>
  </si>
  <si>
    <t>E06000052</t>
  </si>
  <si>
    <t>E06000053</t>
  </si>
  <si>
    <t>E06000024</t>
  </si>
  <si>
    <t>E06000026</t>
  </si>
  <si>
    <t>E06000025</t>
  </si>
  <si>
    <t>E06000030</t>
  </si>
  <si>
    <t>E06000027</t>
  </si>
  <si>
    <t>E06000054</t>
  </si>
  <si>
    <t>E10000008</t>
  </si>
  <si>
    <t>E07000040</t>
  </si>
  <si>
    <t>E07000041</t>
  </si>
  <si>
    <t>E07000042</t>
  </si>
  <si>
    <t>E07000043</t>
  </si>
  <si>
    <t>E07000044</t>
  </si>
  <si>
    <t>E07000045</t>
  </si>
  <si>
    <t>E07000046</t>
  </si>
  <si>
    <t>E07000047</t>
  </si>
  <si>
    <t>E10000013</t>
  </si>
  <si>
    <t>E07000078</t>
  </si>
  <si>
    <t>E07000079</t>
  </si>
  <si>
    <t>E07000080</t>
  </si>
  <si>
    <t>E07000081</t>
  </si>
  <si>
    <t>E07000082</t>
  </si>
  <si>
    <t>E07000083</t>
  </si>
  <si>
    <t>E10000027</t>
  </si>
  <si>
    <t>E07000187</t>
  </si>
  <si>
    <t>E07000188</t>
  </si>
  <si>
    <t>E07000189</t>
  </si>
  <si>
    <t>ENGLAND</t>
  </si>
  <si>
    <t>NORTH EAST</t>
  </si>
  <si>
    <t>County Durham UA</t>
  </si>
  <si>
    <t>Darlington UA</t>
  </si>
  <si>
    <t>Hartlepool UA</t>
  </si>
  <si>
    <t>Middlesbrough UA</t>
  </si>
  <si>
    <t>Northumberland UA</t>
  </si>
  <si>
    <t>Redcar and Cleveland UA</t>
  </si>
  <si>
    <t>Stockton-on-Tees UA</t>
  </si>
  <si>
    <t>Tyne and Wear (Met County)</t>
  </si>
  <si>
    <t>Gateshead</t>
  </si>
  <si>
    <t>Newcastle upon Tyne</t>
  </si>
  <si>
    <t>North Tyneside</t>
  </si>
  <si>
    <t>South Tyneside</t>
  </si>
  <si>
    <t>Sunderland</t>
  </si>
  <si>
    <t>NORTH WEST</t>
  </si>
  <si>
    <t>Blackburn with Darwen UA</t>
  </si>
  <si>
    <t>Blackpool UA</t>
  </si>
  <si>
    <t>Cheshire East UA</t>
  </si>
  <si>
    <t>Cheshire West and Chester UA</t>
  </si>
  <si>
    <t>Halton UA</t>
  </si>
  <si>
    <t>Warrington UA</t>
  </si>
  <si>
    <t>Cumbria</t>
  </si>
  <si>
    <t>Allerdale</t>
  </si>
  <si>
    <t>Barrow-in-Furness</t>
  </si>
  <si>
    <t>Carlisle</t>
  </si>
  <si>
    <t>Copeland</t>
  </si>
  <si>
    <t>Eden</t>
  </si>
  <si>
    <t>South Lakeland</t>
  </si>
  <si>
    <t>Greater Manchester (Met County)</t>
  </si>
  <si>
    <t>Bolton</t>
  </si>
  <si>
    <t>Bury</t>
  </si>
  <si>
    <t>Manchester</t>
  </si>
  <si>
    <t>Oldham</t>
  </si>
  <si>
    <t>Rochdale</t>
  </si>
  <si>
    <t>Salford</t>
  </si>
  <si>
    <t>Stockport</t>
  </si>
  <si>
    <t>Tameside</t>
  </si>
  <si>
    <t>Trafford</t>
  </si>
  <si>
    <t>Wigan</t>
  </si>
  <si>
    <t>Lancashire</t>
  </si>
  <si>
    <t>Burnley</t>
  </si>
  <si>
    <t>Chorley</t>
  </si>
  <si>
    <t>Fylde</t>
  </si>
  <si>
    <t>Hyndburn</t>
  </si>
  <si>
    <t>Lancaster</t>
  </si>
  <si>
    <t>Pendle</t>
  </si>
  <si>
    <t>Preston</t>
  </si>
  <si>
    <t>Ribble Valley</t>
  </si>
  <si>
    <t>Rossendale</t>
  </si>
  <si>
    <t>South Ribble</t>
  </si>
  <si>
    <t>West Lancashire</t>
  </si>
  <si>
    <t>Wyre</t>
  </si>
  <si>
    <t>Merseyside (Met County)</t>
  </si>
  <si>
    <t>Knowsley</t>
  </si>
  <si>
    <t>Liverpool</t>
  </si>
  <si>
    <t>Sefton</t>
  </si>
  <si>
    <t>St. Helens</t>
  </si>
  <si>
    <t>Wirral</t>
  </si>
  <si>
    <t>YORKSHIRE AND THE HUMBER</t>
  </si>
  <si>
    <t>East Riding of Yorkshire UA</t>
  </si>
  <si>
    <t>Kingston upon Hull, City of UA</t>
  </si>
  <si>
    <t>North East Lincolnshire UA</t>
  </si>
  <si>
    <t>North Lincolnshire UA</t>
  </si>
  <si>
    <t>York UA</t>
  </si>
  <si>
    <t>North Yorkshire</t>
  </si>
  <si>
    <t>Craven</t>
  </si>
  <si>
    <t>Hambleton</t>
  </si>
  <si>
    <t>Harrogate</t>
  </si>
  <si>
    <t>Richmondshire</t>
  </si>
  <si>
    <t>Ryedale</t>
  </si>
  <si>
    <t>Scarborough</t>
  </si>
  <si>
    <t>Selby</t>
  </si>
  <si>
    <t>South Yorkshire (Met County)</t>
  </si>
  <si>
    <t>Barnsley</t>
  </si>
  <si>
    <t>Doncaster</t>
  </si>
  <si>
    <t>Rotherham</t>
  </si>
  <si>
    <t>Sheffield</t>
  </si>
  <si>
    <t>West Yorkshire (Met County)</t>
  </si>
  <si>
    <t>Bradford</t>
  </si>
  <si>
    <t>Calderdale</t>
  </si>
  <si>
    <t>Kirklees</t>
  </si>
  <si>
    <t>Leeds</t>
  </si>
  <si>
    <t>Wakefield</t>
  </si>
  <si>
    <t>EAST MIDLANDS</t>
  </si>
  <si>
    <t>Derby UA</t>
  </si>
  <si>
    <t>Leicester UA</t>
  </si>
  <si>
    <t>Nottingham UA</t>
  </si>
  <si>
    <t>Rutland UA</t>
  </si>
  <si>
    <t>Derbyshire</t>
  </si>
  <si>
    <t>Amber Valley</t>
  </si>
  <si>
    <t>Bolsover</t>
  </si>
  <si>
    <t>Chesterfield</t>
  </si>
  <si>
    <t>Derbyshire Dales</t>
  </si>
  <si>
    <t>Erewash</t>
  </si>
  <si>
    <t>High Peak</t>
  </si>
  <si>
    <t>North East Derbyshire</t>
  </si>
  <si>
    <t>South Derbyshire</t>
  </si>
  <si>
    <t>Leicestershire</t>
  </si>
  <si>
    <t>Blaby</t>
  </si>
  <si>
    <t>Charnwood</t>
  </si>
  <si>
    <t>Harborough</t>
  </si>
  <si>
    <t>Hinckley and Bosworth</t>
  </si>
  <si>
    <t>Melton</t>
  </si>
  <si>
    <t>North West Leicestershire</t>
  </si>
  <si>
    <t>Oadby and Wigston</t>
  </si>
  <si>
    <t>Lincolnshire</t>
  </si>
  <si>
    <t>Boston</t>
  </si>
  <si>
    <t>East Lindsey</t>
  </si>
  <si>
    <t>Lincoln</t>
  </si>
  <si>
    <t>North Kesteven</t>
  </si>
  <si>
    <t>South Holland</t>
  </si>
  <si>
    <t>South Kesteven</t>
  </si>
  <si>
    <t>West Lindsey</t>
  </si>
  <si>
    <t>Northamptonshire</t>
  </si>
  <si>
    <t>Corby</t>
  </si>
  <si>
    <t>Daventry</t>
  </si>
  <si>
    <t>East Northamptonshire</t>
  </si>
  <si>
    <t>Kettering</t>
  </si>
  <si>
    <t>Northampton</t>
  </si>
  <si>
    <t>South Northamptonshire</t>
  </si>
  <si>
    <t>Wellingborough</t>
  </si>
  <si>
    <t>Nottinghamshire</t>
  </si>
  <si>
    <t>Ashfield</t>
  </si>
  <si>
    <t>Bassetlaw</t>
  </si>
  <si>
    <t>Broxtowe</t>
  </si>
  <si>
    <t>Gedling</t>
  </si>
  <si>
    <t>Mansfield</t>
  </si>
  <si>
    <t>Newark and Sherwood</t>
  </si>
  <si>
    <t>Rushcliffe</t>
  </si>
  <si>
    <t>WEST MIDLANDS</t>
  </si>
  <si>
    <t>Herefordshire, County of UA</t>
  </si>
  <si>
    <t>Shropshire UA</t>
  </si>
  <si>
    <t>Stoke-on-Trent UA</t>
  </si>
  <si>
    <t>Telford and Wrekin UA</t>
  </si>
  <si>
    <t>Staffordshire</t>
  </si>
  <si>
    <t>Cannock Chase</t>
  </si>
  <si>
    <t>East Staffordshire</t>
  </si>
  <si>
    <t>Lichfield</t>
  </si>
  <si>
    <t>Newcastle-under-Lyme</t>
  </si>
  <si>
    <t>South Staffordshire</t>
  </si>
  <si>
    <t>Stafford</t>
  </si>
  <si>
    <t>Staffordshire Moorlands</t>
  </si>
  <si>
    <t>Tamworth</t>
  </si>
  <si>
    <t>Warwickshire</t>
  </si>
  <si>
    <t>North Warwickshire</t>
  </si>
  <si>
    <t>Nuneaton and Bedworth</t>
  </si>
  <si>
    <t>Rugby</t>
  </si>
  <si>
    <t>Stratford-on-Avon</t>
  </si>
  <si>
    <t>Warwick</t>
  </si>
  <si>
    <t>West Midlands (Met County)</t>
  </si>
  <si>
    <t>Birmingham</t>
  </si>
  <si>
    <t>Coventry</t>
  </si>
  <si>
    <t>Dudley</t>
  </si>
  <si>
    <t>Sandwell</t>
  </si>
  <si>
    <t>Solihull</t>
  </si>
  <si>
    <t>Walsall</t>
  </si>
  <si>
    <t>Wolverhampton</t>
  </si>
  <si>
    <t>Worcestershire</t>
  </si>
  <si>
    <t>Bromsgrove</t>
  </si>
  <si>
    <t>Malvern Hills</t>
  </si>
  <si>
    <t>Redditch</t>
  </si>
  <si>
    <t>Worcester</t>
  </si>
  <si>
    <t>Wychavon</t>
  </si>
  <si>
    <t>Wyre Forest</t>
  </si>
  <si>
    <t>EAST</t>
  </si>
  <si>
    <t>Bedford UA</t>
  </si>
  <si>
    <t>Central Bedfordshire UA</t>
  </si>
  <si>
    <t>Luton UA</t>
  </si>
  <si>
    <t>Peterborough UA</t>
  </si>
  <si>
    <t>Southend-on-Sea UA</t>
  </si>
  <si>
    <t>Thurrock UA</t>
  </si>
  <si>
    <t>Cambridgeshire</t>
  </si>
  <si>
    <t>Cambridge</t>
  </si>
  <si>
    <t>East Cambridgeshire</t>
  </si>
  <si>
    <t>Fenland</t>
  </si>
  <si>
    <t>Huntingdonshire</t>
  </si>
  <si>
    <t>South Cambridgeshire</t>
  </si>
  <si>
    <t>Essex</t>
  </si>
  <si>
    <t>Basildon</t>
  </si>
  <si>
    <t>Braintree</t>
  </si>
  <si>
    <t>Brentwood</t>
  </si>
  <si>
    <t>Castle Point</t>
  </si>
  <si>
    <t>Chelmsford</t>
  </si>
  <si>
    <t>Colchester</t>
  </si>
  <si>
    <t>Epping Forest</t>
  </si>
  <si>
    <t>Harlow</t>
  </si>
  <si>
    <t>Maldon</t>
  </si>
  <si>
    <t>Rochford</t>
  </si>
  <si>
    <t>Tendring</t>
  </si>
  <si>
    <t>Uttlesford</t>
  </si>
  <si>
    <t>Hertfordshire</t>
  </si>
  <si>
    <t>Broxbourne</t>
  </si>
  <si>
    <t>Dacorum</t>
  </si>
  <si>
    <t>East Hertfordshire</t>
  </si>
  <si>
    <t>Hertsmere</t>
  </si>
  <si>
    <t>North Hertfordshire</t>
  </si>
  <si>
    <t>St Albans</t>
  </si>
  <si>
    <t>Stevenage</t>
  </si>
  <si>
    <t>Three Rivers</t>
  </si>
  <si>
    <t>Watford</t>
  </si>
  <si>
    <t>Welwyn Hatfield</t>
  </si>
  <si>
    <t>Norfolk</t>
  </si>
  <si>
    <t>Breckland</t>
  </si>
  <si>
    <t>Broadland</t>
  </si>
  <si>
    <t>Great Yarmouth</t>
  </si>
  <si>
    <t>King’s Lynn and West Norfolk</t>
  </si>
  <si>
    <t>North Norfolk</t>
  </si>
  <si>
    <t>Norwich</t>
  </si>
  <si>
    <t>South Norfolk</t>
  </si>
  <si>
    <t>Suffolk</t>
  </si>
  <si>
    <t>Babergh</t>
  </si>
  <si>
    <t>Ipswich</t>
  </si>
  <si>
    <t>Mid Suffolk</t>
  </si>
  <si>
    <t>LONDON</t>
  </si>
  <si>
    <t>Inner London</t>
  </si>
  <si>
    <t>Camden</t>
  </si>
  <si>
    <t>City of London</t>
  </si>
  <si>
    <t>Hackney</t>
  </si>
  <si>
    <t>Hammersmith and Fulham</t>
  </si>
  <si>
    <t>Haringey</t>
  </si>
  <si>
    <t>Islington</t>
  </si>
  <si>
    <t>Kensington and Chelsea</t>
  </si>
  <si>
    <t>Lambeth</t>
  </si>
  <si>
    <t>Lewisham</t>
  </si>
  <si>
    <t>Newham</t>
  </si>
  <si>
    <t>Southwark</t>
  </si>
  <si>
    <t>Tower Hamlets</t>
  </si>
  <si>
    <t>Wandsworth</t>
  </si>
  <si>
    <t>Westminster</t>
  </si>
  <si>
    <t>Outer London</t>
  </si>
  <si>
    <t>Barking and Dagenham</t>
  </si>
  <si>
    <t>Barnet</t>
  </si>
  <si>
    <t>Bexley</t>
  </si>
  <si>
    <t>Brent</t>
  </si>
  <si>
    <t>Bromley</t>
  </si>
  <si>
    <t>Croydon</t>
  </si>
  <si>
    <t>Ealing</t>
  </si>
  <si>
    <t>Enfield</t>
  </si>
  <si>
    <t>Greenwich</t>
  </si>
  <si>
    <t>Harrow</t>
  </si>
  <si>
    <t>Havering</t>
  </si>
  <si>
    <t>Hillingdon</t>
  </si>
  <si>
    <t>Hounslow</t>
  </si>
  <si>
    <t>Kingston upon Thames</t>
  </si>
  <si>
    <t>Merton</t>
  </si>
  <si>
    <t>Redbridge</t>
  </si>
  <si>
    <t>Richmond upon Thames</t>
  </si>
  <si>
    <t>Sutton</t>
  </si>
  <si>
    <t>Waltham Forest</t>
  </si>
  <si>
    <t>SOUTH EAST</t>
  </si>
  <si>
    <t>Bracknell Forest UA</t>
  </si>
  <si>
    <t>Brighton and Hove UA</t>
  </si>
  <si>
    <t>Isle of Wight UA</t>
  </si>
  <si>
    <t>Medway UA</t>
  </si>
  <si>
    <t>Milton Keynes UA</t>
  </si>
  <si>
    <t>Portsmouth UA</t>
  </si>
  <si>
    <t>Reading UA</t>
  </si>
  <si>
    <t>Slough UA</t>
  </si>
  <si>
    <t>Southampton UA</t>
  </si>
  <si>
    <t>West Berkshire UA</t>
  </si>
  <si>
    <t>Windsor and Maidenhead UA</t>
  </si>
  <si>
    <t>Wokingham UA</t>
  </si>
  <si>
    <t>Buckinghamshire</t>
  </si>
  <si>
    <t>East Sussex</t>
  </si>
  <si>
    <t>Eastbourne</t>
  </si>
  <si>
    <t>Hastings</t>
  </si>
  <si>
    <t>Lewes</t>
  </si>
  <si>
    <t>Rother</t>
  </si>
  <si>
    <t>Wealden</t>
  </si>
  <si>
    <t>Hampshire</t>
  </si>
  <si>
    <t>Basingstoke and Deane</t>
  </si>
  <si>
    <t>East Hampshire</t>
  </si>
  <si>
    <t>Eastleigh</t>
  </si>
  <si>
    <t>Fareham</t>
  </si>
  <si>
    <t>Gosport</t>
  </si>
  <si>
    <t>Hart</t>
  </si>
  <si>
    <t>Havant</t>
  </si>
  <si>
    <t>New Forest</t>
  </si>
  <si>
    <t>Rushmoor</t>
  </si>
  <si>
    <t>Test Valley</t>
  </si>
  <si>
    <t>Winchester</t>
  </si>
  <si>
    <t>Kent</t>
  </si>
  <si>
    <t>Ashford</t>
  </si>
  <si>
    <t>Canterbury</t>
  </si>
  <si>
    <t>Dartford</t>
  </si>
  <si>
    <t>Dover</t>
  </si>
  <si>
    <t>Gravesham</t>
  </si>
  <si>
    <t>Maidstone</t>
  </si>
  <si>
    <t>Sevenoaks</t>
  </si>
  <si>
    <t>Swale</t>
  </si>
  <si>
    <t>Thanet</t>
  </si>
  <si>
    <t>Tonbridge and Malling</t>
  </si>
  <si>
    <t>Tunbridge Wells</t>
  </si>
  <si>
    <t>Oxfordshire</t>
  </si>
  <si>
    <t>Cherwell</t>
  </si>
  <si>
    <t>Oxford</t>
  </si>
  <si>
    <t>South Oxfordshire</t>
  </si>
  <si>
    <t>Vale of White Horse</t>
  </si>
  <si>
    <t>West Oxfordshire</t>
  </si>
  <si>
    <t>Surrey</t>
  </si>
  <si>
    <t>Elmbridge</t>
  </si>
  <si>
    <t>Epsom and Ewell</t>
  </si>
  <si>
    <t>Guildford</t>
  </si>
  <si>
    <t>Mole Valley</t>
  </si>
  <si>
    <t>Reigate and Banstead</t>
  </si>
  <si>
    <t>Runnymede</t>
  </si>
  <si>
    <t>Spelthorne</t>
  </si>
  <si>
    <t>Surrey Heath</t>
  </si>
  <si>
    <t>Tandridge</t>
  </si>
  <si>
    <t>Waverley</t>
  </si>
  <si>
    <t>Woking</t>
  </si>
  <si>
    <t>West Sussex</t>
  </si>
  <si>
    <t>Adur</t>
  </si>
  <si>
    <t>Arun</t>
  </si>
  <si>
    <t>Chichester</t>
  </si>
  <si>
    <t>Crawley</t>
  </si>
  <si>
    <t>Horsham</t>
  </si>
  <si>
    <t>Mid Sussex</t>
  </si>
  <si>
    <t>Worthing</t>
  </si>
  <si>
    <t>SOUTH WEST</t>
  </si>
  <si>
    <t>Bath and North East Somerset UA</t>
  </si>
  <si>
    <t>Bristol, City of UA</t>
  </si>
  <si>
    <t>Cornwall UA</t>
  </si>
  <si>
    <t>Isles of Scilly UA</t>
  </si>
  <si>
    <t>North Somerset UA</t>
  </si>
  <si>
    <t>Plymouth UA</t>
  </si>
  <si>
    <t>South Gloucestershire UA</t>
  </si>
  <si>
    <t>Swindon UA</t>
  </si>
  <si>
    <t>Torbay UA</t>
  </si>
  <si>
    <t>Wiltshire UA</t>
  </si>
  <si>
    <t>Devon</t>
  </si>
  <si>
    <t>East Devon</t>
  </si>
  <si>
    <t>Exeter</t>
  </si>
  <si>
    <t>Mid Devon</t>
  </si>
  <si>
    <t>North Devon</t>
  </si>
  <si>
    <t>South Hams</t>
  </si>
  <si>
    <t>Teignbridge</t>
  </si>
  <si>
    <t>Torridge</t>
  </si>
  <si>
    <t>West Devon</t>
  </si>
  <si>
    <t>Dorset</t>
  </si>
  <si>
    <t>Gloucestershire</t>
  </si>
  <si>
    <t>Cheltenham</t>
  </si>
  <si>
    <t>Cotswold</t>
  </si>
  <si>
    <t>Forest of Dean</t>
  </si>
  <si>
    <t>Gloucester</t>
  </si>
  <si>
    <t>Stroud</t>
  </si>
  <si>
    <t>Tewkesbury</t>
  </si>
  <si>
    <t>Somerset</t>
  </si>
  <si>
    <t>Mendip</t>
  </si>
  <si>
    <t>Sedgemoor</t>
  </si>
  <si>
    <t>South Somerset</t>
  </si>
  <si>
    <t>Count of rents</t>
  </si>
  <si>
    <t>Median</t>
  </si>
  <si>
    <t>Upper quartile</t>
  </si>
  <si>
    <t xml:space="preserve">Private Rental Market Statistics </t>
  </si>
  <si>
    <t>Contact Points</t>
  </si>
  <si>
    <t>Responsible Statistician</t>
  </si>
  <si>
    <t>Contact:</t>
  </si>
  <si>
    <t>Address:</t>
  </si>
  <si>
    <t>E-mail:</t>
  </si>
  <si>
    <t>This release:</t>
  </si>
  <si>
    <t>Next update:</t>
  </si>
  <si>
    <t>Lower quartile</t>
  </si>
  <si>
    <t>Region</t>
  </si>
  <si>
    <t>Table notes</t>
  </si>
  <si>
    <r>
      <t>Area Code</t>
    </r>
    <r>
      <rPr>
        <b/>
        <vertAlign val="superscript"/>
        <sz val="10"/>
        <rFont val="Arial"/>
        <family val="2"/>
      </rPr>
      <t>1</t>
    </r>
  </si>
  <si>
    <r>
      <t>Area codes</t>
    </r>
    <r>
      <rPr>
        <vertAlign val="superscript"/>
        <sz val="10"/>
        <rFont val="Arial"/>
        <family val="2"/>
      </rPr>
      <t>1</t>
    </r>
    <r>
      <rPr>
        <sz val="10"/>
        <rFont val="Arial"/>
        <family val="2"/>
      </rPr>
      <t xml:space="preserve"> can be viewed by clicking on the plus sign at the top of this column.</t>
    </r>
  </si>
  <si>
    <r>
      <t>1</t>
    </r>
    <r>
      <rPr>
        <sz val="10"/>
        <rFont val="Arial"/>
        <family val="2"/>
      </rPr>
      <t xml:space="preserve"> Geographical codes introduced by the Office for National Statistics January 2011.  For further information please visit the ONS website at the following location:</t>
    </r>
  </si>
  <si>
    <t>Private Rental Market Statistics</t>
  </si>
  <si>
    <t>Room</t>
  </si>
  <si>
    <t>Studio</t>
  </si>
  <si>
    <t>All categories</t>
  </si>
  <si>
    <t>All averages and measures are expressed in £ values and rounded to the nearest £1.</t>
  </si>
  <si>
    <t>Please note</t>
  </si>
  <si>
    <t>Housing Benefit claimants are not included in the sample.</t>
  </si>
  <si>
    <r>
      <t>Mean</t>
    </r>
    <r>
      <rPr>
        <sz val="10"/>
        <rFont val="Arial"/>
        <family val="2"/>
      </rPr>
      <t xml:space="preserve"> - a measure of central tendency often referred to as the average. Given a series of values the arithmetic mean is calculated by summing all these values together and dividing by the count of these values.</t>
    </r>
  </si>
  <si>
    <r>
      <t>Median</t>
    </r>
    <r>
      <rPr>
        <sz val="10"/>
        <rFont val="Arial"/>
        <family val="2"/>
      </rPr>
      <t xml:space="preserve"> - when a series of numbers are arranged by order of magnitude the median represents the middle value. Where there is an even number of values the median is the mean of the two values closest to value in the centre of that distribution.</t>
    </r>
  </si>
  <si>
    <r>
      <t xml:space="preserve">Lower quartile - </t>
    </r>
    <r>
      <rPr>
        <sz val="10"/>
        <rFont val="Arial"/>
        <family val="2"/>
      </rPr>
      <t>when a series of values are arranged by order of magnitude the lower quartile (or 25th percentile) is the value that splits the lowest 25 per cent of the data from the highest 75 per cent.</t>
    </r>
  </si>
  <si>
    <r>
      <t xml:space="preserve">Upper quartile - </t>
    </r>
    <r>
      <rPr>
        <sz val="10"/>
        <rFont val="Arial"/>
        <family val="2"/>
      </rPr>
      <t>when a series of values are arranged by order of magnitude the upper quartile (or 75th percentile) is the value that splits the highest 25 per cent of the data from the lowest 75 per cent.</t>
    </r>
  </si>
  <si>
    <r>
      <t>Room</t>
    </r>
    <r>
      <rPr>
        <sz val="10"/>
        <rFont val="Arial"/>
        <family val="2"/>
      </rPr>
      <t xml:space="preserve"> - non self-contained single room with shared facilities. Includes bedsits, single rooms in a house or flat shared with other tenants, and single rooms rented from a resident landlord.</t>
    </r>
  </si>
  <si>
    <r>
      <t>Billing authority codes and area codes</t>
    </r>
    <r>
      <rPr>
        <vertAlign val="superscript"/>
        <sz val="10"/>
        <rFont val="Arial"/>
        <family val="2"/>
      </rPr>
      <t>1</t>
    </r>
    <r>
      <rPr>
        <sz val="10"/>
        <rFont val="Arial"/>
        <family val="2"/>
      </rPr>
      <t xml:space="preserve"> can be viewed by clicking on the plus sign at the top of this column.</t>
    </r>
  </si>
  <si>
    <t>All averages and measures are expressed in £ values and rounded to the nearest £1</t>
  </si>
  <si>
    <t>Please Note</t>
  </si>
  <si>
    <t>Mean</t>
  </si>
  <si>
    <t>Four or more Bedrooms</t>
  </si>
  <si>
    <t>Three Bedrooms</t>
  </si>
  <si>
    <t>Two Bedrooms</t>
  </si>
  <si>
    <t>One Bedroom</t>
  </si>
  <si>
    <r>
      <t>Area Code</t>
    </r>
    <r>
      <rPr>
        <sz val="10"/>
        <rFont val="Arial"/>
        <family val="2"/>
      </rPr>
      <t xml:space="preserve"> - a unique identifier for administrative geographies as specified by the Office for National Statistics (ONS).</t>
    </r>
  </si>
  <si>
    <t>E06000057</t>
  </si>
  <si>
    <t>E11000007</t>
  </si>
  <si>
    <t>E08000037</t>
  </si>
  <si>
    <t>E07000242</t>
  </si>
  <si>
    <t>E07000240</t>
  </si>
  <si>
    <t>E07000243</t>
  </si>
  <si>
    <t>E07000241</t>
  </si>
  <si>
    <t>Counts are rounded to the nearest 10, totals may not sum due to rounding.</t>
  </si>
  <si>
    <t>The sample used to produce these statistics is not statistical and may not be consistent over time; as such, these data should not be compared across time periods or between areas.</t>
  </si>
  <si>
    <t>https://www.ons.gov.uk/methodology/geography/ukgeographies/administrativegeography/england</t>
  </si>
  <si>
    <r>
      <t>Studio</t>
    </r>
    <r>
      <rPr>
        <sz val="10"/>
        <rFont val="Arial"/>
        <family val="2"/>
      </rPr>
      <t xml:space="preserve"> - self-contained single roomed property with own kitchen and bath/shower/WC facilities.</t>
    </r>
  </si>
  <si>
    <r>
      <t>One Bedroom</t>
    </r>
    <r>
      <rPr>
        <sz val="10"/>
        <rFont val="Arial"/>
        <family val="2"/>
      </rPr>
      <t xml:space="preserve"> - self-contained properties with one bedroom including houses, bungalows, flats and maisonettes.</t>
    </r>
  </si>
  <si>
    <r>
      <t>Two Bedrooms</t>
    </r>
    <r>
      <rPr>
        <sz val="10"/>
        <rFont val="Arial"/>
        <family val="2"/>
      </rPr>
      <t xml:space="preserve"> - self-contained properties with two bedrooms including houses, bungalows, flats and maisonettes.</t>
    </r>
  </si>
  <si>
    <r>
      <t>Three Bedrooms</t>
    </r>
    <r>
      <rPr>
        <sz val="10"/>
        <rFont val="Arial"/>
        <family val="2"/>
      </rPr>
      <t xml:space="preserve"> - self-contained properties with three bedrooms including houses, bungalows, flats and maisonettes.</t>
    </r>
  </si>
  <si>
    <r>
      <t>Four or more Bedrooms</t>
    </r>
    <r>
      <rPr>
        <sz val="10"/>
        <rFont val="Arial"/>
        <family val="2"/>
      </rPr>
      <t xml:space="preserve"> - self-contained properties with four or more bedrooms including houses, bungalows, flats and maisonettes.</t>
    </r>
  </si>
  <si>
    <t>Back to Contents</t>
  </si>
  <si>
    <t xml:space="preserve">For counts of 0, mean, lower and upper quartiles, and median are shown as '.'. </t>
  </si>
  <si>
    <r>
      <t>Room</t>
    </r>
    <r>
      <rPr>
        <sz val="10"/>
        <rFont val="Arial"/>
        <family val="2"/>
      </rPr>
      <t xml:space="preserve"> - non self-contained single room with shared facilities. Includes bedsits, single rooms in a house or flat shared with other tenants, and single rooms rented from a resident landlord.</t>
    </r>
  </si>
  <si>
    <r>
      <t xml:space="preserve">Count of rents </t>
    </r>
    <r>
      <rPr>
        <sz val="10"/>
        <rFont val="Arial"/>
        <family val="2"/>
      </rPr>
      <t>-</t>
    </r>
    <r>
      <rPr>
        <b/>
        <sz val="10"/>
        <rFont val="Arial"/>
        <family val="2"/>
      </rPr>
      <t xml:space="preserve"> </t>
    </r>
    <r>
      <rPr>
        <sz val="10"/>
        <rFont val="Arial"/>
        <family val="2"/>
      </rPr>
      <t>the number of tenancies, of those collected in the sample, that were active within the stated time period.</t>
    </r>
  </si>
  <si>
    <r>
      <t>LA Code</t>
    </r>
    <r>
      <rPr>
        <b/>
        <vertAlign val="superscript"/>
        <sz val="10"/>
        <rFont val="Arial"/>
        <family val="2"/>
      </rPr>
      <t>1</t>
    </r>
  </si>
  <si>
    <r>
      <t>Local authority codes and area codes</t>
    </r>
    <r>
      <rPr>
        <vertAlign val="superscript"/>
        <sz val="10"/>
        <rFont val="Arial"/>
        <family val="2"/>
      </rPr>
      <t>1</t>
    </r>
    <r>
      <rPr>
        <sz val="10"/>
        <rFont val="Arial"/>
        <family val="2"/>
      </rPr>
      <t xml:space="preserve"> can be viewed by clicking on the plus sign at the top of this column.</t>
    </r>
  </si>
  <si>
    <r>
      <t>LA Code</t>
    </r>
    <r>
      <rPr>
        <sz val="10"/>
        <rFont val="Arial"/>
        <family val="2"/>
      </rPr>
      <t xml:space="preserve"> - a unique identifier for local authorities, metropolitan districts, the Council of the Isles of Scilly, unitary authorities, London boroughs and the City of London.</t>
    </r>
  </si>
  <si>
    <t>Housing Market Indices</t>
  </si>
  <si>
    <t>Office for National Statistics</t>
  </si>
  <si>
    <t>Government Buildings</t>
  </si>
  <si>
    <t>Cardiff Road</t>
  </si>
  <si>
    <t>NP10 8XG</t>
  </si>
  <si>
    <t>Newport, South Wales</t>
  </si>
  <si>
    <t>hpi@ons.gov.uk</t>
  </si>
  <si>
    <t>East Suffolk</t>
  </si>
  <si>
    <t>West Suffolk</t>
  </si>
  <si>
    <t>E07000244</t>
  </si>
  <si>
    <t>E07000245</t>
  </si>
  <si>
    <t>E06000060</t>
  </si>
  <si>
    <t>Folkestone and Hythe</t>
  </si>
  <si>
    <t>E06000058</t>
  </si>
  <si>
    <t>Bournemouth, Christchurch and Poole</t>
  </si>
  <si>
    <t>E06000059</t>
  </si>
  <si>
    <t>E07000246</t>
  </si>
  <si>
    <t>Somerset West and Taunton</t>
  </si>
  <si>
    <t>Office for National Statistics: Newport</t>
  </si>
  <si>
    <t>Contents</t>
  </si>
  <si>
    <t>Published: 15 December 2021</t>
  </si>
  <si>
    <t>Editor: Ceri Lewis</t>
  </si>
  <si>
    <t>.</t>
  </si>
  <si>
    <t>-</t>
  </si>
  <si>
    <t>..</t>
  </si>
  <si>
    <t>Ceri Lewis</t>
  </si>
  <si>
    <t>Table 1.1: Summary of 'Room' monthly rents recorded between 1 October 2020 to 30 September 2021 by region for England</t>
  </si>
  <si>
    <t>Table 1.2: Summary of 'Studio' monthly rents recorded between 1 October 2020 to 30 September 2021 by region for England</t>
  </si>
  <si>
    <t>Table 1.3: Summary of 'One Bedroom' monthly rents recorded between 1 October 2020 to 30 September 2021 by region for England</t>
  </si>
  <si>
    <t>Table 1.4: Summary of 'Two Bedrooms' monthly rents recorded between 1 October 2020 to 30 September 2021 by region for England</t>
  </si>
  <si>
    <t>Table 1.5: Summary of 'Three Bedrooms' monthly rents recorded between 1 October 2020 to 30 September 2021 by region for England</t>
  </si>
  <si>
    <t>Table 1.6: Summary of 'Four or more Bedrooms' monthly rents recorded between 1 October 2020 to 30 September 2021 by region for England</t>
  </si>
  <si>
    <t>Table 1.7: Summary of monthly rents recorded between 1 October 2020 to 30 September 2021 by region for England</t>
  </si>
  <si>
    <t>Table 2.1: Summary of 'Room' monthly rents recorded between 1 October 2020 to 30 September 2021 by administrative area for England</t>
  </si>
  <si>
    <t>Table 2.2: Summary of 'Studio' monthly rents recorded between 1 October 2020 to 30 September 2021 by administrative area for England</t>
  </si>
  <si>
    <t>Table 2.3: Summary of 'One Bedroom' monthly rents recorded between 1 October 2020 to 30 September 2021 by administrative area for England</t>
  </si>
  <si>
    <t>Table 2.4: Summary of 'Two Bedrooms' monthly rents recorded between 1 October 2020 to 30 September 2021 by administrative area for England</t>
  </si>
  <si>
    <t>Table 2.5: Summary of 'Three Bedrooms' monthly rents recorded between 1 October 2020 to 30 September 2021 by administrative area for England</t>
  </si>
  <si>
    <t>Table 2.6: Summary of 'Four or more Bedrooms' monthly rents recorded between 1 October 2020 to 30 September 2021 by administrative area for England</t>
  </si>
  <si>
    <t>Table 2.7: Summary of monthly rents recorded between 1 October 2020 to 30 September 2021 by administrative area for England</t>
  </si>
  <si>
    <t>Crown copyright © 2021</t>
  </si>
  <si>
    <t xml:space="preserve">Publication Date: </t>
  </si>
  <si>
    <t xml:space="preserve">To access data tables, select the table headings or tabs. </t>
  </si>
  <si>
    <t>Dataset</t>
  </si>
  <si>
    <t>Private Rental Market Statistics - description</t>
  </si>
  <si>
    <t>Table 1.1</t>
  </si>
  <si>
    <t>Table 1.2</t>
  </si>
  <si>
    <t>Table 1.3</t>
  </si>
  <si>
    <t>Table 1.4</t>
  </si>
  <si>
    <t>Table 1.5</t>
  </si>
  <si>
    <t>Table 1.6</t>
  </si>
  <si>
    <t>Table 1.7</t>
  </si>
  <si>
    <t>Table 2.1</t>
  </si>
  <si>
    <t>Table 2.2</t>
  </si>
  <si>
    <t>Table 2.3</t>
  </si>
  <si>
    <t>Table 2.4</t>
  </si>
  <si>
    <t>Table 2.5</t>
  </si>
  <si>
    <t>Table 2.6</t>
  </si>
  <si>
    <t>Table 2.7</t>
  </si>
  <si>
    <t>15 December 2021</t>
  </si>
  <si>
    <t>Next Scheduled Update: June 2022</t>
  </si>
  <si>
    <t>Produced Bi-annually</t>
  </si>
  <si>
    <t>Local Authority code</t>
    <phoneticPr fontId="37" type="noConversion"/>
  </si>
  <si>
    <t>Local Code</t>
    <phoneticPr fontId="37" type="noConversion"/>
  </si>
  <si>
    <t>Local Authority name</t>
    <phoneticPr fontId="37" type="noConversion"/>
  </si>
  <si>
    <t>Mean</t>
    <phoneticPr fontId="37" type="noConversion"/>
  </si>
  <si>
    <t>Median</t>
    <phoneticPr fontId="37" type="noConversion"/>
  </si>
  <si>
    <t>Lower quartile</t>
    <phoneticPr fontId="3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</si>
</sst>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000"/>
    <numFmt numFmtId="177" formatCode="&quot;Percentages are rounded to the nearest &quot;0&quot; per cent.&quot;"/>
    <numFmt numFmtId="178" formatCode="#,##0,"/>
    <numFmt numFmtId="179" formatCode="mmmm\ yyyy"/>
    <numFmt numFmtId="180" formatCode="[$-F800]dddd\,\ mmmm\ dd\,\ yyyy"/>
  </numFmts>
  <fonts count="38" x14ac:knownFonts="1">
    <font>
      <sz val="10"/>
      <name val="Arial"/>
      <family val="2"/>
    </font>
    <font>
      <sz val="10"/>
      <name val="Arial"/>
      <family val="2"/>
    </font>
    <font>
      <sz val="10"/>
      <name val="Arial"/>
      <family val="2"/>
    </font>
    <font>
      <b/>
      <sz val="10"/>
      <name val="Arial"/>
      <family val="2"/>
    </font>
    <font>
      <u/>
      <sz val="10"/>
      <color indexed="12"/>
      <name val="Arial"/>
      <family val="2"/>
    </font>
    <font>
      <sz val="8"/>
      <name val="Arial"/>
      <family val="2"/>
    </font>
    <font>
      <b/>
      <sz val="14"/>
      <name val="Arial"/>
      <family val="2"/>
    </font>
    <font>
      <b/>
      <vertAlign val="superscript"/>
      <sz val="10"/>
      <name val="Arial"/>
      <family val="2"/>
    </font>
    <font>
      <vertAlign val="superscrip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8"/>
      <color indexed="10"/>
      <name val="Arial"/>
      <family val="2"/>
    </font>
    <font>
      <b/>
      <sz val="12"/>
      <name val="Arial"/>
      <family val="2"/>
    </font>
    <font>
      <b/>
      <sz val="10"/>
      <color indexed="8"/>
      <name val="Arial"/>
      <family val="2"/>
    </font>
    <font>
      <sz val="11"/>
      <name val="Arial"/>
      <family val="2"/>
    </font>
    <font>
      <i/>
      <sz val="10"/>
      <name val="Arial"/>
      <family val="2"/>
    </font>
    <font>
      <sz val="10"/>
      <name val="Arial"/>
      <family val="2"/>
    </font>
    <font>
      <sz val="36"/>
      <color indexed="12"/>
      <name val="Arial"/>
      <family val="2"/>
    </font>
    <font>
      <sz val="14"/>
      <name val="Arial"/>
      <family val="2"/>
    </font>
    <font>
      <sz val="12"/>
      <name val="Arial"/>
      <family val="2"/>
    </font>
    <font>
      <sz val="9"/>
      <color indexed="48"/>
      <name val="Arial"/>
      <family val="2"/>
    </font>
    <font>
      <sz val="9"/>
      <name val="Arial"/>
      <family val="2"/>
    </font>
    <font>
      <sz val="9"/>
      <name val="宋体"/>
      <family val="3"/>
      <charset val="134"/>
    </font>
  </fonts>
  <fills count="26">
    <fill>
      <patternFill patternType="none"/>
    </fill>
    <fill>
      <patternFill patternType="gray125"/>
    </fill>
    <fill>
      <patternFill patternType="solid">
        <fgColor indexed="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s>
  <borders count="34">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style="thin">
        <color indexed="9"/>
      </left>
      <right style="thin">
        <color indexed="9"/>
      </right>
      <top/>
      <bottom style="thin">
        <color indexed="9"/>
      </bottom>
      <diagonal/>
    </border>
    <border>
      <left/>
      <right/>
      <top style="thin">
        <color indexed="9"/>
      </top>
      <bottom/>
      <diagonal/>
    </border>
    <border>
      <left/>
      <right style="thin">
        <color indexed="9"/>
      </right>
      <top style="thin">
        <color indexed="9"/>
      </top>
      <bottom/>
      <diagonal/>
    </border>
    <border>
      <left/>
      <right style="thin">
        <color indexed="9"/>
      </right>
      <top/>
      <bottom/>
      <diagonal/>
    </border>
    <border>
      <left style="thin">
        <color indexed="9"/>
      </left>
      <right/>
      <top/>
      <bottom/>
      <diagonal/>
    </border>
    <border>
      <left/>
      <right/>
      <top/>
      <bottom style="thin">
        <color indexed="64"/>
      </bottom>
      <diagonal/>
    </border>
    <border>
      <left/>
      <right/>
      <top/>
      <bottom style="medium">
        <color indexed="64"/>
      </bottom>
      <diagonal/>
    </border>
    <border>
      <left/>
      <right style="thin">
        <color indexed="9"/>
      </right>
      <top/>
      <bottom style="thin">
        <color indexed="9"/>
      </bottom>
      <diagonal/>
    </border>
    <border>
      <left style="thin">
        <color indexed="9"/>
      </left>
      <right/>
      <top/>
      <bottom style="medium">
        <color indexed="64"/>
      </bottom>
      <diagonal/>
    </border>
    <border>
      <left style="thin">
        <color indexed="9"/>
      </left>
      <right style="thin">
        <color indexed="9"/>
      </right>
      <top style="thin">
        <color indexed="9"/>
      </top>
      <bottom style="medium">
        <color indexed="64"/>
      </bottom>
      <diagonal/>
    </border>
    <border>
      <left style="thin">
        <color indexed="9"/>
      </left>
      <right/>
      <top style="thin">
        <color indexed="9"/>
      </top>
      <bottom/>
      <diagonal/>
    </border>
    <border>
      <left style="thin">
        <color indexed="9"/>
      </left>
      <right/>
      <top/>
      <bottom style="thin">
        <color indexed="9"/>
      </bottom>
      <diagonal/>
    </border>
    <border>
      <left/>
      <right/>
      <top/>
      <bottom style="thin">
        <color indexed="9"/>
      </bottom>
      <diagonal/>
    </border>
    <border>
      <left/>
      <right/>
      <top style="medium">
        <color indexed="64"/>
      </top>
      <bottom style="thin">
        <color indexed="64"/>
      </bottom>
      <diagonal/>
    </border>
    <border>
      <left/>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top style="medium">
        <color indexed="64"/>
      </top>
      <bottom style="thin">
        <color indexed="9"/>
      </bottom>
      <diagonal/>
    </border>
    <border>
      <left/>
      <right/>
      <top style="medium">
        <color indexed="64"/>
      </top>
      <bottom style="thin">
        <color indexed="9"/>
      </bottom>
      <diagonal/>
    </border>
    <border>
      <left/>
      <right style="thin">
        <color indexed="9"/>
      </right>
      <top style="medium">
        <color indexed="64"/>
      </top>
      <bottom style="thin">
        <color indexed="9"/>
      </bottom>
      <diagonal/>
    </border>
  </borders>
  <cellStyleXfs count="67">
    <xf numFmtId="0" fontId="0" fillId="2" borderId="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6" borderId="0" applyNumberFormat="0" applyBorder="0" applyAlignment="0" applyProtection="0"/>
    <xf numFmtId="0" fontId="9" fillId="9" borderId="0" applyNumberFormat="0" applyBorder="0" applyAlignment="0" applyProtection="0"/>
    <xf numFmtId="0" fontId="9" fillId="12" borderId="0" applyNumberFormat="0" applyBorder="0" applyAlignment="0" applyProtection="0"/>
    <xf numFmtId="0" fontId="10" fillId="13"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20" borderId="0" applyNumberFormat="0" applyBorder="0" applyAlignment="0" applyProtection="0"/>
    <xf numFmtId="0" fontId="11" fillId="4" borderId="0" applyNumberFormat="0" applyBorder="0" applyAlignment="0" applyProtection="0"/>
    <xf numFmtId="0" fontId="12" fillId="21" borderId="1" applyNumberFormat="0" applyAlignment="0" applyProtection="0"/>
    <xf numFmtId="176" fontId="2" fillId="2" borderId="2">
      <alignment horizontal="right" vertical="top"/>
    </xf>
    <xf numFmtId="0" fontId="2" fillId="2" borderId="2">
      <alignment horizontal="left" indent="5"/>
    </xf>
    <xf numFmtId="3" fontId="2" fillId="2" borderId="2">
      <alignment horizontal="right"/>
    </xf>
    <xf numFmtId="176" fontId="2" fillId="2" borderId="3" applyNumberFormat="0">
      <alignment horizontal="right" vertical="top"/>
    </xf>
    <xf numFmtId="0" fontId="2" fillId="2" borderId="3">
      <alignment horizontal="left" indent="3"/>
    </xf>
    <xf numFmtId="3" fontId="2" fillId="2" borderId="3">
      <alignment horizontal="right"/>
    </xf>
    <xf numFmtId="176" fontId="3" fillId="2" borderId="3" applyNumberFormat="0">
      <alignment horizontal="right" vertical="top"/>
    </xf>
    <xf numFmtId="0" fontId="3" fillId="2" borderId="3">
      <alignment horizontal="left" indent="1"/>
    </xf>
    <xf numFmtId="0" fontId="3" fillId="2" borderId="3">
      <alignment horizontal="right" vertical="top"/>
    </xf>
    <xf numFmtId="0" fontId="3" fillId="2" borderId="3"/>
    <xf numFmtId="178" fontId="3" fillId="2" borderId="3">
      <alignment horizontal="right"/>
    </xf>
    <xf numFmtId="3" fontId="3" fillId="2" borderId="3">
      <alignment horizontal="right"/>
    </xf>
    <xf numFmtId="0" fontId="1" fillId="2" borderId="4" applyFont="0" applyFill="0" applyAlignment="0"/>
    <xf numFmtId="0" fontId="3" fillId="2" borderId="3">
      <alignment horizontal="right" vertical="top"/>
    </xf>
    <xf numFmtId="0" fontId="3" fillId="2" borderId="3">
      <alignment horizontal="left" indent="2"/>
    </xf>
    <xf numFmtId="3" fontId="3" fillId="2" borderId="3">
      <alignment horizontal="right"/>
    </xf>
    <xf numFmtId="176" fontId="2" fillId="2" borderId="3" applyNumberFormat="0">
      <alignment horizontal="right" vertical="top"/>
    </xf>
    <xf numFmtId="0" fontId="2" fillId="2" borderId="3">
      <alignment horizontal="left" indent="3"/>
    </xf>
    <xf numFmtId="3" fontId="2" fillId="2" borderId="3">
      <alignment horizontal="right"/>
    </xf>
    <xf numFmtId="0" fontId="13" fillId="22" borderId="5" applyNumberFormat="0" applyAlignment="0" applyProtection="0"/>
    <xf numFmtId="0" fontId="14" fillId="0" borderId="0" applyNumberFormat="0" applyFill="0" applyBorder="0" applyAlignment="0" applyProtection="0"/>
    <xf numFmtId="0" fontId="15" fillId="5" borderId="0" applyNumberFormat="0" applyBorder="0" applyAlignment="0" applyProtection="0"/>
    <xf numFmtId="0" fontId="16" fillId="0" borderId="6" applyNumberFormat="0" applyFill="0" applyAlignment="0" applyProtection="0"/>
    <xf numFmtId="0" fontId="17" fillId="0" borderId="7" applyNumberFormat="0" applyFill="0" applyAlignment="0" applyProtection="0"/>
    <xf numFmtId="0" fontId="18" fillId="0" borderId="8" applyNumberFormat="0" applyFill="0" applyAlignment="0" applyProtection="0"/>
    <xf numFmtId="0" fontId="18" fillId="0" borderId="0" applyNumberFormat="0" applyFill="0" applyBorder="0" applyAlignment="0" applyProtection="0"/>
    <xf numFmtId="0" fontId="4" fillId="0" borderId="0" applyNumberFormat="0" applyFill="0" applyBorder="0" applyAlignment="0" applyProtection="0">
      <alignment vertical="top"/>
      <protection locked="0"/>
    </xf>
    <xf numFmtId="0" fontId="19" fillId="8" borderId="1" applyNumberFormat="0" applyAlignment="0" applyProtection="0"/>
    <xf numFmtId="0" fontId="20" fillId="0" borderId="9" applyNumberFormat="0" applyFill="0" applyAlignment="0" applyProtection="0"/>
    <xf numFmtId="0" fontId="21" fillId="23" borderId="0" applyNumberFormat="0" applyBorder="0" applyAlignment="0" applyProtection="0"/>
    <xf numFmtId="0" fontId="31" fillId="2" borderId="0"/>
    <xf numFmtId="0" fontId="1" fillId="2" borderId="0"/>
    <xf numFmtId="0" fontId="1" fillId="2" borderId="0"/>
    <xf numFmtId="0" fontId="1" fillId="0" borderId="0"/>
    <xf numFmtId="0" fontId="1" fillId="24" borderId="10" applyNumberFormat="0" applyFont="0" applyAlignment="0" applyProtection="0"/>
    <xf numFmtId="0" fontId="22" fillId="21" borderId="11"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12" applyNumberFormat="0" applyFill="0" applyAlignment="0" applyProtection="0"/>
    <xf numFmtId="0" fontId="25" fillId="0" borderId="0" applyNumberFormat="0" applyFill="0" applyBorder="0" applyAlignment="0" applyProtection="0"/>
  </cellStyleXfs>
  <cellXfs count="196">
    <xf numFmtId="0" fontId="0" fillId="2" borderId="0" xfId="0"/>
    <xf numFmtId="0" fontId="2" fillId="2" borderId="0" xfId="0" applyFont="1" applyFill="1"/>
    <xf numFmtId="0" fontId="6" fillId="0" borderId="13" xfId="0" applyFont="1" applyFill="1" applyBorder="1" applyAlignment="1">
      <alignment vertical="top"/>
    </xf>
    <xf numFmtId="0" fontId="1" fillId="2" borderId="0" xfId="0" applyFont="1"/>
    <xf numFmtId="10" fontId="1" fillId="2" borderId="0" xfId="63" applyNumberFormat="1" applyFill="1" applyAlignment="1">
      <alignment horizontal="right"/>
    </xf>
    <xf numFmtId="3" fontId="0" fillId="2" borderId="0" xfId="0" applyNumberFormat="1"/>
    <xf numFmtId="9" fontId="1" fillId="2" borderId="0" xfId="63" applyFill="1"/>
    <xf numFmtId="9" fontId="1" fillId="2" borderId="0" xfId="63" applyFont="1" applyFill="1" applyAlignment="1">
      <alignment horizontal="left"/>
    </xf>
    <xf numFmtId="0" fontId="1" fillId="2" borderId="0" xfId="0" applyFont="1" applyFill="1" applyAlignment="1">
      <alignment horizontal="left"/>
    </xf>
    <xf numFmtId="0" fontId="6" fillId="2" borderId="0" xfId="58" applyFont="1"/>
    <xf numFmtId="0" fontId="1" fillId="2" borderId="0" xfId="58"/>
    <xf numFmtId="0" fontId="27" fillId="2" borderId="0" xfId="58" applyFont="1"/>
    <xf numFmtId="0" fontId="3" fillId="2" borderId="0" xfId="58" applyFont="1"/>
    <xf numFmtId="180" fontId="1" fillId="2" borderId="0" xfId="58" applyNumberFormat="1" applyAlignment="1">
      <alignment horizontal="left"/>
    </xf>
    <xf numFmtId="179" fontId="1" fillId="2" borderId="0" xfId="58" applyNumberFormat="1" applyAlignment="1">
      <alignment horizontal="left"/>
    </xf>
    <xf numFmtId="0" fontId="1" fillId="2" borderId="0" xfId="58" applyNumberFormat="1"/>
    <xf numFmtId="0" fontId="2" fillId="0" borderId="13" xfId="60" applyFont="1" applyFill="1" applyBorder="1" applyAlignment="1"/>
    <xf numFmtId="0" fontId="6" fillId="0" borderId="13" xfId="60" applyFont="1" applyFill="1" applyBorder="1" applyAlignment="1">
      <alignment vertical="top"/>
    </xf>
    <xf numFmtId="3" fontId="2" fillId="0" borderId="13" xfId="60" applyNumberFormat="1" applyFont="1" applyFill="1" applyBorder="1" applyAlignment="1"/>
    <xf numFmtId="0" fontId="2" fillId="0" borderId="13" xfId="60" applyFont="1" applyFill="1" applyBorder="1" applyAlignment="1">
      <alignment horizontal="left"/>
    </xf>
    <xf numFmtId="0" fontId="2" fillId="0" borderId="14" xfId="60" applyFont="1" applyFill="1" applyBorder="1" applyAlignment="1"/>
    <xf numFmtId="0" fontId="3" fillId="0" borderId="14" xfId="60" applyFont="1" applyFill="1" applyBorder="1" applyAlignment="1"/>
    <xf numFmtId="0" fontId="3" fillId="0" borderId="13" xfId="60" applyFont="1" applyFill="1" applyBorder="1" applyAlignment="1"/>
    <xf numFmtId="0" fontId="2" fillId="0" borderId="14" xfId="60" applyFont="1" applyFill="1" applyBorder="1" applyAlignment="1">
      <alignment horizontal="center" vertical="center" wrapText="1"/>
    </xf>
    <xf numFmtId="0" fontId="2" fillId="0" borderId="13" xfId="60" applyFont="1" applyFill="1" applyBorder="1" applyAlignment="1">
      <alignment horizontal="center" vertical="center" wrapText="1"/>
    </xf>
    <xf numFmtId="0" fontId="3" fillId="0" borderId="15" xfId="60" applyFont="1" applyBorder="1"/>
    <xf numFmtId="3" fontId="3" fillId="0" borderId="15" xfId="60" applyNumberFormat="1" applyFont="1" applyBorder="1"/>
    <xf numFmtId="0" fontId="1" fillId="0" borderId="13" xfId="60" applyBorder="1" applyAlignment="1">
      <alignment horizontal="left" vertical="top" wrapText="1"/>
    </xf>
    <xf numFmtId="0" fontId="3" fillId="0" borderId="13" xfId="60" applyFont="1" applyBorder="1" applyAlignment="1">
      <alignment wrapText="1"/>
    </xf>
    <xf numFmtId="0" fontId="1" fillId="0" borderId="13" xfId="60" applyBorder="1" applyAlignment="1">
      <alignment wrapText="1"/>
    </xf>
    <xf numFmtId="0" fontId="0" fillId="2" borderId="16" xfId="0" applyBorder="1" applyAlignment="1">
      <alignment wrapText="1"/>
    </xf>
    <xf numFmtId="0" fontId="0" fillId="2" borderId="17" xfId="0" applyBorder="1" applyAlignment="1">
      <alignment wrapText="1"/>
    </xf>
    <xf numFmtId="0" fontId="2" fillId="2" borderId="0" xfId="60" applyFont="1" applyFill="1" applyBorder="1" applyAlignment="1">
      <alignment wrapText="1"/>
    </xf>
    <xf numFmtId="0" fontId="2" fillId="0" borderId="13" xfId="60" applyFont="1" applyFill="1" applyBorder="1" applyAlignment="1">
      <alignment wrapText="1"/>
    </xf>
    <xf numFmtId="0" fontId="0" fillId="2" borderId="0" xfId="0" applyAlignment="1">
      <alignment wrapText="1"/>
    </xf>
    <xf numFmtId="0" fontId="0" fillId="2" borderId="18" xfId="0" applyBorder="1" applyAlignment="1">
      <alignment wrapText="1"/>
    </xf>
    <xf numFmtId="0" fontId="3" fillId="2" borderId="19" xfId="0" applyFont="1" applyBorder="1" applyAlignment="1">
      <alignment wrapText="1"/>
    </xf>
    <xf numFmtId="0" fontId="3" fillId="2" borderId="0" xfId="0" applyFont="1" applyAlignment="1">
      <alignment wrapText="1"/>
    </xf>
    <xf numFmtId="0" fontId="3" fillId="0" borderId="13" xfId="60" applyFont="1" applyFill="1" applyBorder="1" applyAlignment="1">
      <alignment wrapText="1"/>
    </xf>
    <xf numFmtId="0" fontId="2" fillId="2" borderId="0" xfId="0" applyFont="1" applyAlignment="1">
      <alignment wrapText="1"/>
    </xf>
    <xf numFmtId="0" fontId="3" fillId="2" borderId="0" xfId="0" applyNumberFormat="1" applyFont="1" applyFill="1" applyBorder="1" applyAlignment="1">
      <alignment wrapText="1"/>
    </xf>
    <xf numFmtId="0" fontId="1" fillId="0" borderId="0" xfId="60" applyBorder="1" applyAlignment="1">
      <alignment wrapText="1"/>
    </xf>
    <xf numFmtId="0" fontId="2" fillId="0" borderId="0" xfId="60" applyFont="1" applyFill="1" applyBorder="1" applyAlignment="1">
      <alignment wrapText="1"/>
    </xf>
    <xf numFmtId="0" fontId="3" fillId="2" borderId="0" xfId="0" applyFont="1" applyFill="1" applyAlignment="1">
      <alignment wrapText="1"/>
    </xf>
    <xf numFmtId="0" fontId="1" fillId="0" borderId="16" xfId="60" applyBorder="1" applyAlignment="1">
      <alignment vertical="top"/>
    </xf>
    <xf numFmtId="0" fontId="1" fillId="0" borderId="17" xfId="60" applyBorder="1" applyAlignment="1">
      <alignment vertical="top"/>
    </xf>
    <xf numFmtId="0" fontId="4" fillId="0" borderId="0" xfId="53" applyFill="1" applyBorder="1" applyAlignment="1" applyProtection="1">
      <alignment vertical="top"/>
    </xf>
    <xf numFmtId="3" fontId="3" fillId="0" borderId="13" xfId="60" applyNumberFormat="1" applyFont="1" applyFill="1" applyBorder="1" applyAlignment="1"/>
    <xf numFmtId="0" fontId="29" fillId="2" borderId="0" xfId="58" applyFont="1"/>
    <xf numFmtId="0" fontId="2" fillId="0" borderId="0" xfId="60" applyFont="1" applyFill="1" applyBorder="1" applyAlignment="1">
      <alignment horizontal="left"/>
    </xf>
    <xf numFmtId="0" fontId="2" fillId="0" borderId="0" xfId="60" applyFont="1" applyFill="1" applyBorder="1" applyAlignment="1"/>
    <xf numFmtId="0" fontId="3" fillId="0" borderId="20" xfId="60" applyFont="1" applyBorder="1" applyAlignment="1">
      <alignment horizontal="left" vertical="top"/>
    </xf>
    <xf numFmtId="3" fontId="3" fillId="0" borderId="20" xfId="60" applyNumberFormat="1" applyFont="1" applyFill="1" applyBorder="1" applyAlignment="1">
      <alignment vertical="top" wrapText="1"/>
    </xf>
    <xf numFmtId="0" fontId="3" fillId="0" borderId="20" xfId="60" applyFont="1" applyFill="1" applyBorder="1" applyAlignment="1">
      <alignment horizontal="left" vertical="top" wrapText="1"/>
    </xf>
    <xf numFmtId="3" fontId="3" fillId="0" borderId="20" xfId="60" applyNumberFormat="1" applyFont="1" applyFill="1" applyBorder="1" applyAlignment="1">
      <alignment vertical="top"/>
    </xf>
    <xf numFmtId="0" fontId="3" fillId="2" borderId="0" xfId="33" applyNumberFormat="1" applyFont="1" applyBorder="1">
      <alignment horizontal="right" vertical="top"/>
    </xf>
    <xf numFmtId="0" fontId="3" fillId="2" borderId="0" xfId="34" applyFont="1" applyBorder="1">
      <alignment horizontal="left" indent="1"/>
    </xf>
    <xf numFmtId="3" fontId="3" fillId="0" borderId="0" xfId="60" applyNumberFormat="1" applyFont="1" applyBorder="1"/>
    <xf numFmtId="0" fontId="2" fillId="2" borderId="0" xfId="40" applyFont="1" applyBorder="1">
      <alignment horizontal="right" vertical="top"/>
    </xf>
    <xf numFmtId="0" fontId="2" fillId="2" borderId="0" xfId="41" applyFont="1" applyBorder="1">
      <alignment horizontal="left" indent="2"/>
    </xf>
    <xf numFmtId="3" fontId="2" fillId="0" borderId="0" xfId="60" applyNumberFormat="1" applyFont="1" applyBorder="1"/>
    <xf numFmtId="0" fontId="2" fillId="2" borderId="21" xfId="40" applyFont="1" applyBorder="1">
      <alignment horizontal="right" vertical="top"/>
    </xf>
    <xf numFmtId="0" fontId="2" fillId="2" borderId="21" xfId="41" applyFont="1" applyBorder="1">
      <alignment horizontal="left" indent="2"/>
    </xf>
    <xf numFmtId="0" fontId="30" fillId="0" borderId="22" xfId="60" applyFont="1" applyBorder="1"/>
    <xf numFmtId="0" fontId="2" fillId="0" borderId="21" xfId="60" applyFont="1" applyFill="1" applyBorder="1" applyAlignment="1"/>
    <xf numFmtId="0" fontId="2" fillId="0" borderId="23" xfId="60" applyFont="1" applyFill="1" applyBorder="1" applyAlignment="1">
      <alignment vertical="top" wrapText="1"/>
    </xf>
    <xf numFmtId="0" fontId="4" fillId="0" borderId="21" xfId="53" applyFill="1" applyBorder="1" applyAlignment="1" applyProtection="1">
      <alignment vertical="top"/>
    </xf>
    <xf numFmtId="0" fontId="4" fillId="2" borderId="21" xfId="53" applyFill="1" applyBorder="1" applyAlignment="1" applyProtection="1"/>
    <xf numFmtId="3" fontId="4" fillId="0" borderId="24" xfId="53" applyNumberFormat="1" applyFill="1" applyBorder="1" applyAlignment="1" applyProtection="1"/>
    <xf numFmtId="3" fontId="26" fillId="0" borderId="24" xfId="0" applyNumberFormat="1" applyFont="1" applyFill="1" applyBorder="1" applyAlignment="1"/>
    <xf numFmtId="0" fontId="3" fillId="2" borderId="21" xfId="0" applyNumberFormat="1" applyFont="1" applyBorder="1" applyAlignment="1">
      <alignment horizontal="right" vertical="top"/>
    </xf>
    <xf numFmtId="0" fontId="0" fillId="2" borderId="0" xfId="0" applyBorder="1"/>
    <xf numFmtId="0" fontId="3" fillId="2" borderId="21" xfId="0" applyFont="1" applyBorder="1" applyAlignment="1">
      <alignment vertical="top"/>
    </xf>
    <xf numFmtId="3" fontId="3" fillId="0" borderId="21" xfId="0" applyNumberFormat="1" applyFont="1" applyFill="1" applyBorder="1" applyAlignment="1">
      <alignment vertical="top" wrapText="1"/>
    </xf>
    <xf numFmtId="3" fontId="3" fillId="0" borderId="21" xfId="60" applyNumberFormat="1" applyFont="1" applyFill="1" applyBorder="1" applyAlignment="1">
      <alignment vertical="top" wrapText="1"/>
    </xf>
    <xf numFmtId="0" fontId="3" fillId="0" borderId="21" xfId="0" applyFont="1" applyFill="1" applyBorder="1" applyAlignment="1">
      <alignment horizontal="left" vertical="top" wrapText="1"/>
    </xf>
    <xf numFmtId="3" fontId="3" fillId="0" borderId="21" xfId="0" applyNumberFormat="1" applyFont="1" applyFill="1" applyBorder="1" applyAlignment="1">
      <alignment vertical="top"/>
    </xf>
    <xf numFmtId="176" fontId="3" fillId="2" borderId="0" xfId="33" applyNumberFormat="1" applyBorder="1">
      <alignment horizontal="right" vertical="top"/>
    </xf>
    <xf numFmtId="0" fontId="3" fillId="2" borderId="0" xfId="33" applyNumberFormat="1" applyBorder="1">
      <alignment horizontal="right" vertical="top"/>
    </xf>
    <xf numFmtId="0" fontId="3" fillId="2" borderId="0" xfId="34" applyBorder="1">
      <alignment horizontal="left" indent="1"/>
    </xf>
    <xf numFmtId="3" fontId="3" fillId="2" borderId="0" xfId="0" applyNumberFormat="1" applyFont="1" applyBorder="1" applyAlignment="1">
      <alignment horizontal="right"/>
    </xf>
    <xf numFmtId="0" fontId="3" fillId="2" borderId="0" xfId="40" applyBorder="1">
      <alignment horizontal="right" vertical="top"/>
    </xf>
    <xf numFmtId="0" fontId="3" fillId="2" borderId="0" xfId="41" applyBorder="1">
      <alignment horizontal="left" indent="2"/>
    </xf>
    <xf numFmtId="176" fontId="2" fillId="2" borderId="0" xfId="43" applyNumberFormat="1" applyBorder="1">
      <alignment horizontal="right" vertical="top"/>
    </xf>
    <xf numFmtId="0" fontId="2" fillId="2" borderId="0" xfId="43" applyNumberFormat="1" applyBorder="1">
      <alignment horizontal="right" vertical="top"/>
    </xf>
    <xf numFmtId="0" fontId="2" fillId="2" borderId="0" xfId="44" applyBorder="1">
      <alignment horizontal="left" indent="3"/>
    </xf>
    <xf numFmtId="3" fontId="2" fillId="2" borderId="0" xfId="0" applyNumberFormat="1" applyFont="1" applyBorder="1" applyAlignment="1">
      <alignment horizontal="right"/>
    </xf>
    <xf numFmtId="176" fontId="2" fillId="2" borderId="0" xfId="30" applyNumberFormat="1" applyBorder="1">
      <alignment horizontal="right" vertical="top"/>
    </xf>
    <xf numFmtId="0" fontId="2" fillId="2" borderId="0" xfId="30" applyNumberFormat="1" applyBorder="1">
      <alignment horizontal="right" vertical="top"/>
    </xf>
    <xf numFmtId="0" fontId="2" fillId="2" borderId="0" xfId="31" applyBorder="1">
      <alignment horizontal="left" indent="3"/>
    </xf>
    <xf numFmtId="176" fontId="2" fillId="2" borderId="0" xfId="27" applyBorder="1">
      <alignment horizontal="right" vertical="top"/>
    </xf>
    <xf numFmtId="0" fontId="2" fillId="2" borderId="0" xfId="28" applyBorder="1">
      <alignment horizontal="left" indent="5"/>
    </xf>
    <xf numFmtId="0" fontId="2" fillId="2" borderId="0" xfId="0" applyFont="1" applyBorder="1" applyAlignment="1">
      <alignment horizontal="left" indent="3"/>
    </xf>
    <xf numFmtId="0" fontId="2" fillId="2" borderId="0" xfId="28" applyFont="1" applyBorder="1">
      <alignment horizontal="left" indent="5"/>
    </xf>
    <xf numFmtId="176" fontId="2" fillId="2" borderId="0" xfId="0" applyNumberFormat="1" applyFont="1" applyBorder="1" applyAlignment="1">
      <alignment horizontal="right" vertical="top"/>
    </xf>
    <xf numFmtId="0" fontId="2" fillId="2" borderId="0" xfId="0" applyNumberFormat="1" applyFont="1" applyBorder="1" applyAlignment="1">
      <alignment horizontal="right" vertical="top"/>
    </xf>
    <xf numFmtId="176" fontId="2" fillId="2" borderId="21" xfId="27" applyBorder="1">
      <alignment horizontal="right" vertical="top"/>
    </xf>
    <xf numFmtId="0" fontId="2" fillId="2" borderId="21" xfId="28" applyBorder="1">
      <alignment horizontal="left" indent="5"/>
    </xf>
    <xf numFmtId="3" fontId="2" fillId="2" borderId="21" xfId="0" applyNumberFormat="1" applyFont="1" applyBorder="1" applyAlignment="1">
      <alignment horizontal="right"/>
    </xf>
    <xf numFmtId="0" fontId="4" fillId="0" borderId="25" xfId="53" applyFill="1" applyBorder="1" applyAlignment="1" applyProtection="1">
      <alignment vertical="top"/>
    </xf>
    <xf numFmtId="0" fontId="31" fillId="2" borderId="0" xfId="57" applyAlignment="1">
      <alignment vertical="top"/>
    </xf>
    <xf numFmtId="0" fontId="31" fillId="2" borderId="0" xfId="57"/>
    <xf numFmtId="0" fontId="4" fillId="25" borderId="0" xfId="53" applyFill="1" applyAlignment="1" applyProtection="1"/>
    <xf numFmtId="0" fontId="32" fillId="2" borderId="0" xfId="0" applyFont="1"/>
    <xf numFmtId="0" fontId="33" fillId="2" borderId="0" xfId="0" applyFont="1"/>
    <xf numFmtId="0" fontId="4" fillId="0" borderId="0" xfId="53" applyAlignment="1" applyProtection="1"/>
    <xf numFmtId="0" fontId="34" fillId="2" borderId="0" xfId="0" applyFont="1"/>
    <xf numFmtId="0" fontId="4" fillId="25" borderId="0" xfId="53" applyFill="1" applyBorder="1" applyAlignment="1" applyProtection="1"/>
    <xf numFmtId="0" fontId="35" fillId="2" borderId="0" xfId="0" applyFont="1"/>
    <xf numFmtId="0" fontId="27" fillId="2" borderId="0" xfId="0" applyFont="1"/>
    <xf numFmtId="0" fontId="34" fillId="2" borderId="0" xfId="0" applyFont="1" applyAlignment="1">
      <alignment vertical="top"/>
    </xf>
    <xf numFmtId="0" fontId="2" fillId="2" borderId="0" xfId="0" applyFont="1" applyAlignment="1">
      <alignment vertical="top" wrapText="1"/>
    </xf>
    <xf numFmtId="0" fontId="34" fillId="25" borderId="0" xfId="0" applyFont="1" applyFill="1" applyAlignment="1">
      <alignment wrapText="1"/>
    </xf>
    <xf numFmtId="0" fontId="0" fillId="25" borderId="0" xfId="0" applyFill="1" applyAlignment="1">
      <alignment wrapText="1"/>
    </xf>
    <xf numFmtId="0" fontId="3" fillId="25" borderId="3" xfId="53" applyFont="1" applyFill="1" applyBorder="1" applyAlignment="1" applyProtection="1">
      <alignment horizontal="center" vertical="top"/>
    </xf>
    <xf numFmtId="0" fontId="36" fillId="25" borderId="3" xfId="0" applyFont="1" applyFill="1" applyBorder="1" applyAlignment="1">
      <alignment horizontal="center" vertical="center"/>
    </xf>
    <xf numFmtId="49" fontId="27" fillId="2" borderId="0" xfId="0" applyNumberFormat="1" applyFont="1" applyAlignment="1">
      <alignment horizontal="left"/>
    </xf>
    <xf numFmtId="0" fontId="4" fillId="0" borderId="3" xfId="53" applyFill="1" applyBorder="1" applyAlignment="1" applyProtection="1">
      <alignment vertical="top"/>
    </xf>
    <xf numFmtId="0" fontId="3" fillId="2" borderId="3" xfId="57" applyFont="1" applyBorder="1" applyAlignment="1">
      <alignment horizontal="center"/>
    </xf>
    <xf numFmtId="0" fontId="2" fillId="2" borderId="0" xfId="57" applyFont="1"/>
    <xf numFmtId="176" fontId="2" fillId="2" borderId="21" xfId="43" applyNumberFormat="1" applyBorder="1">
      <alignment horizontal="right" vertical="top"/>
    </xf>
    <xf numFmtId="0" fontId="2" fillId="2" borderId="21" xfId="43" applyNumberFormat="1" applyBorder="1">
      <alignment horizontal="right" vertical="top"/>
    </xf>
    <xf numFmtId="0" fontId="2" fillId="2" borderId="21" xfId="0" applyFont="1" applyBorder="1" applyAlignment="1">
      <alignment horizontal="left" indent="3"/>
    </xf>
    <xf numFmtId="0" fontId="2" fillId="0" borderId="25" xfId="60" applyFont="1" applyFill="1" applyBorder="1" applyAlignment="1">
      <alignment vertical="top" wrapText="1"/>
    </xf>
    <xf numFmtId="0" fontId="2" fillId="0" borderId="16" xfId="60" applyFont="1" applyFill="1" applyBorder="1" applyAlignment="1">
      <alignment vertical="top" wrapText="1"/>
    </xf>
    <xf numFmtId="0" fontId="2" fillId="0" borderId="17" xfId="60" applyFont="1" applyFill="1" applyBorder="1" applyAlignment="1">
      <alignment vertical="top" wrapText="1"/>
    </xf>
    <xf numFmtId="0" fontId="2" fillId="0" borderId="26" xfId="60" applyFont="1" applyFill="1" applyBorder="1" applyAlignment="1">
      <alignment vertical="top" wrapText="1"/>
    </xf>
    <xf numFmtId="0" fontId="2" fillId="0" borderId="27" xfId="60" applyFont="1" applyFill="1" applyBorder="1" applyAlignment="1">
      <alignment vertical="top" wrapText="1"/>
    </xf>
    <xf numFmtId="0" fontId="2" fillId="0" borderId="22" xfId="60" applyFont="1" applyFill="1" applyBorder="1" applyAlignment="1">
      <alignment vertical="top" wrapText="1"/>
    </xf>
    <xf numFmtId="3" fontId="3" fillId="0" borderId="28" xfId="60" applyNumberFormat="1" applyFont="1" applyFill="1" applyBorder="1" applyAlignment="1">
      <alignment horizontal="center" vertical="center"/>
    </xf>
    <xf numFmtId="0" fontId="2" fillId="2" borderId="14" xfId="60" applyNumberFormat="1" applyFont="1" applyFill="1" applyBorder="1" applyAlignment="1">
      <alignment wrapText="1"/>
    </xf>
    <xf numFmtId="0" fontId="2" fillId="2" borderId="29" xfId="60" applyNumberFormat="1" applyFont="1" applyFill="1" applyBorder="1" applyAlignment="1">
      <alignment wrapText="1"/>
    </xf>
    <xf numFmtId="0" fontId="2" fillId="2" borderId="30" xfId="60" applyNumberFormat="1" applyFont="1" applyFill="1" applyBorder="1" applyAlignment="1">
      <alignment wrapText="1"/>
    </xf>
    <xf numFmtId="0" fontId="2" fillId="2" borderId="19" xfId="60" applyFont="1" applyFill="1" applyBorder="1" applyAlignment="1">
      <alignment horizontal="left" wrapText="1"/>
    </xf>
    <xf numFmtId="0" fontId="2" fillId="2" borderId="0" xfId="60" applyFont="1" applyFill="1" applyBorder="1" applyAlignment="1">
      <alignment horizontal="left" wrapText="1"/>
    </xf>
    <xf numFmtId="0" fontId="2" fillId="2" borderId="18" xfId="60" applyFont="1" applyFill="1" applyBorder="1" applyAlignment="1">
      <alignment horizontal="left" wrapText="1"/>
    </xf>
    <xf numFmtId="0" fontId="2" fillId="2" borderId="25" xfId="60" applyFont="1" applyFill="1" applyBorder="1" applyAlignment="1">
      <alignment wrapText="1"/>
    </xf>
    <xf numFmtId="0" fontId="2" fillId="2" borderId="16" xfId="60" applyFont="1" applyFill="1" applyBorder="1" applyAlignment="1">
      <alignment wrapText="1"/>
    </xf>
    <xf numFmtId="0" fontId="2" fillId="2" borderId="17" xfId="60" applyFont="1" applyFill="1" applyBorder="1" applyAlignment="1">
      <alignment wrapText="1"/>
    </xf>
    <xf numFmtId="0" fontId="28" fillId="2" borderId="19" xfId="0" applyFont="1" applyBorder="1" applyAlignment="1">
      <alignment wrapText="1"/>
    </xf>
    <xf numFmtId="0" fontId="0" fillId="2" borderId="0" xfId="0" applyAlignment="1">
      <alignment wrapText="1"/>
    </xf>
    <xf numFmtId="0" fontId="0" fillId="2" borderId="18" xfId="0" applyBorder="1" applyAlignment="1">
      <alignment wrapText="1"/>
    </xf>
    <xf numFmtId="0" fontId="0" fillId="2" borderId="19" xfId="0" applyBorder="1" applyAlignment="1">
      <alignment wrapText="1"/>
    </xf>
    <xf numFmtId="0" fontId="3" fillId="2" borderId="19" xfId="0" applyFont="1" applyBorder="1" applyAlignment="1">
      <alignment horizontal="left" wrapText="1"/>
    </xf>
    <xf numFmtId="0" fontId="3" fillId="2" borderId="0" xfId="0" applyFont="1" applyBorder="1" applyAlignment="1">
      <alignment horizontal="left" wrapText="1"/>
    </xf>
    <xf numFmtId="0" fontId="3" fillId="2" borderId="18" xfId="0" applyFont="1" applyBorder="1" applyAlignment="1">
      <alignment horizontal="left" wrapText="1"/>
    </xf>
    <xf numFmtId="177" fontId="8" fillId="2" borderId="25" xfId="59" applyNumberFormat="1" applyFont="1" applyBorder="1" applyAlignment="1">
      <alignment horizontal="left" vertical="top" wrapText="1"/>
    </xf>
    <xf numFmtId="0" fontId="1" fillId="0" borderId="16" xfId="60" applyBorder="1" applyAlignment="1">
      <alignment horizontal="left" vertical="top" wrapText="1"/>
    </xf>
    <xf numFmtId="0" fontId="1" fillId="0" borderId="17" xfId="60" applyBorder="1" applyAlignment="1">
      <alignment horizontal="left" vertical="top" wrapText="1"/>
    </xf>
    <xf numFmtId="0" fontId="1" fillId="0" borderId="26" xfId="60" applyBorder="1" applyAlignment="1">
      <alignment horizontal="left" vertical="top" wrapText="1"/>
    </xf>
    <xf numFmtId="0" fontId="1" fillId="0" borderId="27" xfId="60" applyBorder="1" applyAlignment="1">
      <alignment horizontal="left" vertical="top" wrapText="1"/>
    </xf>
    <xf numFmtId="0" fontId="1" fillId="0" borderId="22" xfId="60" applyBorder="1" applyAlignment="1">
      <alignment horizontal="left" vertical="top" wrapText="1"/>
    </xf>
    <xf numFmtId="0" fontId="4" fillId="2" borderId="25" xfId="53" applyFill="1" applyBorder="1" applyAlignment="1" applyProtection="1">
      <alignment horizontal="left" vertical="top" wrapText="1"/>
    </xf>
    <xf numFmtId="0" fontId="4" fillId="2" borderId="16" xfId="53" applyFill="1" applyBorder="1" applyAlignment="1" applyProtection="1">
      <alignment horizontal="left" vertical="top" wrapText="1"/>
    </xf>
    <xf numFmtId="0" fontId="4" fillId="2" borderId="17" xfId="53" applyFill="1" applyBorder="1" applyAlignment="1" applyProtection="1">
      <alignment horizontal="left" vertical="top" wrapText="1"/>
    </xf>
    <xf numFmtId="0" fontId="3" fillId="2" borderId="19" xfId="0" applyFont="1" applyBorder="1" applyAlignment="1">
      <alignment wrapText="1"/>
    </xf>
    <xf numFmtId="0" fontId="3" fillId="2" borderId="0" xfId="0" applyFont="1" applyBorder="1" applyAlignment="1">
      <alignment wrapText="1"/>
    </xf>
    <xf numFmtId="0" fontId="3" fillId="2" borderId="18" xfId="0" applyFont="1" applyBorder="1" applyAlignment="1">
      <alignment wrapText="1"/>
    </xf>
    <xf numFmtId="0" fontId="1" fillId="0" borderId="16" xfId="60" applyBorder="1" applyAlignment="1">
      <alignment vertical="top" wrapText="1"/>
    </xf>
    <xf numFmtId="0" fontId="1" fillId="0" borderId="17" xfId="60" applyBorder="1" applyAlignment="1">
      <alignment vertical="top" wrapText="1"/>
    </xf>
    <xf numFmtId="0" fontId="1" fillId="0" borderId="26" xfId="60" applyBorder="1" applyAlignment="1">
      <alignment vertical="top" wrapText="1"/>
    </xf>
    <xf numFmtId="0" fontId="1" fillId="0" borderId="27" xfId="60" applyBorder="1" applyAlignment="1">
      <alignment vertical="top" wrapText="1"/>
    </xf>
    <xf numFmtId="0" fontId="1" fillId="0" borderId="22" xfId="60" applyBorder="1" applyAlignment="1">
      <alignment vertical="top" wrapText="1"/>
    </xf>
    <xf numFmtId="177" fontId="8" fillId="2" borderId="16" xfId="59" applyNumberFormat="1" applyFont="1" applyBorder="1" applyAlignment="1">
      <alignment horizontal="left" vertical="top" wrapText="1"/>
    </xf>
    <xf numFmtId="177" fontId="8" fillId="2" borderId="17" xfId="59" applyNumberFormat="1" applyFont="1" applyBorder="1" applyAlignment="1">
      <alignment horizontal="left" vertical="top" wrapText="1"/>
    </xf>
    <xf numFmtId="177" fontId="8" fillId="2" borderId="26" xfId="59" applyNumberFormat="1" applyFont="1" applyBorder="1" applyAlignment="1">
      <alignment horizontal="left" vertical="top" wrapText="1"/>
    </xf>
    <xf numFmtId="177" fontId="8" fillId="2" borderId="27" xfId="59" applyNumberFormat="1" applyFont="1" applyBorder="1" applyAlignment="1">
      <alignment horizontal="left" vertical="top" wrapText="1"/>
    </xf>
    <xf numFmtId="177" fontId="8" fillId="2" borderId="22" xfId="59" applyNumberFormat="1" applyFont="1" applyBorder="1" applyAlignment="1">
      <alignment horizontal="left" vertical="top" wrapText="1"/>
    </xf>
    <xf numFmtId="0" fontId="3" fillId="2" borderId="0" xfId="0" applyFont="1" applyAlignment="1">
      <alignment wrapText="1"/>
    </xf>
    <xf numFmtId="0" fontId="2" fillId="2" borderId="14" xfId="60" applyFont="1" applyFill="1" applyBorder="1" applyAlignment="1">
      <alignment horizontal="left" wrapText="1"/>
    </xf>
    <xf numFmtId="0" fontId="2" fillId="2" borderId="29" xfId="60" applyFont="1" applyFill="1" applyBorder="1" applyAlignment="1">
      <alignment horizontal="left" wrapText="1"/>
    </xf>
    <xf numFmtId="0" fontId="2" fillId="2" borderId="30" xfId="60" applyFont="1" applyFill="1" applyBorder="1" applyAlignment="1">
      <alignment horizontal="left" wrapText="1"/>
    </xf>
    <xf numFmtId="0" fontId="2" fillId="2" borderId="0" xfId="0" applyFont="1" applyAlignment="1">
      <alignment wrapText="1"/>
    </xf>
    <xf numFmtId="0" fontId="2" fillId="2" borderId="18" xfId="0" applyFont="1" applyBorder="1" applyAlignment="1">
      <alignment wrapText="1"/>
    </xf>
    <xf numFmtId="0" fontId="2" fillId="2" borderId="0" xfId="0" applyFont="1" applyAlignment="1">
      <alignment horizontal="left" wrapText="1"/>
    </xf>
    <xf numFmtId="0" fontId="2" fillId="2" borderId="18" xfId="0" applyFont="1" applyBorder="1" applyAlignment="1">
      <alignment horizontal="left" wrapText="1"/>
    </xf>
    <xf numFmtId="0" fontId="0" fillId="2" borderId="19" xfId="0" applyBorder="1" applyAlignment="1">
      <alignment horizontal="left" wrapText="1"/>
    </xf>
    <xf numFmtId="0" fontId="0" fillId="2" borderId="0" xfId="0" applyAlignment="1">
      <alignment horizontal="left" wrapText="1"/>
    </xf>
    <xf numFmtId="0" fontId="0" fillId="2" borderId="18" xfId="0" applyBorder="1" applyAlignment="1">
      <alignment horizontal="left" wrapText="1"/>
    </xf>
    <xf numFmtId="0" fontId="28" fillId="2" borderId="0" xfId="0" applyFont="1" applyBorder="1" applyAlignment="1">
      <alignment wrapText="1"/>
    </xf>
    <xf numFmtId="0" fontId="28" fillId="2" borderId="18" xfId="0" applyFont="1" applyBorder="1" applyAlignment="1">
      <alignment wrapText="1"/>
    </xf>
    <xf numFmtId="177" fontId="8" fillId="2" borderId="0" xfId="59" applyNumberFormat="1" applyFont="1" applyAlignment="1">
      <alignment horizontal="left" vertical="top" wrapText="1"/>
    </xf>
    <xf numFmtId="0" fontId="0" fillId="2" borderId="0" xfId="0"/>
    <xf numFmtId="0" fontId="4" fillId="2" borderId="25" xfId="53" applyFill="1" applyBorder="1" applyAlignment="1" applyProtection="1">
      <alignment vertical="top" wrapText="1"/>
    </xf>
    <xf numFmtId="3" fontId="3" fillId="0" borderId="28" xfId="0" applyNumberFormat="1" applyFont="1" applyFill="1" applyBorder="1" applyAlignment="1">
      <alignment horizontal="center" vertical="center"/>
    </xf>
    <xf numFmtId="0" fontId="2" fillId="0" borderId="0" xfId="0" applyFont="1" applyFill="1" applyBorder="1" applyAlignment="1">
      <alignment vertical="top" wrapText="1"/>
    </xf>
    <xf numFmtId="0" fontId="0" fillId="2" borderId="0" xfId="0" applyAlignment="1">
      <alignment vertical="top" wrapText="1"/>
    </xf>
    <xf numFmtId="0" fontId="2" fillId="2" borderId="0" xfId="0" applyNumberFormat="1" applyFont="1" applyFill="1" applyBorder="1" applyAlignment="1">
      <alignment wrapText="1"/>
    </xf>
    <xf numFmtId="0" fontId="3" fillId="2" borderId="0" xfId="0" applyFont="1" applyAlignment="1">
      <alignment horizontal="left" wrapText="1"/>
    </xf>
    <xf numFmtId="0" fontId="2" fillId="2" borderId="0" xfId="60" applyFont="1" applyFill="1" applyAlignment="1">
      <alignment wrapText="1"/>
    </xf>
    <xf numFmtId="0" fontId="0" fillId="2" borderId="0" xfId="0" applyAlignment="1"/>
    <xf numFmtId="0" fontId="0" fillId="2" borderId="0" xfId="0" applyBorder="1" applyAlignment="1"/>
    <xf numFmtId="0" fontId="0" fillId="2" borderId="0" xfId="0" applyBorder="1" applyAlignment="1">
      <alignment wrapText="1"/>
    </xf>
    <xf numFmtId="0" fontId="1" fillId="0" borderId="31" xfId="60" applyBorder="1" applyAlignment="1">
      <alignment vertical="top" wrapText="1"/>
    </xf>
    <xf numFmtId="0" fontId="1" fillId="0" borderId="32" xfId="60" applyBorder="1" applyAlignment="1">
      <alignment vertical="top" wrapText="1"/>
    </xf>
    <xf numFmtId="0" fontId="1" fillId="0" borderId="33" xfId="60" applyBorder="1" applyAlignment="1">
      <alignment vertical="top" wrapText="1"/>
    </xf>
  </cellXfs>
  <cellStyles count="6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ellBACode" xfId="27" xr:uid="{00000000-0005-0000-0000-00001A000000}"/>
    <cellStyle name="CellBAName" xfId="28" xr:uid="{00000000-0005-0000-0000-00001B000000}"/>
    <cellStyle name="CellBAValue" xfId="29" xr:uid="{00000000-0005-0000-0000-00001C000000}"/>
    <cellStyle name="CellMCCode" xfId="30" xr:uid="{00000000-0005-0000-0000-00001D000000}"/>
    <cellStyle name="CellMCName" xfId="31" xr:uid="{00000000-0005-0000-0000-00001E000000}"/>
    <cellStyle name="CellMCValue" xfId="32" xr:uid="{00000000-0005-0000-0000-00001F000000}"/>
    <cellStyle name="CellNationCode" xfId="33" xr:uid="{00000000-0005-0000-0000-000020000000}"/>
    <cellStyle name="CellNationName" xfId="34" xr:uid="{00000000-0005-0000-0000-000021000000}"/>
    <cellStyle name="CellNationSubCode" xfId="35" xr:uid="{00000000-0005-0000-0000-000022000000}"/>
    <cellStyle name="CellNationSubName" xfId="36" xr:uid="{00000000-0005-0000-0000-000023000000}"/>
    <cellStyle name="CellNationSubValue" xfId="37" xr:uid="{00000000-0005-0000-0000-000024000000}"/>
    <cellStyle name="CellNationValue" xfId="38" xr:uid="{00000000-0005-0000-0000-000025000000}"/>
    <cellStyle name="CellNormal" xfId="39" xr:uid="{00000000-0005-0000-0000-000026000000}"/>
    <cellStyle name="CellRegionCode" xfId="40" xr:uid="{00000000-0005-0000-0000-000027000000}"/>
    <cellStyle name="CellRegionName" xfId="41" xr:uid="{00000000-0005-0000-0000-000028000000}"/>
    <cellStyle name="CellRegionValue" xfId="42" xr:uid="{00000000-0005-0000-0000-000029000000}"/>
    <cellStyle name="CellUACode" xfId="43" xr:uid="{00000000-0005-0000-0000-00002A000000}"/>
    <cellStyle name="CellUAName" xfId="44" xr:uid="{00000000-0005-0000-0000-00002B000000}"/>
    <cellStyle name="CellUAValue" xfId="45" xr:uid="{00000000-0005-0000-0000-00002C000000}"/>
    <cellStyle name="Check Cell" xfId="46" builtinId="23" customBuiltin="1"/>
    <cellStyle name="Explanatory Text" xfId="47" builtinId="53" customBuiltin="1"/>
    <cellStyle name="Good" xfId="48" builtinId="26" customBuiltin="1"/>
    <cellStyle name="Heading 1" xfId="49" builtinId="16" customBuiltin="1"/>
    <cellStyle name="Heading 2" xfId="50" builtinId="17" customBuiltin="1"/>
    <cellStyle name="Heading 3" xfId="51" builtinId="18" customBuiltin="1"/>
    <cellStyle name="Heading 4" xfId="52" builtinId="19" customBuiltin="1"/>
    <cellStyle name="Hyperlink" xfId="53" builtinId="8"/>
    <cellStyle name="Input" xfId="54" builtinId="20" customBuiltin="1"/>
    <cellStyle name="Linked Cell" xfId="55" builtinId="24" customBuiltin="1"/>
    <cellStyle name="Neutral" xfId="56" builtinId="28" customBuiltin="1"/>
    <cellStyle name="Normal" xfId="0" builtinId="0"/>
    <cellStyle name="Normal 2" xfId="57" xr:uid="{00000000-0005-0000-0000-000039000000}"/>
    <cellStyle name="Normal_110915-All-Tables" xfId="58" xr:uid="{00000000-0005-0000-0000-00003A000000}"/>
    <cellStyle name="Normal_CT Property Attributes V2" xfId="59" xr:uid="{00000000-0005-0000-0000-00003B000000}"/>
    <cellStyle name="Normal_Q42012_4_Table 1(Working)" xfId="60" xr:uid="{00000000-0005-0000-0000-00003C000000}"/>
    <cellStyle name="Note" xfId="61" builtinId="10" customBuiltin="1"/>
    <cellStyle name="Output" xfId="62" builtinId="21" customBuiltin="1"/>
    <cellStyle name="Percent" xfId="63" builtinId="5"/>
    <cellStyle name="Title" xfId="64" builtinId="15" customBuiltin="1"/>
    <cellStyle name="Total" xfId="65" builtinId="25" customBuiltin="1"/>
    <cellStyle name="Warning Text" xfId="66"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 Id="rId27"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123825</xdr:rowOff>
    </xdr:from>
    <xdr:to>
      <xdr:col>1</xdr:col>
      <xdr:colOff>2381250</xdr:colOff>
      <xdr:row>5</xdr:row>
      <xdr:rowOff>57150</xdr:rowOff>
    </xdr:to>
    <xdr:pic>
      <xdr:nvPicPr>
        <xdr:cNvPr id="31780" name="Picture 1" descr="ONS_RGB">
          <a:extLst>
            <a:ext uri="{FF2B5EF4-FFF2-40B4-BE49-F238E27FC236}">
              <a16:creationId xmlns:a16="http://schemas.microsoft.com/office/drawing/2014/main" id="{16DF6F2E-1F67-4AC7-803F-EDFDBB0EABB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 y="123825"/>
          <a:ext cx="2447925"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5838825</xdr:colOff>
      <xdr:row>0</xdr:row>
      <xdr:rowOff>38100</xdr:rowOff>
    </xdr:from>
    <xdr:to>
      <xdr:col>3</xdr:col>
      <xdr:colOff>9525</xdr:colOff>
      <xdr:row>3</xdr:row>
      <xdr:rowOff>180975</xdr:rowOff>
    </xdr:to>
    <xdr:pic>
      <xdr:nvPicPr>
        <xdr:cNvPr id="9223" name="Picture 2" descr="ONS_RGB">
          <a:extLst>
            <a:ext uri="{FF2B5EF4-FFF2-40B4-BE49-F238E27FC236}">
              <a16:creationId xmlns:a16="http://schemas.microsoft.com/office/drawing/2014/main" id="{95C50137-2FD5-4219-95F9-097FC6BE9E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34275" y="38100"/>
          <a:ext cx="273367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ent_Data_Processing/PRMS/Publications/PRM_211215/05_QA/QA/Data%20referenc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ter data"/>
      <sheetName val="ReadMe"/>
      <sheetName val="Summary"/>
      <sheetName val="Data reference"/>
    </sheetNames>
    <sheetDataSet>
      <sheetData sheetId="0" refreshError="1"/>
      <sheetData sheetId="1" refreshError="1"/>
      <sheetData sheetId="2" refreshError="1">
        <row r="3">
          <cell r="C3" t="str">
            <v>30 September 2021</v>
          </cell>
        </row>
        <row r="5">
          <cell r="B5" t="str">
            <v>1 October 2020 to 30 September 2021</v>
          </cell>
        </row>
        <row r="9">
          <cell r="B9" t="str">
            <v>15 December 2021</v>
          </cell>
        </row>
        <row r="12">
          <cell r="B12" t="str">
            <v>June 2022</v>
          </cell>
        </row>
      </sheetData>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ons.gov.uk/methodology/geography/ukgeographies/administrativegeography/england"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ons.gov.uk/methodology/geography/ukgeographies/administrativegeography/england"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ons.gov.uk/methodology/geography/ukgeographies/administrativegeography/england"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www.ons.gov.uk/methodology/geography/ukgeographies/administrativegeography/england"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www.ons.gov.uk/methodology/geography/ukgeographies/administrativegeography/england"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www.ons.gov.uk/methodology/geography/ukgeographies/administrativegeography/england"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mailto:hpi@ons.gov.uk"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s://www.ons.gov.uk/methodology/geography/ukgeographies/administrativegeography/england"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ns.gov.uk/methodology/geography/ukgeographies/administrativegeography/england"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ons.gov.uk/methodology/geography/ukgeographies/administrativegeography/england"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ons.gov.uk/methodology/geography/ukgeographies/administrativegeography/england"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ons.gov.uk/methodology/geography/ukgeographies/administrativegeography/england"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methodology/geography/ukgeographies/administrativegeography/england"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ons.gov.uk/methodology/geography/ukgeographies/administrativegeography/england"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ons.gov.uk/methodology/geography/ukgeographies/administrativegeography/englan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7:B20"/>
  <sheetViews>
    <sheetView workbookViewId="0">
      <selection activeCell="B29" sqref="B29"/>
    </sheetView>
  </sheetViews>
  <sheetFormatPr defaultRowHeight="12.75" x14ac:dyDescent="0.2"/>
  <cols>
    <col min="1" max="1" width="2.7109375" customWidth="1"/>
    <col min="2" max="2" width="68.42578125" bestFit="1" customWidth="1"/>
  </cols>
  <sheetData>
    <row r="7" spans="1:2" ht="44.25" x14ac:dyDescent="0.55000000000000004">
      <c r="A7" s="103"/>
      <c r="B7" s="103" t="s">
        <v>718</v>
      </c>
    </row>
    <row r="9" spans="1:2" ht="18" x14ac:dyDescent="0.25">
      <c r="B9" s="104"/>
    </row>
    <row r="10" spans="1:2" ht="18" x14ac:dyDescent="0.25">
      <c r="B10" s="104"/>
    </row>
    <row r="11" spans="1:2" x14ac:dyDescent="0.2">
      <c r="B11" s="105"/>
    </row>
    <row r="12" spans="1:2" ht="18" x14ac:dyDescent="0.25">
      <c r="B12" s="104"/>
    </row>
    <row r="13" spans="1:2" ht="18" x14ac:dyDescent="0.25">
      <c r="B13" s="104"/>
    </row>
    <row r="14" spans="1:2" ht="15" x14ac:dyDescent="0.2">
      <c r="A14" s="106"/>
      <c r="B14" s="106" t="s">
        <v>782</v>
      </c>
    </row>
    <row r="15" spans="1:2" ht="15" x14ac:dyDescent="0.2">
      <c r="A15" s="106"/>
      <c r="B15" s="106" t="s">
        <v>779</v>
      </c>
    </row>
    <row r="16" spans="1:2" ht="15" x14ac:dyDescent="0.2">
      <c r="A16" s="106"/>
      <c r="B16" s="106" t="s">
        <v>781</v>
      </c>
    </row>
    <row r="17" spans="1:2" ht="15" x14ac:dyDescent="0.2">
      <c r="A17" s="106"/>
      <c r="B17" s="106" t="s">
        <v>801</v>
      </c>
    </row>
    <row r="19" spans="1:2" x14ac:dyDescent="0.2">
      <c r="B19" s="107" t="s">
        <v>780</v>
      </c>
    </row>
    <row r="20" spans="1:2" x14ac:dyDescent="0.2">
      <c r="B20" s="105"/>
    </row>
  </sheetData>
  <phoneticPr fontId="37" type="noConversion"/>
  <hyperlinks>
    <hyperlink ref="B19" location="Contents!A1" display="Contents" xr:uid="{00000000-0004-0000-0000-000000000000}"/>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B2:K402"/>
  <sheetViews>
    <sheetView showGridLines="0" zoomScaleNormal="100" workbookViewId="0">
      <pane ySplit="7" topLeftCell="A8" activePane="bottomLeft" state="frozen"/>
      <selection activeCell="F13" sqref="F13"/>
      <selection pane="bottomLeft"/>
    </sheetView>
  </sheetViews>
  <sheetFormatPr defaultColWidth="9.28515625" defaultRowHeight="12.75" outlineLevelRow="3" outlineLevelCol="1" x14ac:dyDescent="0.2"/>
  <cols>
    <col min="1" max="1" width="2.7109375" customWidth="1"/>
    <col min="2" max="3" width="11.28515625" customWidth="1" outlineLevel="1"/>
    <col min="4" max="4" width="37.28515625" bestFit="1" customWidth="1"/>
    <col min="5" max="9" width="9.28515625" customWidth="1"/>
  </cols>
  <sheetData>
    <row r="2" spans="2:11" ht="18" x14ac:dyDescent="0.2">
      <c r="D2" s="2" t="s">
        <v>718</v>
      </c>
      <c r="I2" s="3"/>
    </row>
    <row r="3" spans="2:11" x14ac:dyDescent="0.2">
      <c r="C3" s="7"/>
      <c r="D3" s="185" t="s">
        <v>794</v>
      </c>
      <c r="E3" s="186"/>
      <c r="F3" s="186"/>
      <c r="G3" s="186"/>
      <c r="H3" s="186"/>
      <c r="I3" s="186"/>
    </row>
    <row r="4" spans="2:11" x14ac:dyDescent="0.2">
      <c r="C4" s="8"/>
      <c r="D4" s="186"/>
      <c r="E4" s="186"/>
      <c r="F4" s="186"/>
      <c r="G4" s="186"/>
      <c r="H4" s="186"/>
      <c r="I4" s="186"/>
    </row>
    <row r="5" spans="2:11" ht="13.5" thickBot="1" x14ac:dyDescent="0.25">
      <c r="C5" s="8"/>
      <c r="D5" s="67" t="s">
        <v>0</v>
      </c>
      <c r="E5" s="68" t="s">
        <v>754</v>
      </c>
      <c r="F5" s="69"/>
      <c r="G5" s="69"/>
      <c r="H5" s="69"/>
      <c r="I5" s="69"/>
    </row>
    <row r="6" spans="2:11" x14ac:dyDescent="0.2">
      <c r="B6" s="71"/>
      <c r="C6" s="71"/>
      <c r="D6" s="71"/>
      <c r="E6" s="184" t="s">
        <v>719</v>
      </c>
      <c r="F6" s="184"/>
      <c r="G6" s="184"/>
      <c r="H6" s="184"/>
      <c r="I6" s="184"/>
    </row>
    <row r="7" spans="2:11" ht="26.25" thickBot="1" x14ac:dyDescent="0.25">
      <c r="B7" s="70" t="s">
        <v>758</v>
      </c>
      <c r="C7" s="70" t="s">
        <v>715</v>
      </c>
      <c r="D7" s="72" t="s">
        <v>1</v>
      </c>
      <c r="E7" s="73" t="s">
        <v>701</v>
      </c>
      <c r="F7" s="74" t="s">
        <v>733</v>
      </c>
      <c r="G7" s="75" t="s">
        <v>712</v>
      </c>
      <c r="H7" s="76" t="s">
        <v>702</v>
      </c>
      <c r="I7" s="73" t="s">
        <v>703</v>
      </c>
    </row>
    <row r="8" spans="2:11" x14ac:dyDescent="0.2">
      <c r="B8" s="77" t="s">
        <v>4</v>
      </c>
      <c r="C8" s="78" t="s">
        <v>5</v>
      </c>
      <c r="D8" s="79" t="s">
        <v>349</v>
      </c>
      <c r="E8" s="80">
        <v>16530</v>
      </c>
      <c r="F8" s="80">
        <v>438</v>
      </c>
      <c r="G8" s="80">
        <v>373</v>
      </c>
      <c r="H8" s="80">
        <v>420</v>
      </c>
      <c r="I8" s="80">
        <v>490</v>
      </c>
      <c r="J8" s="4"/>
      <c r="K8" s="5"/>
    </row>
    <row r="9" spans="2:11" outlineLevel="1" x14ac:dyDescent="0.2">
      <c r="B9" s="81" t="s">
        <v>4</v>
      </c>
      <c r="C9" s="81" t="s">
        <v>6</v>
      </c>
      <c r="D9" s="82" t="s">
        <v>350</v>
      </c>
      <c r="E9" s="80">
        <v>620</v>
      </c>
      <c r="F9" s="80">
        <v>378</v>
      </c>
      <c r="G9" s="80">
        <v>334</v>
      </c>
      <c r="H9" s="80">
        <v>368</v>
      </c>
      <c r="I9" s="80">
        <v>412</v>
      </c>
      <c r="J9" s="4"/>
    </row>
    <row r="10" spans="2:11" outlineLevel="2" x14ac:dyDescent="0.2">
      <c r="B10" s="83">
        <v>1355</v>
      </c>
      <c r="C10" s="84" t="s">
        <v>7</v>
      </c>
      <c r="D10" s="85" t="s">
        <v>351</v>
      </c>
      <c r="E10" s="86">
        <v>70</v>
      </c>
      <c r="F10" s="86">
        <v>447</v>
      </c>
      <c r="G10" s="86">
        <v>325</v>
      </c>
      <c r="H10" s="86">
        <v>442</v>
      </c>
      <c r="I10" s="86">
        <v>542</v>
      </c>
      <c r="J10" s="4"/>
    </row>
    <row r="11" spans="2:11" outlineLevel="2" x14ac:dyDescent="0.2">
      <c r="B11" s="83">
        <v>1350</v>
      </c>
      <c r="C11" s="84" t="s">
        <v>8</v>
      </c>
      <c r="D11" s="85" t="s">
        <v>352</v>
      </c>
      <c r="E11" s="86">
        <v>60</v>
      </c>
      <c r="F11" s="86">
        <v>314</v>
      </c>
      <c r="G11" s="86">
        <v>303</v>
      </c>
      <c r="H11" s="86">
        <v>303</v>
      </c>
      <c r="I11" s="86">
        <v>303</v>
      </c>
      <c r="J11" s="4"/>
    </row>
    <row r="12" spans="2:11" outlineLevel="2" x14ac:dyDescent="0.2">
      <c r="B12" s="83">
        <v>724</v>
      </c>
      <c r="C12" s="84" t="s">
        <v>9</v>
      </c>
      <c r="D12" s="85" t="s">
        <v>353</v>
      </c>
      <c r="E12" s="86">
        <v>0</v>
      </c>
      <c r="F12" s="86" t="s">
        <v>783</v>
      </c>
      <c r="G12" s="86" t="s">
        <v>783</v>
      </c>
      <c r="H12" s="86" t="s">
        <v>783</v>
      </c>
      <c r="I12" s="86" t="s">
        <v>783</v>
      </c>
      <c r="J12" s="4"/>
    </row>
    <row r="13" spans="2:11" outlineLevel="2" x14ac:dyDescent="0.2">
      <c r="B13" s="83">
        <v>734</v>
      </c>
      <c r="C13" s="84" t="s">
        <v>10</v>
      </c>
      <c r="D13" s="85" t="s">
        <v>354</v>
      </c>
      <c r="E13" s="86">
        <v>320</v>
      </c>
      <c r="F13" s="86">
        <v>372</v>
      </c>
      <c r="G13" s="86">
        <v>347</v>
      </c>
      <c r="H13" s="86">
        <v>368</v>
      </c>
      <c r="I13" s="86">
        <v>390</v>
      </c>
      <c r="J13" s="4"/>
    </row>
    <row r="14" spans="2:11" outlineLevel="2" x14ac:dyDescent="0.2">
      <c r="B14" s="83">
        <v>2935</v>
      </c>
      <c r="C14" s="84" t="s">
        <v>739</v>
      </c>
      <c r="D14" s="85" t="s">
        <v>355</v>
      </c>
      <c r="E14" s="86">
        <v>0</v>
      </c>
      <c r="F14" s="86" t="s">
        <v>783</v>
      </c>
      <c r="G14" s="86" t="s">
        <v>783</v>
      </c>
      <c r="H14" s="86" t="s">
        <v>783</v>
      </c>
      <c r="I14" s="86" t="s">
        <v>783</v>
      </c>
      <c r="J14" s="4"/>
    </row>
    <row r="15" spans="2:11" outlineLevel="2" x14ac:dyDescent="0.2">
      <c r="B15" s="83">
        <v>728</v>
      </c>
      <c r="C15" s="84" t="s">
        <v>11</v>
      </c>
      <c r="D15" s="85" t="s">
        <v>356</v>
      </c>
      <c r="E15" s="86">
        <v>0</v>
      </c>
      <c r="F15" s="86" t="s">
        <v>783</v>
      </c>
      <c r="G15" s="86" t="s">
        <v>783</v>
      </c>
      <c r="H15" s="86" t="s">
        <v>783</v>
      </c>
      <c r="I15" s="86" t="s">
        <v>783</v>
      </c>
      <c r="J15" s="4"/>
    </row>
    <row r="16" spans="2:11" outlineLevel="2" x14ac:dyDescent="0.2">
      <c r="B16" s="83">
        <v>738</v>
      </c>
      <c r="C16" s="84" t="s">
        <v>12</v>
      </c>
      <c r="D16" s="85" t="s">
        <v>357</v>
      </c>
      <c r="E16" s="86">
        <v>0</v>
      </c>
      <c r="F16" s="86" t="s">
        <v>783</v>
      </c>
      <c r="G16" s="86" t="s">
        <v>783</v>
      </c>
      <c r="H16" s="86" t="s">
        <v>783</v>
      </c>
      <c r="I16" s="86" t="s">
        <v>783</v>
      </c>
      <c r="J16" s="4"/>
    </row>
    <row r="17" spans="2:10" outlineLevel="2" x14ac:dyDescent="0.2">
      <c r="B17" s="87" t="s">
        <v>4</v>
      </c>
      <c r="C17" s="88" t="s">
        <v>740</v>
      </c>
      <c r="D17" s="89" t="s">
        <v>358</v>
      </c>
      <c r="E17" s="86">
        <v>170</v>
      </c>
      <c r="F17" s="86">
        <v>387</v>
      </c>
      <c r="G17" s="86">
        <v>350</v>
      </c>
      <c r="H17" s="86">
        <v>390</v>
      </c>
      <c r="I17" s="86">
        <v>430</v>
      </c>
      <c r="J17" s="4"/>
    </row>
    <row r="18" spans="2:10" outlineLevel="3" x14ac:dyDescent="0.2">
      <c r="B18" s="90">
        <v>4505</v>
      </c>
      <c r="C18" s="90" t="s">
        <v>741</v>
      </c>
      <c r="D18" s="91" t="s">
        <v>359</v>
      </c>
      <c r="E18" s="86">
        <v>20</v>
      </c>
      <c r="F18" s="86">
        <v>417</v>
      </c>
      <c r="G18" s="86">
        <v>315</v>
      </c>
      <c r="H18" s="86">
        <v>475</v>
      </c>
      <c r="I18" s="86">
        <v>475</v>
      </c>
      <c r="J18" s="4"/>
    </row>
    <row r="19" spans="2:10" outlineLevel="3" x14ac:dyDescent="0.2">
      <c r="B19" s="90">
        <v>4510</v>
      </c>
      <c r="C19" s="90" t="s">
        <v>13</v>
      </c>
      <c r="D19" s="91" t="s">
        <v>360</v>
      </c>
      <c r="E19" s="86">
        <v>70</v>
      </c>
      <c r="F19" s="86">
        <v>396</v>
      </c>
      <c r="G19" s="86">
        <v>370</v>
      </c>
      <c r="H19" s="86">
        <v>425</v>
      </c>
      <c r="I19" s="86">
        <v>430</v>
      </c>
      <c r="J19" s="4"/>
    </row>
    <row r="20" spans="2:10" outlineLevel="3" x14ac:dyDescent="0.2">
      <c r="B20" s="90">
        <v>4515</v>
      </c>
      <c r="C20" s="90" t="s">
        <v>14</v>
      </c>
      <c r="D20" s="91" t="s">
        <v>361</v>
      </c>
      <c r="E20" s="86">
        <v>0</v>
      </c>
      <c r="F20" s="86" t="s">
        <v>783</v>
      </c>
      <c r="G20" s="86" t="s">
        <v>783</v>
      </c>
      <c r="H20" s="86" t="s">
        <v>783</v>
      </c>
      <c r="I20" s="86" t="s">
        <v>783</v>
      </c>
      <c r="J20" s="4"/>
    </row>
    <row r="21" spans="2:10" outlineLevel="3" x14ac:dyDescent="0.2">
      <c r="B21" s="90">
        <v>4520</v>
      </c>
      <c r="C21" s="90" t="s">
        <v>15</v>
      </c>
      <c r="D21" s="91" t="s">
        <v>362</v>
      </c>
      <c r="E21" s="86">
        <v>20</v>
      </c>
      <c r="F21" s="86">
        <v>423</v>
      </c>
      <c r="G21" s="86">
        <v>390</v>
      </c>
      <c r="H21" s="86">
        <v>390</v>
      </c>
      <c r="I21" s="86">
        <v>477</v>
      </c>
      <c r="J21" s="4"/>
    </row>
    <row r="22" spans="2:10" outlineLevel="3" x14ac:dyDescent="0.2">
      <c r="B22" s="90">
        <v>4525</v>
      </c>
      <c r="C22" s="90" t="s">
        <v>16</v>
      </c>
      <c r="D22" s="91" t="s">
        <v>363</v>
      </c>
      <c r="E22" s="86">
        <v>70</v>
      </c>
      <c r="F22" s="86">
        <v>363</v>
      </c>
      <c r="G22" s="86">
        <v>347</v>
      </c>
      <c r="H22" s="86">
        <v>368</v>
      </c>
      <c r="I22" s="86">
        <v>390</v>
      </c>
      <c r="J22" s="4"/>
    </row>
    <row r="23" spans="2:10" outlineLevel="1" x14ac:dyDescent="0.2">
      <c r="B23" s="81" t="s">
        <v>4</v>
      </c>
      <c r="C23" s="81" t="s">
        <v>17</v>
      </c>
      <c r="D23" s="82" t="s">
        <v>364</v>
      </c>
      <c r="E23" s="80">
        <v>2190</v>
      </c>
      <c r="F23" s="80">
        <v>398</v>
      </c>
      <c r="G23" s="80">
        <v>347</v>
      </c>
      <c r="H23" s="80">
        <v>390</v>
      </c>
      <c r="I23" s="80">
        <v>433</v>
      </c>
      <c r="J23" s="4"/>
    </row>
    <row r="24" spans="2:10" outlineLevel="2" x14ac:dyDescent="0.2">
      <c r="B24" s="83">
        <v>2372</v>
      </c>
      <c r="C24" s="84" t="s">
        <v>18</v>
      </c>
      <c r="D24" s="85" t="s">
        <v>365</v>
      </c>
      <c r="E24" s="86">
        <v>40</v>
      </c>
      <c r="F24" s="86">
        <v>323</v>
      </c>
      <c r="G24" s="86">
        <v>303</v>
      </c>
      <c r="H24" s="86">
        <v>325</v>
      </c>
      <c r="I24" s="86">
        <v>347</v>
      </c>
      <c r="J24" s="4"/>
    </row>
    <row r="25" spans="2:10" outlineLevel="2" x14ac:dyDescent="0.2">
      <c r="B25" s="83">
        <v>2373</v>
      </c>
      <c r="C25" s="84" t="s">
        <v>19</v>
      </c>
      <c r="D25" s="85" t="s">
        <v>366</v>
      </c>
      <c r="E25" s="86">
        <v>20</v>
      </c>
      <c r="F25" s="86">
        <v>350</v>
      </c>
      <c r="G25" s="86">
        <v>303</v>
      </c>
      <c r="H25" s="86">
        <v>364</v>
      </c>
      <c r="I25" s="86">
        <v>412</v>
      </c>
      <c r="J25" s="4"/>
    </row>
    <row r="26" spans="2:10" outlineLevel="2" x14ac:dyDescent="0.2">
      <c r="B26" s="83">
        <v>660</v>
      </c>
      <c r="C26" s="84" t="s">
        <v>20</v>
      </c>
      <c r="D26" s="85" t="s">
        <v>367</v>
      </c>
      <c r="E26" s="86">
        <v>40</v>
      </c>
      <c r="F26" s="86">
        <v>397</v>
      </c>
      <c r="G26" s="86">
        <v>325</v>
      </c>
      <c r="H26" s="86">
        <v>390</v>
      </c>
      <c r="I26" s="86">
        <v>433</v>
      </c>
      <c r="J26" s="4"/>
    </row>
    <row r="27" spans="2:10" outlineLevel="2" x14ac:dyDescent="0.2">
      <c r="B27" s="83">
        <v>665</v>
      </c>
      <c r="C27" s="84" t="s">
        <v>21</v>
      </c>
      <c r="D27" s="85" t="s">
        <v>368</v>
      </c>
      <c r="E27" s="86">
        <v>110</v>
      </c>
      <c r="F27" s="86">
        <v>419</v>
      </c>
      <c r="G27" s="86">
        <v>395</v>
      </c>
      <c r="H27" s="86">
        <v>429</v>
      </c>
      <c r="I27" s="86">
        <v>438</v>
      </c>
      <c r="J27" s="4"/>
    </row>
    <row r="28" spans="2:10" outlineLevel="2" x14ac:dyDescent="0.2">
      <c r="B28" s="83">
        <v>650</v>
      </c>
      <c r="C28" s="84" t="s">
        <v>22</v>
      </c>
      <c r="D28" s="85" t="s">
        <v>369</v>
      </c>
      <c r="E28" s="86">
        <v>40</v>
      </c>
      <c r="F28" s="86">
        <v>392</v>
      </c>
      <c r="G28" s="86">
        <v>340</v>
      </c>
      <c r="H28" s="86">
        <v>368</v>
      </c>
      <c r="I28" s="86">
        <v>412</v>
      </c>
      <c r="J28" s="4"/>
    </row>
    <row r="29" spans="2:10" outlineLevel="2" x14ac:dyDescent="0.2">
      <c r="B29" s="83">
        <v>655</v>
      </c>
      <c r="C29" s="84" t="s">
        <v>23</v>
      </c>
      <c r="D29" s="85" t="s">
        <v>370</v>
      </c>
      <c r="E29" s="86">
        <v>110</v>
      </c>
      <c r="F29" s="86">
        <v>421</v>
      </c>
      <c r="G29" s="86">
        <v>375</v>
      </c>
      <c r="H29" s="86">
        <v>410</v>
      </c>
      <c r="I29" s="86">
        <v>480</v>
      </c>
      <c r="J29" s="4"/>
    </row>
    <row r="30" spans="2:10" outlineLevel="2" x14ac:dyDescent="0.2">
      <c r="B30" s="87" t="s">
        <v>4</v>
      </c>
      <c r="C30" s="88" t="s">
        <v>24</v>
      </c>
      <c r="D30" s="89" t="s">
        <v>371</v>
      </c>
      <c r="E30" s="86">
        <v>330</v>
      </c>
      <c r="F30" s="86">
        <v>387</v>
      </c>
      <c r="G30" s="86">
        <v>347</v>
      </c>
      <c r="H30" s="86">
        <v>368</v>
      </c>
      <c r="I30" s="86">
        <v>412</v>
      </c>
      <c r="J30" s="4"/>
    </row>
    <row r="31" spans="2:10" outlineLevel="3" x14ac:dyDescent="0.2">
      <c r="B31" s="90">
        <v>905</v>
      </c>
      <c r="C31" s="90" t="s">
        <v>25</v>
      </c>
      <c r="D31" s="91" t="s">
        <v>372</v>
      </c>
      <c r="E31" s="86" t="s">
        <v>784</v>
      </c>
      <c r="F31" s="86" t="s">
        <v>785</v>
      </c>
      <c r="G31" s="86" t="s">
        <v>785</v>
      </c>
      <c r="H31" s="86" t="s">
        <v>785</v>
      </c>
      <c r="I31" s="86" t="s">
        <v>785</v>
      </c>
      <c r="J31" s="4"/>
    </row>
    <row r="32" spans="2:10" outlineLevel="3" x14ac:dyDescent="0.2">
      <c r="B32" s="90">
        <v>910</v>
      </c>
      <c r="C32" s="90" t="s">
        <v>26</v>
      </c>
      <c r="D32" s="91" t="s">
        <v>373</v>
      </c>
      <c r="E32" s="86">
        <v>40</v>
      </c>
      <c r="F32" s="86">
        <v>416</v>
      </c>
      <c r="G32" s="86">
        <v>347</v>
      </c>
      <c r="H32" s="86">
        <v>412</v>
      </c>
      <c r="I32" s="86">
        <v>477</v>
      </c>
      <c r="J32" s="4"/>
    </row>
    <row r="33" spans="2:10" outlineLevel="3" x14ac:dyDescent="0.2">
      <c r="B33" s="90">
        <v>915</v>
      </c>
      <c r="C33" s="90" t="s">
        <v>27</v>
      </c>
      <c r="D33" s="91" t="s">
        <v>374</v>
      </c>
      <c r="E33" s="86">
        <v>230</v>
      </c>
      <c r="F33" s="86">
        <v>363</v>
      </c>
      <c r="G33" s="86">
        <v>336</v>
      </c>
      <c r="H33" s="86">
        <v>368</v>
      </c>
      <c r="I33" s="86">
        <v>381</v>
      </c>
      <c r="J33" s="4"/>
    </row>
    <row r="34" spans="2:10" outlineLevel="3" x14ac:dyDescent="0.2">
      <c r="B34" s="90">
        <v>920</v>
      </c>
      <c r="C34" s="90" t="s">
        <v>28</v>
      </c>
      <c r="D34" s="91" t="s">
        <v>375</v>
      </c>
      <c r="E34" s="86">
        <v>0</v>
      </c>
      <c r="F34" s="86" t="s">
        <v>783</v>
      </c>
      <c r="G34" s="86" t="s">
        <v>783</v>
      </c>
      <c r="H34" s="86" t="s">
        <v>783</v>
      </c>
      <c r="I34" s="86" t="s">
        <v>783</v>
      </c>
      <c r="J34" s="4"/>
    </row>
    <row r="35" spans="2:10" outlineLevel="3" x14ac:dyDescent="0.2">
      <c r="B35" s="90">
        <v>925</v>
      </c>
      <c r="C35" s="90" t="s">
        <v>29</v>
      </c>
      <c r="D35" s="91" t="s">
        <v>376</v>
      </c>
      <c r="E35" s="86">
        <v>30</v>
      </c>
      <c r="F35" s="86">
        <v>407</v>
      </c>
      <c r="G35" s="86">
        <v>381</v>
      </c>
      <c r="H35" s="86">
        <v>390</v>
      </c>
      <c r="I35" s="86">
        <v>433</v>
      </c>
      <c r="J35" s="4"/>
    </row>
    <row r="36" spans="2:10" outlineLevel="3" x14ac:dyDescent="0.2">
      <c r="B36" s="90">
        <v>930</v>
      </c>
      <c r="C36" s="90" t="s">
        <v>30</v>
      </c>
      <c r="D36" s="91" t="s">
        <v>377</v>
      </c>
      <c r="E36" s="86">
        <v>40</v>
      </c>
      <c r="F36" s="86">
        <v>488</v>
      </c>
      <c r="G36" s="86">
        <v>375</v>
      </c>
      <c r="H36" s="86">
        <v>520</v>
      </c>
      <c r="I36" s="86">
        <v>563</v>
      </c>
      <c r="J36" s="4"/>
    </row>
    <row r="37" spans="2:10" outlineLevel="2" x14ac:dyDescent="0.2">
      <c r="B37" s="87" t="s">
        <v>4</v>
      </c>
      <c r="C37" s="88" t="s">
        <v>31</v>
      </c>
      <c r="D37" s="89" t="s">
        <v>378</v>
      </c>
      <c r="E37" s="86">
        <v>590</v>
      </c>
      <c r="F37" s="86">
        <v>434</v>
      </c>
      <c r="G37" s="86">
        <v>393</v>
      </c>
      <c r="H37" s="86">
        <v>433</v>
      </c>
      <c r="I37" s="86">
        <v>481</v>
      </c>
      <c r="J37" s="4"/>
    </row>
    <row r="38" spans="2:10" outlineLevel="3" x14ac:dyDescent="0.2">
      <c r="B38" s="90">
        <v>4205</v>
      </c>
      <c r="C38" s="90" t="s">
        <v>32</v>
      </c>
      <c r="D38" s="91" t="s">
        <v>379</v>
      </c>
      <c r="E38" s="86">
        <v>50</v>
      </c>
      <c r="F38" s="86">
        <v>374</v>
      </c>
      <c r="G38" s="86">
        <v>345</v>
      </c>
      <c r="H38" s="86">
        <v>375</v>
      </c>
      <c r="I38" s="86">
        <v>395</v>
      </c>
      <c r="J38" s="4"/>
    </row>
    <row r="39" spans="2:10" outlineLevel="3" x14ac:dyDescent="0.2">
      <c r="B39" s="90">
        <v>4210</v>
      </c>
      <c r="C39" s="90" t="s">
        <v>33</v>
      </c>
      <c r="D39" s="91" t="s">
        <v>380</v>
      </c>
      <c r="E39" s="86">
        <v>20</v>
      </c>
      <c r="F39" s="86">
        <v>383</v>
      </c>
      <c r="G39" s="86">
        <v>350</v>
      </c>
      <c r="H39" s="86">
        <v>400</v>
      </c>
      <c r="I39" s="86">
        <v>425</v>
      </c>
      <c r="J39" s="4"/>
    </row>
    <row r="40" spans="2:10" outlineLevel="3" x14ac:dyDescent="0.2">
      <c r="B40" s="90">
        <v>4215</v>
      </c>
      <c r="C40" s="90" t="s">
        <v>34</v>
      </c>
      <c r="D40" s="91" t="s">
        <v>381</v>
      </c>
      <c r="E40" s="86">
        <v>310</v>
      </c>
      <c r="F40" s="86">
        <v>462</v>
      </c>
      <c r="G40" s="86">
        <v>430</v>
      </c>
      <c r="H40" s="86">
        <v>468</v>
      </c>
      <c r="I40" s="86">
        <v>498</v>
      </c>
      <c r="J40" s="4"/>
    </row>
    <row r="41" spans="2:10" outlineLevel="3" x14ac:dyDescent="0.2">
      <c r="B41" s="90">
        <v>4220</v>
      </c>
      <c r="C41" s="90" t="s">
        <v>35</v>
      </c>
      <c r="D41" s="91" t="s">
        <v>382</v>
      </c>
      <c r="E41" s="86">
        <v>40</v>
      </c>
      <c r="F41" s="86">
        <v>411</v>
      </c>
      <c r="G41" s="86">
        <v>395</v>
      </c>
      <c r="H41" s="86">
        <v>433</v>
      </c>
      <c r="I41" s="86">
        <v>433</v>
      </c>
      <c r="J41" s="4"/>
    </row>
    <row r="42" spans="2:10" outlineLevel="3" x14ac:dyDescent="0.2">
      <c r="B42" s="90">
        <v>4225</v>
      </c>
      <c r="C42" s="90" t="s">
        <v>36</v>
      </c>
      <c r="D42" s="91" t="s">
        <v>383</v>
      </c>
      <c r="E42" s="86">
        <v>10</v>
      </c>
      <c r="F42" s="86">
        <v>470</v>
      </c>
      <c r="G42" s="86">
        <v>450</v>
      </c>
      <c r="H42" s="86">
        <v>450</v>
      </c>
      <c r="I42" s="86">
        <v>500</v>
      </c>
      <c r="J42" s="4"/>
    </row>
    <row r="43" spans="2:10" outlineLevel="3" x14ac:dyDescent="0.2">
      <c r="B43" s="90">
        <v>4230</v>
      </c>
      <c r="C43" s="90" t="s">
        <v>37</v>
      </c>
      <c r="D43" s="91" t="s">
        <v>384</v>
      </c>
      <c r="E43" s="86">
        <v>70</v>
      </c>
      <c r="F43" s="86">
        <v>391</v>
      </c>
      <c r="G43" s="86">
        <v>350</v>
      </c>
      <c r="H43" s="86">
        <v>398</v>
      </c>
      <c r="I43" s="86">
        <v>400</v>
      </c>
      <c r="J43" s="4"/>
    </row>
    <row r="44" spans="2:10" outlineLevel="3" x14ac:dyDescent="0.2">
      <c r="B44" s="90">
        <v>4235</v>
      </c>
      <c r="C44" s="90" t="s">
        <v>38</v>
      </c>
      <c r="D44" s="91" t="s">
        <v>385</v>
      </c>
      <c r="E44" s="86">
        <v>30</v>
      </c>
      <c r="F44" s="86">
        <v>481</v>
      </c>
      <c r="G44" s="86">
        <v>420</v>
      </c>
      <c r="H44" s="86">
        <v>475</v>
      </c>
      <c r="I44" s="86">
        <v>540</v>
      </c>
      <c r="J44" s="4"/>
    </row>
    <row r="45" spans="2:10" outlineLevel="3" x14ac:dyDescent="0.2">
      <c r="B45" s="90">
        <v>4240</v>
      </c>
      <c r="C45" s="90" t="s">
        <v>39</v>
      </c>
      <c r="D45" s="91" t="s">
        <v>386</v>
      </c>
      <c r="E45" s="86">
        <v>10</v>
      </c>
      <c r="F45" s="86">
        <v>392</v>
      </c>
      <c r="G45" s="86">
        <v>347</v>
      </c>
      <c r="H45" s="86">
        <v>384</v>
      </c>
      <c r="I45" s="86">
        <v>425</v>
      </c>
      <c r="J45" s="4"/>
    </row>
    <row r="46" spans="2:10" outlineLevel="3" x14ac:dyDescent="0.2">
      <c r="B46" s="90">
        <v>4245</v>
      </c>
      <c r="C46" s="90" t="s">
        <v>40</v>
      </c>
      <c r="D46" s="91" t="s">
        <v>387</v>
      </c>
      <c r="E46" s="86">
        <v>10</v>
      </c>
      <c r="F46" s="86">
        <v>416</v>
      </c>
      <c r="G46" s="86">
        <v>415</v>
      </c>
      <c r="H46" s="86">
        <v>415</v>
      </c>
      <c r="I46" s="86">
        <v>415</v>
      </c>
      <c r="J46" s="4"/>
    </row>
    <row r="47" spans="2:10" outlineLevel="3" x14ac:dyDescent="0.2">
      <c r="B47" s="90">
        <v>4250</v>
      </c>
      <c r="C47" s="90" t="s">
        <v>41</v>
      </c>
      <c r="D47" s="91" t="s">
        <v>388</v>
      </c>
      <c r="E47" s="86">
        <v>70</v>
      </c>
      <c r="F47" s="86">
        <v>397</v>
      </c>
      <c r="G47" s="86">
        <v>350</v>
      </c>
      <c r="H47" s="86">
        <v>400</v>
      </c>
      <c r="I47" s="86">
        <v>477</v>
      </c>
      <c r="J47" s="4"/>
    </row>
    <row r="48" spans="2:10" outlineLevel="2" x14ac:dyDescent="0.2">
      <c r="B48" s="87" t="s">
        <v>4</v>
      </c>
      <c r="C48" s="88" t="s">
        <v>42</v>
      </c>
      <c r="D48" s="89" t="s">
        <v>389</v>
      </c>
      <c r="E48" s="86">
        <v>420</v>
      </c>
      <c r="F48" s="86">
        <v>371</v>
      </c>
      <c r="G48" s="86">
        <v>346</v>
      </c>
      <c r="H48" s="86">
        <v>368</v>
      </c>
      <c r="I48" s="86">
        <v>405</v>
      </c>
      <c r="J48" s="4"/>
    </row>
    <row r="49" spans="2:11" outlineLevel="3" x14ac:dyDescent="0.2">
      <c r="B49" s="90">
        <v>2315</v>
      </c>
      <c r="C49" s="90" t="s">
        <v>43</v>
      </c>
      <c r="D49" s="91" t="s">
        <v>390</v>
      </c>
      <c r="E49" s="86">
        <v>50</v>
      </c>
      <c r="F49" s="86">
        <v>403</v>
      </c>
      <c r="G49" s="86">
        <v>368</v>
      </c>
      <c r="H49" s="86">
        <v>377</v>
      </c>
      <c r="I49" s="86">
        <v>433</v>
      </c>
      <c r="J49" s="4"/>
    </row>
    <row r="50" spans="2:11" outlineLevel="3" x14ac:dyDescent="0.2">
      <c r="B50" s="90">
        <v>2320</v>
      </c>
      <c r="C50" s="90" t="s">
        <v>44</v>
      </c>
      <c r="D50" s="91" t="s">
        <v>391</v>
      </c>
      <c r="E50" s="86" t="s">
        <v>784</v>
      </c>
      <c r="F50" s="86" t="s">
        <v>785</v>
      </c>
      <c r="G50" s="86" t="s">
        <v>785</v>
      </c>
      <c r="H50" s="86" t="s">
        <v>785</v>
      </c>
      <c r="I50" s="86" t="s">
        <v>785</v>
      </c>
      <c r="J50" s="4"/>
      <c r="K50" s="5"/>
    </row>
    <row r="51" spans="2:11" outlineLevel="3" x14ac:dyDescent="0.2">
      <c r="B51" s="90">
        <v>2325</v>
      </c>
      <c r="C51" s="90" t="s">
        <v>45</v>
      </c>
      <c r="D51" s="91" t="s">
        <v>392</v>
      </c>
      <c r="E51" s="86">
        <v>0</v>
      </c>
      <c r="F51" s="86" t="s">
        <v>783</v>
      </c>
      <c r="G51" s="86" t="s">
        <v>783</v>
      </c>
      <c r="H51" s="86" t="s">
        <v>783</v>
      </c>
      <c r="I51" s="86" t="s">
        <v>783</v>
      </c>
      <c r="J51" s="4"/>
      <c r="K51" s="6"/>
    </row>
    <row r="52" spans="2:11" outlineLevel="3" x14ac:dyDescent="0.2">
      <c r="B52" s="90">
        <v>2330</v>
      </c>
      <c r="C52" s="90" t="s">
        <v>46</v>
      </c>
      <c r="D52" s="91" t="s">
        <v>393</v>
      </c>
      <c r="E52" s="86" t="s">
        <v>784</v>
      </c>
      <c r="F52" s="86" t="s">
        <v>785</v>
      </c>
      <c r="G52" s="86" t="s">
        <v>785</v>
      </c>
      <c r="H52" s="86" t="s">
        <v>785</v>
      </c>
      <c r="I52" s="86" t="s">
        <v>785</v>
      </c>
      <c r="J52" s="4"/>
    </row>
    <row r="53" spans="2:11" outlineLevel="3" x14ac:dyDescent="0.2">
      <c r="B53" s="90">
        <v>2335</v>
      </c>
      <c r="C53" s="90" t="s">
        <v>47</v>
      </c>
      <c r="D53" s="91" t="s">
        <v>394</v>
      </c>
      <c r="E53" s="86">
        <v>70</v>
      </c>
      <c r="F53" s="86">
        <v>419</v>
      </c>
      <c r="G53" s="86">
        <v>388</v>
      </c>
      <c r="H53" s="86">
        <v>429</v>
      </c>
      <c r="I53" s="86">
        <v>455</v>
      </c>
      <c r="J53" s="4"/>
    </row>
    <row r="54" spans="2:11" outlineLevel="3" x14ac:dyDescent="0.2">
      <c r="B54" s="90">
        <v>2340</v>
      </c>
      <c r="C54" s="90" t="s">
        <v>48</v>
      </c>
      <c r="D54" s="91" t="s">
        <v>395</v>
      </c>
      <c r="E54" s="86">
        <v>20</v>
      </c>
      <c r="F54" s="86">
        <v>373</v>
      </c>
      <c r="G54" s="86">
        <v>325</v>
      </c>
      <c r="H54" s="86">
        <v>390</v>
      </c>
      <c r="I54" s="86">
        <v>412</v>
      </c>
      <c r="J54" s="4"/>
    </row>
    <row r="55" spans="2:11" outlineLevel="3" x14ac:dyDescent="0.2">
      <c r="B55" s="90">
        <v>2345</v>
      </c>
      <c r="C55" s="90" t="s">
        <v>49</v>
      </c>
      <c r="D55" s="91" t="s">
        <v>396</v>
      </c>
      <c r="E55" s="86">
        <v>130</v>
      </c>
      <c r="F55" s="86">
        <v>344</v>
      </c>
      <c r="G55" s="86">
        <v>320</v>
      </c>
      <c r="H55" s="86">
        <v>350</v>
      </c>
      <c r="I55" s="86">
        <v>368</v>
      </c>
      <c r="J55" s="4"/>
    </row>
    <row r="56" spans="2:11" outlineLevel="3" x14ac:dyDescent="0.2">
      <c r="B56" s="90">
        <v>2350</v>
      </c>
      <c r="C56" s="90" t="s">
        <v>50</v>
      </c>
      <c r="D56" s="91" t="s">
        <v>397</v>
      </c>
      <c r="E56" s="86">
        <v>0</v>
      </c>
      <c r="F56" s="86" t="s">
        <v>783</v>
      </c>
      <c r="G56" s="86" t="s">
        <v>783</v>
      </c>
      <c r="H56" s="86" t="s">
        <v>783</v>
      </c>
      <c r="I56" s="86" t="s">
        <v>783</v>
      </c>
      <c r="J56" s="4"/>
    </row>
    <row r="57" spans="2:11" outlineLevel="3" x14ac:dyDescent="0.2">
      <c r="B57" s="90">
        <v>2355</v>
      </c>
      <c r="C57" s="90" t="s">
        <v>51</v>
      </c>
      <c r="D57" s="91" t="s">
        <v>398</v>
      </c>
      <c r="E57" s="86">
        <v>0</v>
      </c>
      <c r="F57" s="86" t="s">
        <v>783</v>
      </c>
      <c r="G57" s="86" t="s">
        <v>783</v>
      </c>
      <c r="H57" s="86" t="s">
        <v>783</v>
      </c>
      <c r="I57" s="86" t="s">
        <v>783</v>
      </c>
      <c r="J57" s="4"/>
    </row>
    <row r="58" spans="2:11" outlineLevel="3" x14ac:dyDescent="0.2">
      <c r="B58" s="90">
        <v>2360</v>
      </c>
      <c r="C58" s="90" t="s">
        <v>52</v>
      </c>
      <c r="D58" s="91" t="s">
        <v>399</v>
      </c>
      <c r="E58" s="86">
        <v>20</v>
      </c>
      <c r="F58" s="86">
        <v>383</v>
      </c>
      <c r="G58" s="86">
        <v>305</v>
      </c>
      <c r="H58" s="86">
        <v>390</v>
      </c>
      <c r="I58" s="86">
        <v>441</v>
      </c>
      <c r="J58" s="4"/>
    </row>
    <row r="59" spans="2:11" outlineLevel="3" x14ac:dyDescent="0.2">
      <c r="B59" s="90">
        <v>2365</v>
      </c>
      <c r="C59" s="90" t="s">
        <v>53</v>
      </c>
      <c r="D59" s="91" t="s">
        <v>400</v>
      </c>
      <c r="E59" s="86">
        <v>90</v>
      </c>
      <c r="F59" s="86">
        <v>368</v>
      </c>
      <c r="G59" s="86">
        <v>355</v>
      </c>
      <c r="H59" s="86">
        <v>368</v>
      </c>
      <c r="I59" s="86">
        <v>390</v>
      </c>
      <c r="J59" s="4"/>
    </row>
    <row r="60" spans="2:11" outlineLevel="3" x14ac:dyDescent="0.2">
      <c r="B60" s="90">
        <v>2370</v>
      </c>
      <c r="C60" s="90" t="s">
        <v>54</v>
      </c>
      <c r="D60" s="91" t="s">
        <v>401</v>
      </c>
      <c r="E60" s="86">
        <v>40</v>
      </c>
      <c r="F60" s="86">
        <v>329</v>
      </c>
      <c r="G60" s="86">
        <v>282</v>
      </c>
      <c r="H60" s="86">
        <v>360</v>
      </c>
      <c r="I60" s="86">
        <v>368</v>
      </c>
      <c r="J60" s="4"/>
    </row>
    <row r="61" spans="2:11" outlineLevel="2" x14ac:dyDescent="0.2">
      <c r="B61" s="87" t="s">
        <v>4</v>
      </c>
      <c r="C61" s="88" t="s">
        <v>55</v>
      </c>
      <c r="D61" s="89" t="s">
        <v>402</v>
      </c>
      <c r="E61" s="86">
        <v>480</v>
      </c>
      <c r="F61" s="86">
        <v>383</v>
      </c>
      <c r="G61" s="86">
        <v>325</v>
      </c>
      <c r="H61" s="86">
        <v>390</v>
      </c>
      <c r="I61" s="86">
        <v>429</v>
      </c>
      <c r="J61" s="4"/>
    </row>
    <row r="62" spans="2:11" outlineLevel="3" x14ac:dyDescent="0.2">
      <c r="B62" s="90">
        <v>4305</v>
      </c>
      <c r="C62" s="90" t="s">
        <v>56</v>
      </c>
      <c r="D62" s="91" t="s">
        <v>403</v>
      </c>
      <c r="E62" s="86" t="s">
        <v>784</v>
      </c>
      <c r="F62" s="86" t="s">
        <v>785</v>
      </c>
      <c r="G62" s="86" t="s">
        <v>785</v>
      </c>
      <c r="H62" s="86" t="s">
        <v>785</v>
      </c>
      <c r="I62" s="86" t="s">
        <v>785</v>
      </c>
      <c r="J62" s="4"/>
    </row>
    <row r="63" spans="2:11" outlineLevel="3" x14ac:dyDescent="0.2">
      <c r="B63" s="90">
        <v>4310</v>
      </c>
      <c r="C63" s="90" t="s">
        <v>57</v>
      </c>
      <c r="D63" s="91" t="s">
        <v>404</v>
      </c>
      <c r="E63" s="86">
        <v>420</v>
      </c>
      <c r="F63" s="86">
        <v>389</v>
      </c>
      <c r="G63" s="86">
        <v>325</v>
      </c>
      <c r="H63" s="86">
        <v>393</v>
      </c>
      <c r="I63" s="86">
        <v>429</v>
      </c>
      <c r="J63" s="4"/>
    </row>
    <row r="64" spans="2:11" outlineLevel="3" x14ac:dyDescent="0.2">
      <c r="B64" s="90">
        <v>4320</v>
      </c>
      <c r="C64" s="90" t="s">
        <v>58</v>
      </c>
      <c r="D64" s="91" t="s">
        <v>405</v>
      </c>
      <c r="E64" s="86">
        <v>30</v>
      </c>
      <c r="F64" s="86">
        <v>301</v>
      </c>
      <c r="G64" s="86">
        <v>295</v>
      </c>
      <c r="H64" s="86">
        <v>320</v>
      </c>
      <c r="I64" s="86">
        <v>340</v>
      </c>
      <c r="J64" s="4"/>
    </row>
    <row r="65" spans="2:10" outlineLevel="3" x14ac:dyDescent="0.2">
      <c r="B65" s="90">
        <v>4315</v>
      </c>
      <c r="C65" s="90" t="s">
        <v>59</v>
      </c>
      <c r="D65" s="91" t="s">
        <v>406</v>
      </c>
      <c r="E65" s="86">
        <v>20</v>
      </c>
      <c r="F65" s="86">
        <v>419</v>
      </c>
      <c r="G65" s="86">
        <v>347</v>
      </c>
      <c r="H65" s="86">
        <v>412</v>
      </c>
      <c r="I65" s="86">
        <v>520</v>
      </c>
      <c r="J65" s="4"/>
    </row>
    <row r="66" spans="2:10" outlineLevel="3" x14ac:dyDescent="0.2">
      <c r="B66" s="90">
        <v>4325</v>
      </c>
      <c r="C66" s="90" t="s">
        <v>60</v>
      </c>
      <c r="D66" s="91" t="s">
        <v>407</v>
      </c>
      <c r="E66" s="86">
        <v>10</v>
      </c>
      <c r="F66" s="86">
        <v>263</v>
      </c>
      <c r="G66" s="86">
        <v>260</v>
      </c>
      <c r="H66" s="86">
        <v>260</v>
      </c>
      <c r="I66" s="86">
        <v>260</v>
      </c>
      <c r="J66" s="4"/>
    </row>
    <row r="67" spans="2:10" outlineLevel="1" x14ac:dyDescent="0.2">
      <c r="B67" s="81" t="s">
        <v>4</v>
      </c>
      <c r="C67" s="81" t="s">
        <v>61</v>
      </c>
      <c r="D67" s="82" t="s">
        <v>408</v>
      </c>
      <c r="E67" s="80">
        <v>1780</v>
      </c>
      <c r="F67" s="80">
        <v>379</v>
      </c>
      <c r="G67" s="80">
        <v>338</v>
      </c>
      <c r="H67" s="80">
        <v>370</v>
      </c>
      <c r="I67" s="80">
        <v>415</v>
      </c>
      <c r="J67" s="4"/>
    </row>
    <row r="68" spans="2:10" outlineLevel="2" x14ac:dyDescent="0.2">
      <c r="B68" s="83">
        <v>2001</v>
      </c>
      <c r="C68" s="84" t="s">
        <v>62</v>
      </c>
      <c r="D68" s="92" t="s">
        <v>409</v>
      </c>
      <c r="E68" s="86">
        <v>10</v>
      </c>
      <c r="F68" s="86">
        <v>350</v>
      </c>
      <c r="G68" s="86">
        <v>347</v>
      </c>
      <c r="H68" s="86">
        <v>350</v>
      </c>
      <c r="I68" s="86">
        <v>368</v>
      </c>
      <c r="J68" s="4"/>
    </row>
    <row r="69" spans="2:10" outlineLevel="2" x14ac:dyDescent="0.2">
      <c r="B69" s="83">
        <v>2004</v>
      </c>
      <c r="C69" s="84" t="s">
        <v>63</v>
      </c>
      <c r="D69" s="92" t="s">
        <v>410</v>
      </c>
      <c r="E69" s="86">
        <v>480</v>
      </c>
      <c r="F69" s="86">
        <v>382</v>
      </c>
      <c r="G69" s="86">
        <v>347</v>
      </c>
      <c r="H69" s="86">
        <v>399</v>
      </c>
      <c r="I69" s="86">
        <v>420</v>
      </c>
      <c r="J69" s="4"/>
    </row>
    <row r="70" spans="2:10" outlineLevel="2" x14ac:dyDescent="0.2">
      <c r="B70" s="83">
        <v>2002</v>
      </c>
      <c r="C70" s="84" t="s">
        <v>64</v>
      </c>
      <c r="D70" s="92" t="s">
        <v>411</v>
      </c>
      <c r="E70" s="86">
        <v>160</v>
      </c>
      <c r="F70" s="86">
        <v>388</v>
      </c>
      <c r="G70" s="86">
        <v>325</v>
      </c>
      <c r="H70" s="86">
        <v>368</v>
      </c>
      <c r="I70" s="86">
        <v>433</v>
      </c>
      <c r="J70" s="4"/>
    </row>
    <row r="71" spans="2:10" outlineLevel="2" x14ac:dyDescent="0.2">
      <c r="B71" s="83">
        <v>2003</v>
      </c>
      <c r="C71" s="84" t="s">
        <v>65</v>
      </c>
      <c r="D71" s="92" t="s">
        <v>412</v>
      </c>
      <c r="E71" s="86">
        <v>90</v>
      </c>
      <c r="F71" s="86">
        <v>348</v>
      </c>
      <c r="G71" s="86">
        <v>325</v>
      </c>
      <c r="H71" s="86">
        <v>347</v>
      </c>
      <c r="I71" s="86">
        <v>433</v>
      </c>
      <c r="J71" s="4"/>
    </row>
    <row r="72" spans="2:10" outlineLevel="2" x14ac:dyDescent="0.2">
      <c r="B72" s="83">
        <v>2741</v>
      </c>
      <c r="C72" s="84" t="s">
        <v>66</v>
      </c>
      <c r="D72" s="92" t="s">
        <v>413</v>
      </c>
      <c r="E72" s="86">
        <v>120</v>
      </c>
      <c r="F72" s="86">
        <v>458</v>
      </c>
      <c r="G72" s="86">
        <v>390</v>
      </c>
      <c r="H72" s="86">
        <v>450</v>
      </c>
      <c r="I72" s="86">
        <v>520</v>
      </c>
      <c r="J72" s="4"/>
    </row>
    <row r="73" spans="2:10" outlineLevel="2" x14ac:dyDescent="0.2">
      <c r="B73" s="87" t="s">
        <v>4</v>
      </c>
      <c r="C73" s="88" t="s">
        <v>67</v>
      </c>
      <c r="D73" s="89" t="s">
        <v>414</v>
      </c>
      <c r="E73" s="86">
        <v>50</v>
      </c>
      <c r="F73" s="86">
        <v>400</v>
      </c>
      <c r="G73" s="86">
        <v>347</v>
      </c>
      <c r="H73" s="86">
        <v>380</v>
      </c>
      <c r="I73" s="86">
        <v>475</v>
      </c>
      <c r="J73" s="4"/>
    </row>
    <row r="74" spans="2:10" outlineLevel="3" x14ac:dyDescent="0.2">
      <c r="B74" s="90">
        <v>2705</v>
      </c>
      <c r="C74" s="90" t="s">
        <v>68</v>
      </c>
      <c r="D74" s="91" t="s">
        <v>415</v>
      </c>
      <c r="E74" s="86">
        <v>0</v>
      </c>
      <c r="F74" s="86" t="s">
        <v>783</v>
      </c>
      <c r="G74" s="86" t="s">
        <v>783</v>
      </c>
      <c r="H74" s="86" t="s">
        <v>783</v>
      </c>
      <c r="I74" s="86" t="s">
        <v>783</v>
      </c>
      <c r="J74" s="4"/>
    </row>
    <row r="75" spans="2:10" outlineLevel="3" x14ac:dyDescent="0.2">
      <c r="B75" s="90">
        <v>2710</v>
      </c>
      <c r="C75" s="90" t="s">
        <v>69</v>
      </c>
      <c r="D75" s="91" t="s">
        <v>416</v>
      </c>
      <c r="E75" s="86">
        <v>0</v>
      </c>
      <c r="F75" s="86" t="s">
        <v>783</v>
      </c>
      <c r="G75" s="86" t="s">
        <v>783</v>
      </c>
      <c r="H75" s="86" t="s">
        <v>783</v>
      </c>
      <c r="I75" s="86" t="s">
        <v>783</v>
      </c>
      <c r="J75" s="4"/>
    </row>
    <row r="76" spans="2:10" outlineLevel="3" x14ac:dyDescent="0.2">
      <c r="B76" s="90">
        <v>2715</v>
      </c>
      <c r="C76" s="90" t="s">
        <v>70</v>
      </c>
      <c r="D76" s="91" t="s">
        <v>417</v>
      </c>
      <c r="E76" s="86">
        <v>20</v>
      </c>
      <c r="F76" s="86">
        <v>439</v>
      </c>
      <c r="G76" s="86">
        <v>375</v>
      </c>
      <c r="H76" s="86">
        <v>495</v>
      </c>
      <c r="I76" s="86">
        <v>495</v>
      </c>
      <c r="J76" s="4"/>
    </row>
    <row r="77" spans="2:10" outlineLevel="3" x14ac:dyDescent="0.2">
      <c r="B77" s="90">
        <v>2720</v>
      </c>
      <c r="C77" s="90" t="s">
        <v>71</v>
      </c>
      <c r="D77" s="91" t="s">
        <v>418</v>
      </c>
      <c r="E77" s="86">
        <v>0</v>
      </c>
      <c r="F77" s="86" t="s">
        <v>783</v>
      </c>
      <c r="G77" s="86" t="s">
        <v>783</v>
      </c>
      <c r="H77" s="86" t="s">
        <v>783</v>
      </c>
      <c r="I77" s="86" t="s">
        <v>783</v>
      </c>
      <c r="J77" s="4"/>
    </row>
    <row r="78" spans="2:10" outlineLevel="3" x14ac:dyDescent="0.2">
      <c r="B78" s="90">
        <v>2725</v>
      </c>
      <c r="C78" s="90" t="s">
        <v>72</v>
      </c>
      <c r="D78" s="91" t="s">
        <v>419</v>
      </c>
      <c r="E78" s="86" t="s">
        <v>784</v>
      </c>
      <c r="F78" s="86" t="s">
        <v>785</v>
      </c>
      <c r="G78" s="86" t="s">
        <v>785</v>
      </c>
      <c r="H78" s="86" t="s">
        <v>785</v>
      </c>
      <c r="I78" s="86" t="s">
        <v>785</v>
      </c>
      <c r="J78" s="4"/>
    </row>
    <row r="79" spans="2:10" outlineLevel="3" x14ac:dyDescent="0.2">
      <c r="B79" s="90">
        <v>2730</v>
      </c>
      <c r="C79" s="90" t="s">
        <v>73</v>
      </c>
      <c r="D79" s="91" t="s">
        <v>420</v>
      </c>
      <c r="E79" s="86">
        <v>30</v>
      </c>
      <c r="F79" s="86">
        <v>377</v>
      </c>
      <c r="G79" s="86">
        <v>347</v>
      </c>
      <c r="H79" s="86">
        <v>363</v>
      </c>
      <c r="I79" s="86">
        <v>400</v>
      </c>
      <c r="J79" s="4"/>
    </row>
    <row r="80" spans="2:10" outlineLevel="3" x14ac:dyDescent="0.2">
      <c r="B80" s="90">
        <v>2735</v>
      </c>
      <c r="C80" s="90" t="s">
        <v>74</v>
      </c>
      <c r="D80" s="91" t="s">
        <v>421</v>
      </c>
      <c r="E80" s="86" t="s">
        <v>784</v>
      </c>
      <c r="F80" s="86" t="s">
        <v>785</v>
      </c>
      <c r="G80" s="86" t="s">
        <v>785</v>
      </c>
      <c r="H80" s="86" t="s">
        <v>785</v>
      </c>
      <c r="I80" s="86" t="s">
        <v>785</v>
      </c>
      <c r="J80" s="4"/>
    </row>
    <row r="81" spans="2:10" outlineLevel="2" x14ac:dyDescent="0.2">
      <c r="B81" s="87" t="s">
        <v>4</v>
      </c>
      <c r="C81" s="88" t="s">
        <v>75</v>
      </c>
      <c r="D81" s="89" t="s">
        <v>422</v>
      </c>
      <c r="E81" s="86">
        <v>430</v>
      </c>
      <c r="F81" s="86">
        <v>361</v>
      </c>
      <c r="G81" s="86">
        <v>325</v>
      </c>
      <c r="H81" s="86">
        <v>368</v>
      </c>
      <c r="I81" s="86">
        <v>412</v>
      </c>
      <c r="J81" s="4"/>
    </row>
    <row r="82" spans="2:10" outlineLevel="3" x14ac:dyDescent="0.2">
      <c r="B82" s="90">
        <v>4405</v>
      </c>
      <c r="C82" s="90" t="s">
        <v>76</v>
      </c>
      <c r="D82" s="91" t="s">
        <v>423</v>
      </c>
      <c r="E82" s="86">
        <v>70</v>
      </c>
      <c r="F82" s="86">
        <v>358</v>
      </c>
      <c r="G82" s="86">
        <v>303</v>
      </c>
      <c r="H82" s="86">
        <v>347</v>
      </c>
      <c r="I82" s="86">
        <v>412</v>
      </c>
      <c r="J82" s="4"/>
    </row>
    <row r="83" spans="2:10" outlineLevel="3" x14ac:dyDescent="0.2">
      <c r="B83" s="90">
        <v>4410</v>
      </c>
      <c r="C83" s="90" t="s">
        <v>77</v>
      </c>
      <c r="D83" s="91" t="s">
        <v>424</v>
      </c>
      <c r="E83" s="86">
        <v>240</v>
      </c>
      <c r="F83" s="86">
        <v>361</v>
      </c>
      <c r="G83" s="86">
        <v>303</v>
      </c>
      <c r="H83" s="86">
        <v>368</v>
      </c>
      <c r="I83" s="86">
        <v>412</v>
      </c>
      <c r="J83" s="4"/>
    </row>
    <row r="84" spans="2:10" outlineLevel="3" x14ac:dyDescent="0.2">
      <c r="B84" s="90">
        <v>4415</v>
      </c>
      <c r="C84" s="90" t="s">
        <v>78</v>
      </c>
      <c r="D84" s="91" t="s">
        <v>425</v>
      </c>
      <c r="E84" s="86">
        <v>50</v>
      </c>
      <c r="F84" s="86">
        <v>380</v>
      </c>
      <c r="G84" s="86">
        <v>368</v>
      </c>
      <c r="H84" s="86">
        <v>380</v>
      </c>
      <c r="I84" s="86">
        <v>412</v>
      </c>
      <c r="J84" s="4"/>
    </row>
    <row r="85" spans="2:10" outlineLevel="3" x14ac:dyDescent="0.2">
      <c r="B85" s="90">
        <v>4420</v>
      </c>
      <c r="C85" s="90" t="s">
        <v>79</v>
      </c>
      <c r="D85" s="91" t="s">
        <v>426</v>
      </c>
      <c r="E85" s="86">
        <v>80</v>
      </c>
      <c r="F85" s="86">
        <v>353</v>
      </c>
      <c r="G85" s="86">
        <v>336</v>
      </c>
      <c r="H85" s="86">
        <v>346</v>
      </c>
      <c r="I85" s="86">
        <v>400</v>
      </c>
      <c r="J85" s="4"/>
    </row>
    <row r="86" spans="2:10" outlineLevel="2" x14ac:dyDescent="0.2">
      <c r="B86" s="87" t="s">
        <v>4</v>
      </c>
      <c r="C86" s="88" t="s">
        <v>80</v>
      </c>
      <c r="D86" s="89" t="s">
        <v>427</v>
      </c>
      <c r="E86" s="86">
        <v>440</v>
      </c>
      <c r="F86" s="86">
        <v>371</v>
      </c>
      <c r="G86" s="86">
        <v>330</v>
      </c>
      <c r="H86" s="86">
        <v>368</v>
      </c>
      <c r="I86" s="86">
        <v>400</v>
      </c>
      <c r="J86" s="4"/>
    </row>
    <row r="87" spans="2:10" outlineLevel="3" x14ac:dyDescent="0.2">
      <c r="B87" s="90">
        <v>4705</v>
      </c>
      <c r="C87" s="90" t="s">
        <v>81</v>
      </c>
      <c r="D87" s="91" t="s">
        <v>428</v>
      </c>
      <c r="E87" s="86">
        <v>140</v>
      </c>
      <c r="F87" s="86">
        <v>371</v>
      </c>
      <c r="G87" s="86">
        <v>340</v>
      </c>
      <c r="H87" s="86">
        <v>390</v>
      </c>
      <c r="I87" s="86">
        <v>400</v>
      </c>
      <c r="J87" s="4"/>
    </row>
    <row r="88" spans="2:10" outlineLevel="3" x14ac:dyDescent="0.2">
      <c r="B88" s="90">
        <v>4710</v>
      </c>
      <c r="C88" s="90" t="s">
        <v>82</v>
      </c>
      <c r="D88" s="91" t="s">
        <v>429</v>
      </c>
      <c r="E88" s="86">
        <v>70</v>
      </c>
      <c r="F88" s="86">
        <v>359</v>
      </c>
      <c r="G88" s="86">
        <v>368</v>
      </c>
      <c r="H88" s="86">
        <v>368</v>
      </c>
      <c r="I88" s="86">
        <v>375</v>
      </c>
      <c r="J88" s="4"/>
    </row>
    <row r="89" spans="2:10" outlineLevel="3" x14ac:dyDescent="0.2">
      <c r="B89" s="90">
        <v>4715</v>
      </c>
      <c r="C89" s="90" t="s">
        <v>83</v>
      </c>
      <c r="D89" s="91" t="s">
        <v>430</v>
      </c>
      <c r="E89" s="86">
        <v>30</v>
      </c>
      <c r="F89" s="86">
        <v>342</v>
      </c>
      <c r="G89" s="86">
        <v>303</v>
      </c>
      <c r="H89" s="86">
        <v>325</v>
      </c>
      <c r="I89" s="86">
        <v>370</v>
      </c>
      <c r="J89" s="4"/>
    </row>
    <row r="90" spans="2:10" outlineLevel="3" x14ac:dyDescent="0.2">
      <c r="B90" s="90">
        <v>4720</v>
      </c>
      <c r="C90" s="90" t="s">
        <v>84</v>
      </c>
      <c r="D90" s="91" t="s">
        <v>431</v>
      </c>
      <c r="E90" s="86">
        <v>150</v>
      </c>
      <c r="F90" s="86">
        <v>379</v>
      </c>
      <c r="G90" s="86">
        <v>325</v>
      </c>
      <c r="H90" s="86">
        <v>350</v>
      </c>
      <c r="I90" s="86">
        <v>410</v>
      </c>
      <c r="J90" s="4"/>
    </row>
    <row r="91" spans="2:10" outlineLevel="3" x14ac:dyDescent="0.2">
      <c r="B91" s="90">
        <v>4725</v>
      </c>
      <c r="C91" s="90" t="s">
        <v>85</v>
      </c>
      <c r="D91" s="91" t="s">
        <v>432</v>
      </c>
      <c r="E91" s="86">
        <v>50</v>
      </c>
      <c r="F91" s="86">
        <v>382</v>
      </c>
      <c r="G91" s="86">
        <v>368</v>
      </c>
      <c r="H91" s="86">
        <v>390</v>
      </c>
      <c r="I91" s="86">
        <v>390</v>
      </c>
      <c r="J91" s="4"/>
    </row>
    <row r="92" spans="2:10" outlineLevel="1" x14ac:dyDescent="0.2">
      <c r="B92" s="81" t="s">
        <v>4</v>
      </c>
      <c r="C92" s="81" t="s">
        <v>86</v>
      </c>
      <c r="D92" s="82" t="s">
        <v>433</v>
      </c>
      <c r="E92" s="80">
        <v>2100</v>
      </c>
      <c r="F92" s="80">
        <v>406</v>
      </c>
      <c r="G92" s="80">
        <v>364</v>
      </c>
      <c r="H92" s="80">
        <v>400</v>
      </c>
      <c r="I92" s="80">
        <v>450</v>
      </c>
      <c r="J92" s="4"/>
    </row>
    <row r="93" spans="2:10" outlineLevel="2" x14ac:dyDescent="0.2">
      <c r="B93" s="83">
        <v>1055</v>
      </c>
      <c r="C93" s="84" t="s">
        <v>87</v>
      </c>
      <c r="D93" s="92" t="s">
        <v>434</v>
      </c>
      <c r="E93" s="86">
        <v>10</v>
      </c>
      <c r="F93" s="86">
        <v>413</v>
      </c>
      <c r="G93" s="86">
        <v>325</v>
      </c>
      <c r="H93" s="86">
        <v>420</v>
      </c>
      <c r="I93" s="86">
        <v>507</v>
      </c>
      <c r="J93" s="4"/>
    </row>
    <row r="94" spans="2:10" outlineLevel="2" x14ac:dyDescent="0.2">
      <c r="B94" s="83">
        <v>2465</v>
      </c>
      <c r="C94" s="84" t="s">
        <v>88</v>
      </c>
      <c r="D94" s="92" t="s">
        <v>435</v>
      </c>
      <c r="E94" s="86">
        <v>190</v>
      </c>
      <c r="F94" s="86">
        <v>391</v>
      </c>
      <c r="G94" s="86">
        <v>347</v>
      </c>
      <c r="H94" s="86">
        <v>368</v>
      </c>
      <c r="I94" s="86">
        <v>450</v>
      </c>
      <c r="J94" s="4"/>
    </row>
    <row r="95" spans="2:10" outlineLevel="2" x14ac:dyDescent="0.2">
      <c r="B95" s="83">
        <v>3060</v>
      </c>
      <c r="C95" s="84" t="s">
        <v>89</v>
      </c>
      <c r="D95" s="92" t="s">
        <v>436</v>
      </c>
      <c r="E95" s="86">
        <v>360</v>
      </c>
      <c r="F95" s="86">
        <v>375</v>
      </c>
      <c r="G95" s="86">
        <v>334</v>
      </c>
      <c r="H95" s="86">
        <v>380</v>
      </c>
      <c r="I95" s="86">
        <v>404</v>
      </c>
      <c r="J95" s="4"/>
    </row>
    <row r="96" spans="2:10" outlineLevel="2" x14ac:dyDescent="0.2">
      <c r="B96" s="83">
        <v>2470</v>
      </c>
      <c r="C96" s="84" t="s">
        <v>90</v>
      </c>
      <c r="D96" s="92" t="s">
        <v>437</v>
      </c>
      <c r="E96" s="86">
        <v>0</v>
      </c>
      <c r="F96" s="86" t="s">
        <v>783</v>
      </c>
      <c r="G96" s="86" t="s">
        <v>783</v>
      </c>
      <c r="H96" s="86" t="s">
        <v>783</v>
      </c>
      <c r="I96" s="86" t="s">
        <v>783</v>
      </c>
      <c r="J96" s="4"/>
    </row>
    <row r="97" spans="2:10" outlineLevel="2" x14ac:dyDescent="0.2">
      <c r="B97" s="87" t="s">
        <v>4</v>
      </c>
      <c r="C97" s="88" t="s">
        <v>91</v>
      </c>
      <c r="D97" s="89" t="s">
        <v>438</v>
      </c>
      <c r="E97" s="86">
        <v>110</v>
      </c>
      <c r="F97" s="86">
        <v>391</v>
      </c>
      <c r="G97" s="86">
        <v>340</v>
      </c>
      <c r="H97" s="86">
        <v>375</v>
      </c>
      <c r="I97" s="86">
        <v>420</v>
      </c>
      <c r="J97" s="4"/>
    </row>
    <row r="98" spans="2:10" outlineLevel="3" x14ac:dyDescent="0.2">
      <c r="B98" s="90">
        <v>1005</v>
      </c>
      <c r="C98" s="90" t="s">
        <v>92</v>
      </c>
      <c r="D98" s="91" t="s">
        <v>439</v>
      </c>
      <c r="E98" s="86">
        <v>0</v>
      </c>
      <c r="F98" s="86" t="s">
        <v>783</v>
      </c>
      <c r="G98" s="86" t="s">
        <v>783</v>
      </c>
      <c r="H98" s="86" t="s">
        <v>783</v>
      </c>
      <c r="I98" s="86" t="s">
        <v>783</v>
      </c>
      <c r="J98" s="4"/>
    </row>
    <row r="99" spans="2:10" outlineLevel="3" x14ac:dyDescent="0.2">
      <c r="B99" s="90">
        <v>1010</v>
      </c>
      <c r="C99" s="90" t="s">
        <v>93</v>
      </c>
      <c r="D99" s="91" t="s">
        <v>440</v>
      </c>
      <c r="E99" s="86">
        <v>0</v>
      </c>
      <c r="F99" s="86" t="s">
        <v>783</v>
      </c>
      <c r="G99" s="86" t="s">
        <v>783</v>
      </c>
      <c r="H99" s="86" t="s">
        <v>783</v>
      </c>
      <c r="I99" s="86" t="s">
        <v>783</v>
      </c>
      <c r="J99" s="4"/>
    </row>
    <row r="100" spans="2:10" outlineLevel="3" x14ac:dyDescent="0.2">
      <c r="B100" s="90">
        <v>1015</v>
      </c>
      <c r="C100" s="90" t="s">
        <v>94</v>
      </c>
      <c r="D100" s="91" t="s">
        <v>441</v>
      </c>
      <c r="E100" s="86">
        <v>20</v>
      </c>
      <c r="F100" s="86">
        <v>421</v>
      </c>
      <c r="G100" s="86">
        <v>345</v>
      </c>
      <c r="H100" s="86">
        <v>450</v>
      </c>
      <c r="I100" s="86">
        <v>473</v>
      </c>
      <c r="J100" s="4"/>
    </row>
    <row r="101" spans="2:10" outlineLevel="3" x14ac:dyDescent="0.2">
      <c r="B101" s="90">
        <v>1045</v>
      </c>
      <c r="C101" s="90" t="s">
        <v>95</v>
      </c>
      <c r="D101" s="91" t="s">
        <v>442</v>
      </c>
      <c r="E101" s="86">
        <v>0</v>
      </c>
      <c r="F101" s="86" t="s">
        <v>783</v>
      </c>
      <c r="G101" s="86" t="s">
        <v>783</v>
      </c>
      <c r="H101" s="86" t="s">
        <v>783</v>
      </c>
      <c r="I101" s="86" t="s">
        <v>783</v>
      </c>
      <c r="J101" s="4"/>
    </row>
    <row r="102" spans="2:10" outlineLevel="3" x14ac:dyDescent="0.2">
      <c r="B102" s="90">
        <v>1025</v>
      </c>
      <c r="C102" s="90" t="s">
        <v>96</v>
      </c>
      <c r="D102" s="91" t="s">
        <v>443</v>
      </c>
      <c r="E102" s="86">
        <v>10</v>
      </c>
      <c r="F102" s="86">
        <v>503</v>
      </c>
      <c r="G102" s="86">
        <v>395</v>
      </c>
      <c r="H102" s="86">
        <v>525</v>
      </c>
      <c r="I102" s="86">
        <v>575</v>
      </c>
      <c r="J102" s="4"/>
    </row>
    <row r="103" spans="2:10" outlineLevel="3" x14ac:dyDescent="0.2">
      <c r="B103" s="90">
        <v>1030</v>
      </c>
      <c r="C103" s="90" t="s">
        <v>97</v>
      </c>
      <c r="D103" s="91" t="s">
        <v>444</v>
      </c>
      <c r="E103" s="86">
        <v>80</v>
      </c>
      <c r="F103" s="86">
        <v>372</v>
      </c>
      <c r="G103" s="86">
        <v>335</v>
      </c>
      <c r="H103" s="86">
        <v>370</v>
      </c>
      <c r="I103" s="86">
        <v>390</v>
      </c>
      <c r="J103" s="4"/>
    </row>
    <row r="104" spans="2:10" outlineLevel="3" x14ac:dyDescent="0.2">
      <c r="B104" s="90">
        <v>1035</v>
      </c>
      <c r="C104" s="90" t="s">
        <v>98</v>
      </c>
      <c r="D104" s="91" t="s">
        <v>445</v>
      </c>
      <c r="E104" s="86">
        <v>0</v>
      </c>
      <c r="F104" s="86" t="s">
        <v>783</v>
      </c>
      <c r="G104" s="86" t="s">
        <v>783</v>
      </c>
      <c r="H104" s="86" t="s">
        <v>783</v>
      </c>
      <c r="I104" s="86" t="s">
        <v>783</v>
      </c>
      <c r="J104" s="4"/>
    </row>
    <row r="105" spans="2:10" outlineLevel="3" x14ac:dyDescent="0.2">
      <c r="B105" s="90">
        <v>1040</v>
      </c>
      <c r="C105" s="90" t="s">
        <v>99</v>
      </c>
      <c r="D105" s="91" t="s">
        <v>446</v>
      </c>
      <c r="E105" s="86" t="s">
        <v>784</v>
      </c>
      <c r="F105" s="86" t="s">
        <v>785</v>
      </c>
      <c r="G105" s="86" t="s">
        <v>785</v>
      </c>
      <c r="H105" s="86" t="s">
        <v>785</v>
      </c>
      <c r="I105" s="86" t="s">
        <v>785</v>
      </c>
      <c r="J105" s="4"/>
    </row>
    <row r="106" spans="2:10" outlineLevel="2" x14ac:dyDescent="0.2">
      <c r="B106" s="87" t="s">
        <v>4</v>
      </c>
      <c r="C106" s="88" t="s">
        <v>100</v>
      </c>
      <c r="D106" s="89" t="s">
        <v>447</v>
      </c>
      <c r="E106" s="86">
        <v>580</v>
      </c>
      <c r="F106" s="86">
        <v>403</v>
      </c>
      <c r="G106" s="86">
        <v>368</v>
      </c>
      <c r="H106" s="86">
        <v>407</v>
      </c>
      <c r="I106" s="86">
        <v>433</v>
      </c>
      <c r="J106" s="4"/>
    </row>
    <row r="107" spans="2:10" outlineLevel="3" x14ac:dyDescent="0.2">
      <c r="B107" s="90">
        <v>2405</v>
      </c>
      <c r="C107" s="90" t="s">
        <v>101</v>
      </c>
      <c r="D107" s="91" t="s">
        <v>448</v>
      </c>
      <c r="E107" s="86">
        <v>0</v>
      </c>
      <c r="F107" s="86" t="s">
        <v>783</v>
      </c>
      <c r="G107" s="86" t="s">
        <v>783</v>
      </c>
      <c r="H107" s="86" t="s">
        <v>783</v>
      </c>
      <c r="I107" s="86" t="s">
        <v>783</v>
      </c>
      <c r="J107" s="4"/>
    </row>
    <row r="108" spans="2:10" outlineLevel="3" x14ac:dyDescent="0.2">
      <c r="B108" s="90">
        <v>2410</v>
      </c>
      <c r="C108" s="90" t="s">
        <v>102</v>
      </c>
      <c r="D108" s="91" t="s">
        <v>449</v>
      </c>
      <c r="E108" s="86">
        <v>550</v>
      </c>
      <c r="F108" s="86">
        <v>403</v>
      </c>
      <c r="G108" s="86">
        <v>368</v>
      </c>
      <c r="H108" s="86">
        <v>407</v>
      </c>
      <c r="I108" s="86">
        <v>433</v>
      </c>
      <c r="J108" s="4"/>
    </row>
    <row r="109" spans="2:10" outlineLevel="3" x14ac:dyDescent="0.2">
      <c r="B109" s="90">
        <v>2415</v>
      </c>
      <c r="C109" s="90" t="s">
        <v>103</v>
      </c>
      <c r="D109" s="91" t="s">
        <v>450</v>
      </c>
      <c r="E109" s="86">
        <v>0</v>
      </c>
      <c r="F109" s="86" t="s">
        <v>783</v>
      </c>
      <c r="G109" s="86" t="s">
        <v>783</v>
      </c>
      <c r="H109" s="86" t="s">
        <v>783</v>
      </c>
      <c r="I109" s="86" t="s">
        <v>783</v>
      </c>
      <c r="J109" s="4"/>
    </row>
    <row r="110" spans="2:10" outlineLevel="3" x14ac:dyDescent="0.2">
      <c r="B110" s="90">
        <v>2420</v>
      </c>
      <c r="C110" s="90" t="s">
        <v>104</v>
      </c>
      <c r="D110" s="91" t="s">
        <v>451</v>
      </c>
      <c r="E110" s="86" t="s">
        <v>784</v>
      </c>
      <c r="F110" s="86" t="s">
        <v>785</v>
      </c>
      <c r="G110" s="86" t="s">
        <v>785</v>
      </c>
      <c r="H110" s="86" t="s">
        <v>785</v>
      </c>
      <c r="I110" s="86" t="s">
        <v>785</v>
      </c>
      <c r="J110" s="4"/>
    </row>
    <row r="111" spans="2:10" outlineLevel="3" x14ac:dyDescent="0.2">
      <c r="B111" s="90">
        <v>2430</v>
      </c>
      <c r="C111" s="90" t="s">
        <v>105</v>
      </c>
      <c r="D111" s="91" t="s">
        <v>452</v>
      </c>
      <c r="E111" s="86">
        <v>10</v>
      </c>
      <c r="F111" s="86">
        <v>406</v>
      </c>
      <c r="G111" s="86">
        <v>380</v>
      </c>
      <c r="H111" s="86">
        <v>390</v>
      </c>
      <c r="I111" s="86">
        <v>430</v>
      </c>
      <c r="J111" s="4"/>
    </row>
    <row r="112" spans="2:10" outlineLevel="3" x14ac:dyDescent="0.2">
      <c r="B112" s="90">
        <v>2435</v>
      </c>
      <c r="C112" s="90" t="s">
        <v>106</v>
      </c>
      <c r="D112" s="91" t="s">
        <v>453</v>
      </c>
      <c r="E112" s="86">
        <v>20</v>
      </c>
      <c r="F112" s="86">
        <v>448</v>
      </c>
      <c r="G112" s="86">
        <v>425</v>
      </c>
      <c r="H112" s="86">
        <v>450</v>
      </c>
      <c r="I112" s="86">
        <v>475</v>
      </c>
      <c r="J112" s="4"/>
    </row>
    <row r="113" spans="2:10" outlineLevel="3" x14ac:dyDescent="0.2">
      <c r="B113" s="90">
        <v>2440</v>
      </c>
      <c r="C113" s="90" t="s">
        <v>107</v>
      </c>
      <c r="D113" s="91" t="s">
        <v>454</v>
      </c>
      <c r="E113" s="86">
        <v>0</v>
      </c>
      <c r="F113" s="86" t="s">
        <v>783</v>
      </c>
      <c r="G113" s="86" t="s">
        <v>783</v>
      </c>
      <c r="H113" s="86" t="s">
        <v>783</v>
      </c>
      <c r="I113" s="86" t="s">
        <v>783</v>
      </c>
      <c r="J113" s="4"/>
    </row>
    <row r="114" spans="2:10" outlineLevel="2" x14ac:dyDescent="0.2">
      <c r="B114" s="87" t="s">
        <v>4</v>
      </c>
      <c r="C114" s="88" t="s">
        <v>108</v>
      </c>
      <c r="D114" s="89" t="s">
        <v>455</v>
      </c>
      <c r="E114" s="86">
        <v>300</v>
      </c>
      <c r="F114" s="86">
        <v>382</v>
      </c>
      <c r="G114" s="86">
        <v>347</v>
      </c>
      <c r="H114" s="86">
        <v>375</v>
      </c>
      <c r="I114" s="86">
        <v>412</v>
      </c>
      <c r="J114" s="4"/>
    </row>
    <row r="115" spans="2:10" outlineLevel="3" x14ac:dyDescent="0.2">
      <c r="B115" s="90">
        <v>2505</v>
      </c>
      <c r="C115" s="90" t="s">
        <v>109</v>
      </c>
      <c r="D115" s="91" t="s">
        <v>456</v>
      </c>
      <c r="E115" s="86">
        <v>10</v>
      </c>
      <c r="F115" s="86">
        <v>422</v>
      </c>
      <c r="G115" s="86">
        <v>390</v>
      </c>
      <c r="H115" s="86">
        <v>425</v>
      </c>
      <c r="I115" s="86">
        <v>450</v>
      </c>
      <c r="J115" s="4"/>
    </row>
    <row r="116" spans="2:10" outlineLevel="3" x14ac:dyDescent="0.2">
      <c r="B116" s="90">
        <v>2510</v>
      </c>
      <c r="C116" s="90" t="s">
        <v>110</v>
      </c>
      <c r="D116" s="91" t="s">
        <v>457</v>
      </c>
      <c r="E116" s="86">
        <v>70</v>
      </c>
      <c r="F116" s="86">
        <v>376</v>
      </c>
      <c r="G116" s="86">
        <v>347</v>
      </c>
      <c r="H116" s="86">
        <v>368</v>
      </c>
      <c r="I116" s="86">
        <v>390</v>
      </c>
      <c r="J116" s="4"/>
    </row>
    <row r="117" spans="2:10" outlineLevel="3" x14ac:dyDescent="0.2">
      <c r="B117" s="90">
        <v>2515</v>
      </c>
      <c r="C117" s="90" t="s">
        <v>111</v>
      </c>
      <c r="D117" s="91" t="s">
        <v>458</v>
      </c>
      <c r="E117" s="86">
        <v>130</v>
      </c>
      <c r="F117" s="86">
        <v>374</v>
      </c>
      <c r="G117" s="86">
        <v>340</v>
      </c>
      <c r="H117" s="86">
        <v>375</v>
      </c>
      <c r="I117" s="86">
        <v>400</v>
      </c>
      <c r="J117" s="4"/>
    </row>
    <row r="118" spans="2:10" outlineLevel="3" x14ac:dyDescent="0.2">
      <c r="B118" s="90">
        <v>2520</v>
      </c>
      <c r="C118" s="90" t="s">
        <v>112</v>
      </c>
      <c r="D118" s="91" t="s">
        <v>459</v>
      </c>
      <c r="E118" s="86">
        <v>10</v>
      </c>
      <c r="F118" s="86">
        <v>376</v>
      </c>
      <c r="G118" s="86">
        <v>347</v>
      </c>
      <c r="H118" s="86">
        <v>373</v>
      </c>
      <c r="I118" s="86">
        <v>405</v>
      </c>
      <c r="J118" s="4"/>
    </row>
    <row r="119" spans="2:10" outlineLevel="3" x14ac:dyDescent="0.2">
      <c r="B119" s="90">
        <v>2525</v>
      </c>
      <c r="C119" s="90" t="s">
        <v>113</v>
      </c>
      <c r="D119" s="91" t="s">
        <v>460</v>
      </c>
      <c r="E119" s="86">
        <v>60</v>
      </c>
      <c r="F119" s="86">
        <v>401</v>
      </c>
      <c r="G119" s="86">
        <v>347</v>
      </c>
      <c r="H119" s="86">
        <v>390</v>
      </c>
      <c r="I119" s="86">
        <v>450</v>
      </c>
      <c r="J119" s="4"/>
    </row>
    <row r="120" spans="2:10" outlineLevel="3" x14ac:dyDescent="0.2">
      <c r="B120" s="90">
        <v>2530</v>
      </c>
      <c r="C120" s="90" t="s">
        <v>114</v>
      </c>
      <c r="D120" s="91" t="s">
        <v>461</v>
      </c>
      <c r="E120" s="86" t="s">
        <v>784</v>
      </c>
      <c r="F120" s="86" t="s">
        <v>785</v>
      </c>
      <c r="G120" s="86" t="s">
        <v>785</v>
      </c>
      <c r="H120" s="86" t="s">
        <v>785</v>
      </c>
      <c r="I120" s="86" t="s">
        <v>785</v>
      </c>
      <c r="J120" s="4"/>
    </row>
    <row r="121" spans="2:10" outlineLevel="3" x14ac:dyDescent="0.2">
      <c r="B121" s="90">
        <v>2535</v>
      </c>
      <c r="C121" s="90" t="s">
        <v>115</v>
      </c>
      <c r="D121" s="91" t="s">
        <v>462</v>
      </c>
      <c r="E121" s="86">
        <v>20</v>
      </c>
      <c r="F121" s="86">
        <v>390</v>
      </c>
      <c r="G121" s="86">
        <v>335</v>
      </c>
      <c r="H121" s="86">
        <v>433</v>
      </c>
      <c r="I121" s="86">
        <v>433</v>
      </c>
      <c r="J121" s="4"/>
    </row>
    <row r="122" spans="2:10" outlineLevel="2" x14ac:dyDescent="0.2">
      <c r="B122" s="87" t="s">
        <v>4</v>
      </c>
      <c r="C122" s="88" t="s">
        <v>116</v>
      </c>
      <c r="D122" s="89" t="s">
        <v>463</v>
      </c>
      <c r="E122" s="86">
        <v>370</v>
      </c>
      <c r="F122" s="86">
        <v>458</v>
      </c>
      <c r="G122" s="86">
        <v>429</v>
      </c>
      <c r="H122" s="86">
        <v>455</v>
      </c>
      <c r="I122" s="86">
        <v>498</v>
      </c>
      <c r="J122" s="4"/>
    </row>
    <row r="123" spans="2:10" outlineLevel="3" x14ac:dyDescent="0.2">
      <c r="B123" s="90">
        <v>2805</v>
      </c>
      <c r="C123" s="90" t="s">
        <v>117</v>
      </c>
      <c r="D123" s="91" t="s">
        <v>464</v>
      </c>
      <c r="E123" s="86">
        <v>90</v>
      </c>
      <c r="F123" s="86">
        <v>447</v>
      </c>
      <c r="G123" s="86">
        <v>386</v>
      </c>
      <c r="H123" s="86">
        <v>433</v>
      </c>
      <c r="I123" s="86">
        <v>520</v>
      </c>
      <c r="J123" s="4"/>
    </row>
    <row r="124" spans="2:10" outlineLevel="3" x14ac:dyDescent="0.2">
      <c r="B124" s="90">
        <v>2810</v>
      </c>
      <c r="C124" s="90" t="s">
        <v>118</v>
      </c>
      <c r="D124" s="91" t="s">
        <v>465</v>
      </c>
      <c r="E124" s="86">
        <v>0</v>
      </c>
      <c r="F124" s="86" t="s">
        <v>783</v>
      </c>
      <c r="G124" s="86" t="s">
        <v>783</v>
      </c>
      <c r="H124" s="86" t="s">
        <v>783</v>
      </c>
      <c r="I124" s="86" t="s">
        <v>783</v>
      </c>
      <c r="J124" s="4"/>
    </row>
    <row r="125" spans="2:10" outlineLevel="3" x14ac:dyDescent="0.2">
      <c r="B125" s="90">
        <v>2815</v>
      </c>
      <c r="C125" s="90" t="s">
        <v>119</v>
      </c>
      <c r="D125" s="91" t="s">
        <v>466</v>
      </c>
      <c r="E125" s="86" t="s">
        <v>784</v>
      </c>
      <c r="F125" s="86" t="s">
        <v>785</v>
      </c>
      <c r="G125" s="86" t="s">
        <v>785</v>
      </c>
      <c r="H125" s="86" t="s">
        <v>785</v>
      </c>
      <c r="I125" s="86" t="s">
        <v>785</v>
      </c>
      <c r="J125" s="4"/>
    </row>
    <row r="126" spans="2:10" outlineLevel="3" x14ac:dyDescent="0.2">
      <c r="B126" s="90">
        <v>2820</v>
      </c>
      <c r="C126" s="90" t="s">
        <v>120</v>
      </c>
      <c r="D126" s="91" t="s">
        <v>467</v>
      </c>
      <c r="E126" s="86">
        <v>60</v>
      </c>
      <c r="F126" s="86">
        <v>463</v>
      </c>
      <c r="G126" s="86">
        <v>450</v>
      </c>
      <c r="H126" s="86">
        <v>455</v>
      </c>
      <c r="I126" s="86">
        <v>500</v>
      </c>
      <c r="J126" s="4"/>
    </row>
    <row r="127" spans="2:10" outlineLevel="3" x14ac:dyDescent="0.2">
      <c r="B127" s="90">
        <v>2825</v>
      </c>
      <c r="C127" s="90" t="s">
        <v>121</v>
      </c>
      <c r="D127" s="91" t="s">
        <v>468</v>
      </c>
      <c r="E127" s="86">
        <v>230</v>
      </c>
      <c r="F127" s="86">
        <v>463</v>
      </c>
      <c r="G127" s="86">
        <v>438</v>
      </c>
      <c r="H127" s="86">
        <v>455</v>
      </c>
      <c r="I127" s="86">
        <v>494</v>
      </c>
      <c r="J127" s="4"/>
    </row>
    <row r="128" spans="2:10" outlineLevel="3" x14ac:dyDescent="0.2">
      <c r="B128" s="90">
        <v>2830</v>
      </c>
      <c r="C128" s="90" t="s">
        <v>122</v>
      </c>
      <c r="D128" s="91" t="s">
        <v>469</v>
      </c>
      <c r="E128" s="86">
        <v>0</v>
      </c>
      <c r="F128" s="86" t="s">
        <v>783</v>
      </c>
      <c r="G128" s="86" t="s">
        <v>783</v>
      </c>
      <c r="H128" s="86" t="s">
        <v>783</v>
      </c>
      <c r="I128" s="86" t="s">
        <v>783</v>
      </c>
      <c r="J128" s="4"/>
    </row>
    <row r="129" spans="2:10" outlineLevel="3" x14ac:dyDescent="0.2">
      <c r="B129" s="90">
        <v>2835</v>
      </c>
      <c r="C129" s="90" t="s">
        <v>123</v>
      </c>
      <c r="D129" s="91" t="s">
        <v>470</v>
      </c>
      <c r="E129" s="86" t="s">
        <v>784</v>
      </c>
      <c r="F129" s="86" t="s">
        <v>785</v>
      </c>
      <c r="G129" s="86" t="s">
        <v>785</v>
      </c>
      <c r="H129" s="86" t="s">
        <v>785</v>
      </c>
      <c r="I129" s="86" t="s">
        <v>785</v>
      </c>
      <c r="J129" s="4"/>
    </row>
    <row r="130" spans="2:10" outlineLevel="2" x14ac:dyDescent="0.2">
      <c r="B130" s="87" t="s">
        <v>4</v>
      </c>
      <c r="C130" s="88" t="s">
        <v>124</v>
      </c>
      <c r="D130" s="89" t="s">
        <v>471</v>
      </c>
      <c r="E130" s="86">
        <v>170</v>
      </c>
      <c r="F130" s="86">
        <v>439</v>
      </c>
      <c r="G130" s="86">
        <v>380</v>
      </c>
      <c r="H130" s="86">
        <v>443</v>
      </c>
      <c r="I130" s="86">
        <v>498</v>
      </c>
      <c r="J130" s="4"/>
    </row>
    <row r="131" spans="2:10" outlineLevel="3" x14ac:dyDescent="0.2">
      <c r="B131" s="90">
        <v>3005</v>
      </c>
      <c r="C131" s="90" t="s">
        <v>125</v>
      </c>
      <c r="D131" s="91" t="s">
        <v>472</v>
      </c>
      <c r="E131" s="86" t="s">
        <v>784</v>
      </c>
      <c r="F131" s="86" t="s">
        <v>785</v>
      </c>
      <c r="G131" s="86" t="s">
        <v>785</v>
      </c>
      <c r="H131" s="86" t="s">
        <v>785</v>
      </c>
      <c r="I131" s="86" t="s">
        <v>785</v>
      </c>
      <c r="J131" s="4"/>
    </row>
    <row r="132" spans="2:10" outlineLevel="3" x14ac:dyDescent="0.2">
      <c r="B132" s="90">
        <v>3010</v>
      </c>
      <c r="C132" s="90" t="s">
        <v>126</v>
      </c>
      <c r="D132" s="91" t="s">
        <v>473</v>
      </c>
      <c r="E132" s="86">
        <v>20</v>
      </c>
      <c r="F132" s="86">
        <v>320</v>
      </c>
      <c r="G132" s="86">
        <v>303</v>
      </c>
      <c r="H132" s="86">
        <v>314</v>
      </c>
      <c r="I132" s="86">
        <v>325</v>
      </c>
      <c r="J132" s="4"/>
    </row>
    <row r="133" spans="2:10" outlineLevel="3" x14ac:dyDescent="0.2">
      <c r="B133" s="90">
        <v>3015</v>
      </c>
      <c r="C133" s="90" t="s">
        <v>127</v>
      </c>
      <c r="D133" s="91" t="s">
        <v>474</v>
      </c>
      <c r="E133" s="86">
        <v>110</v>
      </c>
      <c r="F133" s="86">
        <v>467</v>
      </c>
      <c r="G133" s="86">
        <v>400</v>
      </c>
      <c r="H133" s="86">
        <v>465</v>
      </c>
      <c r="I133" s="86">
        <v>500</v>
      </c>
      <c r="J133" s="4"/>
    </row>
    <row r="134" spans="2:10" outlineLevel="3" x14ac:dyDescent="0.2">
      <c r="B134" s="90">
        <v>3020</v>
      </c>
      <c r="C134" s="90" t="s">
        <v>128</v>
      </c>
      <c r="D134" s="91" t="s">
        <v>475</v>
      </c>
      <c r="E134" s="86">
        <v>10</v>
      </c>
      <c r="F134" s="86">
        <v>416</v>
      </c>
      <c r="G134" s="86">
        <v>400</v>
      </c>
      <c r="H134" s="86">
        <v>425</v>
      </c>
      <c r="I134" s="86">
        <v>450</v>
      </c>
      <c r="J134" s="4"/>
    </row>
    <row r="135" spans="2:10" outlineLevel="3" x14ac:dyDescent="0.2">
      <c r="B135" s="90">
        <v>3025</v>
      </c>
      <c r="C135" s="90" t="s">
        <v>129</v>
      </c>
      <c r="D135" s="91" t="s">
        <v>476</v>
      </c>
      <c r="E135" s="86" t="s">
        <v>784</v>
      </c>
      <c r="F135" s="86" t="s">
        <v>785</v>
      </c>
      <c r="G135" s="86" t="s">
        <v>785</v>
      </c>
      <c r="H135" s="86" t="s">
        <v>785</v>
      </c>
      <c r="I135" s="86" t="s">
        <v>785</v>
      </c>
      <c r="J135" s="4"/>
    </row>
    <row r="136" spans="2:10" outlineLevel="3" x14ac:dyDescent="0.2">
      <c r="B136" s="90">
        <v>3030</v>
      </c>
      <c r="C136" s="90" t="s">
        <v>130</v>
      </c>
      <c r="D136" s="91" t="s">
        <v>477</v>
      </c>
      <c r="E136" s="86" t="s">
        <v>784</v>
      </c>
      <c r="F136" s="86" t="s">
        <v>785</v>
      </c>
      <c r="G136" s="86" t="s">
        <v>785</v>
      </c>
      <c r="H136" s="86" t="s">
        <v>785</v>
      </c>
      <c r="I136" s="86" t="s">
        <v>785</v>
      </c>
      <c r="J136" s="4"/>
    </row>
    <row r="137" spans="2:10" outlineLevel="3" x14ac:dyDescent="0.2">
      <c r="B137" s="90">
        <v>3040</v>
      </c>
      <c r="C137" s="90" t="s">
        <v>131</v>
      </c>
      <c r="D137" s="91" t="s">
        <v>478</v>
      </c>
      <c r="E137" s="86">
        <v>20</v>
      </c>
      <c r="F137" s="86">
        <v>422</v>
      </c>
      <c r="G137" s="86">
        <v>390</v>
      </c>
      <c r="H137" s="86">
        <v>420</v>
      </c>
      <c r="I137" s="86">
        <v>460</v>
      </c>
      <c r="J137" s="4"/>
    </row>
    <row r="138" spans="2:10" outlineLevel="1" x14ac:dyDescent="0.2">
      <c r="B138" s="81" t="s">
        <v>4</v>
      </c>
      <c r="C138" s="81" t="s">
        <v>132</v>
      </c>
      <c r="D138" s="82" t="s">
        <v>479</v>
      </c>
      <c r="E138" s="80">
        <v>1560</v>
      </c>
      <c r="F138" s="80">
        <v>409</v>
      </c>
      <c r="G138" s="80">
        <v>373</v>
      </c>
      <c r="H138" s="80">
        <v>400</v>
      </c>
      <c r="I138" s="80">
        <v>450</v>
      </c>
      <c r="J138" s="4"/>
    </row>
    <row r="139" spans="2:10" outlineLevel="2" x14ac:dyDescent="0.2">
      <c r="B139" s="83">
        <v>1850</v>
      </c>
      <c r="C139" s="84" t="s">
        <v>133</v>
      </c>
      <c r="D139" s="92" t="s">
        <v>480</v>
      </c>
      <c r="E139" s="86">
        <v>50</v>
      </c>
      <c r="F139" s="86">
        <v>425</v>
      </c>
      <c r="G139" s="86">
        <v>390</v>
      </c>
      <c r="H139" s="86">
        <v>440</v>
      </c>
      <c r="I139" s="86">
        <v>475</v>
      </c>
      <c r="J139" s="4"/>
    </row>
    <row r="140" spans="2:10" outlineLevel="2" x14ac:dyDescent="0.2">
      <c r="B140" s="83">
        <v>3245</v>
      </c>
      <c r="C140" s="84" t="s">
        <v>134</v>
      </c>
      <c r="D140" s="92" t="s">
        <v>481</v>
      </c>
      <c r="E140" s="86" t="s">
        <v>784</v>
      </c>
      <c r="F140" s="86" t="s">
        <v>785</v>
      </c>
      <c r="G140" s="86" t="s">
        <v>785</v>
      </c>
      <c r="H140" s="86" t="s">
        <v>785</v>
      </c>
      <c r="I140" s="86" t="s">
        <v>785</v>
      </c>
      <c r="J140" s="4"/>
    </row>
    <row r="141" spans="2:10" outlineLevel="2" x14ac:dyDescent="0.2">
      <c r="B141" s="83">
        <v>3455</v>
      </c>
      <c r="C141" s="84" t="s">
        <v>135</v>
      </c>
      <c r="D141" s="92" t="s">
        <v>482</v>
      </c>
      <c r="E141" s="86">
        <v>30</v>
      </c>
      <c r="F141" s="86">
        <v>390</v>
      </c>
      <c r="G141" s="86">
        <v>347</v>
      </c>
      <c r="H141" s="86">
        <v>395</v>
      </c>
      <c r="I141" s="86">
        <v>400</v>
      </c>
      <c r="J141" s="4"/>
    </row>
    <row r="142" spans="2:10" outlineLevel="2" x14ac:dyDescent="0.2">
      <c r="B142" s="83">
        <v>3240</v>
      </c>
      <c r="C142" s="84" t="s">
        <v>136</v>
      </c>
      <c r="D142" s="92" t="s">
        <v>483</v>
      </c>
      <c r="E142" s="86">
        <v>130</v>
      </c>
      <c r="F142" s="86">
        <v>406</v>
      </c>
      <c r="G142" s="86">
        <v>347</v>
      </c>
      <c r="H142" s="86">
        <v>400</v>
      </c>
      <c r="I142" s="86">
        <v>477</v>
      </c>
      <c r="J142" s="4"/>
    </row>
    <row r="143" spans="2:10" outlineLevel="2" x14ac:dyDescent="0.2">
      <c r="B143" s="87" t="s">
        <v>4</v>
      </c>
      <c r="C143" s="88" t="s">
        <v>137</v>
      </c>
      <c r="D143" s="89" t="s">
        <v>484</v>
      </c>
      <c r="E143" s="86">
        <v>120</v>
      </c>
      <c r="F143" s="86">
        <v>396</v>
      </c>
      <c r="G143" s="86">
        <v>345</v>
      </c>
      <c r="H143" s="86">
        <v>390</v>
      </c>
      <c r="I143" s="86">
        <v>450</v>
      </c>
      <c r="J143" s="4"/>
    </row>
    <row r="144" spans="2:10" outlineLevel="3" x14ac:dyDescent="0.2">
      <c r="B144" s="90">
        <v>3405</v>
      </c>
      <c r="C144" s="90" t="s">
        <v>138</v>
      </c>
      <c r="D144" s="91" t="s">
        <v>485</v>
      </c>
      <c r="E144" s="86" t="s">
        <v>784</v>
      </c>
      <c r="F144" s="86" t="s">
        <v>785</v>
      </c>
      <c r="G144" s="86" t="s">
        <v>785</v>
      </c>
      <c r="H144" s="86" t="s">
        <v>785</v>
      </c>
      <c r="I144" s="86" t="s">
        <v>785</v>
      </c>
      <c r="J144" s="4"/>
    </row>
    <row r="145" spans="2:10" outlineLevel="3" x14ac:dyDescent="0.2">
      <c r="B145" s="90">
        <v>3410</v>
      </c>
      <c r="C145" s="90" t="s">
        <v>139</v>
      </c>
      <c r="D145" s="91" t="s">
        <v>486</v>
      </c>
      <c r="E145" s="86">
        <v>30</v>
      </c>
      <c r="F145" s="86">
        <v>345</v>
      </c>
      <c r="G145" s="86">
        <v>320</v>
      </c>
      <c r="H145" s="86">
        <v>325</v>
      </c>
      <c r="I145" s="86">
        <v>375</v>
      </c>
      <c r="J145" s="4"/>
    </row>
    <row r="146" spans="2:10" outlineLevel="3" x14ac:dyDescent="0.2">
      <c r="B146" s="90">
        <v>3415</v>
      </c>
      <c r="C146" s="90" t="s">
        <v>140</v>
      </c>
      <c r="D146" s="91" t="s">
        <v>487</v>
      </c>
      <c r="E146" s="86" t="s">
        <v>784</v>
      </c>
      <c r="F146" s="86" t="s">
        <v>785</v>
      </c>
      <c r="G146" s="86" t="s">
        <v>785</v>
      </c>
      <c r="H146" s="86" t="s">
        <v>785</v>
      </c>
      <c r="I146" s="86" t="s">
        <v>785</v>
      </c>
      <c r="J146" s="4"/>
    </row>
    <row r="147" spans="2:10" outlineLevel="3" x14ac:dyDescent="0.2">
      <c r="B147" s="90">
        <v>3420</v>
      </c>
      <c r="C147" s="90" t="s">
        <v>141</v>
      </c>
      <c r="D147" s="91" t="s">
        <v>488</v>
      </c>
      <c r="E147" s="86">
        <v>10</v>
      </c>
      <c r="F147" s="86">
        <v>441</v>
      </c>
      <c r="G147" s="86">
        <v>412</v>
      </c>
      <c r="H147" s="86">
        <v>477</v>
      </c>
      <c r="I147" s="86">
        <v>477</v>
      </c>
      <c r="J147" s="4"/>
    </row>
    <row r="148" spans="2:10" outlineLevel="3" x14ac:dyDescent="0.2">
      <c r="B148" s="90">
        <v>3430</v>
      </c>
      <c r="C148" s="90" t="s">
        <v>142</v>
      </c>
      <c r="D148" s="91" t="s">
        <v>489</v>
      </c>
      <c r="E148" s="86">
        <v>0</v>
      </c>
      <c r="F148" s="86" t="s">
        <v>783</v>
      </c>
      <c r="G148" s="86" t="s">
        <v>783</v>
      </c>
      <c r="H148" s="86" t="s">
        <v>783</v>
      </c>
      <c r="I148" s="86" t="s">
        <v>783</v>
      </c>
      <c r="J148" s="4"/>
    </row>
    <row r="149" spans="2:10" outlineLevel="3" x14ac:dyDescent="0.2">
      <c r="B149" s="90">
        <v>3425</v>
      </c>
      <c r="C149" s="90" t="s">
        <v>143</v>
      </c>
      <c r="D149" s="91" t="s">
        <v>490</v>
      </c>
      <c r="E149" s="86">
        <v>60</v>
      </c>
      <c r="F149" s="86">
        <v>403</v>
      </c>
      <c r="G149" s="86">
        <v>360</v>
      </c>
      <c r="H149" s="86">
        <v>412</v>
      </c>
      <c r="I149" s="86">
        <v>450</v>
      </c>
      <c r="J149" s="4"/>
    </row>
    <row r="150" spans="2:10" outlineLevel="3" x14ac:dyDescent="0.2">
      <c r="B150" s="90">
        <v>3435</v>
      </c>
      <c r="C150" s="90" t="s">
        <v>144</v>
      </c>
      <c r="D150" s="91" t="s">
        <v>491</v>
      </c>
      <c r="E150" s="86">
        <v>0</v>
      </c>
      <c r="F150" s="86" t="s">
        <v>783</v>
      </c>
      <c r="G150" s="86" t="s">
        <v>783</v>
      </c>
      <c r="H150" s="86" t="s">
        <v>783</v>
      </c>
      <c r="I150" s="86" t="s">
        <v>783</v>
      </c>
      <c r="J150" s="4"/>
    </row>
    <row r="151" spans="2:10" outlineLevel="3" x14ac:dyDescent="0.2">
      <c r="B151" s="90">
        <v>3445</v>
      </c>
      <c r="C151" s="90" t="s">
        <v>145</v>
      </c>
      <c r="D151" s="91" t="s">
        <v>492</v>
      </c>
      <c r="E151" s="86">
        <v>20</v>
      </c>
      <c r="F151" s="86">
        <v>465</v>
      </c>
      <c r="G151" s="86">
        <v>400</v>
      </c>
      <c r="H151" s="86">
        <v>500</v>
      </c>
      <c r="I151" s="86">
        <v>520</v>
      </c>
      <c r="J151" s="4"/>
    </row>
    <row r="152" spans="2:10" outlineLevel="2" x14ac:dyDescent="0.2">
      <c r="B152" s="87" t="s">
        <v>4</v>
      </c>
      <c r="C152" s="88" t="s">
        <v>146</v>
      </c>
      <c r="D152" s="89" t="s">
        <v>493</v>
      </c>
      <c r="E152" s="86">
        <v>470</v>
      </c>
      <c r="F152" s="86">
        <v>406</v>
      </c>
      <c r="G152" s="86">
        <v>381</v>
      </c>
      <c r="H152" s="86">
        <v>403</v>
      </c>
      <c r="I152" s="86">
        <v>420</v>
      </c>
      <c r="J152" s="4"/>
    </row>
    <row r="153" spans="2:10" outlineLevel="3" x14ac:dyDescent="0.2">
      <c r="B153" s="90">
        <v>3705</v>
      </c>
      <c r="C153" s="90" t="s">
        <v>147</v>
      </c>
      <c r="D153" s="91" t="s">
        <v>494</v>
      </c>
      <c r="E153" s="86" t="s">
        <v>784</v>
      </c>
      <c r="F153" s="86" t="s">
        <v>785</v>
      </c>
      <c r="G153" s="86" t="s">
        <v>785</v>
      </c>
      <c r="H153" s="86" t="s">
        <v>785</v>
      </c>
      <c r="I153" s="86" t="s">
        <v>785</v>
      </c>
      <c r="J153" s="4"/>
    </row>
    <row r="154" spans="2:10" outlineLevel="3" x14ac:dyDescent="0.2">
      <c r="B154" s="90">
        <v>3710</v>
      </c>
      <c r="C154" s="90" t="s">
        <v>148</v>
      </c>
      <c r="D154" s="91" t="s">
        <v>495</v>
      </c>
      <c r="E154" s="86">
        <v>60</v>
      </c>
      <c r="F154" s="86">
        <v>313</v>
      </c>
      <c r="G154" s="86">
        <v>303</v>
      </c>
      <c r="H154" s="86">
        <v>308</v>
      </c>
      <c r="I154" s="86">
        <v>312</v>
      </c>
      <c r="J154" s="4"/>
    </row>
    <row r="155" spans="2:10" outlineLevel="3" x14ac:dyDescent="0.2">
      <c r="B155" s="90">
        <v>3715</v>
      </c>
      <c r="C155" s="90" t="s">
        <v>149</v>
      </c>
      <c r="D155" s="91" t="s">
        <v>496</v>
      </c>
      <c r="E155" s="86">
        <v>70</v>
      </c>
      <c r="F155" s="86">
        <v>479</v>
      </c>
      <c r="G155" s="86">
        <v>427</v>
      </c>
      <c r="H155" s="86">
        <v>453</v>
      </c>
      <c r="I155" s="86">
        <v>542</v>
      </c>
      <c r="J155" s="4"/>
    </row>
    <row r="156" spans="2:10" outlineLevel="3" x14ac:dyDescent="0.2">
      <c r="B156" s="90">
        <v>3720</v>
      </c>
      <c r="C156" s="90" t="s">
        <v>150</v>
      </c>
      <c r="D156" s="91" t="s">
        <v>497</v>
      </c>
      <c r="E156" s="86">
        <v>10</v>
      </c>
      <c r="F156" s="86">
        <v>612</v>
      </c>
      <c r="G156" s="86">
        <v>595</v>
      </c>
      <c r="H156" s="86">
        <v>625</v>
      </c>
      <c r="I156" s="86">
        <v>650</v>
      </c>
      <c r="J156" s="4"/>
    </row>
    <row r="157" spans="2:10" outlineLevel="3" x14ac:dyDescent="0.2">
      <c r="B157" s="90">
        <v>3725</v>
      </c>
      <c r="C157" s="90" t="s">
        <v>151</v>
      </c>
      <c r="D157" s="91" t="s">
        <v>498</v>
      </c>
      <c r="E157" s="86">
        <v>330</v>
      </c>
      <c r="F157" s="86">
        <v>403</v>
      </c>
      <c r="G157" s="86">
        <v>386</v>
      </c>
      <c r="H157" s="86">
        <v>403</v>
      </c>
      <c r="I157" s="86">
        <v>416</v>
      </c>
      <c r="J157" s="4"/>
    </row>
    <row r="158" spans="2:10" outlineLevel="2" x14ac:dyDescent="0.2">
      <c r="B158" s="87" t="s">
        <v>4</v>
      </c>
      <c r="C158" s="88" t="s">
        <v>152</v>
      </c>
      <c r="D158" s="89" t="s">
        <v>499</v>
      </c>
      <c r="E158" s="86">
        <v>620</v>
      </c>
      <c r="F158" s="86">
        <v>412</v>
      </c>
      <c r="G158" s="86">
        <v>373</v>
      </c>
      <c r="H158" s="86">
        <v>395</v>
      </c>
      <c r="I158" s="86">
        <v>450</v>
      </c>
      <c r="J158" s="4"/>
    </row>
    <row r="159" spans="2:10" outlineLevel="3" x14ac:dyDescent="0.2">
      <c r="B159" s="90">
        <v>4605</v>
      </c>
      <c r="C159" s="90" t="s">
        <v>153</v>
      </c>
      <c r="D159" s="91" t="s">
        <v>500</v>
      </c>
      <c r="E159" s="86">
        <v>180</v>
      </c>
      <c r="F159" s="86">
        <v>432</v>
      </c>
      <c r="G159" s="86">
        <v>375</v>
      </c>
      <c r="H159" s="86">
        <v>450</v>
      </c>
      <c r="I159" s="86">
        <v>500</v>
      </c>
      <c r="J159" s="4"/>
    </row>
    <row r="160" spans="2:10" outlineLevel="3" x14ac:dyDescent="0.2">
      <c r="B160" s="90">
        <v>4610</v>
      </c>
      <c r="C160" s="90" t="s">
        <v>154</v>
      </c>
      <c r="D160" s="91" t="s">
        <v>501</v>
      </c>
      <c r="E160" s="86">
        <v>330</v>
      </c>
      <c r="F160" s="86">
        <v>411</v>
      </c>
      <c r="G160" s="86">
        <v>377</v>
      </c>
      <c r="H160" s="86">
        <v>390</v>
      </c>
      <c r="I160" s="86">
        <v>412</v>
      </c>
      <c r="J160" s="4"/>
    </row>
    <row r="161" spans="2:10" outlineLevel="3" x14ac:dyDescent="0.2">
      <c r="B161" s="90">
        <v>4615</v>
      </c>
      <c r="C161" s="90" t="s">
        <v>155</v>
      </c>
      <c r="D161" s="91" t="s">
        <v>502</v>
      </c>
      <c r="E161" s="86">
        <v>30</v>
      </c>
      <c r="F161" s="86">
        <v>394</v>
      </c>
      <c r="G161" s="86">
        <v>325</v>
      </c>
      <c r="H161" s="86">
        <v>425</v>
      </c>
      <c r="I161" s="86">
        <v>450</v>
      </c>
      <c r="J161" s="4"/>
    </row>
    <row r="162" spans="2:10" outlineLevel="3" x14ac:dyDescent="0.2">
      <c r="B162" s="90">
        <v>4620</v>
      </c>
      <c r="C162" s="90" t="s">
        <v>156</v>
      </c>
      <c r="D162" s="91" t="s">
        <v>503</v>
      </c>
      <c r="E162" s="86">
        <v>30</v>
      </c>
      <c r="F162" s="86">
        <v>384</v>
      </c>
      <c r="G162" s="86">
        <v>350</v>
      </c>
      <c r="H162" s="86">
        <v>390</v>
      </c>
      <c r="I162" s="86">
        <v>425</v>
      </c>
      <c r="J162" s="4"/>
    </row>
    <row r="163" spans="2:10" outlineLevel="3" x14ac:dyDescent="0.2">
      <c r="B163" s="90">
        <v>4625</v>
      </c>
      <c r="C163" s="90" t="s">
        <v>157</v>
      </c>
      <c r="D163" s="91" t="s">
        <v>504</v>
      </c>
      <c r="E163" s="86">
        <v>10</v>
      </c>
      <c r="F163" s="86">
        <v>487</v>
      </c>
      <c r="G163" s="86">
        <v>480</v>
      </c>
      <c r="H163" s="86">
        <v>490</v>
      </c>
      <c r="I163" s="86">
        <v>490</v>
      </c>
      <c r="J163" s="4"/>
    </row>
    <row r="164" spans="2:10" outlineLevel="3" x14ac:dyDescent="0.2">
      <c r="B164" s="90">
        <v>4630</v>
      </c>
      <c r="C164" s="90" t="s">
        <v>158</v>
      </c>
      <c r="D164" s="91" t="s">
        <v>505</v>
      </c>
      <c r="E164" s="86">
        <v>10</v>
      </c>
      <c r="F164" s="86">
        <v>411</v>
      </c>
      <c r="G164" s="86">
        <v>375</v>
      </c>
      <c r="H164" s="86">
        <v>425</v>
      </c>
      <c r="I164" s="86">
        <v>440</v>
      </c>
      <c r="J164" s="4"/>
    </row>
    <row r="165" spans="2:10" outlineLevel="3" x14ac:dyDescent="0.2">
      <c r="B165" s="90">
        <v>4635</v>
      </c>
      <c r="C165" s="90" t="s">
        <v>159</v>
      </c>
      <c r="D165" s="91" t="s">
        <v>506</v>
      </c>
      <c r="E165" s="86">
        <v>30</v>
      </c>
      <c r="F165" s="86">
        <v>327</v>
      </c>
      <c r="G165" s="86">
        <v>300</v>
      </c>
      <c r="H165" s="86">
        <v>325</v>
      </c>
      <c r="I165" s="86">
        <v>350</v>
      </c>
      <c r="J165" s="4"/>
    </row>
    <row r="166" spans="2:10" outlineLevel="2" x14ac:dyDescent="0.2">
      <c r="B166" s="87" t="s">
        <v>4</v>
      </c>
      <c r="C166" s="88" t="s">
        <v>160</v>
      </c>
      <c r="D166" s="89" t="s">
        <v>507</v>
      </c>
      <c r="E166" s="86">
        <v>130</v>
      </c>
      <c r="F166" s="86">
        <v>421</v>
      </c>
      <c r="G166" s="86">
        <v>390</v>
      </c>
      <c r="H166" s="86">
        <v>433</v>
      </c>
      <c r="I166" s="86">
        <v>455</v>
      </c>
      <c r="J166" s="4"/>
    </row>
    <row r="167" spans="2:10" outlineLevel="3" x14ac:dyDescent="0.2">
      <c r="B167" s="90">
        <v>1805</v>
      </c>
      <c r="C167" s="90" t="s">
        <v>161</v>
      </c>
      <c r="D167" s="93" t="s">
        <v>508</v>
      </c>
      <c r="E167" s="86">
        <v>10</v>
      </c>
      <c r="F167" s="86">
        <v>371</v>
      </c>
      <c r="G167" s="86">
        <v>295</v>
      </c>
      <c r="H167" s="86">
        <v>347</v>
      </c>
      <c r="I167" s="86">
        <v>475</v>
      </c>
      <c r="J167" s="4"/>
    </row>
    <row r="168" spans="2:10" outlineLevel="3" x14ac:dyDescent="0.2">
      <c r="B168" s="90">
        <v>1860</v>
      </c>
      <c r="C168" s="90" t="s">
        <v>162</v>
      </c>
      <c r="D168" s="91" t="s">
        <v>509</v>
      </c>
      <c r="E168" s="86">
        <v>10</v>
      </c>
      <c r="F168" s="86">
        <v>399</v>
      </c>
      <c r="G168" s="86">
        <v>380</v>
      </c>
      <c r="H168" s="86">
        <v>390</v>
      </c>
      <c r="I168" s="86">
        <v>424</v>
      </c>
      <c r="J168" s="4"/>
    </row>
    <row r="169" spans="2:10" outlineLevel="3" x14ac:dyDescent="0.2">
      <c r="B169" s="90">
        <v>1825</v>
      </c>
      <c r="C169" s="90" t="s">
        <v>163</v>
      </c>
      <c r="D169" s="91" t="s">
        <v>510</v>
      </c>
      <c r="E169" s="86">
        <v>30</v>
      </c>
      <c r="F169" s="86">
        <v>387</v>
      </c>
      <c r="G169" s="86">
        <v>360</v>
      </c>
      <c r="H169" s="86">
        <v>400</v>
      </c>
      <c r="I169" s="86">
        <v>433</v>
      </c>
      <c r="J169" s="4"/>
    </row>
    <row r="170" spans="2:10" outlineLevel="3" x14ac:dyDescent="0.2">
      <c r="B170" s="90">
        <v>1835</v>
      </c>
      <c r="C170" s="90" t="s">
        <v>164</v>
      </c>
      <c r="D170" s="91" t="s">
        <v>511</v>
      </c>
      <c r="E170" s="86">
        <v>70</v>
      </c>
      <c r="F170" s="86">
        <v>457</v>
      </c>
      <c r="G170" s="86">
        <v>440</v>
      </c>
      <c r="H170" s="86">
        <v>455</v>
      </c>
      <c r="I170" s="86">
        <v>465</v>
      </c>
      <c r="J170" s="4"/>
    </row>
    <row r="171" spans="2:10" outlineLevel="3" x14ac:dyDescent="0.2">
      <c r="B171" s="90">
        <v>1840</v>
      </c>
      <c r="C171" s="90" t="s">
        <v>165</v>
      </c>
      <c r="D171" s="91" t="s">
        <v>512</v>
      </c>
      <c r="E171" s="86" t="s">
        <v>784</v>
      </c>
      <c r="F171" s="86" t="s">
        <v>785</v>
      </c>
      <c r="G171" s="86" t="s">
        <v>785</v>
      </c>
      <c r="H171" s="86" t="s">
        <v>785</v>
      </c>
      <c r="I171" s="86" t="s">
        <v>785</v>
      </c>
      <c r="J171" s="4"/>
    </row>
    <row r="172" spans="2:10" outlineLevel="3" x14ac:dyDescent="0.2">
      <c r="B172" s="90">
        <v>1845</v>
      </c>
      <c r="C172" s="90" t="s">
        <v>166</v>
      </c>
      <c r="D172" s="91" t="s">
        <v>513</v>
      </c>
      <c r="E172" s="86">
        <v>10</v>
      </c>
      <c r="F172" s="86">
        <v>362</v>
      </c>
      <c r="G172" s="86">
        <v>303</v>
      </c>
      <c r="H172" s="86">
        <v>383</v>
      </c>
      <c r="I172" s="86">
        <v>420</v>
      </c>
      <c r="J172" s="4"/>
    </row>
    <row r="173" spans="2:10" outlineLevel="1" x14ac:dyDescent="0.2">
      <c r="B173" s="81" t="s">
        <v>4</v>
      </c>
      <c r="C173" s="81" t="s">
        <v>167</v>
      </c>
      <c r="D173" s="82" t="s">
        <v>514</v>
      </c>
      <c r="E173" s="80">
        <v>1340</v>
      </c>
      <c r="F173" s="80">
        <v>487</v>
      </c>
      <c r="G173" s="80">
        <v>425</v>
      </c>
      <c r="H173" s="80">
        <v>490</v>
      </c>
      <c r="I173" s="80">
        <v>550</v>
      </c>
      <c r="J173" s="4"/>
    </row>
    <row r="174" spans="2:10" outlineLevel="2" x14ac:dyDescent="0.2">
      <c r="B174" s="83">
        <v>235</v>
      </c>
      <c r="C174" s="84" t="s">
        <v>168</v>
      </c>
      <c r="D174" s="92" t="s">
        <v>515</v>
      </c>
      <c r="E174" s="86">
        <v>30</v>
      </c>
      <c r="F174" s="86">
        <v>385</v>
      </c>
      <c r="G174" s="86">
        <v>350</v>
      </c>
      <c r="H174" s="86">
        <v>395</v>
      </c>
      <c r="I174" s="86">
        <v>400</v>
      </c>
      <c r="J174" s="4"/>
    </row>
    <row r="175" spans="2:10" outlineLevel="2" x14ac:dyDescent="0.2">
      <c r="B175" s="83">
        <v>240</v>
      </c>
      <c r="C175" s="84" t="s">
        <v>169</v>
      </c>
      <c r="D175" s="92" t="s">
        <v>516</v>
      </c>
      <c r="E175" s="86" t="s">
        <v>784</v>
      </c>
      <c r="F175" s="86" t="s">
        <v>785</v>
      </c>
      <c r="G175" s="86" t="s">
        <v>785</v>
      </c>
      <c r="H175" s="86" t="s">
        <v>785</v>
      </c>
      <c r="I175" s="86" t="s">
        <v>785</v>
      </c>
      <c r="J175" s="4"/>
    </row>
    <row r="176" spans="2:10" outlineLevel="2" x14ac:dyDescent="0.2">
      <c r="B176" s="83">
        <v>230</v>
      </c>
      <c r="C176" s="84" t="s">
        <v>170</v>
      </c>
      <c r="D176" s="92" t="s">
        <v>517</v>
      </c>
      <c r="E176" s="86">
        <v>100</v>
      </c>
      <c r="F176" s="86">
        <v>439</v>
      </c>
      <c r="G176" s="86">
        <v>380</v>
      </c>
      <c r="H176" s="86">
        <v>450</v>
      </c>
      <c r="I176" s="86">
        <v>478</v>
      </c>
      <c r="J176" s="4"/>
    </row>
    <row r="177" spans="2:10" outlineLevel="2" x14ac:dyDescent="0.2">
      <c r="B177" s="83">
        <v>540</v>
      </c>
      <c r="C177" s="84" t="s">
        <v>171</v>
      </c>
      <c r="D177" s="92" t="s">
        <v>518</v>
      </c>
      <c r="E177" s="86">
        <v>260</v>
      </c>
      <c r="F177" s="86">
        <v>449</v>
      </c>
      <c r="G177" s="86">
        <v>375</v>
      </c>
      <c r="H177" s="86">
        <v>475</v>
      </c>
      <c r="I177" s="86">
        <v>525</v>
      </c>
      <c r="J177" s="4"/>
    </row>
    <row r="178" spans="2:10" outlineLevel="2" x14ac:dyDescent="0.2">
      <c r="B178" s="83">
        <v>1590</v>
      </c>
      <c r="C178" s="84" t="s">
        <v>172</v>
      </c>
      <c r="D178" s="92" t="s">
        <v>519</v>
      </c>
      <c r="E178" s="86">
        <v>210</v>
      </c>
      <c r="F178" s="86">
        <v>482</v>
      </c>
      <c r="G178" s="86">
        <v>440</v>
      </c>
      <c r="H178" s="86">
        <v>490</v>
      </c>
      <c r="I178" s="86">
        <v>507</v>
      </c>
      <c r="J178" s="4"/>
    </row>
    <row r="179" spans="2:10" outlineLevel="2" x14ac:dyDescent="0.2">
      <c r="B179" s="83">
        <v>1595</v>
      </c>
      <c r="C179" s="84" t="s">
        <v>173</v>
      </c>
      <c r="D179" s="92" t="s">
        <v>520</v>
      </c>
      <c r="E179" s="86">
        <v>10</v>
      </c>
      <c r="F179" s="86">
        <v>682</v>
      </c>
      <c r="G179" s="86">
        <v>650</v>
      </c>
      <c r="H179" s="86">
        <v>650</v>
      </c>
      <c r="I179" s="86">
        <v>750</v>
      </c>
      <c r="J179" s="4"/>
    </row>
    <row r="180" spans="2:10" outlineLevel="2" x14ac:dyDescent="0.2">
      <c r="B180" s="87" t="s">
        <v>4</v>
      </c>
      <c r="C180" s="88" t="s">
        <v>174</v>
      </c>
      <c r="D180" s="89" t="s">
        <v>521</v>
      </c>
      <c r="E180" s="86">
        <v>250</v>
      </c>
      <c r="F180" s="86">
        <v>543</v>
      </c>
      <c r="G180" s="86">
        <v>475</v>
      </c>
      <c r="H180" s="86">
        <v>550</v>
      </c>
      <c r="I180" s="86">
        <v>607</v>
      </c>
      <c r="J180" s="4"/>
    </row>
    <row r="181" spans="2:10" outlineLevel="3" x14ac:dyDescent="0.2">
      <c r="B181" s="90">
        <v>505</v>
      </c>
      <c r="C181" s="90" t="s">
        <v>175</v>
      </c>
      <c r="D181" s="91" t="s">
        <v>522</v>
      </c>
      <c r="E181" s="86">
        <v>180</v>
      </c>
      <c r="F181" s="86">
        <v>547</v>
      </c>
      <c r="G181" s="86">
        <v>480</v>
      </c>
      <c r="H181" s="86">
        <v>550</v>
      </c>
      <c r="I181" s="86">
        <v>610</v>
      </c>
      <c r="J181" s="4"/>
    </row>
    <row r="182" spans="2:10" outlineLevel="3" x14ac:dyDescent="0.2">
      <c r="B182" s="90">
        <v>510</v>
      </c>
      <c r="C182" s="90" t="s">
        <v>176</v>
      </c>
      <c r="D182" s="91" t="s">
        <v>523</v>
      </c>
      <c r="E182" s="86" t="s">
        <v>784</v>
      </c>
      <c r="F182" s="86" t="s">
        <v>785</v>
      </c>
      <c r="G182" s="86" t="s">
        <v>785</v>
      </c>
      <c r="H182" s="86" t="s">
        <v>785</v>
      </c>
      <c r="I182" s="86" t="s">
        <v>785</v>
      </c>
      <c r="J182" s="4"/>
    </row>
    <row r="183" spans="2:10" outlineLevel="3" x14ac:dyDescent="0.2">
      <c r="B183" s="90">
        <v>515</v>
      </c>
      <c r="C183" s="90" t="s">
        <v>177</v>
      </c>
      <c r="D183" s="91" t="s">
        <v>524</v>
      </c>
      <c r="E183" s="86">
        <v>20</v>
      </c>
      <c r="F183" s="86">
        <v>454</v>
      </c>
      <c r="G183" s="86">
        <v>412</v>
      </c>
      <c r="H183" s="86">
        <v>412</v>
      </c>
      <c r="I183" s="86">
        <v>520</v>
      </c>
      <c r="J183" s="4"/>
    </row>
    <row r="184" spans="2:10" outlineLevel="3" x14ac:dyDescent="0.2">
      <c r="B184" s="90">
        <v>520</v>
      </c>
      <c r="C184" s="90" t="s">
        <v>178</v>
      </c>
      <c r="D184" s="91" t="s">
        <v>525</v>
      </c>
      <c r="E184" s="86" t="s">
        <v>784</v>
      </c>
      <c r="F184" s="86" t="s">
        <v>785</v>
      </c>
      <c r="G184" s="86" t="s">
        <v>785</v>
      </c>
      <c r="H184" s="86" t="s">
        <v>785</v>
      </c>
      <c r="I184" s="86" t="s">
        <v>785</v>
      </c>
      <c r="J184" s="4"/>
    </row>
    <row r="185" spans="2:10" outlineLevel="3" x14ac:dyDescent="0.2">
      <c r="B185" s="90">
        <v>530</v>
      </c>
      <c r="C185" s="90" t="s">
        <v>179</v>
      </c>
      <c r="D185" s="91" t="s">
        <v>526</v>
      </c>
      <c r="E185" s="86">
        <v>50</v>
      </c>
      <c r="F185" s="86">
        <v>559</v>
      </c>
      <c r="G185" s="86">
        <v>500</v>
      </c>
      <c r="H185" s="86">
        <v>550</v>
      </c>
      <c r="I185" s="86">
        <v>625</v>
      </c>
      <c r="J185" s="4"/>
    </row>
    <row r="186" spans="2:10" outlineLevel="2" x14ac:dyDescent="0.2">
      <c r="B186" s="87" t="s">
        <v>4</v>
      </c>
      <c r="C186" s="88" t="s">
        <v>180</v>
      </c>
      <c r="D186" s="89" t="s">
        <v>527</v>
      </c>
      <c r="E186" s="86">
        <v>150</v>
      </c>
      <c r="F186" s="86">
        <v>532</v>
      </c>
      <c r="G186" s="86">
        <v>460</v>
      </c>
      <c r="H186" s="86">
        <v>525</v>
      </c>
      <c r="I186" s="86">
        <v>585</v>
      </c>
      <c r="J186" s="4"/>
    </row>
    <row r="187" spans="2:10" outlineLevel="3" x14ac:dyDescent="0.2">
      <c r="B187" s="90">
        <v>1505</v>
      </c>
      <c r="C187" s="90" t="s">
        <v>181</v>
      </c>
      <c r="D187" s="91" t="s">
        <v>528</v>
      </c>
      <c r="E187" s="86">
        <v>40</v>
      </c>
      <c r="F187" s="86">
        <v>578</v>
      </c>
      <c r="G187" s="86">
        <v>542</v>
      </c>
      <c r="H187" s="86">
        <v>585</v>
      </c>
      <c r="I187" s="86">
        <v>585</v>
      </c>
      <c r="J187" s="4"/>
    </row>
    <row r="188" spans="2:10" outlineLevel="3" x14ac:dyDescent="0.2">
      <c r="B188" s="90">
        <v>1510</v>
      </c>
      <c r="C188" s="90" t="s">
        <v>182</v>
      </c>
      <c r="D188" s="91" t="s">
        <v>529</v>
      </c>
      <c r="E188" s="86" t="s">
        <v>784</v>
      </c>
      <c r="F188" s="86" t="s">
        <v>785</v>
      </c>
      <c r="G188" s="86" t="s">
        <v>785</v>
      </c>
      <c r="H188" s="86" t="s">
        <v>785</v>
      </c>
      <c r="I188" s="86" t="s">
        <v>785</v>
      </c>
      <c r="J188" s="4"/>
    </row>
    <row r="189" spans="2:10" outlineLevel="3" x14ac:dyDescent="0.2">
      <c r="B189" s="90">
        <v>1515</v>
      </c>
      <c r="C189" s="90" t="s">
        <v>183</v>
      </c>
      <c r="D189" s="91" t="s">
        <v>530</v>
      </c>
      <c r="E189" s="86">
        <v>10</v>
      </c>
      <c r="F189" s="86">
        <v>463</v>
      </c>
      <c r="G189" s="86">
        <v>445</v>
      </c>
      <c r="H189" s="86">
        <v>445</v>
      </c>
      <c r="I189" s="86">
        <v>500</v>
      </c>
      <c r="J189" s="4"/>
    </row>
    <row r="190" spans="2:10" outlineLevel="3" x14ac:dyDescent="0.2">
      <c r="B190" s="90">
        <v>1520</v>
      </c>
      <c r="C190" s="90" t="s">
        <v>184</v>
      </c>
      <c r="D190" s="91" t="s">
        <v>531</v>
      </c>
      <c r="E190" s="86" t="s">
        <v>784</v>
      </c>
      <c r="F190" s="86" t="s">
        <v>785</v>
      </c>
      <c r="G190" s="86" t="s">
        <v>785</v>
      </c>
      <c r="H190" s="86" t="s">
        <v>785</v>
      </c>
      <c r="I190" s="86" t="s">
        <v>785</v>
      </c>
      <c r="J190" s="4"/>
    </row>
    <row r="191" spans="2:10" outlineLevel="3" x14ac:dyDescent="0.2">
      <c r="B191" s="90">
        <v>1525</v>
      </c>
      <c r="C191" s="90" t="s">
        <v>185</v>
      </c>
      <c r="D191" s="91" t="s">
        <v>532</v>
      </c>
      <c r="E191" s="86">
        <v>70</v>
      </c>
      <c r="F191" s="86">
        <v>507</v>
      </c>
      <c r="G191" s="86">
        <v>450</v>
      </c>
      <c r="H191" s="86">
        <v>498</v>
      </c>
      <c r="I191" s="86">
        <v>563</v>
      </c>
      <c r="J191" s="4"/>
    </row>
    <row r="192" spans="2:10" outlineLevel="3" x14ac:dyDescent="0.2">
      <c r="B192" s="90">
        <v>1530</v>
      </c>
      <c r="C192" s="90" t="s">
        <v>186</v>
      </c>
      <c r="D192" s="91" t="s">
        <v>533</v>
      </c>
      <c r="E192" s="86">
        <v>10</v>
      </c>
      <c r="F192" s="86">
        <v>499</v>
      </c>
      <c r="G192" s="86">
        <v>440</v>
      </c>
      <c r="H192" s="86">
        <v>510</v>
      </c>
      <c r="I192" s="86">
        <v>550</v>
      </c>
      <c r="J192" s="4"/>
    </row>
    <row r="193" spans="2:10" outlineLevel="3" x14ac:dyDescent="0.2">
      <c r="B193" s="90">
        <v>1535</v>
      </c>
      <c r="C193" s="90" t="s">
        <v>187</v>
      </c>
      <c r="D193" s="91" t="s">
        <v>534</v>
      </c>
      <c r="E193" s="86" t="s">
        <v>784</v>
      </c>
      <c r="F193" s="86" t="s">
        <v>785</v>
      </c>
      <c r="G193" s="86" t="s">
        <v>785</v>
      </c>
      <c r="H193" s="86" t="s">
        <v>785</v>
      </c>
      <c r="I193" s="86" t="s">
        <v>785</v>
      </c>
      <c r="J193" s="4"/>
    </row>
    <row r="194" spans="2:10" outlineLevel="3" x14ac:dyDescent="0.2">
      <c r="B194" s="90">
        <v>1540</v>
      </c>
      <c r="C194" s="90" t="s">
        <v>188</v>
      </c>
      <c r="D194" s="91" t="s">
        <v>535</v>
      </c>
      <c r="E194" s="86">
        <v>0</v>
      </c>
      <c r="F194" s="86" t="s">
        <v>783</v>
      </c>
      <c r="G194" s="86" t="s">
        <v>783</v>
      </c>
      <c r="H194" s="86" t="s">
        <v>783</v>
      </c>
      <c r="I194" s="86" t="s">
        <v>783</v>
      </c>
      <c r="J194" s="4"/>
    </row>
    <row r="195" spans="2:10" outlineLevel="3" x14ac:dyDescent="0.2">
      <c r="B195" s="90">
        <v>1545</v>
      </c>
      <c r="C195" s="90" t="s">
        <v>189</v>
      </c>
      <c r="D195" s="91" t="s">
        <v>536</v>
      </c>
      <c r="E195" s="86">
        <v>0</v>
      </c>
      <c r="F195" s="86" t="s">
        <v>783</v>
      </c>
      <c r="G195" s="86" t="s">
        <v>783</v>
      </c>
      <c r="H195" s="86" t="s">
        <v>783</v>
      </c>
      <c r="I195" s="86" t="s">
        <v>783</v>
      </c>
      <c r="J195" s="4"/>
    </row>
    <row r="196" spans="2:10" outlineLevel="3" x14ac:dyDescent="0.2">
      <c r="B196" s="90">
        <v>1550</v>
      </c>
      <c r="C196" s="90" t="s">
        <v>190</v>
      </c>
      <c r="D196" s="91" t="s">
        <v>537</v>
      </c>
      <c r="E196" s="86">
        <v>10</v>
      </c>
      <c r="F196" s="86">
        <v>441</v>
      </c>
      <c r="G196" s="86">
        <v>400</v>
      </c>
      <c r="H196" s="86">
        <v>425</v>
      </c>
      <c r="I196" s="86">
        <v>450</v>
      </c>
      <c r="J196" s="4"/>
    </row>
    <row r="197" spans="2:10" outlineLevel="3" x14ac:dyDescent="0.2">
      <c r="B197" s="90">
        <v>1560</v>
      </c>
      <c r="C197" s="90" t="s">
        <v>191</v>
      </c>
      <c r="D197" s="91" t="s">
        <v>538</v>
      </c>
      <c r="E197" s="86" t="s">
        <v>784</v>
      </c>
      <c r="F197" s="86" t="s">
        <v>785</v>
      </c>
      <c r="G197" s="86" t="s">
        <v>785</v>
      </c>
      <c r="H197" s="86" t="s">
        <v>785</v>
      </c>
      <c r="I197" s="86" t="s">
        <v>785</v>
      </c>
      <c r="J197" s="4"/>
    </row>
    <row r="198" spans="2:10" outlineLevel="3" x14ac:dyDescent="0.2">
      <c r="B198" s="90">
        <v>1570</v>
      </c>
      <c r="C198" s="90" t="s">
        <v>192</v>
      </c>
      <c r="D198" s="91" t="s">
        <v>539</v>
      </c>
      <c r="E198" s="86" t="s">
        <v>784</v>
      </c>
      <c r="F198" s="86" t="s">
        <v>785</v>
      </c>
      <c r="G198" s="86" t="s">
        <v>785</v>
      </c>
      <c r="H198" s="86" t="s">
        <v>785</v>
      </c>
      <c r="I198" s="86" t="s">
        <v>785</v>
      </c>
      <c r="J198" s="4"/>
    </row>
    <row r="199" spans="2:10" outlineLevel="2" x14ac:dyDescent="0.2">
      <c r="B199" s="87" t="s">
        <v>4</v>
      </c>
      <c r="C199" s="88" t="s">
        <v>193</v>
      </c>
      <c r="D199" s="89" t="s">
        <v>540</v>
      </c>
      <c r="E199" s="86">
        <v>190</v>
      </c>
      <c r="F199" s="86">
        <v>484</v>
      </c>
      <c r="G199" s="86">
        <v>400</v>
      </c>
      <c r="H199" s="86">
        <v>475</v>
      </c>
      <c r="I199" s="86">
        <v>550</v>
      </c>
      <c r="J199" s="4"/>
    </row>
    <row r="200" spans="2:10" outlineLevel="3" x14ac:dyDescent="0.2">
      <c r="B200" s="90">
        <v>1905</v>
      </c>
      <c r="C200" s="90" t="s">
        <v>194</v>
      </c>
      <c r="D200" s="91" t="s">
        <v>541</v>
      </c>
      <c r="E200" s="86" t="s">
        <v>784</v>
      </c>
      <c r="F200" s="86" t="s">
        <v>785</v>
      </c>
      <c r="G200" s="86" t="s">
        <v>785</v>
      </c>
      <c r="H200" s="86" t="s">
        <v>785</v>
      </c>
      <c r="I200" s="86" t="s">
        <v>785</v>
      </c>
      <c r="J200" s="4"/>
    </row>
    <row r="201" spans="2:10" outlineLevel="3" x14ac:dyDescent="0.2">
      <c r="B201" s="90">
        <v>1910</v>
      </c>
      <c r="C201" s="90" t="s">
        <v>195</v>
      </c>
      <c r="D201" s="91" t="s">
        <v>542</v>
      </c>
      <c r="E201" s="86">
        <v>10</v>
      </c>
      <c r="F201" s="86">
        <v>485</v>
      </c>
      <c r="G201" s="86">
        <v>425</v>
      </c>
      <c r="H201" s="86">
        <v>450</v>
      </c>
      <c r="I201" s="86">
        <v>530</v>
      </c>
      <c r="J201" s="4"/>
    </row>
    <row r="202" spans="2:10" outlineLevel="3" x14ac:dyDescent="0.2">
      <c r="B202" s="90">
        <v>1915</v>
      </c>
      <c r="C202" s="90" t="s">
        <v>742</v>
      </c>
      <c r="D202" s="91" t="s">
        <v>543</v>
      </c>
      <c r="E202" s="86">
        <v>20</v>
      </c>
      <c r="F202" s="86">
        <v>514</v>
      </c>
      <c r="G202" s="86">
        <v>475</v>
      </c>
      <c r="H202" s="86">
        <v>500</v>
      </c>
      <c r="I202" s="86">
        <v>550</v>
      </c>
      <c r="J202" s="4"/>
    </row>
    <row r="203" spans="2:10" outlineLevel="3" x14ac:dyDescent="0.2">
      <c r="B203" s="90">
        <v>1920</v>
      </c>
      <c r="C203" s="90" t="s">
        <v>196</v>
      </c>
      <c r="D203" s="91" t="s">
        <v>544</v>
      </c>
      <c r="E203" s="86" t="s">
        <v>784</v>
      </c>
      <c r="F203" s="86" t="s">
        <v>785</v>
      </c>
      <c r="G203" s="86" t="s">
        <v>785</v>
      </c>
      <c r="H203" s="86" t="s">
        <v>785</v>
      </c>
      <c r="I203" s="86" t="s">
        <v>785</v>
      </c>
      <c r="J203" s="4"/>
    </row>
    <row r="204" spans="2:10" outlineLevel="3" x14ac:dyDescent="0.2">
      <c r="B204" s="90">
        <v>1925</v>
      </c>
      <c r="C204" s="90" t="s">
        <v>197</v>
      </c>
      <c r="D204" s="91" t="s">
        <v>545</v>
      </c>
      <c r="E204" s="86">
        <v>30</v>
      </c>
      <c r="F204" s="86">
        <v>496</v>
      </c>
      <c r="G204" s="86">
        <v>450</v>
      </c>
      <c r="H204" s="86">
        <v>500</v>
      </c>
      <c r="I204" s="86">
        <v>525</v>
      </c>
      <c r="J204" s="4"/>
    </row>
    <row r="205" spans="2:10" outlineLevel="3" x14ac:dyDescent="0.2">
      <c r="B205" s="90">
        <v>1930</v>
      </c>
      <c r="C205" s="90" t="s">
        <v>743</v>
      </c>
      <c r="D205" s="91" t="s">
        <v>546</v>
      </c>
      <c r="E205" s="86">
        <v>10</v>
      </c>
      <c r="F205" s="86">
        <v>452</v>
      </c>
      <c r="G205" s="86">
        <v>365</v>
      </c>
      <c r="H205" s="86">
        <v>425</v>
      </c>
      <c r="I205" s="86">
        <v>518</v>
      </c>
      <c r="J205" s="4"/>
    </row>
    <row r="206" spans="2:10" outlineLevel="3" x14ac:dyDescent="0.2">
      <c r="B206" s="90">
        <v>1935</v>
      </c>
      <c r="C206" s="90" t="s">
        <v>744</v>
      </c>
      <c r="D206" s="91" t="s">
        <v>547</v>
      </c>
      <c r="E206" s="86">
        <v>70</v>
      </c>
      <c r="F206" s="86">
        <v>434</v>
      </c>
      <c r="G206" s="86">
        <v>375</v>
      </c>
      <c r="H206" s="86">
        <v>428</v>
      </c>
      <c r="I206" s="86">
        <v>480</v>
      </c>
      <c r="J206" s="4"/>
    </row>
    <row r="207" spans="2:10" outlineLevel="3" x14ac:dyDescent="0.2">
      <c r="B207" s="90">
        <v>1940</v>
      </c>
      <c r="C207" s="90" t="s">
        <v>198</v>
      </c>
      <c r="D207" s="91" t="s">
        <v>548</v>
      </c>
      <c r="E207" s="86">
        <v>10</v>
      </c>
      <c r="F207" s="86">
        <v>854</v>
      </c>
      <c r="G207" s="86">
        <v>825</v>
      </c>
      <c r="H207" s="86">
        <v>875</v>
      </c>
      <c r="I207" s="86">
        <v>895</v>
      </c>
      <c r="J207" s="4"/>
    </row>
    <row r="208" spans="2:10" outlineLevel="3" x14ac:dyDescent="0.2">
      <c r="B208" s="90">
        <v>1945</v>
      </c>
      <c r="C208" s="90" t="s">
        <v>199</v>
      </c>
      <c r="D208" s="91" t="s">
        <v>549</v>
      </c>
      <c r="E208" s="86">
        <v>20</v>
      </c>
      <c r="F208" s="86">
        <v>583</v>
      </c>
      <c r="G208" s="86">
        <v>495</v>
      </c>
      <c r="H208" s="86">
        <v>575</v>
      </c>
      <c r="I208" s="86">
        <v>650</v>
      </c>
      <c r="J208" s="4"/>
    </row>
    <row r="209" spans="2:10" outlineLevel="3" x14ac:dyDescent="0.2">
      <c r="B209" s="90">
        <v>1950</v>
      </c>
      <c r="C209" s="90" t="s">
        <v>745</v>
      </c>
      <c r="D209" s="91" t="s">
        <v>550</v>
      </c>
      <c r="E209" s="86">
        <v>30</v>
      </c>
      <c r="F209" s="86">
        <v>460</v>
      </c>
      <c r="G209" s="86">
        <v>375</v>
      </c>
      <c r="H209" s="86">
        <v>440</v>
      </c>
      <c r="I209" s="86">
        <v>550</v>
      </c>
      <c r="J209" s="4"/>
    </row>
    <row r="210" spans="2:10" outlineLevel="2" x14ac:dyDescent="0.2">
      <c r="B210" s="87" t="s">
        <v>4</v>
      </c>
      <c r="C210" s="88" t="s">
        <v>200</v>
      </c>
      <c r="D210" s="89" t="s">
        <v>551</v>
      </c>
      <c r="E210" s="86">
        <v>100</v>
      </c>
      <c r="F210" s="86">
        <v>453</v>
      </c>
      <c r="G210" s="86">
        <v>386</v>
      </c>
      <c r="H210" s="86">
        <v>425</v>
      </c>
      <c r="I210" s="86">
        <v>486</v>
      </c>
      <c r="J210" s="4"/>
    </row>
    <row r="211" spans="2:10" outlineLevel="3" x14ac:dyDescent="0.2">
      <c r="B211" s="90">
        <v>2605</v>
      </c>
      <c r="C211" s="90" t="s">
        <v>201</v>
      </c>
      <c r="D211" s="91" t="s">
        <v>552</v>
      </c>
      <c r="E211" s="86">
        <v>0</v>
      </c>
      <c r="F211" s="86" t="s">
        <v>783</v>
      </c>
      <c r="G211" s="86" t="s">
        <v>783</v>
      </c>
      <c r="H211" s="86" t="s">
        <v>783</v>
      </c>
      <c r="I211" s="86" t="s">
        <v>783</v>
      </c>
      <c r="J211" s="4"/>
    </row>
    <row r="212" spans="2:10" outlineLevel="3" x14ac:dyDescent="0.2">
      <c r="B212" s="90">
        <v>2610</v>
      </c>
      <c r="C212" s="90" t="s">
        <v>202</v>
      </c>
      <c r="D212" s="91" t="s">
        <v>553</v>
      </c>
      <c r="E212" s="86" t="s">
        <v>784</v>
      </c>
      <c r="F212" s="86" t="s">
        <v>785</v>
      </c>
      <c r="G212" s="86" t="s">
        <v>785</v>
      </c>
      <c r="H212" s="86" t="s">
        <v>785</v>
      </c>
      <c r="I212" s="86" t="s">
        <v>785</v>
      </c>
      <c r="J212" s="4"/>
    </row>
    <row r="213" spans="2:10" outlineLevel="3" x14ac:dyDescent="0.2">
      <c r="B213" s="90">
        <v>2615</v>
      </c>
      <c r="C213" s="90" t="s">
        <v>203</v>
      </c>
      <c r="D213" s="91" t="s">
        <v>554</v>
      </c>
      <c r="E213" s="86">
        <v>20</v>
      </c>
      <c r="F213" s="86">
        <v>387</v>
      </c>
      <c r="G213" s="86">
        <v>386</v>
      </c>
      <c r="H213" s="86">
        <v>386</v>
      </c>
      <c r="I213" s="86">
        <v>386</v>
      </c>
      <c r="J213" s="4"/>
    </row>
    <row r="214" spans="2:10" outlineLevel="3" x14ac:dyDescent="0.2">
      <c r="B214" s="90">
        <v>2635</v>
      </c>
      <c r="C214" s="90" t="s">
        <v>204</v>
      </c>
      <c r="D214" s="91" t="s">
        <v>555</v>
      </c>
      <c r="E214" s="86">
        <v>20</v>
      </c>
      <c r="F214" s="86">
        <v>472</v>
      </c>
      <c r="G214" s="86">
        <v>450</v>
      </c>
      <c r="H214" s="86">
        <v>460</v>
      </c>
      <c r="I214" s="86">
        <v>500</v>
      </c>
      <c r="J214" s="4"/>
    </row>
    <row r="215" spans="2:10" outlineLevel="3" x14ac:dyDescent="0.2">
      <c r="B215" s="90">
        <v>2620</v>
      </c>
      <c r="C215" s="90" t="s">
        <v>205</v>
      </c>
      <c r="D215" s="91" t="s">
        <v>556</v>
      </c>
      <c r="E215" s="86" t="s">
        <v>784</v>
      </c>
      <c r="F215" s="86" t="s">
        <v>785</v>
      </c>
      <c r="G215" s="86" t="s">
        <v>785</v>
      </c>
      <c r="H215" s="86" t="s">
        <v>785</v>
      </c>
      <c r="I215" s="86" t="s">
        <v>785</v>
      </c>
      <c r="J215" s="4"/>
    </row>
    <row r="216" spans="2:10" outlineLevel="3" x14ac:dyDescent="0.2">
      <c r="B216" s="90">
        <v>2625</v>
      </c>
      <c r="C216" s="90" t="s">
        <v>206</v>
      </c>
      <c r="D216" s="91" t="s">
        <v>557</v>
      </c>
      <c r="E216" s="86">
        <v>60</v>
      </c>
      <c r="F216" s="86">
        <v>465</v>
      </c>
      <c r="G216" s="86">
        <v>390</v>
      </c>
      <c r="H216" s="86">
        <v>433</v>
      </c>
      <c r="I216" s="86">
        <v>536</v>
      </c>
      <c r="J216" s="4"/>
    </row>
    <row r="217" spans="2:10" outlineLevel="3" x14ac:dyDescent="0.2">
      <c r="B217" s="90">
        <v>2630</v>
      </c>
      <c r="C217" s="90" t="s">
        <v>207</v>
      </c>
      <c r="D217" s="91" t="s">
        <v>558</v>
      </c>
      <c r="E217" s="86">
        <v>0</v>
      </c>
      <c r="F217" s="86" t="s">
        <v>783</v>
      </c>
      <c r="G217" s="86" t="s">
        <v>783</v>
      </c>
      <c r="H217" s="86" t="s">
        <v>783</v>
      </c>
      <c r="I217" s="86" t="s">
        <v>783</v>
      </c>
      <c r="J217" s="4"/>
    </row>
    <row r="218" spans="2:10" outlineLevel="2" x14ac:dyDescent="0.2">
      <c r="B218" s="87" t="s">
        <v>4</v>
      </c>
      <c r="C218" s="88" t="s">
        <v>208</v>
      </c>
      <c r="D218" s="89" t="s">
        <v>559</v>
      </c>
      <c r="E218" s="86">
        <v>50</v>
      </c>
      <c r="F218" s="86">
        <v>484</v>
      </c>
      <c r="G218" s="86">
        <v>433</v>
      </c>
      <c r="H218" s="86">
        <v>481</v>
      </c>
      <c r="I218" s="86">
        <v>542</v>
      </c>
      <c r="J218" s="4"/>
    </row>
    <row r="219" spans="2:10" outlineLevel="3" x14ac:dyDescent="0.2">
      <c r="B219" s="90">
        <v>3505</v>
      </c>
      <c r="C219" s="90" t="s">
        <v>209</v>
      </c>
      <c r="D219" s="91" t="s">
        <v>560</v>
      </c>
      <c r="E219" s="86">
        <v>0</v>
      </c>
      <c r="F219" s="86" t="s">
        <v>783</v>
      </c>
      <c r="G219" s="86" t="s">
        <v>783</v>
      </c>
      <c r="H219" s="86" t="s">
        <v>783</v>
      </c>
      <c r="I219" s="86" t="s">
        <v>783</v>
      </c>
      <c r="J219" s="4"/>
    </row>
    <row r="220" spans="2:10" outlineLevel="3" x14ac:dyDescent="0.2">
      <c r="B220" s="90">
        <v>3540</v>
      </c>
      <c r="C220" s="90" t="s">
        <v>770</v>
      </c>
      <c r="D220" s="91" t="s">
        <v>768</v>
      </c>
      <c r="E220" s="86">
        <v>10</v>
      </c>
      <c r="F220" s="86">
        <v>484</v>
      </c>
      <c r="G220" s="86">
        <v>433</v>
      </c>
      <c r="H220" s="86">
        <v>477</v>
      </c>
      <c r="I220" s="86">
        <v>498</v>
      </c>
      <c r="J220" s="4"/>
    </row>
    <row r="221" spans="2:10" outlineLevel="3" x14ac:dyDescent="0.2">
      <c r="B221" s="90">
        <v>3515</v>
      </c>
      <c r="C221" s="90" t="s">
        <v>210</v>
      </c>
      <c r="D221" s="91" t="s">
        <v>561</v>
      </c>
      <c r="E221" s="86">
        <v>30</v>
      </c>
      <c r="F221" s="86">
        <v>461</v>
      </c>
      <c r="G221" s="86">
        <v>400</v>
      </c>
      <c r="H221" s="86">
        <v>477</v>
      </c>
      <c r="I221" s="86">
        <v>498</v>
      </c>
      <c r="J221" s="4"/>
    </row>
    <row r="222" spans="2:10" outlineLevel="3" x14ac:dyDescent="0.2">
      <c r="B222" s="90">
        <v>3520</v>
      </c>
      <c r="C222" s="90" t="s">
        <v>211</v>
      </c>
      <c r="D222" s="91" t="s">
        <v>562</v>
      </c>
      <c r="E222" s="86">
        <v>0</v>
      </c>
      <c r="F222" s="86" t="s">
        <v>783</v>
      </c>
      <c r="G222" s="86" t="s">
        <v>783</v>
      </c>
      <c r="H222" s="86" t="s">
        <v>783</v>
      </c>
      <c r="I222" s="86" t="s">
        <v>783</v>
      </c>
      <c r="J222" s="4"/>
    </row>
    <row r="223" spans="2:10" outlineLevel="3" x14ac:dyDescent="0.2">
      <c r="B223" s="90">
        <v>3545</v>
      </c>
      <c r="C223" s="90" t="s">
        <v>771</v>
      </c>
      <c r="D223" s="91" t="s">
        <v>769</v>
      </c>
      <c r="E223" s="86">
        <v>20</v>
      </c>
      <c r="F223" s="86">
        <v>518</v>
      </c>
      <c r="G223" s="86">
        <v>475</v>
      </c>
      <c r="H223" s="86">
        <v>535</v>
      </c>
      <c r="I223" s="86">
        <v>550</v>
      </c>
      <c r="J223" s="4"/>
    </row>
    <row r="224" spans="2:10" outlineLevel="1" x14ac:dyDescent="0.2">
      <c r="B224" s="81" t="s">
        <v>4</v>
      </c>
      <c r="C224" s="81" t="s">
        <v>212</v>
      </c>
      <c r="D224" s="82" t="s">
        <v>563</v>
      </c>
      <c r="E224" s="80">
        <v>800</v>
      </c>
      <c r="F224" s="80">
        <v>655</v>
      </c>
      <c r="G224" s="80">
        <v>550</v>
      </c>
      <c r="H224" s="80">
        <v>650</v>
      </c>
      <c r="I224" s="80">
        <v>750</v>
      </c>
      <c r="J224" s="4"/>
    </row>
    <row r="225" spans="2:10" outlineLevel="2" x14ac:dyDescent="0.2">
      <c r="B225" s="87" t="s">
        <v>4</v>
      </c>
      <c r="C225" s="88" t="s">
        <v>213</v>
      </c>
      <c r="D225" s="89" t="s">
        <v>564</v>
      </c>
      <c r="E225" s="86">
        <v>270</v>
      </c>
      <c r="F225" s="86">
        <v>677</v>
      </c>
      <c r="G225" s="86">
        <v>589</v>
      </c>
      <c r="H225" s="86">
        <v>660</v>
      </c>
      <c r="I225" s="86">
        <v>755</v>
      </c>
      <c r="J225" s="4"/>
    </row>
    <row r="226" spans="2:10" outlineLevel="3" x14ac:dyDescent="0.2">
      <c r="B226" s="90">
        <v>5210</v>
      </c>
      <c r="C226" s="90" t="s">
        <v>214</v>
      </c>
      <c r="D226" s="91" t="s">
        <v>565</v>
      </c>
      <c r="E226" s="86">
        <v>10</v>
      </c>
      <c r="F226" s="86">
        <v>776</v>
      </c>
      <c r="G226" s="86">
        <v>775</v>
      </c>
      <c r="H226" s="86">
        <v>775</v>
      </c>
      <c r="I226" s="86">
        <v>775</v>
      </c>
      <c r="J226" s="4"/>
    </row>
    <row r="227" spans="2:10" outlineLevel="3" x14ac:dyDescent="0.2">
      <c r="B227" s="90">
        <v>5030</v>
      </c>
      <c r="C227" s="90" t="s">
        <v>215</v>
      </c>
      <c r="D227" s="91" t="s">
        <v>566</v>
      </c>
      <c r="E227" s="86">
        <v>0</v>
      </c>
      <c r="F227" s="86" t="s">
        <v>783</v>
      </c>
      <c r="G227" s="86" t="s">
        <v>783</v>
      </c>
      <c r="H227" s="86" t="s">
        <v>783</v>
      </c>
      <c r="I227" s="86" t="s">
        <v>783</v>
      </c>
      <c r="J227" s="4"/>
    </row>
    <row r="228" spans="2:10" outlineLevel="3" x14ac:dyDescent="0.2">
      <c r="B228" s="90">
        <v>5360</v>
      </c>
      <c r="C228" s="90" t="s">
        <v>216</v>
      </c>
      <c r="D228" s="91" t="s">
        <v>567</v>
      </c>
      <c r="E228" s="86">
        <v>20</v>
      </c>
      <c r="F228" s="86">
        <v>641</v>
      </c>
      <c r="G228" s="86">
        <v>575</v>
      </c>
      <c r="H228" s="86">
        <v>642</v>
      </c>
      <c r="I228" s="86">
        <v>700</v>
      </c>
      <c r="J228" s="4"/>
    </row>
    <row r="229" spans="2:10" outlineLevel="3" x14ac:dyDescent="0.2">
      <c r="B229" s="90">
        <v>5390</v>
      </c>
      <c r="C229" s="90" t="s">
        <v>217</v>
      </c>
      <c r="D229" s="91" t="s">
        <v>568</v>
      </c>
      <c r="E229" s="86">
        <v>10</v>
      </c>
      <c r="F229" s="86">
        <v>627</v>
      </c>
      <c r="G229" s="86">
        <v>550</v>
      </c>
      <c r="H229" s="86">
        <v>560</v>
      </c>
      <c r="I229" s="86">
        <v>750</v>
      </c>
      <c r="J229" s="4"/>
    </row>
    <row r="230" spans="2:10" outlineLevel="3" x14ac:dyDescent="0.2">
      <c r="B230" s="90">
        <v>5420</v>
      </c>
      <c r="C230" s="90" t="s">
        <v>218</v>
      </c>
      <c r="D230" s="91" t="s">
        <v>569</v>
      </c>
      <c r="E230" s="86">
        <v>30</v>
      </c>
      <c r="F230" s="86">
        <v>597</v>
      </c>
      <c r="G230" s="86">
        <v>500</v>
      </c>
      <c r="H230" s="86">
        <v>600</v>
      </c>
      <c r="I230" s="86">
        <v>675</v>
      </c>
      <c r="J230" s="4"/>
    </row>
    <row r="231" spans="2:10" outlineLevel="3" x14ac:dyDescent="0.2">
      <c r="B231" s="90">
        <v>5570</v>
      </c>
      <c r="C231" s="90" t="s">
        <v>219</v>
      </c>
      <c r="D231" s="91" t="s">
        <v>570</v>
      </c>
      <c r="E231" s="86">
        <v>30</v>
      </c>
      <c r="F231" s="86">
        <v>677</v>
      </c>
      <c r="G231" s="86">
        <v>600</v>
      </c>
      <c r="H231" s="86">
        <v>675</v>
      </c>
      <c r="I231" s="86">
        <v>700</v>
      </c>
      <c r="J231" s="4"/>
    </row>
    <row r="232" spans="2:10" outlineLevel="3" x14ac:dyDescent="0.2">
      <c r="B232" s="90">
        <v>5600</v>
      </c>
      <c r="C232" s="90" t="s">
        <v>220</v>
      </c>
      <c r="D232" s="91" t="s">
        <v>571</v>
      </c>
      <c r="E232" s="86" t="s">
        <v>784</v>
      </c>
      <c r="F232" s="86" t="s">
        <v>785</v>
      </c>
      <c r="G232" s="86" t="s">
        <v>785</v>
      </c>
      <c r="H232" s="86" t="s">
        <v>785</v>
      </c>
      <c r="I232" s="86" t="s">
        <v>785</v>
      </c>
      <c r="J232" s="4"/>
    </row>
    <row r="233" spans="2:10" outlineLevel="3" x14ac:dyDescent="0.2">
      <c r="B233" s="90">
        <v>5660</v>
      </c>
      <c r="C233" s="90" t="s">
        <v>221</v>
      </c>
      <c r="D233" s="91" t="s">
        <v>572</v>
      </c>
      <c r="E233" s="86">
        <v>10</v>
      </c>
      <c r="F233" s="86">
        <v>587</v>
      </c>
      <c r="G233" s="86">
        <v>500</v>
      </c>
      <c r="H233" s="86">
        <v>580</v>
      </c>
      <c r="I233" s="86">
        <v>650</v>
      </c>
      <c r="J233" s="4"/>
    </row>
    <row r="234" spans="2:10" outlineLevel="3" x14ac:dyDescent="0.2">
      <c r="B234" s="90">
        <v>5690</v>
      </c>
      <c r="C234" s="90" t="s">
        <v>222</v>
      </c>
      <c r="D234" s="91" t="s">
        <v>573</v>
      </c>
      <c r="E234" s="86">
        <v>70</v>
      </c>
      <c r="F234" s="86">
        <v>692</v>
      </c>
      <c r="G234" s="86">
        <v>600</v>
      </c>
      <c r="H234" s="86">
        <v>673</v>
      </c>
      <c r="I234" s="86">
        <v>800</v>
      </c>
      <c r="J234" s="4"/>
    </row>
    <row r="235" spans="2:10" outlineLevel="3" x14ac:dyDescent="0.2">
      <c r="B235" s="90">
        <v>5750</v>
      </c>
      <c r="C235" s="90" t="s">
        <v>223</v>
      </c>
      <c r="D235" s="91" t="s">
        <v>574</v>
      </c>
      <c r="E235" s="86">
        <v>30</v>
      </c>
      <c r="F235" s="86">
        <v>665</v>
      </c>
      <c r="G235" s="86">
        <v>525</v>
      </c>
      <c r="H235" s="86">
        <v>675</v>
      </c>
      <c r="I235" s="86">
        <v>800</v>
      </c>
      <c r="J235" s="4"/>
    </row>
    <row r="236" spans="2:10" outlineLevel="3" x14ac:dyDescent="0.2">
      <c r="B236" s="90">
        <v>5840</v>
      </c>
      <c r="C236" s="90" t="s">
        <v>224</v>
      </c>
      <c r="D236" s="91" t="s">
        <v>575</v>
      </c>
      <c r="E236" s="86">
        <v>20</v>
      </c>
      <c r="F236" s="86">
        <v>718</v>
      </c>
      <c r="G236" s="86">
        <v>650</v>
      </c>
      <c r="H236" s="86">
        <v>725</v>
      </c>
      <c r="I236" s="86">
        <v>750</v>
      </c>
      <c r="J236" s="4"/>
    </row>
    <row r="237" spans="2:10" outlineLevel="3" x14ac:dyDescent="0.2">
      <c r="B237" s="90">
        <v>5900</v>
      </c>
      <c r="C237" s="90" t="s">
        <v>225</v>
      </c>
      <c r="D237" s="91" t="s">
        <v>576</v>
      </c>
      <c r="E237" s="86">
        <v>30</v>
      </c>
      <c r="F237" s="86">
        <v>658</v>
      </c>
      <c r="G237" s="86">
        <v>595</v>
      </c>
      <c r="H237" s="86">
        <v>650</v>
      </c>
      <c r="I237" s="86">
        <v>735</v>
      </c>
      <c r="J237" s="4"/>
    </row>
    <row r="238" spans="2:10" outlineLevel="3" x14ac:dyDescent="0.2">
      <c r="B238" s="90">
        <v>5960</v>
      </c>
      <c r="C238" s="90" t="s">
        <v>226</v>
      </c>
      <c r="D238" s="91" t="s">
        <v>577</v>
      </c>
      <c r="E238" s="86">
        <v>10</v>
      </c>
      <c r="F238" s="86">
        <v>500</v>
      </c>
      <c r="G238" s="86">
        <v>450</v>
      </c>
      <c r="H238" s="86">
        <v>500</v>
      </c>
      <c r="I238" s="86">
        <v>500</v>
      </c>
      <c r="J238" s="4"/>
    </row>
    <row r="239" spans="2:10" outlineLevel="3" x14ac:dyDescent="0.2">
      <c r="B239" s="90">
        <v>5990</v>
      </c>
      <c r="C239" s="90" t="s">
        <v>227</v>
      </c>
      <c r="D239" s="91" t="s">
        <v>578</v>
      </c>
      <c r="E239" s="86">
        <v>20</v>
      </c>
      <c r="F239" s="86">
        <v>796</v>
      </c>
      <c r="G239" s="86">
        <v>715</v>
      </c>
      <c r="H239" s="86">
        <v>758</v>
      </c>
      <c r="I239" s="86">
        <v>867</v>
      </c>
      <c r="J239" s="4"/>
    </row>
    <row r="240" spans="2:10" outlineLevel="2" x14ac:dyDescent="0.2">
      <c r="B240" s="87" t="s">
        <v>4</v>
      </c>
      <c r="C240" s="88" t="s">
        <v>228</v>
      </c>
      <c r="D240" s="89" t="s">
        <v>579</v>
      </c>
      <c r="E240" s="86">
        <v>520</v>
      </c>
      <c r="F240" s="86">
        <v>643</v>
      </c>
      <c r="G240" s="86">
        <v>550</v>
      </c>
      <c r="H240" s="86">
        <v>625</v>
      </c>
      <c r="I240" s="86">
        <v>720</v>
      </c>
      <c r="J240" s="4"/>
    </row>
    <row r="241" spans="2:10" outlineLevel="3" x14ac:dyDescent="0.2">
      <c r="B241" s="90">
        <v>5060</v>
      </c>
      <c r="C241" s="90" t="s">
        <v>229</v>
      </c>
      <c r="D241" s="91" t="s">
        <v>580</v>
      </c>
      <c r="E241" s="86">
        <v>10</v>
      </c>
      <c r="F241" s="86">
        <v>514</v>
      </c>
      <c r="G241" s="86">
        <v>406</v>
      </c>
      <c r="H241" s="86">
        <v>575</v>
      </c>
      <c r="I241" s="86">
        <v>600</v>
      </c>
      <c r="J241" s="4"/>
    </row>
    <row r="242" spans="2:10" outlineLevel="3" x14ac:dyDescent="0.2">
      <c r="B242" s="90">
        <v>5090</v>
      </c>
      <c r="C242" s="90" t="s">
        <v>230</v>
      </c>
      <c r="D242" s="91" t="s">
        <v>581</v>
      </c>
      <c r="E242" s="86">
        <v>10</v>
      </c>
      <c r="F242" s="86">
        <v>632</v>
      </c>
      <c r="G242" s="86">
        <v>600</v>
      </c>
      <c r="H242" s="86">
        <v>650</v>
      </c>
      <c r="I242" s="86">
        <v>695</v>
      </c>
      <c r="J242" s="4"/>
    </row>
    <row r="243" spans="2:10" outlineLevel="3" x14ac:dyDescent="0.2">
      <c r="B243" s="90">
        <v>5120</v>
      </c>
      <c r="C243" s="90" t="s">
        <v>231</v>
      </c>
      <c r="D243" s="91" t="s">
        <v>582</v>
      </c>
      <c r="E243" s="86">
        <v>10</v>
      </c>
      <c r="F243" s="86">
        <v>527</v>
      </c>
      <c r="G243" s="86">
        <v>450</v>
      </c>
      <c r="H243" s="86">
        <v>500</v>
      </c>
      <c r="I243" s="86">
        <v>625</v>
      </c>
      <c r="J243" s="4"/>
    </row>
    <row r="244" spans="2:10" outlineLevel="3" x14ac:dyDescent="0.2">
      <c r="B244" s="90">
        <v>5150</v>
      </c>
      <c r="C244" s="90" t="s">
        <v>232</v>
      </c>
      <c r="D244" s="91" t="s">
        <v>583</v>
      </c>
      <c r="E244" s="86">
        <v>50</v>
      </c>
      <c r="F244" s="86">
        <v>576</v>
      </c>
      <c r="G244" s="86">
        <v>500</v>
      </c>
      <c r="H244" s="86">
        <v>563</v>
      </c>
      <c r="I244" s="86">
        <v>650</v>
      </c>
      <c r="J244" s="4"/>
    </row>
    <row r="245" spans="2:10" outlineLevel="3" x14ac:dyDescent="0.2">
      <c r="B245" s="90">
        <v>5180</v>
      </c>
      <c r="C245" s="90" t="s">
        <v>233</v>
      </c>
      <c r="D245" s="91" t="s">
        <v>584</v>
      </c>
      <c r="E245" s="86">
        <v>10</v>
      </c>
      <c r="F245" s="86">
        <v>608</v>
      </c>
      <c r="G245" s="86">
        <v>550</v>
      </c>
      <c r="H245" s="86">
        <v>600</v>
      </c>
      <c r="I245" s="86">
        <v>650</v>
      </c>
      <c r="J245" s="4"/>
    </row>
    <row r="246" spans="2:10" outlineLevel="3" x14ac:dyDescent="0.2">
      <c r="B246" s="90">
        <v>5240</v>
      </c>
      <c r="C246" s="90" t="s">
        <v>234</v>
      </c>
      <c r="D246" s="91" t="s">
        <v>585</v>
      </c>
      <c r="E246" s="86">
        <v>10</v>
      </c>
      <c r="F246" s="86">
        <v>739</v>
      </c>
      <c r="G246" s="86">
        <v>595</v>
      </c>
      <c r="H246" s="86">
        <v>825</v>
      </c>
      <c r="I246" s="86">
        <v>825</v>
      </c>
      <c r="J246" s="4"/>
    </row>
    <row r="247" spans="2:10" outlineLevel="3" x14ac:dyDescent="0.2">
      <c r="B247" s="90">
        <v>5270</v>
      </c>
      <c r="C247" s="90" t="s">
        <v>235</v>
      </c>
      <c r="D247" s="91" t="s">
        <v>586</v>
      </c>
      <c r="E247" s="86">
        <v>90</v>
      </c>
      <c r="F247" s="86">
        <v>715</v>
      </c>
      <c r="G247" s="86">
        <v>600</v>
      </c>
      <c r="H247" s="86">
        <v>700</v>
      </c>
      <c r="I247" s="86">
        <v>800</v>
      </c>
      <c r="J247" s="4"/>
    </row>
    <row r="248" spans="2:10" outlineLevel="3" x14ac:dyDescent="0.2">
      <c r="B248" s="90">
        <v>5300</v>
      </c>
      <c r="C248" s="90" t="s">
        <v>236</v>
      </c>
      <c r="D248" s="91" t="s">
        <v>587</v>
      </c>
      <c r="E248" s="86">
        <v>20</v>
      </c>
      <c r="F248" s="86">
        <v>690</v>
      </c>
      <c r="G248" s="86">
        <v>530</v>
      </c>
      <c r="H248" s="86">
        <v>600</v>
      </c>
      <c r="I248" s="86">
        <v>918</v>
      </c>
      <c r="J248" s="4"/>
    </row>
    <row r="249" spans="2:10" outlineLevel="3" x14ac:dyDescent="0.2">
      <c r="B249" s="90">
        <v>5330</v>
      </c>
      <c r="C249" s="90" t="s">
        <v>237</v>
      </c>
      <c r="D249" s="91" t="s">
        <v>588</v>
      </c>
      <c r="E249" s="86">
        <v>40</v>
      </c>
      <c r="F249" s="86">
        <v>651</v>
      </c>
      <c r="G249" s="86">
        <v>520</v>
      </c>
      <c r="H249" s="86">
        <v>650</v>
      </c>
      <c r="I249" s="86">
        <v>700</v>
      </c>
      <c r="J249" s="4"/>
    </row>
    <row r="250" spans="2:10" outlineLevel="3" x14ac:dyDescent="0.2">
      <c r="B250" s="90">
        <v>5450</v>
      </c>
      <c r="C250" s="90" t="s">
        <v>238</v>
      </c>
      <c r="D250" s="91" t="s">
        <v>589</v>
      </c>
      <c r="E250" s="86">
        <v>40</v>
      </c>
      <c r="F250" s="86">
        <v>579</v>
      </c>
      <c r="G250" s="86">
        <v>490</v>
      </c>
      <c r="H250" s="86">
        <v>550</v>
      </c>
      <c r="I250" s="86">
        <v>650</v>
      </c>
      <c r="J250" s="4"/>
    </row>
    <row r="251" spans="2:10" outlineLevel="3" x14ac:dyDescent="0.2">
      <c r="B251" s="90">
        <v>5480</v>
      </c>
      <c r="C251" s="90" t="s">
        <v>239</v>
      </c>
      <c r="D251" s="91" t="s">
        <v>590</v>
      </c>
      <c r="E251" s="86">
        <v>20</v>
      </c>
      <c r="F251" s="86">
        <v>644</v>
      </c>
      <c r="G251" s="86">
        <v>600</v>
      </c>
      <c r="H251" s="86">
        <v>675</v>
      </c>
      <c r="I251" s="86">
        <v>700</v>
      </c>
      <c r="J251" s="4"/>
    </row>
    <row r="252" spans="2:10" outlineLevel="3" x14ac:dyDescent="0.2">
      <c r="B252" s="90">
        <v>5510</v>
      </c>
      <c r="C252" s="90" t="s">
        <v>240</v>
      </c>
      <c r="D252" s="91" t="s">
        <v>591</v>
      </c>
      <c r="E252" s="86">
        <v>40</v>
      </c>
      <c r="F252" s="86">
        <v>585</v>
      </c>
      <c r="G252" s="86">
        <v>500</v>
      </c>
      <c r="H252" s="86">
        <v>550</v>
      </c>
      <c r="I252" s="86">
        <v>650</v>
      </c>
      <c r="J252" s="4"/>
    </row>
    <row r="253" spans="2:10" outlineLevel="3" x14ac:dyDescent="0.2">
      <c r="B253" s="90">
        <v>5540</v>
      </c>
      <c r="C253" s="90" t="s">
        <v>241</v>
      </c>
      <c r="D253" s="91" t="s">
        <v>592</v>
      </c>
      <c r="E253" s="86">
        <v>50</v>
      </c>
      <c r="F253" s="86">
        <v>596</v>
      </c>
      <c r="G253" s="86">
        <v>500</v>
      </c>
      <c r="H253" s="86">
        <v>600</v>
      </c>
      <c r="I253" s="86">
        <v>650</v>
      </c>
      <c r="J253" s="4"/>
    </row>
    <row r="254" spans="2:10" outlineLevel="3" x14ac:dyDescent="0.2">
      <c r="B254" s="90">
        <v>5630</v>
      </c>
      <c r="C254" s="90" t="s">
        <v>242</v>
      </c>
      <c r="D254" s="91" t="s">
        <v>593</v>
      </c>
      <c r="E254" s="86">
        <v>30</v>
      </c>
      <c r="F254" s="86">
        <v>577</v>
      </c>
      <c r="G254" s="86">
        <v>500</v>
      </c>
      <c r="H254" s="86">
        <v>550</v>
      </c>
      <c r="I254" s="86">
        <v>600</v>
      </c>
      <c r="J254" s="4"/>
    </row>
    <row r="255" spans="2:10" outlineLevel="3" x14ac:dyDescent="0.2">
      <c r="B255" s="90">
        <v>5720</v>
      </c>
      <c r="C255" s="90" t="s">
        <v>243</v>
      </c>
      <c r="D255" s="91" t="s">
        <v>594</v>
      </c>
      <c r="E255" s="86">
        <v>10</v>
      </c>
      <c r="F255" s="86">
        <v>680</v>
      </c>
      <c r="G255" s="86">
        <v>600</v>
      </c>
      <c r="H255" s="86">
        <v>650</v>
      </c>
      <c r="I255" s="86">
        <v>750</v>
      </c>
      <c r="J255" s="4"/>
    </row>
    <row r="256" spans="2:10" outlineLevel="3" x14ac:dyDescent="0.2">
      <c r="B256" s="90">
        <v>5780</v>
      </c>
      <c r="C256" s="90" t="s">
        <v>244</v>
      </c>
      <c r="D256" s="91" t="s">
        <v>595</v>
      </c>
      <c r="E256" s="86">
        <v>50</v>
      </c>
      <c r="F256" s="86">
        <v>757</v>
      </c>
      <c r="G256" s="86">
        <v>650</v>
      </c>
      <c r="H256" s="86">
        <v>695</v>
      </c>
      <c r="I256" s="86">
        <v>863</v>
      </c>
      <c r="J256" s="4"/>
    </row>
    <row r="257" spans="2:10" outlineLevel="3" x14ac:dyDescent="0.2">
      <c r="B257" s="90">
        <v>5810</v>
      </c>
      <c r="C257" s="90" t="s">
        <v>245</v>
      </c>
      <c r="D257" s="91" t="s">
        <v>596</v>
      </c>
      <c r="E257" s="86">
        <v>10</v>
      </c>
      <c r="F257" s="86">
        <v>730</v>
      </c>
      <c r="G257" s="86">
        <v>658</v>
      </c>
      <c r="H257" s="86">
        <v>705</v>
      </c>
      <c r="I257" s="86">
        <v>800</v>
      </c>
      <c r="J257" s="4"/>
    </row>
    <row r="258" spans="2:10" outlineLevel="3" x14ac:dyDescent="0.2">
      <c r="B258" s="90">
        <v>5870</v>
      </c>
      <c r="C258" s="90" t="s">
        <v>246</v>
      </c>
      <c r="D258" s="91" t="s">
        <v>597</v>
      </c>
      <c r="E258" s="86">
        <v>10</v>
      </c>
      <c r="F258" s="86">
        <v>593</v>
      </c>
      <c r="G258" s="86">
        <v>530</v>
      </c>
      <c r="H258" s="86">
        <v>575</v>
      </c>
      <c r="I258" s="86">
        <v>600</v>
      </c>
      <c r="J258" s="4"/>
    </row>
    <row r="259" spans="2:10" outlineLevel="3" x14ac:dyDescent="0.2">
      <c r="B259" s="90">
        <v>5930</v>
      </c>
      <c r="C259" s="90" t="s">
        <v>247</v>
      </c>
      <c r="D259" s="91" t="s">
        <v>598</v>
      </c>
      <c r="E259" s="86">
        <v>20</v>
      </c>
      <c r="F259" s="86">
        <v>673</v>
      </c>
      <c r="G259" s="86">
        <v>650</v>
      </c>
      <c r="H259" s="86">
        <v>700</v>
      </c>
      <c r="I259" s="86">
        <v>700</v>
      </c>
      <c r="J259" s="4"/>
    </row>
    <row r="260" spans="2:10" outlineLevel="1" x14ac:dyDescent="0.2">
      <c r="B260" s="81" t="s">
        <v>4</v>
      </c>
      <c r="C260" s="81" t="s">
        <v>248</v>
      </c>
      <c r="D260" s="82" t="s">
        <v>599</v>
      </c>
      <c r="E260" s="80">
        <v>3050</v>
      </c>
      <c r="F260" s="80">
        <v>468</v>
      </c>
      <c r="G260" s="80">
        <v>400</v>
      </c>
      <c r="H260" s="80">
        <v>450</v>
      </c>
      <c r="I260" s="80">
        <v>525</v>
      </c>
      <c r="J260" s="4"/>
    </row>
    <row r="261" spans="2:10" outlineLevel="2" x14ac:dyDescent="0.2">
      <c r="B261" s="83">
        <v>335</v>
      </c>
      <c r="C261" s="84" t="s">
        <v>249</v>
      </c>
      <c r="D261" s="92" t="s">
        <v>600</v>
      </c>
      <c r="E261" s="86">
        <v>80</v>
      </c>
      <c r="F261" s="86">
        <v>461</v>
      </c>
      <c r="G261" s="86">
        <v>368</v>
      </c>
      <c r="H261" s="86">
        <v>450</v>
      </c>
      <c r="I261" s="86">
        <v>500</v>
      </c>
      <c r="J261" s="4"/>
    </row>
    <row r="262" spans="2:10" outlineLevel="2" x14ac:dyDescent="0.2">
      <c r="B262" s="83">
        <v>1445</v>
      </c>
      <c r="C262" s="84" t="s">
        <v>250</v>
      </c>
      <c r="D262" s="92" t="s">
        <v>601</v>
      </c>
      <c r="E262" s="86">
        <v>160</v>
      </c>
      <c r="F262" s="86">
        <v>518</v>
      </c>
      <c r="G262" s="86">
        <v>477</v>
      </c>
      <c r="H262" s="86">
        <v>520</v>
      </c>
      <c r="I262" s="86">
        <v>563</v>
      </c>
      <c r="J262" s="4"/>
    </row>
    <row r="263" spans="2:10" outlineLevel="2" x14ac:dyDescent="0.2">
      <c r="B263" s="83"/>
      <c r="C263" s="84" t="s">
        <v>772</v>
      </c>
      <c r="D263" s="92" t="s">
        <v>612</v>
      </c>
      <c r="E263" s="86">
        <v>30</v>
      </c>
      <c r="F263" s="86">
        <v>559</v>
      </c>
      <c r="G263" s="86">
        <v>446</v>
      </c>
      <c r="H263" s="86">
        <v>500</v>
      </c>
      <c r="I263" s="86">
        <v>675</v>
      </c>
      <c r="J263" s="4"/>
    </row>
    <row r="264" spans="2:10" outlineLevel="2" x14ac:dyDescent="0.2">
      <c r="B264" s="83">
        <v>2100</v>
      </c>
      <c r="C264" s="84" t="s">
        <v>251</v>
      </c>
      <c r="D264" s="92" t="s">
        <v>602</v>
      </c>
      <c r="E264" s="86">
        <v>40</v>
      </c>
      <c r="F264" s="86">
        <v>392</v>
      </c>
      <c r="G264" s="86">
        <v>379</v>
      </c>
      <c r="H264" s="86">
        <v>390</v>
      </c>
      <c r="I264" s="86">
        <v>401</v>
      </c>
      <c r="J264" s="4"/>
    </row>
    <row r="265" spans="2:10" outlineLevel="2" x14ac:dyDescent="0.2">
      <c r="B265" s="83">
        <v>2280</v>
      </c>
      <c r="C265" s="84" t="s">
        <v>252</v>
      </c>
      <c r="D265" s="92" t="s">
        <v>603</v>
      </c>
      <c r="E265" s="86">
        <v>230</v>
      </c>
      <c r="F265" s="86">
        <v>438</v>
      </c>
      <c r="G265" s="86">
        <v>375</v>
      </c>
      <c r="H265" s="86">
        <v>450</v>
      </c>
      <c r="I265" s="86">
        <v>475</v>
      </c>
      <c r="J265" s="4"/>
    </row>
    <row r="266" spans="2:10" outlineLevel="2" x14ac:dyDescent="0.2">
      <c r="B266" s="83">
        <v>435</v>
      </c>
      <c r="C266" s="84" t="s">
        <v>253</v>
      </c>
      <c r="D266" s="92" t="s">
        <v>604</v>
      </c>
      <c r="E266" s="86">
        <v>10</v>
      </c>
      <c r="F266" s="86">
        <v>467</v>
      </c>
      <c r="G266" s="86">
        <v>375</v>
      </c>
      <c r="H266" s="86">
        <v>474</v>
      </c>
      <c r="I266" s="86">
        <v>550</v>
      </c>
      <c r="J266" s="4"/>
    </row>
    <row r="267" spans="2:10" outlineLevel="2" x14ac:dyDescent="0.2">
      <c r="B267" s="83">
        <v>1775</v>
      </c>
      <c r="C267" s="84" t="s">
        <v>254</v>
      </c>
      <c r="D267" s="92" t="s">
        <v>605</v>
      </c>
      <c r="E267" s="86">
        <v>270</v>
      </c>
      <c r="F267" s="86">
        <v>422</v>
      </c>
      <c r="G267" s="86">
        <v>375</v>
      </c>
      <c r="H267" s="86">
        <v>400</v>
      </c>
      <c r="I267" s="86">
        <v>500</v>
      </c>
      <c r="J267" s="4"/>
    </row>
    <row r="268" spans="2:10" outlineLevel="2" x14ac:dyDescent="0.2">
      <c r="B268" s="83">
        <v>345</v>
      </c>
      <c r="C268" s="84" t="s">
        <v>255</v>
      </c>
      <c r="D268" s="92" t="s">
        <v>606</v>
      </c>
      <c r="E268" s="86">
        <v>110</v>
      </c>
      <c r="F268" s="86">
        <v>541</v>
      </c>
      <c r="G268" s="86">
        <v>450</v>
      </c>
      <c r="H268" s="86">
        <v>545</v>
      </c>
      <c r="I268" s="86">
        <v>600</v>
      </c>
      <c r="J268" s="4"/>
    </row>
    <row r="269" spans="2:10" outlineLevel="2" x14ac:dyDescent="0.2">
      <c r="B269" s="83">
        <v>350</v>
      </c>
      <c r="C269" s="84" t="s">
        <v>256</v>
      </c>
      <c r="D269" s="92" t="s">
        <v>607</v>
      </c>
      <c r="E269" s="86">
        <v>10</v>
      </c>
      <c r="F269" s="86">
        <v>559</v>
      </c>
      <c r="G269" s="86">
        <v>490</v>
      </c>
      <c r="H269" s="86">
        <v>600</v>
      </c>
      <c r="I269" s="86">
        <v>600</v>
      </c>
      <c r="J269" s="4"/>
    </row>
    <row r="270" spans="2:10" outlineLevel="2" x14ac:dyDescent="0.2">
      <c r="B270" s="83">
        <v>1780</v>
      </c>
      <c r="C270" s="84" t="s">
        <v>257</v>
      </c>
      <c r="D270" s="92" t="s">
        <v>608</v>
      </c>
      <c r="E270" s="86">
        <v>70</v>
      </c>
      <c r="F270" s="86">
        <v>457</v>
      </c>
      <c r="G270" s="86">
        <v>410</v>
      </c>
      <c r="H270" s="86">
        <v>450</v>
      </c>
      <c r="I270" s="86">
        <v>525</v>
      </c>
      <c r="J270" s="4"/>
    </row>
    <row r="271" spans="2:10" outlineLevel="2" x14ac:dyDescent="0.2">
      <c r="B271" s="83">
        <v>340</v>
      </c>
      <c r="C271" s="84" t="s">
        <v>258</v>
      </c>
      <c r="D271" s="92" t="s">
        <v>609</v>
      </c>
      <c r="E271" s="86">
        <v>20</v>
      </c>
      <c r="F271" s="86">
        <v>435</v>
      </c>
      <c r="G271" s="86">
        <v>380</v>
      </c>
      <c r="H271" s="86">
        <v>430</v>
      </c>
      <c r="I271" s="86">
        <v>475</v>
      </c>
      <c r="J271" s="4"/>
    </row>
    <row r="272" spans="2:10" outlineLevel="2" x14ac:dyDescent="0.2">
      <c r="B272" s="83">
        <v>355</v>
      </c>
      <c r="C272" s="84" t="s">
        <v>259</v>
      </c>
      <c r="D272" s="92" t="s">
        <v>610</v>
      </c>
      <c r="E272" s="86">
        <v>20</v>
      </c>
      <c r="F272" s="86">
        <v>499</v>
      </c>
      <c r="G272" s="86">
        <v>450</v>
      </c>
      <c r="H272" s="86">
        <v>490</v>
      </c>
      <c r="I272" s="86">
        <v>580</v>
      </c>
      <c r="J272" s="4"/>
    </row>
    <row r="273" spans="2:10" outlineLevel="2" x14ac:dyDescent="0.2">
      <c r="B273" s="83">
        <v>360</v>
      </c>
      <c r="C273" s="84" t="s">
        <v>260</v>
      </c>
      <c r="D273" s="92" t="s">
        <v>611</v>
      </c>
      <c r="E273" s="86">
        <v>10</v>
      </c>
      <c r="F273" s="86">
        <v>592</v>
      </c>
      <c r="G273" s="86">
        <v>525</v>
      </c>
      <c r="H273" s="86">
        <v>625</v>
      </c>
      <c r="I273" s="86">
        <v>675</v>
      </c>
      <c r="J273" s="4"/>
    </row>
    <row r="274" spans="2:10" outlineLevel="2" x14ac:dyDescent="0.2">
      <c r="B274" s="87" t="s">
        <v>4</v>
      </c>
      <c r="C274" s="88" t="s">
        <v>261</v>
      </c>
      <c r="D274" s="89" t="s">
        <v>613</v>
      </c>
      <c r="E274" s="86">
        <v>120</v>
      </c>
      <c r="F274" s="86">
        <v>407</v>
      </c>
      <c r="G274" s="86">
        <v>353</v>
      </c>
      <c r="H274" s="86">
        <v>400</v>
      </c>
      <c r="I274" s="86">
        <v>450</v>
      </c>
      <c r="J274" s="4"/>
    </row>
    <row r="275" spans="2:10" outlineLevel="3" x14ac:dyDescent="0.2">
      <c r="B275" s="90">
        <v>1410</v>
      </c>
      <c r="C275" s="90" t="s">
        <v>262</v>
      </c>
      <c r="D275" s="91" t="s">
        <v>614</v>
      </c>
      <c r="E275" s="86">
        <v>50</v>
      </c>
      <c r="F275" s="86">
        <v>416</v>
      </c>
      <c r="G275" s="86">
        <v>360</v>
      </c>
      <c r="H275" s="86">
        <v>412</v>
      </c>
      <c r="I275" s="86">
        <v>455</v>
      </c>
      <c r="J275" s="4"/>
    </row>
    <row r="276" spans="2:10" outlineLevel="3" x14ac:dyDescent="0.2">
      <c r="B276" s="90">
        <v>1415</v>
      </c>
      <c r="C276" s="90" t="s">
        <v>263</v>
      </c>
      <c r="D276" s="91" t="s">
        <v>615</v>
      </c>
      <c r="E276" s="86">
        <v>50</v>
      </c>
      <c r="F276" s="86">
        <v>395</v>
      </c>
      <c r="G276" s="86">
        <v>355</v>
      </c>
      <c r="H276" s="86">
        <v>395</v>
      </c>
      <c r="I276" s="86">
        <v>435</v>
      </c>
      <c r="J276" s="4"/>
    </row>
    <row r="277" spans="2:10" outlineLevel="3" x14ac:dyDescent="0.2">
      <c r="B277" s="90">
        <v>1425</v>
      </c>
      <c r="C277" s="90" t="s">
        <v>264</v>
      </c>
      <c r="D277" s="91" t="s">
        <v>616</v>
      </c>
      <c r="E277" s="86" t="s">
        <v>784</v>
      </c>
      <c r="F277" s="86" t="s">
        <v>785</v>
      </c>
      <c r="G277" s="86" t="s">
        <v>785</v>
      </c>
      <c r="H277" s="86" t="s">
        <v>785</v>
      </c>
      <c r="I277" s="86" t="s">
        <v>785</v>
      </c>
      <c r="J277" s="4"/>
    </row>
    <row r="278" spans="2:10" outlineLevel="3" x14ac:dyDescent="0.2">
      <c r="B278" s="90">
        <v>1430</v>
      </c>
      <c r="C278" s="90" t="s">
        <v>265</v>
      </c>
      <c r="D278" s="91" t="s">
        <v>617</v>
      </c>
      <c r="E278" s="86">
        <v>10</v>
      </c>
      <c r="F278" s="86">
        <v>302</v>
      </c>
      <c r="G278" s="86">
        <v>286</v>
      </c>
      <c r="H278" s="86">
        <v>300</v>
      </c>
      <c r="I278" s="86">
        <v>325</v>
      </c>
      <c r="J278" s="4"/>
    </row>
    <row r="279" spans="2:10" outlineLevel="3" x14ac:dyDescent="0.2">
      <c r="B279" s="90">
        <v>1435</v>
      </c>
      <c r="C279" s="90" t="s">
        <v>266</v>
      </c>
      <c r="D279" s="91" t="s">
        <v>618</v>
      </c>
      <c r="E279" s="86">
        <v>10</v>
      </c>
      <c r="F279" s="86">
        <v>491</v>
      </c>
      <c r="G279" s="86">
        <v>473</v>
      </c>
      <c r="H279" s="86">
        <v>493</v>
      </c>
      <c r="I279" s="86">
        <v>500</v>
      </c>
      <c r="J279" s="4"/>
    </row>
    <row r="280" spans="2:10" outlineLevel="2" x14ac:dyDescent="0.2">
      <c r="B280" s="87" t="s">
        <v>4</v>
      </c>
      <c r="C280" s="88" t="s">
        <v>267</v>
      </c>
      <c r="D280" s="89" t="s">
        <v>619</v>
      </c>
      <c r="E280" s="86">
        <v>230</v>
      </c>
      <c r="F280" s="86">
        <v>491</v>
      </c>
      <c r="G280" s="86">
        <v>450</v>
      </c>
      <c r="H280" s="86">
        <v>490</v>
      </c>
      <c r="I280" s="86">
        <v>550</v>
      </c>
      <c r="J280" s="4"/>
    </row>
    <row r="281" spans="2:10" outlineLevel="3" x14ac:dyDescent="0.2">
      <c r="B281" s="90">
        <v>1705</v>
      </c>
      <c r="C281" s="90" t="s">
        <v>268</v>
      </c>
      <c r="D281" s="91" t="s">
        <v>620</v>
      </c>
      <c r="E281" s="86">
        <v>40</v>
      </c>
      <c r="F281" s="86">
        <v>493</v>
      </c>
      <c r="G281" s="86">
        <v>415</v>
      </c>
      <c r="H281" s="86">
        <v>495</v>
      </c>
      <c r="I281" s="86">
        <v>550</v>
      </c>
      <c r="J281" s="4"/>
    </row>
    <row r="282" spans="2:10" outlineLevel="3" x14ac:dyDescent="0.2">
      <c r="B282" s="90">
        <v>1710</v>
      </c>
      <c r="C282" s="90" t="s">
        <v>269</v>
      </c>
      <c r="D282" s="91" t="s">
        <v>621</v>
      </c>
      <c r="E282" s="86">
        <v>0</v>
      </c>
      <c r="F282" s="86" t="s">
        <v>783</v>
      </c>
      <c r="G282" s="86" t="s">
        <v>783</v>
      </c>
      <c r="H282" s="86" t="s">
        <v>783</v>
      </c>
      <c r="I282" s="86" t="s">
        <v>783</v>
      </c>
      <c r="J282" s="4"/>
    </row>
    <row r="283" spans="2:10" outlineLevel="3" x14ac:dyDescent="0.2">
      <c r="B283" s="90">
        <v>1715</v>
      </c>
      <c r="C283" s="90" t="s">
        <v>270</v>
      </c>
      <c r="D283" s="91" t="s">
        <v>622</v>
      </c>
      <c r="E283" s="86">
        <v>20</v>
      </c>
      <c r="F283" s="86">
        <v>449</v>
      </c>
      <c r="G283" s="86">
        <v>400</v>
      </c>
      <c r="H283" s="86">
        <v>465</v>
      </c>
      <c r="I283" s="86">
        <v>500</v>
      </c>
      <c r="J283" s="4"/>
    </row>
    <row r="284" spans="2:10" outlineLevel="3" x14ac:dyDescent="0.2">
      <c r="B284" s="90">
        <v>1720</v>
      </c>
      <c r="C284" s="90" t="s">
        <v>271</v>
      </c>
      <c r="D284" s="91" t="s">
        <v>623</v>
      </c>
      <c r="E284" s="86">
        <v>10</v>
      </c>
      <c r="F284" s="86">
        <v>454</v>
      </c>
      <c r="G284" s="86">
        <v>430</v>
      </c>
      <c r="H284" s="86">
        <v>450</v>
      </c>
      <c r="I284" s="86">
        <v>450</v>
      </c>
      <c r="J284" s="4"/>
    </row>
    <row r="285" spans="2:10" outlineLevel="3" x14ac:dyDescent="0.2">
      <c r="B285" s="90">
        <v>1725</v>
      </c>
      <c r="C285" s="90" t="s">
        <v>272</v>
      </c>
      <c r="D285" s="91" t="s">
        <v>624</v>
      </c>
      <c r="E285" s="86">
        <v>20</v>
      </c>
      <c r="F285" s="86">
        <v>467</v>
      </c>
      <c r="G285" s="86">
        <v>390</v>
      </c>
      <c r="H285" s="86">
        <v>513</v>
      </c>
      <c r="I285" s="86">
        <v>550</v>
      </c>
      <c r="J285" s="4"/>
    </row>
    <row r="286" spans="2:10" outlineLevel="3" x14ac:dyDescent="0.2">
      <c r="B286" s="90">
        <v>1730</v>
      </c>
      <c r="C286" s="90" t="s">
        <v>273</v>
      </c>
      <c r="D286" s="91" t="s">
        <v>625</v>
      </c>
      <c r="E286" s="86">
        <v>10</v>
      </c>
      <c r="F286" s="86">
        <v>535</v>
      </c>
      <c r="G286" s="86">
        <v>450</v>
      </c>
      <c r="H286" s="86">
        <v>550</v>
      </c>
      <c r="I286" s="86">
        <v>630</v>
      </c>
      <c r="J286" s="4"/>
    </row>
    <row r="287" spans="2:10" outlineLevel="3" x14ac:dyDescent="0.2">
      <c r="B287" s="90">
        <v>1735</v>
      </c>
      <c r="C287" s="90" t="s">
        <v>274</v>
      </c>
      <c r="D287" s="91" t="s">
        <v>626</v>
      </c>
      <c r="E287" s="86">
        <v>10</v>
      </c>
      <c r="F287" s="86">
        <v>431</v>
      </c>
      <c r="G287" s="86">
        <v>395</v>
      </c>
      <c r="H287" s="86">
        <v>425</v>
      </c>
      <c r="I287" s="86">
        <v>450</v>
      </c>
      <c r="J287" s="4"/>
    </row>
    <row r="288" spans="2:10" outlineLevel="3" x14ac:dyDescent="0.2">
      <c r="B288" s="90">
        <v>1740</v>
      </c>
      <c r="C288" s="90" t="s">
        <v>275</v>
      </c>
      <c r="D288" s="91" t="s">
        <v>627</v>
      </c>
      <c r="E288" s="86" t="s">
        <v>784</v>
      </c>
      <c r="F288" s="86" t="s">
        <v>785</v>
      </c>
      <c r="G288" s="86" t="s">
        <v>785</v>
      </c>
      <c r="H288" s="86" t="s">
        <v>785</v>
      </c>
      <c r="I288" s="86" t="s">
        <v>785</v>
      </c>
      <c r="J288" s="4"/>
    </row>
    <row r="289" spans="2:10" outlineLevel="3" x14ac:dyDescent="0.2">
      <c r="B289" s="90">
        <v>1750</v>
      </c>
      <c r="C289" s="90" t="s">
        <v>276</v>
      </c>
      <c r="D289" s="91" t="s">
        <v>628</v>
      </c>
      <c r="E289" s="86">
        <v>30</v>
      </c>
      <c r="F289" s="86">
        <v>465</v>
      </c>
      <c r="G289" s="86">
        <v>400</v>
      </c>
      <c r="H289" s="86">
        <v>455</v>
      </c>
      <c r="I289" s="86">
        <v>525</v>
      </c>
      <c r="J289" s="4"/>
    </row>
    <row r="290" spans="2:10" outlineLevel="3" x14ac:dyDescent="0.2">
      <c r="B290" s="90">
        <v>1760</v>
      </c>
      <c r="C290" s="90" t="s">
        <v>277</v>
      </c>
      <c r="D290" s="91" t="s">
        <v>629</v>
      </c>
      <c r="E290" s="86">
        <v>0</v>
      </c>
      <c r="F290" s="86" t="s">
        <v>783</v>
      </c>
      <c r="G290" s="86" t="s">
        <v>783</v>
      </c>
      <c r="H290" s="86" t="s">
        <v>783</v>
      </c>
      <c r="I290" s="86" t="s">
        <v>783</v>
      </c>
      <c r="J290" s="4"/>
    </row>
    <row r="291" spans="2:10" outlineLevel="3" x14ac:dyDescent="0.2">
      <c r="B291" s="90">
        <v>1765</v>
      </c>
      <c r="C291" s="90" t="s">
        <v>278</v>
      </c>
      <c r="D291" s="91" t="s">
        <v>630</v>
      </c>
      <c r="E291" s="86">
        <v>100</v>
      </c>
      <c r="F291" s="86">
        <v>510</v>
      </c>
      <c r="G291" s="86">
        <v>475</v>
      </c>
      <c r="H291" s="86">
        <v>500</v>
      </c>
      <c r="I291" s="86">
        <v>558</v>
      </c>
      <c r="J291" s="4"/>
    </row>
    <row r="292" spans="2:10" outlineLevel="2" x14ac:dyDescent="0.2">
      <c r="B292" s="87" t="s">
        <v>4</v>
      </c>
      <c r="C292" s="88" t="s">
        <v>279</v>
      </c>
      <c r="D292" s="89" t="s">
        <v>631</v>
      </c>
      <c r="E292" s="86">
        <v>1130</v>
      </c>
      <c r="F292" s="86">
        <v>438</v>
      </c>
      <c r="G292" s="86">
        <v>400</v>
      </c>
      <c r="H292" s="86">
        <v>420</v>
      </c>
      <c r="I292" s="86">
        <v>465</v>
      </c>
      <c r="J292" s="4"/>
    </row>
    <row r="293" spans="2:10" outlineLevel="3" x14ac:dyDescent="0.2">
      <c r="B293" s="90">
        <v>2205</v>
      </c>
      <c r="C293" s="90" t="s">
        <v>280</v>
      </c>
      <c r="D293" s="91" t="s">
        <v>632</v>
      </c>
      <c r="E293" s="86">
        <v>190</v>
      </c>
      <c r="F293" s="86">
        <v>436</v>
      </c>
      <c r="G293" s="86">
        <v>395</v>
      </c>
      <c r="H293" s="86">
        <v>425</v>
      </c>
      <c r="I293" s="86">
        <v>475</v>
      </c>
      <c r="J293" s="4"/>
    </row>
    <row r="294" spans="2:10" outlineLevel="3" x14ac:dyDescent="0.2">
      <c r="B294" s="90">
        <v>2210</v>
      </c>
      <c r="C294" s="90" t="s">
        <v>281</v>
      </c>
      <c r="D294" s="91" t="s">
        <v>633</v>
      </c>
      <c r="E294" s="86">
        <v>570</v>
      </c>
      <c r="F294" s="86">
        <v>412</v>
      </c>
      <c r="G294" s="86">
        <v>400</v>
      </c>
      <c r="H294" s="86">
        <v>410</v>
      </c>
      <c r="I294" s="86">
        <v>420</v>
      </c>
      <c r="J294" s="4"/>
    </row>
    <row r="295" spans="2:10" outlineLevel="3" x14ac:dyDescent="0.2">
      <c r="B295" s="90">
        <v>2215</v>
      </c>
      <c r="C295" s="90" t="s">
        <v>282</v>
      </c>
      <c r="D295" s="91" t="s">
        <v>634</v>
      </c>
      <c r="E295" s="86">
        <v>10</v>
      </c>
      <c r="F295" s="86">
        <v>669</v>
      </c>
      <c r="G295" s="86">
        <v>618</v>
      </c>
      <c r="H295" s="86">
        <v>683</v>
      </c>
      <c r="I295" s="86">
        <v>725</v>
      </c>
      <c r="J295" s="4"/>
    </row>
    <row r="296" spans="2:10" outlineLevel="3" x14ac:dyDescent="0.2">
      <c r="B296" s="90">
        <v>2220</v>
      </c>
      <c r="C296" s="90" t="s">
        <v>283</v>
      </c>
      <c r="D296" s="91" t="s">
        <v>635</v>
      </c>
      <c r="E296" s="86">
        <v>10</v>
      </c>
      <c r="F296" s="86">
        <v>398</v>
      </c>
      <c r="G296" s="86">
        <v>384</v>
      </c>
      <c r="H296" s="86">
        <v>393</v>
      </c>
      <c r="I296" s="86">
        <v>405</v>
      </c>
      <c r="J296" s="4"/>
    </row>
    <row r="297" spans="2:10" outlineLevel="3" x14ac:dyDescent="0.2">
      <c r="B297" s="90">
        <v>2250</v>
      </c>
      <c r="C297" s="90" t="s">
        <v>287</v>
      </c>
      <c r="D297" s="91" t="s">
        <v>773</v>
      </c>
      <c r="E297" s="86">
        <v>20</v>
      </c>
      <c r="F297" s="86">
        <v>447</v>
      </c>
      <c r="G297" s="86">
        <v>390</v>
      </c>
      <c r="H297" s="86">
        <v>420</v>
      </c>
      <c r="I297" s="86">
        <v>550</v>
      </c>
      <c r="J297" s="4"/>
    </row>
    <row r="298" spans="2:10" outlineLevel="3" x14ac:dyDescent="0.2">
      <c r="B298" s="90">
        <v>2230</v>
      </c>
      <c r="C298" s="90" t="s">
        <v>284</v>
      </c>
      <c r="D298" s="91" t="s">
        <v>636</v>
      </c>
      <c r="E298" s="86">
        <v>20</v>
      </c>
      <c r="F298" s="86">
        <v>496</v>
      </c>
      <c r="G298" s="86">
        <v>433</v>
      </c>
      <c r="H298" s="86">
        <v>495</v>
      </c>
      <c r="I298" s="86">
        <v>550</v>
      </c>
      <c r="J298" s="4"/>
    </row>
    <row r="299" spans="2:10" outlineLevel="3" x14ac:dyDescent="0.2">
      <c r="B299" s="90">
        <v>2235</v>
      </c>
      <c r="C299" s="90" t="s">
        <v>285</v>
      </c>
      <c r="D299" s="91" t="s">
        <v>637</v>
      </c>
      <c r="E299" s="86">
        <v>170</v>
      </c>
      <c r="F299" s="86">
        <v>465</v>
      </c>
      <c r="G299" s="86">
        <v>465</v>
      </c>
      <c r="H299" s="86">
        <v>465</v>
      </c>
      <c r="I299" s="86">
        <v>465</v>
      </c>
      <c r="J299" s="4"/>
    </row>
    <row r="300" spans="2:10" outlineLevel="3" x14ac:dyDescent="0.2">
      <c r="B300" s="90">
        <v>2245</v>
      </c>
      <c r="C300" s="90" t="s">
        <v>286</v>
      </c>
      <c r="D300" s="91" t="s">
        <v>638</v>
      </c>
      <c r="E300" s="86">
        <v>0</v>
      </c>
      <c r="F300" s="86" t="s">
        <v>783</v>
      </c>
      <c r="G300" s="86" t="s">
        <v>783</v>
      </c>
      <c r="H300" s="86" t="s">
        <v>783</v>
      </c>
      <c r="I300" s="86" t="s">
        <v>783</v>
      </c>
      <c r="J300" s="4"/>
    </row>
    <row r="301" spans="2:10" outlineLevel="3" x14ac:dyDescent="0.2">
      <c r="B301" s="90">
        <v>2255</v>
      </c>
      <c r="C301" s="90" t="s">
        <v>288</v>
      </c>
      <c r="D301" s="91" t="s">
        <v>639</v>
      </c>
      <c r="E301" s="86" t="s">
        <v>784</v>
      </c>
      <c r="F301" s="86" t="s">
        <v>785</v>
      </c>
      <c r="G301" s="86" t="s">
        <v>785</v>
      </c>
      <c r="H301" s="86" t="s">
        <v>785</v>
      </c>
      <c r="I301" s="86" t="s">
        <v>785</v>
      </c>
      <c r="J301" s="4"/>
    </row>
    <row r="302" spans="2:10" outlineLevel="3" x14ac:dyDescent="0.2">
      <c r="B302" s="90">
        <v>2260</v>
      </c>
      <c r="C302" s="90" t="s">
        <v>289</v>
      </c>
      <c r="D302" s="91" t="s">
        <v>640</v>
      </c>
      <c r="E302" s="86">
        <v>70</v>
      </c>
      <c r="F302" s="86">
        <v>440</v>
      </c>
      <c r="G302" s="86">
        <v>303</v>
      </c>
      <c r="H302" s="86">
        <v>495</v>
      </c>
      <c r="I302" s="86">
        <v>495</v>
      </c>
      <c r="J302" s="4"/>
    </row>
    <row r="303" spans="2:10" outlineLevel="3" x14ac:dyDescent="0.2">
      <c r="B303" s="90">
        <v>2265</v>
      </c>
      <c r="C303" s="90" t="s">
        <v>290</v>
      </c>
      <c r="D303" s="91" t="s">
        <v>641</v>
      </c>
      <c r="E303" s="86">
        <v>10</v>
      </c>
      <c r="F303" s="86">
        <v>637</v>
      </c>
      <c r="G303" s="86">
        <v>550</v>
      </c>
      <c r="H303" s="86">
        <v>640</v>
      </c>
      <c r="I303" s="86">
        <v>700</v>
      </c>
      <c r="J303" s="4"/>
    </row>
    <row r="304" spans="2:10" outlineLevel="3" x14ac:dyDescent="0.2">
      <c r="B304" s="90">
        <v>2270</v>
      </c>
      <c r="C304" s="90" t="s">
        <v>291</v>
      </c>
      <c r="D304" s="91" t="s">
        <v>642</v>
      </c>
      <c r="E304" s="86">
        <v>50</v>
      </c>
      <c r="F304" s="86">
        <v>531</v>
      </c>
      <c r="G304" s="86">
        <v>450</v>
      </c>
      <c r="H304" s="86">
        <v>550</v>
      </c>
      <c r="I304" s="86">
        <v>580</v>
      </c>
      <c r="J304" s="4"/>
    </row>
    <row r="305" spans="2:10" outlineLevel="2" x14ac:dyDescent="0.2">
      <c r="B305" s="87" t="s">
        <v>4</v>
      </c>
      <c r="C305" s="88" t="s">
        <v>292</v>
      </c>
      <c r="D305" s="89" t="s">
        <v>643</v>
      </c>
      <c r="E305" s="86">
        <v>170</v>
      </c>
      <c r="F305" s="86">
        <v>575</v>
      </c>
      <c r="G305" s="86">
        <v>500</v>
      </c>
      <c r="H305" s="86">
        <v>558</v>
      </c>
      <c r="I305" s="86">
        <v>650</v>
      </c>
      <c r="J305" s="4"/>
    </row>
    <row r="306" spans="2:10" outlineLevel="3" x14ac:dyDescent="0.2">
      <c r="B306" s="90">
        <v>3105</v>
      </c>
      <c r="C306" s="90" t="s">
        <v>293</v>
      </c>
      <c r="D306" s="91" t="s">
        <v>644</v>
      </c>
      <c r="E306" s="86">
        <v>30</v>
      </c>
      <c r="F306" s="86">
        <v>496</v>
      </c>
      <c r="G306" s="86">
        <v>450</v>
      </c>
      <c r="H306" s="86">
        <v>500</v>
      </c>
      <c r="I306" s="86">
        <v>550</v>
      </c>
      <c r="J306" s="4"/>
    </row>
    <row r="307" spans="2:10" outlineLevel="3" x14ac:dyDescent="0.2">
      <c r="B307" s="90">
        <v>3110</v>
      </c>
      <c r="C307" s="90" t="s">
        <v>294</v>
      </c>
      <c r="D307" s="91" t="s">
        <v>645</v>
      </c>
      <c r="E307" s="86">
        <v>100</v>
      </c>
      <c r="F307" s="86">
        <v>604</v>
      </c>
      <c r="G307" s="86">
        <v>550</v>
      </c>
      <c r="H307" s="86">
        <v>600</v>
      </c>
      <c r="I307" s="86">
        <v>650</v>
      </c>
      <c r="J307" s="4"/>
    </row>
    <row r="308" spans="2:10" outlineLevel="3" x14ac:dyDescent="0.2">
      <c r="B308" s="90">
        <v>3115</v>
      </c>
      <c r="C308" s="90" t="s">
        <v>295</v>
      </c>
      <c r="D308" s="91" t="s">
        <v>646</v>
      </c>
      <c r="E308" s="86" t="s">
        <v>784</v>
      </c>
      <c r="F308" s="86" t="s">
        <v>785</v>
      </c>
      <c r="G308" s="86" t="s">
        <v>785</v>
      </c>
      <c r="H308" s="86" t="s">
        <v>785</v>
      </c>
      <c r="I308" s="86" t="s">
        <v>785</v>
      </c>
      <c r="J308" s="4"/>
    </row>
    <row r="309" spans="2:10" outlineLevel="3" x14ac:dyDescent="0.2">
      <c r="B309" s="90">
        <v>3120</v>
      </c>
      <c r="C309" s="90" t="s">
        <v>296</v>
      </c>
      <c r="D309" s="91" t="s">
        <v>647</v>
      </c>
      <c r="E309" s="86">
        <v>30</v>
      </c>
      <c r="F309" s="86">
        <v>594</v>
      </c>
      <c r="G309" s="86">
        <v>525</v>
      </c>
      <c r="H309" s="86">
        <v>595</v>
      </c>
      <c r="I309" s="86">
        <v>675</v>
      </c>
      <c r="J309" s="4"/>
    </row>
    <row r="310" spans="2:10" outlineLevel="3" x14ac:dyDescent="0.2">
      <c r="B310" s="90">
        <v>3125</v>
      </c>
      <c r="C310" s="90" t="s">
        <v>297</v>
      </c>
      <c r="D310" s="91" t="s">
        <v>648</v>
      </c>
      <c r="E310" s="86">
        <v>10</v>
      </c>
      <c r="F310" s="86">
        <v>499</v>
      </c>
      <c r="G310" s="86">
        <v>430</v>
      </c>
      <c r="H310" s="86">
        <v>450</v>
      </c>
      <c r="I310" s="86">
        <v>550</v>
      </c>
      <c r="J310" s="4"/>
    </row>
    <row r="311" spans="2:10" outlineLevel="2" x14ac:dyDescent="0.2">
      <c r="B311" s="87" t="s">
        <v>4</v>
      </c>
      <c r="C311" s="88" t="s">
        <v>298</v>
      </c>
      <c r="D311" s="89" t="s">
        <v>649</v>
      </c>
      <c r="E311" s="86">
        <v>150</v>
      </c>
      <c r="F311" s="86">
        <v>571</v>
      </c>
      <c r="G311" s="86">
        <v>495</v>
      </c>
      <c r="H311" s="86">
        <v>590</v>
      </c>
      <c r="I311" s="86">
        <v>660</v>
      </c>
      <c r="J311" s="4"/>
    </row>
    <row r="312" spans="2:10" outlineLevel="3" x14ac:dyDescent="0.2">
      <c r="B312" s="90">
        <v>3605</v>
      </c>
      <c r="C312" s="90" t="s">
        <v>299</v>
      </c>
      <c r="D312" s="91" t="s">
        <v>650</v>
      </c>
      <c r="E312" s="86">
        <v>10</v>
      </c>
      <c r="F312" s="86">
        <v>627</v>
      </c>
      <c r="G312" s="86">
        <v>600</v>
      </c>
      <c r="H312" s="86">
        <v>600</v>
      </c>
      <c r="I312" s="86">
        <v>675</v>
      </c>
      <c r="J312" s="4"/>
    </row>
    <row r="313" spans="2:10" outlineLevel="3" x14ac:dyDescent="0.2">
      <c r="B313" s="90">
        <v>3610</v>
      </c>
      <c r="C313" s="90" t="s">
        <v>300</v>
      </c>
      <c r="D313" s="91" t="s">
        <v>651</v>
      </c>
      <c r="E313" s="86">
        <v>10</v>
      </c>
      <c r="F313" s="86">
        <v>686</v>
      </c>
      <c r="G313" s="86">
        <v>660</v>
      </c>
      <c r="H313" s="86">
        <v>660</v>
      </c>
      <c r="I313" s="86">
        <v>760</v>
      </c>
      <c r="J313" s="4"/>
    </row>
    <row r="314" spans="2:10" outlineLevel="3" x14ac:dyDescent="0.2">
      <c r="B314" s="90">
        <v>3615</v>
      </c>
      <c r="C314" s="90" t="s">
        <v>301</v>
      </c>
      <c r="D314" s="91" t="s">
        <v>652</v>
      </c>
      <c r="E314" s="86">
        <v>40</v>
      </c>
      <c r="F314" s="86">
        <v>612</v>
      </c>
      <c r="G314" s="86">
        <v>495</v>
      </c>
      <c r="H314" s="86">
        <v>600</v>
      </c>
      <c r="I314" s="86">
        <v>760</v>
      </c>
      <c r="J314" s="4"/>
    </row>
    <row r="315" spans="2:10" outlineLevel="3" x14ac:dyDescent="0.2">
      <c r="B315" s="90">
        <v>3620</v>
      </c>
      <c r="C315" s="90" t="s">
        <v>302</v>
      </c>
      <c r="D315" s="91" t="s">
        <v>653</v>
      </c>
      <c r="E315" s="86">
        <v>0</v>
      </c>
      <c r="F315" s="86" t="s">
        <v>783</v>
      </c>
      <c r="G315" s="86" t="s">
        <v>783</v>
      </c>
      <c r="H315" s="86" t="s">
        <v>783</v>
      </c>
      <c r="I315" s="86" t="s">
        <v>783</v>
      </c>
      <c r="J315" s="4"/>
    </row>
    <row r="316" spans="2:10" outlineLevel="3" x14ac:dyDescent="0.2">
      <c r="B316" s="90">
        <v>3625</v>
      </c>
      <c r="C316" s="90" t="s">
        <v>303</v>
      </c>
      <c r="D316" s="91" t="s">
        <v>654</v>
      </c>
      <c r="E316" s="86">
        <v>20</v>
      </c>
      <c r="F316" s="86">
        <v>576</v>
      </c>
      <c r="G316" s="86">
        <v>538</v>
      </c>
      <c r="H316" s="86">
        <v>598</v>
      </c>
      <c r="I316" s="86">
        <v>650</v>
      </c>
      <c r="J316" s="4"/>
    </row>
    <row r="317" spans="2:10" outlineLevel="3" x14ac:dyDescent="0.2">
      <c r="B317" s="90">
        <v>3630</v>
      </c>
      <c r="C317" s="90" t="s">
        <v>304</v>
      </c>
      <c r="D317" s="91" t="s">
        <v>655</v>
      </c>
      <c r="E317" s="86">
        <v>20</v>
      </c>
      <c r="F317" s="86">
        <v>389</v>
      </c>
      <c r="G317" s="86">
        <v>345</v>
      </c>
      <c r="H317" s="86">
        <v>351</v>
      </c>
      <c r="I317" s="86">
        <v>425</v>
      </c>
      <c r="J317" s="4"/>
    </row>
    <row r="318" spans="2:10" outlineLevel="3" x14ac:dyDescent="0.2">
      <c r="B318" s="90">
        <v>3635</v>
      </c>
      <c r="C318" s="90" t="s">
        <v>305</v>
      </c>
      <c r="D318" s="91" t="s">
        <v>656</v>
      </c>
      <c r="E318" s="86">
        <v>20</v>
      </c>
      <c r="F318" s="86">
        <v>616</v>
      </c>
      <c r="G318" s="86">
        <v>550</v>
      </c>
      <c r="H318" s="86">
        <v>625</v>
      </c>
      <c r="I318" s="86">
        <v>695</v>
      </c>
      <c r="J318" s="4"/>
    </row>
    <row r="319" spans="2:10" outlineLevel="3" x14ac:dyDescent="0.2">
      <c r="B319" s="90">
        <v>3640</v>
      </c>
      <c r="C319" s="90" t="s">
        <v>306</v>
      </c>
      <c r="D319" s="91" t="s">
        <v>657</v>
      </c>
      <c r="E319" s="86">
        <v>10</v>
      </c>
      <c r="F319" s="86">
        <v>541</v>
      </c>
      <c r="G319" s="86">
        <v>450</v>
      </c>
      <c r="H319" s="86">
        <v>573</v>
      </c>
      <c r="I319" s="86">
        <v>600</v>
      </c>
      <c r="J319" s="4"/>
    </row>
    <row r="320" spans="2:10" outlineLevel="3" x14ac:dyDescent="0.2">
      <c r="B320" s="90">
        <v>3645</v>
      </c>
      <c r="C320" s="90" t="s">
        <v>307</v>
      </c>
      <c r="D320" s="91" t="s">
        <v>658</v>
      </c>
      <c r="E320" s="86" t="s">
        <v>784</v>
      </c>
      <c r="F320" s="86" t="s">
        <v>785</v>
      </c>
      <c r="G320" s="86" t="s">
        <v>785</v>
      </c>
      <c r="H320" s="86" t="s">
        <v>785</v>
      </c>
      <c r="I320" s="86" t="s">
        <v>785</v>
      </c>
      <c r="J320" s="4"/>
    </row>
    <row r="321" spans="2:10" outlineLevel="3" x14ac:dyDescent="0.2">
      <c r="B321" s="90">
        <v>3650</v>
      </c>
      <c r="C321" s="90" t="s">
        <v>308</v>
      </c>
      <c r="D321" s="91" t="s">
        <v>659</v>
      </c>
      <c r="E321" s="86">
        <v>10</v>
      </c>
      <c r="F321" s="86">
        <v>488</v>
      </c>
      <c r="G321" s="86">
        <v>485</v>
      </c>
      <c r="H321" s="86">
        <v>495</v>
      </c>
      <c r="I321" s="86">
        <v>495</v>
      </c>
      <c r="J321" s="4"/>
    </row>
    <row r="322" spans="2:10" outlineLevel="3" x14ac:dyDescent="0.2">
      <c r="B322" s="90">
        <v>3655</v>
      </c>
      <c r="C322" s="90" t="s">
        <v>309</v>
      </c>
      <c r="D322" s="91" t="s">
        <v>660</v>
      </c>
      <c r="E322" s="86" t="s">
        <v>784</v>
      </c>
      <c r="F322" s="86" t="s">
        <v>785</v>
      </c>
      <c r="G322" s="86" t="s">
        <v>785</v>
      </c>
      <c r="H322" s="86" t="s">
        <v>785</v>
      </c>
      <c r="I322" s="86" t="s">
        <v>785</v>
      </c>
      <c r="J322" s="4"/>
    </row>
    <row r="323" spans="2:10" outlineLevel="2" x14ac:dyDescent="0.2">
      <c r="B323" s="87" t="s">
        <v>4</v>
      </c>
      <c r="C323" s="88" t="s">
        <v>310</v>
      </c>
      <c r="D323" s="89" t="s">
        <v>661</v>
      </c>
      <c r="E323" s="86">
        <v>220</v>
      </c>
      <c r="F323" s="86">
        <v>494</v>
      </c>
      <c r="G323" s="86">
        <v>400</v>
      </c>
      <c r="H323" s="86">
        <v>475</v>
      </c>
      <c r="I323" s="86">
        <v>550</v>
      </c>
      <c r="J323" s="4"/>
    </row>
    <row r="324" spans="2:10" outlineLevel="3" x14ac:dyDescent="0.2">
      <c r="B324" s="90">
        <v>3805</v>
      </c>
      <c r="C324" s="90" t="s">
        <v>311</v>
      </c>
      <c r="D324" s="91" t="s">
        <v>662</v>
      </c>
      <c r="E324" s="86" t="s">
        <v>784</v>
      </c>
      <c r="F324" s="86" t="s">
        <v>785</v>
      </c>
      <c r="G324" s="86" t="s">
        <v>785</v>
      </c>
      <c r="H324" s="86" t="s">
        <v>785</v>
      </c>
      <c r="I324" s="86" t="s">
        <v>785</v>
      </c>
      <c r="J324" s="4"/>
    </row>
    <row r="325" spans="2:10" outlineLevel="3" x14ac:dyDescent="0.2">
      <c r="B325" s="90">
        <v>3810</v>
      </c>
      <c r="C325" s="90" t="s">
        <v>312</v>
      </c>
      <c r="D325" s="91" t="s">
        <v>663</v>
      </c>
      <c r="E325" s="86">
        <v>40</v>
      </c>
      <c r="F325" s="86">
        <v>402</v>
      </c>
      <c r="G325" s="86">
        <v>330</v>
      </c>
      <c r="H325" s="86">
        <v>346</v>
      </c>
      <c r="I325" s="86">
        <v>500</v>
      </c>
      <c r="J325" s="4"/>
    </row>
    <row r="326" spans="2:10" outlineLevel="3" x14ac:dyDescent="0.2">
      <c r="B326" s="90">
        <v>3815</v>
      </c>
      <c r="C326" s="90" t="s">
        <v>313</v>
      </c>
      <c r="D326" s="91" t="s">
        <v>664</v>
      </c>
      <c r="E326" s="86">
        <v>60</v>
      </c>
      <c r="F326" s="86">
        <v>416</v>
      </c>
      <c r="G326" s="86">
        <v>370</v>
      </c>
      <c r="H326" s="86">
        <v>410</v>
      </c>
      <c r="I326" s="86">
        <v>455</v>
      </c>
      <c r="J326" s="4"/>
    </row>
    <row r="327" spans="2:10" outlineLevel="3" x14ac:dyDescent="0.2">
      <c r="B327" s="90">
        <v>3820</v>
      </c>
      <c r="C327" s="90" t="s">
        <v>314</v>
      </c>
      <c r="D327" s="91" t="s">
        <v>665</v>
      </c>
      <c r="E327" s="86">
        <v>80</v>
      </c>
      <c r="F327" s="86">
        <v>573</v>
      </c>
      <c r="G327" s="86">
        <v>450</v>
      </c>
      <c r="H327" s="86">
        <v>540</v>
      </c>
      <c r="I327" s="86">
        <v>650</v>
      </c>
      <c r="J327" s="4"/>
    </row>
    <row r="328" spans="2:10" outlineLevel="3" x14ac:dyDescent="0.2">
      <c r="B328" s="90">
        <v>3825</v>
      </c>
      <c r="C328" s="90" t="s">
        <v>315</v>
      </c>
      <c r="D328" s="91" t="s">
        <v>666</v>
      </c>
      <c r="E328" s="86">
        <v>10</v>
      </c>
      <c r="F328" s="86">
        <v>558</v>
      </c>
      <c r="G328" s="86">
        <v>475</v>
      </c>
      <c r="H328" s="86">
        <v>563</v>
      </c>
      <c r="I328" s="86">
        <v>650</v>
      </c>
      <c r="J328" s="4"/>
    </row>
    <row r="329" spans="2:10" outlineLevel="3" x14ac:dyDescent="0.2">
      <c r="B329" s="90">
        <v>3830</v>
      </c>
      <c r="C329" s="90" t="s">
        <v>316</v>
      </c>
      <c r="D329" s="91" t="s">
        <v>667</v>
      </c>
      <c r="E329" s="86">
        <v>10</v>
      </c>
      <c r="F329" s="86">
        <v>524</v>
      </c>
      <c r="G329" s="86">
        <v>500</v>
      </c>
      <c r="H329" s="86">
        <v>524</v>
      </c>
      <c r="I329" s="86">
        <v>550</v>
      </c>
      <c r="J329" s="4"/>
    </row>
    <row r="330" spans="2:10" outlineLevel="3" x14ac:dyDescent="0.2">
      <c r="B330" s="90">
        <v>3835</v>
      </c>
      <c r="C330" s="90" t="s">
        <v>317</v>
      </c>
      <c r="D330" s="91" t="s">
        <v>668</v>
      </c>
      <c r="E330" s="86">
        <v>20</v>
      </c>
      <c r="F330" s="86">
        <v>546</v>
      </c>
      <c r="G330" s="86">
        <v>480</v>
      </c>
      <c r="H330" s="86">
        <v>525</v>
      </c>
      <c r="I330" s="86">
        <v>600</v>
      </c>
      <c r="J330" s="4"/>
    </row>
    <row r="331" spans="2:10" outlineLevel="1" x14ac:dyDescent="0.2">
      <c r="B331" s="81" t="s">
        <v>4</v>
      </c>
      <c r="C331" s="81" t="s">
        <v>318</v>
      </c>
      <c r="D331" s="82" t="s">
        <v>669</v>
      </c>
      <c r="E331" s="80">
        <v>3090</v>
      </c>
      <c r="F331" s="80">
        <v>444</v>
      </c>
      <c r="G331" s="80">
        <v>390</v>
      </c>
      <c r="H331" s="80">
        <v>433</v>
      </c>
      <c r="I331" s="80">
        <v>495</v>
      </c>
      <c r="J331" s="4"/>
    </row>
    <row r="332" spans="2:10" outlineLevel="2" x14ac:dyDescent="0.2">
      <c r="B332" s="94">
        <v>114</v>
      </c>
      <c r="C332" s="95" t="s">
        <v>319</v>
      </c>
      <c r="D332" s="92" t="s">
        <v>670</v>
      </c>
      <c r="E332" s="86">
        <v>150</v>
      </c>
      <c r="F332" s="86">
        <v>554</v>
      </c>
      <c r="G332" s="86">
        <v>495</v>
      </c>
      <c r="H332" s="86">
        <v>575</v>
      </c>
      <c r="I332" s="86">
        <v>607</v>
      </c>
      <c r="J332" s="4"/>
    </row>
    <row r="333" spans="2:10" outlineLevel="2" x14ac:dyDescent="0.2">
      <c r="B333" s="94">
        <v>1260</v>
      </c>
      <c r="C333" s="95" t="s">
        <v>774</v>
      </c>
      <c r="D333" s="92" t="s">
        <v>775</v>
      </c>
      <c r="E333" s="86">
        <v>180</v>
      </c>
      <c r="F333" s="86">
        <v>454</v>
      </c>
      <c r="G333" s="86">
        <v>370</v>
      </c>
      <c r="H333" s="86">
        <v>435</v>
      </c>
      <c r="I333" s="86">
        <v>525</v>
      </c>
      <c r="J333" s="4"/>
    </row>
    <row r="334" spans="2:10" outlineLevel="2" x14ac:dyDescent="0.2">
      <c r="B334" s="94">
        <v>116</v>
      </c>
      <c r="C334" s="95" t="s">
        <v>320</v>
      </c>
      <c r="D334" s="92" t="s">
        <v>671</v>
      </c>
      <c r="E334" s="86">
        <v>80</v>
      </c>
      <c r="F334" s="86">
        <v>535</v>
      </c>
      <c r="G334" s="86">
        <v>453</v>
      </c>
      <c r="H334" s="86">
        <v>525</v>
      </c>
      <c r="I334" s="86">
        <v>645</v>
      </c>
      <c r="J334" s="4"/>
    </row>
    <row r="335" spans="2:10" outlineLevel="2" x14ac:dyDescent="0.2">
      <c r="B335" s="94">
        <v>840</v>
      </c>
      <c r="C335" s="95" t="s">
        <v>321</v>
      </c>
      <c r="D335" s="92" t="s">
        <v>672</v>
      </c>
      <c r="E335" s="86">
        <v>170</v>
      </c>
      <c r="F335" s="86">
        <v>388</v>
      </c>
      <c r="G335" s="86">
        <v>370</v>
      </c>
      <c r="H335" s="86">
        <v>390</v>
      </c>
      <c r="I335" s="86">
        <v>400</v>
      </c>
      <c r="J335" s="4"/>
    </row>
    <row r="336" spans="2:10" outlineLevel="2" x14ac:dyDescent="0.2">
      <c r="B336" s="94">
        <v>1265</v>
      </c>
      <c r="C336" s="95" t="s">
        <v>776</v>
      </c>
      <c r="D336" s="92" t="s">
        <v>689</v>
      </c>
      <c r="E336" s="86">
        <v>30</v>
      </c>
      <c r="F336" s="86">
        <v>412</v>
      </c>
      <c r="G336" s="86">
        <v>390</v>
      </c>
      <c r="H336" s="86">
        <v>412</v>
      </c>
      <c r="I336" s="86">
        <v>440</v>
      </c>
      <c r="J336" s="4"/>
    </row>
    <row r="337" spans="2:10" outlineLevel="2" x14ac:dyDescent="0.2">
      <c r="B337" s="94">
        <v>835</v>
      </c>
      <c r="C337" s="95" t="s">
        <v>322</v>
      </c>
      <c r="D337" s="92" t="s">
        <v>673</v>
      </c>
      <c r="E337" s="86">
        <v>0</v>
      </c>
      <c r="F337" s="86" t="s">
        <v>783</v>
      </c>
      <c r="G337" s="86" t="s">
        <v>783</v>
      </c>
      <c r="H337" s="86" t="s">
        <v>783</v>
      </c>
      <c r="I337" s="86" t="s">
        <v>783</v>
      </c>
      <c r="J337" s="4"/>
    </row>
    <row r="338" spans="2:10" outlineLevel="2" x14ac:dyDescent="0.2">
      <c r="B338" s="94">
        <v>121</v>
      </c>
      <c r="C338" s="95" t="s">
        <v>323</v>
      </c>
      <c r="D338" s="92" t="s">
        <v>674</v>
      </c>
      <c r="E338" s="86">
        <v>90</v>
      </c>
      <c r="F338" s="86">
        <v>481</v>
      </c>
      <c r="G338" s="86">
        <v>415</v>
      </c>
      <c r="H338" s="86">
        <v>500</v>
      </c>
      <c r="I338" s="86">
        <v>550</v>
      </c>
      <c r="J338" s="4"/>
    </row>
    <row r="339" spans="2:10" outlineLevel="2" x14ac:dyDescent="0.2">
      <c r="B339" s="94">
        <v>1160</v>
      </c>
      <c r="C339" s="95" t="s">
        <v>324</v>
      </c>
      <c r="D339" s="92" t="s">
        <v>675</v>
      </c>
      <c r="E339" s="86">
        <v>1420</v>
      </c>
      <c r="F339" s="86">
        <v>423</v>
      </c>
      <c r="G339" s="86">
        <v>391</v>
      </c>
      <c r="H339" s="86">
        <v>426</v>
      </c>
      <c r="I339" s="86">
        <v>456</v>
      </c>
      <c r="J339" s="4"/>
    </row>
    <row r="340" spans="2:10" outlineLevel="2" x14ac:dyDescent="0.2">
      <c r="B340" s="94">
        <v>119</v>
      </c>
      <c r="C340" s="95" t="s">
        <v>325</v>
      </c>
      <c r="D340" s="92" t="s">
        <v>676</v>
      </c>
      <c r="E340" s="86">
        <v>70</v>
      </c>
      <c r="F340" s="86">
        <v>501</v>
      </c>
      <c r="G340" s="86">
        <v>450</v>
      </c>
      <c r="H340" s="86">
        <v>500</v>
      </c>
      <c r="I340" s="86">
        <v>550</v>
      </c>
      <c r="J340" s="4"/>
    </row>
    <row r="341" spans="2:10" outlineLevel="2" x14ac:dyDescent="0.2">
      <c r="B341" s="94">
        <v>3935</v>
      </c>
      <c r="C341" s="95" t="s">
        <v>326</v>
      </c>
      <c r="D341" s="92" t="s">
        <v>677</v>
      </c>
      <c r="E341" s="86">
        <v>180</v>
      </c>
      <c r="F341" s="86">
        <v>445</v>
      </c>
      <c r="G341" s="86">
        <v>400</v>
      </c>
      <c r="H341" s="86">
        <v>435</v>
      </c>
      <c r="I341" s="86">
        <v>500</v>
      </c>
      <c r="J341" s="4"/>
    </row>
    <row r="342" spans="2:10" outlineLevel="2" x14ac:dyDescent="0.2">
      <c r="B342" s="94">
        <v>1165</v>
      </c>
      <c r="C342" s="95" t="s">
        <v>327</v>
      </c>
      <c r="D342" s="92" t="s">
        <v>678</v>
      </c>
      <c r="E342" s="86">
        <v>80</v>
      </c>
      <c r="F342" s="86">
        <v>369</v>
      </c>
      <c r="G342" s="86">
        <v>329</v>
      </c>
      <c r="H342" s="86">
        <v>347</v>
      </c>
      <c r="I342" s="86">
        <v>347</v>
      </c>
      <c r="J342" s="4"/>
    </row>
    <row r="343" spans="2:10" outlineLevel="2" x14ac:dyDescent="0.2">
      <c r="B343" s="94">
        <v>3940</v>
      </c>
      <c r="C343" s="95" t="s">
        <v>328</v>
      </c>
      <c r="D343" s="92" t="s">
        <v>679</v>
      </c>
      <c r="E343" s="86">
        <v>110</v>
      </c>
      <c r="F343" s="86">
        <v>533</v>
      </c>
      <c r="G343" s="86">
        <v>475</v>
      </c>
      <c r="H343" s="86">
        <v>560</v>
      </c>
      <c r="I343" s="86">
        <v>585</v>
      </c>
      <c r="J343" s="4"/>
    </row>
    <row r="344" spans="2:10" outlineLevel="2" x14ac:dyDescent="0.2">
      <c r="B344" s="87" t="s">
        <v>4</v>
      </c>
      <c r="C344" s="88" t="s">
        <v>329</v>
      </c>
      <c r="D344" s="89" t="s">
        <v>680</v>
      </c>
      <c r="E344" s="86">
        <v>200</v>
      </c>
      <c r="F344" s="86">
        <v>449</v>
      </c>
      <c r="G344" s="86">
        <v>368</v>
      </c>
      <c r="H344" s="86">
        <v>433</v>
      </c>
      <c r="I344" s="86">
        <v>523</v>
      </c>
      <c r="J344" s="4"/>
    </row>
    <row r="345" spans="2:10" outlineLevel="3" x14ac:dyDescent="0.2">
      <c r="B345" s="90">
        <v>1105</v>
      </c>
      <c r="C345" s="90" t="s">
        <v>330</v>
      </c>
      <c r="D345" s="91" t="s">
        <v>681</v>
      </c>
      <c r="E345" s="86">
        <v>0</v>
      </c>
      <c r="F345" s="86" t="s">
        <v>783</v>
      </c>
      <c r="G345" s="86" t="s">
        <v>783</v>
      </c>
      <c r="H345" s="86" t="s">
        <v>783</v>
      </c>
      <c r="I345" s="86" t="s">
        <v>783</v>
      </c>
      <c r="J345" s="4"/>
    </row>
    <row r="346" spans="2:10" outlineLevel="3" x14ac:dyDescent="0.2">
      <c r="B346" s="90">
        <v>1110</v>
      </c>
      <c r="C346" s="90" t="s">
        <v>331</v>
      </c>
      <c r="D346" s="91" t="s">
        <v>682</v>
      </c>
      <c r="E346" s="86">
        <v>110</v>
      </c>
      <c r="F346" s="86">
        <v>491</v>
      </c>
      <c r="G346" s="86">
        <v>415</v>
      </c>
      <c r="H346" s="86">
        <v>490</v>
      </c>
      <c r="I346" s="86">
        <v>549</v>
      </c>
      <c r="J346" s="4"/>
    </row>
    <row r="347" spans="2:10" outlineLevel="3" x14ac:dyDescent="0.2">
      <c r="B347" s="90">
        <v>1135</v>
      </c>
      <c r="C347" s="90" t="s">
        <v>332</v>
      </c>
      <c r="D347" s="91" t="s">
        <v>683</v>
      </c>
      <c r="E347" s="86">
        <v>30</v>
      </c>
      <c r="F347" s="86">
        <v>389</v>
      </c>
      <c r="G347" s="86">
        <v>368</v>
      </c>
      <c r="H347" s="86">
        <v>380</v>
      </c>
      <c r="I347" s="86">
        <v>412</v>
      </c>
      <c r="J347" s="4"/>
    </row>
    <row r="348" spans="2:10" outlineLevel="3" x14ac:dyDescent="0.2">
      <c r="B348" s="90">
        <v>1115</v>
      </c>
      <c r="C348" s="90" t="s">
        <v>333</v>
      </c>
      <c r="D348" s="91" t="s">
        <v>684</v>
      </c>
      <c r="E348" s="86">
        <v>50</v>
      </c>
      <c r="F348" s="86">
        <v>385</v>
      </c>
      <c r="G348" s="86">
        <v>350</v>
      </c>
      <c r="H348" s="86">
        <v>399</v>
      </c>
      <c r="I348" s="86">
        <v>420</v>
      </c>
      <c r="J348" s="4"/>
    </row>
    <row r="349" spans="2:10" outlineLevel="3" x14ac:dyDescent="0.2">
      <c r="B349" s="90">
        <v>1125</v>
      </c>
      <c r="C349" s="90" t="s">
        <v>334</v>
      </c>
      <c r="D349" s="91" t="s">
        <v>685</v>
      </c>
      <c r="E349" s="86">
        <v>0</v>
      </c>
      <c r="F349" s="86" t="s">
        <v>783</v>
      </c>
      <c r="G349" s="86" t="s">
        <v>783</v>
      </c>
      <c r="H349" s="86" t="s">
        <v>783</v>
      </c>
      <c r="I349" s="86" t="s">
        <v>783</v>
      </c>
      <c r="J349" s="4"/>
    </row>
    <row r="350" spans="2:10" outlineLevel="3" x14ac:dyDescent="0.2">
      <c r="B350" s="90">
        <v>1130</v>
      </c>
      <c r="C350" s="90" t="s">
        <v>335</v>
      </c>
      <c r="D350" s="91" t="s">
        <v>686</v>
      </c>
      <c r="E350" s="86">
        <v>20</v>
      </c>
      <c r="F350" s="86">
        <v>440</v>
      </c>
      <c r="G350" s="86">
        <v>329</v>
      </c>
      <c r="H350" s="86">
        <v>536</v>
      </c>
      <c r="I350" s="86">
        <v>536</v>
      </c>
      <c r="J350" s="4"/>
    </row>
    <row r="351" spans="2:10" outlineLevel="3" x14ac:dyDescent="0.2">
      <c r="B351" s="90">
        <v>1145</v>
      </c>
      <c r="C351" s="90" t="s">
        <v>336</v>
      </c>
      <c r="D351" s="91" t="s">
        <v>687</v>
      </c>
      <c r="E351" s="86">
        <v>0</v>
      </c>
      <c r="F351" s="86" t="s">
        <v>783</v>
      </c>
      <c r="G351" s="86" t="s">
        <v>783</v>
      </c>
      <c r="H351" s="86" t="s">
        <v>783</v>
      </c>
      <c r="I351" s="86" t="s">
        <v>783</v>
      </c>
      <c r="J351" s="4"/>
    </row>
    <row r="352" spans="2:10" outlineLevel="3" x14ac:dyDescent="0.2">
      <c r="B352" s="90">
        <v>1150</v>
      </c>
      <c r="C352" s="90" t="s">
        <v>337</v>
      </c>
      <c r="D352" s="91" t="s">
        <v>688</v>
      </c>
      <c r="E352" s="86">
        <v>0</v>
      </c>
      <c r="F352" s="86" t="s">
        <v>783</v>
      </c>
      <c r="G352" s="86" t="s">
        <v>783</v>
      </c>
      <c r="H352" s="86" t="s">
        <v>783</v>
      </c>
      <c r="I352" s="86" t="s">
        <v>783</v>
      </c>
      <c r="J352" s="4"/>
    </row>
    <row r="353" spans="2:10" outlineLevel="2" x14ac:dyDescent="0.2">
      <c r="B353" s="87" t="s">
        <v>4</v>
      </c>
      <c r="C353" s="88" t="s">
        <v>338</v>
      </c>
      <c r="D353" s="89" t="s">
        <v>690</v>
      </c>
      <c r="E353" s="86">
        <v>90</v>
      </c>
      <c r="F353" s="86">
        <v>469</v>
      </c>
      <c r="G353" s="86">
        <v>425</v>
      </c>
      <c r="H353" s="86">
        <v>450</v>
      </c>
      <c r="I353" s="86">
        <v>500</v>
      </c>
      <c r="J353" s="4"/>
    </row>
    <row r="354" spans="2:10" outlineLevel="3" x14ac:dyDescent="0.2">
      <c r="B354" s="90">
        <v>1605</v>
      </c>
      <c r="C354" s="90" t="s">
        <v>339</v>
      </c>
      <c r="D354" s="91" t="s">
        <v>691</v>
      </c>
      <c r="E354" s="86">
        <v>50</v>
      </c>
      <c r="F354" s="86">
        <v>492</v>
      </c>
      <c r="G354" s="86">
        <v>435</v>
      </c>
      <c r="H354" s="86">
        <v>475</v>
      </c>
      <c r="I354" s="86">
        <v>550</v>
      </c>
      <c r="J354" s="4"/>
    </row>
    <row r="355" spans="2:10" outlineLevel="3" x14ac:dyDescent="0.2">
      <c r="B355" s="90">
        <v>1610</v>
      </c>
      <c r="C355" s="90" t="s">
        <v>340</v>
      </c>
      <c r="D355" s="91" t="s">
        <v>692</v>
      </c>
      <c r="E355" s="86">
        <v>10</v>
      </c>
      <c r="F355" s="86">
        <v>437</v>
      </c>
      <c r="G355" s="86">
        <v>425</v>
      </c>
      <c r="H355" s="86">
        <v>430</v>
      </c>
      <c r="I355" s="86">
        <v>468</v>
      </c>
      <c r="J355" s="4"/>
    </row>
    <row r="356" spans="2:10" outlineLevel="3" x14ac:dyDescent="0.2">
      <c r="B356" s="90">
        <v>1615</v>
      </c>
      <c r="C356" s="90" t="s">
        <v>341</v>
      </c>
      <c r="D356" s="91" t="s">
        <v>693</v>
      </c>
      <c r="E356" s="86">
        <v>0</v>
      </c>
      <c r="F356" s="86" t="s">
        <v>783</v>
      </c>
      <c r="G356" s="86" t="s">
        <v>783</v>
      </c>
      <c r="H356" s="86" t="s">
        <v>783</v>
      </c>
      <c r="I356" s="86" t="s">
        <v>783</v>
      </c>
      <c r="J356" s="4"/>
    </row>
    <row r="357" spans="2:10" outlineLevel="3" x14ac:dyDescent="0.2">
      <c r="B357" s="90">
        <v>1620</v>
      </c>
      <c r="C357" s="90" t="s">
        <v>342</v>
      </c>
      <c r="D357" s="91" t="s">
        <v>694</v>
      </c>
      <c r="E357" s="86">
        <v>20</v>
      </c>
      <c r="F357" s="86">
        <v>425</v>
      </c>
      <c r="G357" s="86">
        <v>410</v>
      </c>
      <c r="H357" s="86">
        <v>435</v>
      </c>
      <c r="I357" s="86">
        <v>450</v>
      </c>
      <c r="J357" s="4"/>
    </row>
    <row r="358" spans="2:10" outlineLevel="3" x14ac:dyDescent="0.2">
      <c r="B358" s="90">
        <v>1625</v>
      </c>
      <c r="C358" s="90" t="s">
        <v>343</v>
      </c>
      <c r="D358" s="91" t="s">
        <v>695</v>
      </c>
      <c r="E358" s="86">
        <v>10</v>
      </c>
      <c r="F358" s="86">
        <v>488</v>
      </c>
      <c r="G358" s="86">
        <v>400</v>
      </c>
      <c r="H358" s="86">
        <v>400</v>
      </c>
      <c r="I358" s="86">
        <v>695</v>
      </c>
      <c r="J358" s="4"/>
    </row>
    <row r="359" spans="2:10" outlineLevel="3" x14ac:dyDescent="0.2">
      <c r="B359" s="90">
        <v>1630</v>
      </c>
      <c r="C359" s="90" t="s">
        <v>344</v>
      </c>
      <c r="D359" s="91" t="s">
        <v>696</v>
      </c>
      <c r="E359" s="86">
        <v>0</v>
      </c>
      <c r="F359" s="86" t="s">
        <v>783</v>
      </c>
      <c r="G359" s="86" t="s">
        <v>783</v>
      </c>
      <c r="H359" s="86" t="s">
        <v>783</v>
      </c>
      <c r="I359" s="86" t="s">
        <v>783</v>
      </c>
      <c r="J359" s="4"/>
    </row>
    <row r="360" spans="2:10" outlineLevel="2" x14ac:dyDescent="0.2">
      <c r="B360" s="87" t="s">
        <v>4</v>
      </c>
      <c r="C360" s="88" t="s">
        <v>345</v>
      </c>
      <c r="D360" s="89" t="s">
        <v>697</v>
      </c>
      <c r="E360" s="86">
        <v>220</v>
      </c>
      <c r="F360" s="86">
        <v>446</v>
      </c>
      <c r="G360" s="86">
        <v>380</v>
      </c>
      <c r="H360" s="86">
        <v>433</v>
      </c>
      <c r="I360" s="86">
        <v>500</v>
      </c>
      <c r="J360" s="4"/>
    </row>
    <row r="361" spans="2:10" outlineLevel="3" x14ac:dyDescent="0.2">
      <c r="B361" s="90">
        <v>3305</v>
      </c>
      <c r="C361" s="90" t="s">
        <v>346</v>
      </c>
      <c r="D361" s="91" t="s">
        <v>698</v>
      </c>
      <c r="E361" s="86">
        <v>20</v>
      </c>
      <c r="F361" s="86">
        <v>399</v>
      </c>
      <c r="G361" s="86">
        <v>355</v>
      </c>
      <c r="H361" s="86">
        <v>400</v>
      </c>
      <c r="I361" s="86">
        <v>449</v>
      </c>
      <c r="J361" s="4"/>
    </row>
    <row r="362" spans="2:10" outlineLevel="3" x14ac:dyDescent="0.2">
      <c r="B362" s="90">
        <v>3310</v>
      </c>
      <c r="C362" s="90" t="s">
        <v>347</v>
      </c>
      <c r="D362" s="91" t="s">
        <v>699</v>
      </c>
      <c r="E362" s="86">
        <v>80</v>
      </c>
      <c r="F362" s="86">
        <v>480</v>
      </c>
      <c r="G362" s="86">
        <v>433</v>
      </c>
      <c r="H362" s="86">
        <v>477</v>
      </c>
      <c r="I362" s="86">
        <v>520</v>
      </c>
      <c r="J362" s="4"/>
    </row>
    <row r="363" spans="2:10" outlineLevel="3" x14ac:dyDescent="0.2">
      <c r="B363" s="90">
        <v>3330</v>
      </c>
      <c r="C363" s="90" t="s">
        <v>777</v>
      </c>
      <c r="D363" s="91" t="s">
        <v>778</v>
      </c>
      <c r="E363" s="86">
        <v>30</v>
      </c>
      <c r="F363" s="86">
        <v>448</v>
      </c>
      <c r="G363" s="86">
        <v>375</v>
      </c>
      <c r="H363" s="86">
        <v>442</v>
      </c>
      <c r="I363" s="86">
        <v>520</v>
      </c>
      <c r="J363" s="4"/>
    </row>
    <row r="364" spans="2:10" ht="13.5" outlineLevel="3" thickBot="1" x14ac:dyDescent="0.25">
      <c r="B364" s="96">
        <v>3325</v>
      </c>
      <c r="C364" s="96" t="s">
        <v>348</v>
      </c>
      <c r="D364" s="97" t="s">
        <v>700</v>
      </c>
      <c r="E364" s="98">
        <v>100</v>
      </c>
      <c r="F364" s="98">
        <v>428</v>
      </c>
      <c r="G364" s="98">
        <v>375</v>
      </c>
      <c r="H364" s="98">
        <v>395</v>
      </c>
      <c r="I364" s="98">
        <v>477</v>
      </c>
      <c r="J364" s="4"/>
    </row>
    <row r="365" spans="2:10" x14ac:dyDescent="0.2">
      <c r="D365" s="63" t="str">
        <f>"Source: VOA’s administrative database as at "&amp;[1]Summary!$C$3&amp;""</f>
        <v>Source: VOA’s administrative database as at 30 September 2021</v>
      </c>
      <c r="J365" s="4"/>
    </row>
    <row r="366" spans="2:10" x14ac:dyDescent="0.2">
      <c r="J366" s="4"/>
    </row>
    <row r="367" spans="2:10" ht="12.75" customHeight="1" x14ac:dyDescent="0.2">
      <c r="D367" s="40" t="s">
        <v>2</v>
      </c>
      <c r="E367" s="34"/>
      <c r="F367" s="34"/>
      <c r="G367" s="34"/>
      <c r="H367" s="34"/>
      <c r="I367" s="34"/>
    </row>
    <row r="368" spans="2:10" ht="12.75" customHeight="1" x14ac:dyDescent="0.2">
      <c r="D368" s="187" t="s">
        <v>759</v>
      </c>
      <c r="E368" s="140"/>
      <c r="F368" s="140"/>
      <c r="G368" s="140"/>
      <c r="H368" s="140"/>
      <c r="I368" s="140"/>
    </row>
    <row r="369" spans="4:9" ht="12.75" customHeight="1" x14ac:dyDescent="0.2">
      <c r="D369" s="140"/>
      <c r="E369" s="140"/>
      <c r="F369" s="140"/>
      <c r="G369" s="140"/>
      <c r="H369" s="140"/>
      <c r="I369" s="140"/>
    </row>
    <row r="370" spans="4:9" ht="12.75" customHeight="1" x14ac:dyDescent="0.2">
      <c r="D370" s="133" t="s">
        <v>746</v>
      </c>
      <c r="E370" s="134"/>
      <c r="F370" s="134"/>
      <c r="G370" s="134"/>
      <c r="H370" s="134"/>
      <c r="I370" s="135"/>
    </row>
    <row r="371" spans="4:9" ht="12.75" customHeight="1" x14ac:dyDescent="0.2">
      <c r="D371" s="1" t="s">
        <v>755</v>
      </c>
      <c r="E371" s="34"/>
      <c r="F371" s="34"/>
      <c r="G371" s="34"/>
      <c r="H371" s="34"/>
      <c r="I371" s="34"/>
    </row>
    <row r="372" spans="4:9" ht="12.75" customHeight="1" x14ac:dyDescent="0.2">
      <c r="D372" s="189" t="s">
        <v>722</v>
      </c>
      <c r="E372" s="140"/>
      <c r="F372" s="140"/>
      <c r="G372" s="140"/>
      <c r="H372" s="140"/>
      <c r="I372" s="140"/>
    </row>
    <row r="373" spans="4:9" x14ac:dyDescent="0.2">
      <c r="D373" s="1"/>
      <c r="E373" s="34"/>
      <c r="F373" s="34"/>
      <c r="G373" s="34"/>
      <c r="H373" s="34"/>
      <c r="I373" s="34"/>
    </row>
    <row r="374" spans="4:9" ht="12.75" customHeight="1" x14ac:dyDescent="0.2">
      <c r="D374" s="37" t="s">
        <v>732</v>
      </c>
      <c r="E374" s="41"/>
      <c r="F374" s="41"/>
      <c r="G374" s="42"/>
      <c r="H374" s="42"/>
      <c r="I374" s="42"/>
    </row>
    <row r="375" spans="4:9" ht="12.75" customHeight="1" x14ac:dyDescent="0.2">
      <c r="D375" s="179" t="s">
        <v>747</v>
      </c>
      <c r="E375" s="190"/>
      <c r="F375" s="190"/>
      <c r="G375" s="190"/>
      <c r="H375" s="190"/>
      <c r="I375" s="191"/>
    </row>
    <row r="376" spans="4:9" ht="12.75" customHeight="1" x14ac:dyDescent="0.2">
      <c r="D376" s="190"/>
      <c r="E376" s="190"/>
      <c r="F376" s="190"/>
      <c r="G376" s="190"/>
      <c r="H376" s="190"/>
      <c r="I376" s="190"/>
    </row>
    <row r="377" spans="4:9" ht="12.75" customHeight="1" x14ac:dyDescent="0.2">
      <c r="D377" s="168" t="s">
        <v>724</v>
      </c>
      <c r="E377" s="140"/>
      <c r="F377" s="140"/>
      <c r="G377" s="140"/>
      <c r="H377" s="140"/>
      <c r="I377" s="140"/>
    </row>
    <row r="378" spans="4:9" ht="12.75" customHeight="1" x14ac:dyDescent="0.2">
      <c r="D378" s="37"/>
      <c r="E378" s="34"/>
      <c r="F378" s="34"/>
      <c r="G378" s="34"/>
      <c r="H378" s="34"/>
      <c r="I378" s="34"/>
    </row>
    <row r="379" spans="4:9" ht="12.75" customHeight="1" x14ac:dyDescent="0.2">
      <c r="D379" s="156" t="s">
        <v>738</v>
      </c>
      <c r="E379" s="140"/>
      <c r="F379" s="140"/>
      <c r="G379" s="140"/>
      <c r="H379" s="140"/>
      <c r="I379" s="192"/>
    </row>
    <row r="380" spans="4:9" ht="12.75" customHeight="1" x14ac:dyDescent="0.2">
      <c r="D380" s="140"/>
      <c r="E380" s="140"/>
      <c r="F380" s="140"/>
      <c r="G380" s="140"/>
      <c r="H380" s="140"/>
      <c r="I380" s="140"/>
    </row>
    <row r="381" spans="4:9" ht="12.75" customHeight="1" x14ac:dyDescent="0.2">
      <c r="D381" s="188" t="s">
        <v>760</v>
      </c>
      <c r="E381" s="188"/>
      <c r="F381" s="188"/>
      <c r="G381" s="188"/>
      <c r="H381" s="188"/>
      <c r="I381" s="188"/>
    </row>
    <row r="382" spans="4:9" ht="12.75" customHeight="1" x14ac:dyDescent="0.2">
      <c r="D382" s="188"/>
      <c r="E382" s="188"/>
      <c r="F382" s="188"/>
      <c r="G382" s="188"/>
      <c r="H382" s="188"/>
      <c r="I382" s="188"/>
    </row>
    <row r="383" spans="4:9" ht="12.75" customHeight="1" x14ac:dyDescent="0.2">
      <c r="D383" s="168" t="s">
        <v>756</v>
      </c>
      <c r="E383" s="172"/>
      <c r="F383" s="172"/>
      <c r="G383" s="172"/>
      <c r="H383" s="172"/>
      <c r="I383" s="172"/>
    </row>
    <row r="384" spans="4:9" ht="12.75" customHeight="1" x14ac:dyDescent="0.2">
      <c r="D384" s="140"/>
      <c r="E384" s="140"/>
      <c r="F384" s="140"/>
      <c r="G384" s="140"/>
      <c r="H384" s="140"/>
      <c r="I384" s="140"/>
    </row>
    <row r="385" spans="4:9" ht="12.75" customHeight="1" x14ac:dyDescent="0.2">
      <c r="D385" s="143" t="s">
        <v>757</v>
      </c>
      <c r="E385" s="144"/>
      <c r="F385" s="144"/>
      <c r="G385" s="144"/>
      <c r="H385" s="144"/>
      <c r="I385" s="145"/>
    </row>
    <row r="386" spans="4:9" ht="12.75" customHeight="1" x14ac:dyDescent="0.2">
      <c r="D386" s="143"/>
      <c r="E386" s="144"/>
      <c r="F386" s="144"/>
      <c r="G386" s="144"/>
      <c r="H386" s="144"/>
      <c r="I386" s="145"/>
    </row>
    <row r="387" spans="4:9" ht="12.75" customHeight="1" x14ac:dyDescent="0.2">
      <c r="D387" s="155" t="s">
        <v>725</v>
      </c>
      <c r="E387" s="140"/>
      <c r="F387" s="140"/>
      <c r="G387" s="140"/>
      <c r="H387" s="140"/>
      <c r="I387" s="141"/>
    </row>
    <row r="388" spans="4:9" x14ac:dyDescent="0.2">
      <c r="D388" s="142"/>
      <c r="E388" s="140"/>
      <c r="F388" s="140"/>
      <c r="G388" s="140"/>
      <c r="H388" s="140"/>
      <c r="I388" s="141"/>
    </row>
    <row r="389" spans="4:9" ht="12.75" customHeight="1" x14ac:dyDescent="0.2">
      <c r="D389" s="142"/>
      <c r="E389" s="140"/>
      <c r="F389" s="140"/>
      <c r="G389" s="140"/>
      <c r="H389" s="140"/>
      <c r="I389" s="141"/>
    </row>
    <row r="390" spans="4:9" ht="12.75" customHeight="1" x14ac:dyDescent="0.2">
      <c r="D390" s="155" t="s">
        <v>726</v>
      </c>
      <c r="E390" s="140"/>
      <c r="F390" s="140"/>
      <c r="G390" s="140"/>
      <c r="H390" s="140"/>
      <c r="I390" s="141"/>
    </row>
    <row r="391" spans="4:9" x14ac:dyDescent="0.2">
      <c r="D391" s="142"/>
      <c r="E391" s="140"/>
      <c r="F391" s="140"/>
      <c r="G391" s="140"/>
      <c r="H391" s="140"/>
      <c r="I391" s="141"/>
    </row>
    <row r="392" spans="4:9" ht="12.75" customHeight="1" x14ac:dyDescent="0.2">
      <c r="D392" s="142"/>
      <c r="E392" s="140"/>
      <c r="F392" s="140"/>
      <c r="G392" s="140"/>
      <c r="H392" s="140"/>
      <c r="I392" s="141"/>
    </row>
    <row r="393" spans="4:9" ht="12.75" customHeight="1" x14ac:dyDescent="0.2">
      <c r="D393" s="155" t="s">
        <v>727</v>
      </c>
      <c r="E393" s="140"/>
      <c r="F393" s="140"/>
      <c r="G393" s="140"/>
      <c r="H393" s="140"/>
      <c r="I393" s="141"/>
    </row>
    <row r="394" spans="4:9" ht="12.75" customHeight="1" x14ac:dyDescent="0.2">
      <c r="D394" s="142"/>
      <c r="E394" s="140"/>
      <c r="F394" s="140"/>
      <c r="G394" s="140"/>
      <c r="H394" s="140"/>
      <c r="I394" s="141"/>
    </row>
    <row r="395" spans="4:9" ht="12.75" customHeight="1" x14ac:dyDescent="0.2">
      <c r="D395" s="155" t="s">
        <v>728</v>
      </c>
      <c r="E395" s="140"/>
      <c r="F395" s="140"/>
      <c r="G395" s="140"/>
      <c r="H395" s="140"/>
      <c r="I395" s="141"/>
    </row>
    <row r="396" spans="4:9" ht="12.75" customHeight="1" x14ac:dyDescent="0.2">
      <c r="D396" s="142"/>
      <c r="E396" s="140"/>
      <c r="F396" s="140"/>
      <c r="G396" s="140"/>
      <c r="H396" s="140"/>
      <c r="I396" s="141"/>
    </row>
    <row r="397" spans="4:9" x14ac:dyDescent="0.2">
      <c r="D397" s="37"/>
      <c r="E397" s="39"/>
      <c r="F397" s="39"/>
      <c r="G397" s="39"/>
      <c r="H397" s="39"/>
      <c r="I397" s="39"/>
    </row>
    <row r="398" spans="4:9" x14ac:dyDescent="0.2">
      <c r="D398" s="43" t="s">
        <v>3</v>
      </c>
      <c r="E398" s="34"/>
      <c r="F398" s="34"/>
      <c r="G398" s="34"/>
      <c r="H398" s="34"/>
      <c r="I398" s="34"/>
    </row>
    <row r="399" spans="4:9" x14ac:dyDescent="0.2">
      <c r="D399" s="181" t="s">
        <v>717</v>
      </c>
      <c r="E399" s="182"/>
      <c r="F399" s="182"/>
      <c r="G399" s="182"/>
      <c r="H399" s="182"/>
      <c r="I399" s="182"/>
    </row>
    <row r="400" spans="4:9" x14ac:dyDescent="0.2">
      <c r="D400" s="182"/>
      <c r="E400" s="182"/>
      <c r="F400" s="182"/>
      <c r="G400" s="182"/>
      <c r="H400" s="182"/>
      <c r="I400" s="182"/>
    </row>
    <row r="401" spans="4:9" x14ac:dyDescent="0.2">
      <c r="D401" s="183" t="s">
        <v>748</v>
      </c>
      <c r="E401" s="158"/>
      <c r="F401" s="158"/>
      <c r="G401" s="158"/>
      <c r="H401" s="158"/>
      <c r="I401" s="159"/>
    </row>
    <row r="402" spans="4:9" x14ac:dyDescent="0.2">
      <c r="D402" s="160"/>
      <c r="E402" s="161"/>
      <c r="F402" s="161"/>
      <c r="G402" s="161"/>
      <c r="H402" s="161"/>
      <c r="I402" s="162"/>
    </row>
  </sheetData>
  <autoFilter ref="B7:Y365" xr:uid="{00000000-0009-0000-0000-000009000000}"/>
  <mergeCells count="17">
    <mergeCell ref="E6:I6"/>
    <mergeCell ref="D3:I4"/>
    <mergeCell ref="D368:I369"/>
    <mergeCell ref="D370:I370"/>
    <mergeCell ref="D381:I382"/>
    <mergeCell ref="D372:I372"/>
    <mergeCell ref="D375:I376"/>
    <mergeCell ref="D377:I377"/>
    <mergeCell ref="D379:I380"/>
    <mergeCell ref="D399:I400"/>
    <mergeCell ref="D401:I402"/>
    <mergeCell ref="D383:I384"/>
    <mergeCell ref="D387:I389"/>
    <mergeCell ref="D390:I392"/>
    <mergeCell ref="D393:I394"/>
    <mergeCell ref="D395:I396"/>
    <mergeCell ref="D385:I386"/>
  </mergeCells>
  <phoneticPr fontId="5" type="noConversion"/>
  <hyperlinks>
    <hyperlink ref="D5" location="Table2.1!A394" tooltip="Click here to view table notes and footnotes." display="Table notes and footnotes" xr:uid="{00000000-0004-0000-0900-000000000000}"/>
    <hyperlink ref="E5" location="Contents!A1" display="Back to Contents" xr:uid="{00000000-0004-0000-0900-000001000000}"/>
    <hyperlink ref="D401" r:id="rId1" xr:uid="{00000000-0004-0000-0900-000002000000}"/>
  </hyperlinks>
  <pageMargins left="0.74803149606299213" right="0.74803149606299213" top="0.98425196850393704" bottom="0.98425196850393704" header="0.51181102362204722" footer="0.51181102362204722"/>
  <pageSetup paperSize="9" orientation="portrait" horizontalDpi="1200" r:id="rId2"/>
  <headerFooter alignWithMargins="0"/>
  <rowBreaks count="1" manualBreakCount="1">
    <brk id="373" max="8"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B2:K401"/>
  <sheetViews>
    <sheetView showGridLines="0" zoomScaleNormal="100" workbookViewId="0">
      <pane ySplit="7" topLeftCell="A8" activePane="bottomLeft" state="frozen"/>
      <selection activeCell="I6" sqref="I6"/>
      <selection pane="bottomLeft" activeCell="M35" sqref="M35"/>
    </sheetView>
  </sheetViews>
  <sheetFormatPr defaultColWidth="9.28515625" defaultRowHeight="12.75" outlineLevelRow="3" outlineLevelCol="1" x14ac:dyDescent="0.2"/>
  <cols>
    <col min="1" max="1" width="2.7109375" customWidth="1"/>
    <col min="2" max="2" width="11.28515625" customWidth="1" outlineLevel="1"/>
    <col min="3" max="3" width="10.5703125" customWidth="1" outlineLevel="1"/>
    <col min="4" max="4" width="37.28515625" bestFit="1" customWidth="1"/>
    <col min="5" max="9" width="9.28515625" customWidth="1"/>
  </cols>
  <sheetData>
    <row r="2" spans="2:11" ht="18" x14ac:dyDescent="0.2">
      <c r="D2" s="2" t="s">
        <v>718</v>
      </c>
      <c r="I2" s="3"/>
    </row>
    <row r="3" spans="2:11" ht="12.75" customHeight="1" x14ac:dyDescent="0.2">
      <c r="C3" s="7"/>
      <c r="D3" s="185" t="s">
        <v>795</v>
      </c>
      <c r="E3" s="186"/>
      <c r="F3" s="186"/>
      <c r="G3" s="186"/>
      <c r="H3" s="186"/>
      <c r="I3" s="186"/>
    </row>
    <row r="4" spans="2:11" x14ac:dyDescent="0.2">
      <c r="C4" s="8"/>
      <c r="D4" s="186"/>
      <c r="E4" s="186"/>
      <c r="F4" s="186"/>
      <c r="G4" s="186"/>
      <c r="H4" s="186"/>
      <c r="I4" s="186"/>
    </row>
    <row r="5" spans="2:11" ht="13.5" thickBot="1" x14ac:dyDescent="0.25">
      <c r="C5" s="8"/>
      <c r="D5" s="67" t="s">
        <v>0</v>
      </c>
      <c r="E5" s="68" t="s">
        <v>754</v>
      </c>
      <c r="F5" s="69"/>
      <c r="G5" s="69"/>
      <c r="H5" s="69"/>
      <c r="I5" s="69"/>
    </row>
    <row r="6" spans="2:11" x14ac:dyDescent="0.2">
      <c r="B6" s="71"/>
      <c r="C6" s="71"/>
      <c r="D6" s="71"/>
      <c r="E6" s="184" t="s">
        <v>720</v>
      </c>
      <c r="F6" s="184"/>
      <c r="G6" s="184"/>
      <c r="H6" s="184"/>
      <c r="I6" s="184"/>
    </row>
    <row r="7" spans="2:11" ht="26.25" thickBot="1" x14ac:dyDescent="0.25">
      <c r="B7" s="70" t="s">
        <v>758</v>
      </c>
      <c r="C7" s="70" t="s">
        <v>715</v>
      </c>
      <c r="D7" s="72" t="s">
        <v>1</v>
      </c>
      <c r="E7" s="73" t="s">
        <v>701</v>
      </c>
      <c r="F7" s="74" t="s">
        <v>733</v>
      </c>
      <c r="G7" s="75" t="s">
        <v>712</v>
      </c>
      <c r="H7" s="76" t="s">
        <v>702</v>
      </c>
      <c r="I7" s="73" t="s">
        <v>703</v>
      </c>
    </row>
    <row r="8" spans="2:11" x14ac:dyDescent="0.2">
      <c r="B8" s="77" t="s">
        <v>4</v>
      </c>
      <c r="C8" s="78" t="s">
        <v>5</v>
      </c>
      <c r="D8" s="79" t="s">
        <v>349</v>
      </c>
      <c r="E8" s="80">
        <v>11790</v>
      </c>
      <c r="F8" s="80">
        <v>650</v>
      </c>
      <c r="G8" s="80">
        <v>465</v>
      </c>
      <c r="H8" s="80">
        <v>595</v>
      </c>
      <c r="I8" s="80">
        <v>775</v>
      </c>
      <c r="J8" s="4"/>
      <c r="K8" s="5"/>
    </row>
    <row r="9" spans="2:11" outlineLevel="1" x14ac:dyDescent="0.2">
      <c r="B9" s="81" t="s">
        <v>4</v>
      </c>
      <c r="C9" s="81" t="s">
        <v>6</v>
      </c>
      <c r="D9" s="82" t="s">
        <v>350</v>
      </c>
      <c r="E9" s="80">
        <v>210</v>
      </c>
      <c r="F9" s="80">
        <v>419</v>
      </c>
      <c r="G9" s="80">
        <v>350</v>
      </c>
      <c r="H9" s="80">
        <v>400</v>
      </c>
      <c r="I9" s="80">
        <v>476</v>
      </c>
      <c r="J9" s="4"/>
    </row>
    <row r="10" spans="2:11" outlineLevel="2" x14ac:dyDescent="0.2">
      <c r="B10" s="83">
        <v>1355</v>
      </c>
      <c r="C10" s="84" t="s">
        <v>7</v>
      </c>
      <c r="D10" s="85" t="s">
        <v>351</v>
      </c>
      <c r="E10" s="86">
        <v>10</v>
      </c>
      <c r="F10" s="86">
        <v>291</v>
      </c>
      <c r="G10" s="86">
        <v>280</v>
      </c>
      <c r="H10" s="86">
        <v>300</v>
      </c>
      <c r="I10" s="86">
        <v>300</v>
      </c>
      <c r="J10" s="4"/>
    </row>
    <row r="11" spans="2:11" outlineLevel="2" x14ac:dyDescent="0.2">
      <c r="B11" s="83">
        <v>1350</v>
      </c>
      <c r="C11" s="84" t="s">
        <v>8</v>
      </c>
      <c r="D11" s="85" t="s">
        <v>352</v>
      </c>
      <c r="E11" s="86">
        <v>40</v>
      </c>
      <c r="F11" s="86">
        <v>359</v>
      </c>
      <c r="G11" s="86">
        <v>325</v>
      </c>
      <c r="H11" s="86">
        <v>350</v>
      </c>
      <c r="I11" s="86">
        <v>375</v>
      </c>
      <c r="J11" s="4"/>
    </row>
    <row r="12" spans="2:11" outlineLevel="2" x14ac:dyDescent="0.2">
      <c r="B12" s="83">
        <v>724</v>
      </c>
      <c r="C12" s="84" t="s">
        <v>9</v>
      </c>
      <c r="D12" s="85" t="s">
        <v>353</v>
      </c>
      <c r="E12" s="86">
        <v>10</v>
      </c>
      <c r="F12" s="86">
        <v>416</v>
      </c>
      <c r="G12" s="86">
        <v>433</v>
      </c>
      <c r="H12" s="86">
        <v>433</v>
      </c>
      <c r="I12" s="86">
        <v>433</v>
      </c>
      <c r="J12" s="4"/>
    </row>
    <row r="13" spans="2:11" outlineLevel="2" x14ac:dyDescent="0.2">
      <c r="B13" s="83">
        <v>734</v>
      </c>
      <c r="C13" s="84" t="s">
        <v>10</v>
      </c>
      <c r="D13" s="85" t="s">
        <v>354</v>
      </c>
      <c r="E13" s="86">
        <v>10</v>
      </c>
      <c r="F13" s="86">
        <v>374</v>
      </c>
      <c r="G13" s="86">
        <v>325</v>
      </c>
      <c r="H13" s="86">
        <v>347</v>
      </c>
      <c r="I13" s="86">
        <v>425</v>
      </c>
      <c r="J13" s="4"/>
    </row>
    <row r="14" spans="2:11" outlineLevel="2" x14ac:dyDescent="0.2">
      <c r="B14" s="83">
        <v>2935</v>
      </c>
      <c r="C14" s="84" t="s">
        <v>739</v>
      </c>
      <c r="D14" s="85" t="s">
        <v>355</v>
      </c>
      <c r="E14" s="86" t="s">
        <v>784</v>
      </c>
      <c r="F14" s="86" t="s">
        <v>785</v>
      </c>
      <c r="G14" s="86" t="s">
        <v>785</v>
      </c>
      <c r="H14" s="86" t="s">
        <v>785</v>
      </c>
      <c r="I14" s="86" t="s">
        <v>785</v>
      </c>
      <c r="J14" s="4"/>
    </row>
    <row r="15" spans="2:11" outlineLevel="2" x14ac:dyDescent="0.2">
      <c r="B15" s="83">
        <v>728</v>
      </c>
      <c r="C15" s="84" t="s">
        <v>11</v>
      </c>
      <c r="D15" s="85" t="s">
        <v>356</v>
      </c>
      <c r="E15" s="86" t="s">
        <v>784</v>
      </c>
      <c r="F15" s="86" t="s">
        <v>785</v>
      </c>
      <c r="G15" s="86" t="s">
        <v>785</v>
      </c>
      <c r="H15" s="86" t="s">
        <v>785</v>
      </c>
      <c r="I15" s="86" t="s">
        <v>785</v>
      </c>
      <c r="J15" s="4"/>
    </row>
    <row r="16" spans="2:11" outlineLevel="2" x14ac:dyDescent="0.2">
      <c r="B16" s="83">
        <v>738</v>
      </c>
      <c r="C16" s="84" t="s">
        <v>12</v>
      </c>
      <c r="D16" s="85" t="s">
        <v>357</v>
      </c>
      <c r="E16" s="86">
        <v>0</v>
      </c>
      <c r="F16" s="86" t="s">
        <v>783</v>
      </c>
      <c r="G16" s="86" t="s">
        <v>783</v>
      </c>
      <c r="H16" s="86" t="s">
        <v>783</v>
      </c>
      <c r="I16" s="86" t="s">
        <v>783</v>
      </c>
      <c r="J16" s="4"/>
    </row>
    <row r="17" spans="2:10" outlineLevel="2" x14ac:dyDescent="0.2">
      <c r="B17" s="87" t="s">
        <v>4</v>
      </c>
      <c r="C17" s="88" t="s">
        <v>740</v>
      </c>
      <c r="D17" s="89" t="s">
        <v>358</v>
      </c>
      <c r="E17" s="86">
        <v>140</v>
      </c>
      <c r="F17" s="86">
        <v>446</v>
      </c>
      <c r="G17" s="86">
        <v>390</v>
      </c>
      <c r="H17" s="86">
        <v>433</v>
      </c>
      <c r="I17" s="86">
        <v>498</v>
      </c>
      <c r="J17" s="4"/>
    </row>
    <row r="18" spans="2:10" outlineLevel="3" x14ac:dyDescent="0.2">
      <c r="B18" s="90">
        <v>4505</v>
      </c>
      <c r="C18" s="90" t="s">
        <v>741</v>
      </c>
      <c r="D18" s="91" t="s">
        <v>359</v>
      </c>
      <c r="E18" s="86">
        <v>10</v>
      </c>
      <c r="F18" s="86">
        <v>472</v>
      </c>
      <c r="G18" s="86">
        <v>375</v>
      </c>
      <c r="H18" s="86">
        <v>453</v>
      </c>
      <c r="I18" s="86">
        <v>600</v>
      </c>
      <c r="J18" s="4"/>
    </row>
    <row r="19" spans="2:10" outlineLevel="3" x14ac:dyDescent="0.2">
      <c r="B19" s="90">
        <v>4510</v>
      </c>
      <c r="C19" s="90" t="s">
        <v>13</v>
      </c>
      <c r="D19" s="91" t="s">
        <v>360</v>
      </c>
      <c r="E19" s="86">
        <v>50</v>
      </c>
      <c r="F19" s="86">
        <v>483</v>
      </c>
      <c r="G19" s="86">
        <v>400</v>
      </c>
      <c r="H19" s="86">
        <v>485</v>
      </c>
      <c r="I19" s="86">
        <v>525</v>
      </c>
      <c r="J19" s="4"/>
    </row>
    <row r="20" spans="2:10" outlineLevel="3" x14ac:dyDescent="0.2">
      <c r="B20" s="90">
        <v>4515</v>
      </c>
      <c r="C20" s="90" t="s">
        <v>14</v>
      </c>
      <c r="D20" s="91" t="s">
        <v>361</v>
      </c>
      <c r="E20" s="86">
        <v>10</v>
      </c>
      <c r="F20" s="86">
        <v>345</v>
      </c>
      <c r="G20" s="86">
        <v>295</v>
      </c>
      <c r="H20" s="86">
        <v>300</v>
      </c>
      <c r="I20" s="86">
        <v>425</v>
      </c>
      <c r="J20" s="4"/>
    </row>
    <row r="21" spans="2:10" outlineLevel="3" x14ac:dyDescent="0.2">
      <c r="B21" s="90">
        <v>4520</v>
      </c>
      <c r="C21" s="90" t="s">
        <v>15</v>
      </c>
      <c r="D21" s="91" t="s">
        <v>362</v>
      </c>
      <c r="E21" s="86" t="s">
        <v>784</v>
      </c>
      <c r="F21" s="86" t="s">
        <v>785</v>
      </c>
      <c r="G21" s="86" t="s">
        <v>785</v>
      </c>
      <c r="H21" s="86" t="s">
        <v>785</v>
      </c>
      <c r="I21" s="86" t="s">
        <v>785</v>
      </c>
      <c r="J21" s="4"/>
    </row>
    <row r="22" spans="2:10" outlineLevel="3" x14ac:dyDescent="0.2">
      <c r="B22" s="90">
        <v>4525</v>
      </c>
      <c r="C22" s="90" t="s">
        <v>16</v>
      </c>
      <c r="D22" s="91" t="s">
        <v>363</v>
      </c>
      <c r="E22" s="86">
        <v>60</v>
      </c>
      <c r="F22" s="86">
        <v>429</v>
      </c>
      <c r="G22" s="86">
        <v>390</v>
      </c>
      <c r="H22" s="86">
        <v>427</v>
      </c>
      <c r="I22" s="86">
        <v>465</v>
      </c>
      <c r="J22" s="4"/>
    </row>
    <row r="23" spans="2:10" outlineLevel="1" x14ac:dyDescent="0.2">
      <c r="B23" s="81" t="s">
        <v>4</v>
      </c>
      <c r="C23" s="81" t="s">
        <v>17</v>
      </c>
      <c r="D23" s="82" t="s">
        <v>364</v>
      </c>
      <c r="E23" s="80">
        <v>880</v>
      </c>
      <c r="F23" s="80">
        <v>455</v>
      </c>
      <c r="G23" s="80">
        <v>350</v>
      </c>
      <c r="H23" s="80">
        <v>450</v>
      </c>
      <c r="I23" s="80">
        <v>550</v>
      </c>
      <c r="J23" s="4"/>
    </row>
    <row r="24" spans="2:10" outlineLevel="2" x14ac:dyDescent="0.2">
      <c r="B24" s="83">
        <v>2372</v>
      </c>
      <c r="C24" s="84" t="s">
        <v>18</v>
      </c>
      <c r="D24" s="85" t="s">
        <v>365</v>
      </c>
      <c r="E24" s="86">
        <v>20</v>
      </c>
      <c r="F24" s="86">
        <v>341</v>
      </c>
      <c r="G24" s="86">
        <v>303</v>
      </c>
      <c r="H24" s="86">
        <v>346</v>
      </c>
      <c r="I24" s="86">
        <v>368</v>
      </c>
      <c r="J24" s="4"/>
    </row>
    <row r="25" spans="2:10" outlineLevel="2" x14ac:dyDescent="0.2">
      <c r="B25" s="83">
        <v>2373</v>
      </c>
      <c r="C25" s="84" t="s">
        <v>19</v>
      </c>
      <c r="D25" s="85" t="s">
        <v>366</v>
      </c>
      <c r="E25" s="86">
        <v>40</v>
      </c>
      <c r="F25" s="86">
        <v>313</v>
      </c>
      <c r="G25" s="86">
        <v>282</v>
      </c>
      <c r="H25" s="86">
        <v>303</v>
      </c>
      <c r="I25" s="86">
        <v>347</v>
      </c>
      <c r="J25" s="4"/>
    </row>
    <row r="26" spans="2:10" outlineLevel="2" x14ac:dyDescent="0.2">
      <c r="B26" s="83">
        <v>660</v>
      </c>
      <c r="C26" s="84" t="s">
        <v>20</v>
      </c>
      <c r="D26" s="85" t="s">
        <v>367</v>
      </c>
      <c r="E26" s="86">
        <v>40</v>
      </c>
      <c r="F26" s="86">
        <v>487</v>
      </c>
      <c r="G26" s="86">
        <v>425</v>
      </c>
      <c r="H26" s="86">
        <v>498</v>
      </c>
      <c r="I26" s="86">
        <v>550</v>
      </c>
      <c r="J26" s="4"/>
    </row>
    <row r="27" spans="2:10" outlineLevel="2" x14ac:dyDescent="0.2">
      <c r="B27" s="83">
        <v>665</v>
      </c>
      <c r="C27" s="84" t="s">
        <v>21</v>
      </c>
      <c r="D27" s="85" t="s">
        <v>368</v>
      </c>
      <c r="E27" s="86">
        <v>30</v>
      </c>
      <c r="F27" s="86">
        <v>426</v>
      </c>
      <c r="G27" s="86">
        <v>380</v>
      </c>
      <c r="H27" s="86">
        <v>425</v>
      </c>
      <c r="I27" s="86">
        <v>450</v>
      </c>
      <c r="J27" s="4"/>
    </row>
    <row r="28" spans="2:10" outlineLevel="2" x14ac:dyDescent="0.2">
      <c r="B28" s="83">
        <v>650</v>
      </c>
      <c r="C28" s="84" t="s">
        <v>22</v>
      </c>
      <c r="D28" s="85" t="s">
        <v>369</v>
      </c>
      <c r="E28" s="86">
        <v>10</v>
      </c>
      <c r="F28" s="86">
        <v>440</v>
      </c>
      <c r="G28" s="86">
        <v>350</v>
      </c>
      <c r="H28" s="86">
        <v>444</v>
      </c>
      <c r="I28" s="86">
        <v>542</v>
      </c>
      <c r="J28" s="4"/>
    </row>
    <row r="29" spans="2:10" outlineLevel="2" x14ac:dyDescent="0.2">
      <c r="B29" s="83">
        <v>655</v>
      </c>
      <c r="C29" s="84" t="s">
        <v>23</v>
      </c>
      <c r="D29" s="85" t="s">
        <v>370</v>
      </c>
      <c r="E29" s="86">
        <v>20</v>
      </c>
      <c r="F29" s="86">
        <v>418</v>
      </c>
      <c r="G29" s="86">
        <v>350</v>
      </c>
      <c r="H29" s="86">
        <v>425</v>
      </c>
      <c r="I29" s="86">
        <v>475</v>
      </c>
      <c r="J29" s="4"/>
    </row>
    <row r="30" spans="2:10" outlineLevel="2" x14ac:dyDescent="0.2">
      <c r="B30" s="87" t="s">
        <v>4</v>
      </c>
      <c r="C30" s="88" t="s">
        <v>24</v>
      </c>
      <c r="D30" s="89" t="s">
        <v>371</v>
      </c>
      <c r="E30" s="86">
        <v>50</v>
      </c>
      <c r="F30" s="86">
        <v>376</v>
      </c>
      <c r="G30" s="86">
        <v>320</v>
      </c>
      <c r="H30" s="86">
        <v>380</v>
      </c>
      <c r="I30" s="86">
        <v>450</v>
      </c>
      <c r="J30" s="4"/>
    </row>
    <row r="31" spans="2:10" outlineLevel="3" x14ac:dyDescent="0.2">
      <c r="B31" s="90">
        <v>905</v>
      </c>
      <c r="C31" s="90" t="s">
        <v>25</v>
      </c>
      <c r="D31" s="91" t="s">
        <v>372</v>
      </c>
      <c r="E31" s="86">
        <v>10</v>
      </c>
      <c r="F31" s="86">
        <v>338</v>
      </c>
      <c r="G31" s="86">
        <v>330</v>
      </c>
      <c r="H31" s="86">
        <v>340</v>
      </c>
      <c r="I31" s="86">
        <v>380</v>
      </c>
      <c r="J31" s="4"/>
    </row>
    <row r="32" spans="2:10" outlineLevel="3" x14ac:dyDescent="0.2">
      <c r="B32" s="90">
        <v>910</v>
      </c>
      <c r="C32" s="90" t="s">
        <v>26</v>
      </c>
      <c r="D32" s="91" t="s">
        <v>373</v>
      </c>
      <c r="E32" s="86">
        <v>10</v>
      </c>
      <c r="F32" s="86">
        <v>503</v>
      </c>
      <c r="G32" s="86">
        <v>495</v>
      </c>
      <c r="H32" s="86">
        <v>498</v>
      </c>
      <c r="I32" s="86">
        <v>500</v>
      </c>
      <c r="J32" s="4"/>
    </row>
    <row r="33" spans="2:10" outlineLevel="3" x14ac:dyDescent="0.2">
      <c r="B33" s="90">
        <v>915</v>
      </c>
      <c r="C33" s="90" t="s">
        <v>27</v>
      </c>
      <c r="D33" s="91" t="s">
        <v>374</v>
      </c>
      <c r="E33" s="86">
        <v>10</v>
      </c>
      <c r="F33" s="86">
        <v>332</v>
      </c>
      <c r="G33" s="86">
        <v>310</v>
      </c>
      <c r="H33" s="86">
        <v>328</v>
      </c>
      <c r="I33" s="86">
        <v>390</v>
      </c>
      <c r="J33" s="4"/>
    </row>
    <row r="34" spans="2:10" outlineLevel="3" x14ac:dyDescent="0.2">
      <c r="B34" s="90">
        <v>920</v>
      </c>
      <c r="C34" s="90" t="s">
        <v>28</v>
      </c>
      <c r="D34" s="91" t="s">
        <v>375</v>
      </c>
      <c r="E34" s="86">
        <v>10</v>
      </c>
      <c r="F34" s="86">
        <v>326</v>
      </c>
      <c r="G34" s="86">
        <v>295</v>
      </c>
      <c r="H34" s="86">
        <v>325</v>
      </c>
      <c r="I34" s="86">
        <v>330</v>
      </c>
      <c r="J34" s="4"/>
    </row>
    <row r="35" spans="2:10" outlineLevel="3" x14ac:dyDescent="0.2">
      <c r="B35" s="90">
        <v>925</v>
      </c>
      <c r="C35" s="90" t="s">
        <v>29</v>
      </c>
      <c r="D35" s="91" t="s">
        <v>376</v>
      </c>
      <c r="E35" s="86">
        <v>10</v>
      </c>
      <c r="F35" s="86">
        <v>356</v>
      </c>
      <c r="G35" s="86">
        <v>290</v>
      </c>
      <c r="H35" s="86">
        <v>325</v>
      </c>
      <c r="I35" s="86">
        <v>428</v>
      </c>
      <c r="J35" s="4"/>
    </row>
    <row r="36" spans="2:10" outlineLevel="3" x14ac:dyDescent="0.2">
      <c r="B36" s="90">
        <v>930</v>
      </c>
      <c r="C36" s="90" t="s">
        <v>30</v>
      </c>
      <c r="D36" s="91" t="s">
        <v>377</v>
      </c>
      <c r="E36" s="86">
        <v>10</v>
      </c>
      <c r="F36" s="86">
        <v>432</v>
      </c>
      <c r="G36" s="86">
        <v>400</v>
      </c>
      <c r="H36" s="86">
        <v>450</v>
      </c>
      <c r="I36" s="86">
        <v>450</v>
      </c>
      <c r="J36" s="4"/>
    </row>
    <row r="37" spans="2:10" outlineLevel="2" x14ac:dyDescent="0.2">
      <c r="B37" s="87" t="s">
        <v>4</v>
      </c>
      <c r="C37" s="88" t="s">
        <v>31</v>
      </c>
      <c r="D37" s="89" t="s">
        <v>378</v>
      </c>
      <c r="E37" s="86">
        <v>370</v>
      </c>
      <c r="F37" s="86">
        <v>516</v>
      </c>
      <c r="G37" s="86">
        <v>411</v>
      </c>
      <c r="H37" s="86">
        <v>510</v>
      </c>
      <c r="I37" s="86">
        <v>600</v>
      </c>
      <c r="J37" s="4"/>
    </row>
    <row r="38" spans="2:10" outlineLevel="3" x14ac:dyDescent="0.2">
      <c r="B38" s="90">
        <v>4205</v>
      </c>
      <c r="C38" s="90" t="s">
        <v>32</v>
      </c>
      <c r="D38" s="91" t="s">
        <v>379</v>
      </c>
      <c r="E38" s="86">
        <v>80</v>
      </c>
      <c r="F38" s="86">
        <v>415</v>
      </c>
      <c r="G38" s="86">
        <v>360</v>
      </c>
      <c r="H38" s="86">
        <v>450</v>
      </c>
      <c r="I38" s="86">
        <v>450</v>
      </c>
      <c r="J38" s="4"/>
    </row>
    <row r="39" spans="2:10" outlineLevel="3" x14ac:dyDescent="0.2">
      <c r="B39" s="90">
        <v>4210</v>
      </c>
      <c r="C39" s="90" t="s">
        <v>33</v>
      </c>
      <c r="D39" s="91" t="s">
        <v>380</v>
      </c>
      <c r="E39" s="86">
        <v>20</v>
      </c>
      <c r="F39" s="86">
        <v>469</v>
      </c>
      <c r="G39" s="86">
        <v>395</v>
      </c>
      <c r="H39" s="86">
        <v>428</v>
      </c>
      <c r="I39" s="86">
        <v>555</v>
      </c>
      <c r="J39" s="4"/>
    </row>
    <row r="40" spans="2:10" outlineLevel="3" x14ac:dyDescent="0.2">
      <c r="B40" s="90">
        <v>4215</v>
      </c>
      <c r="C40" s="90" t="s">
        <v>34</v>
      </c>
      <c r="D40" s="91" t="s">
        <v>381</v>
      </c>
      <c r="E40" s="86">
        <v>110</v>
      </c>
      <c r="F40" s="86">
        <v>606</v>
      </c>
      <c r="G40" s="86">
        <v>525</v>
      </c>
      <c r="H40" s="86">
        <v>595</v>
      </c>
      <c r="I40" s="86">
        <v>693</v>
      </c>
      <c r="J40" s="4"/>
    </row>
    <row r="41" spans="2:10" outlineLevel="3" x14ac:dyDescent="0.2">
      <c r="B41" s="90">
        <v>4220</v>
      </c>
      <c r="C41" s="90" t="s">
        <v>35</v>
      </c>
      <c r="D41" s="91" t="s">
        <v>382</v>
      </c>
      <c r="E41" s="86" t="s">
        <v>784</v>
      </c>
      <c r="F41" s="86" t="s">
        <v>785</v>
      </c>
      <c r="G41" s="86" t="s">
        <v>785</v>
      </c>
      <c r="H41" s="86" t="s">
        <v>785</v>
      </c>
      <c r="I41" s="86" t="s">
        <v>785</v>
      </c>
      <c r="J41" s="4"/>
    </row>
    <row r="42" spans="2:10" outlineLevel="3" x14ac:dyDescent="0.2">
      <c r="B42" s="90">
        <v>4225</v>
      </c>
      <c r="C42" s="90" t="s">
        <v>36</v>
      </c>
      <c r="D42" s="91" t="s">
        <v>383</v>
      </c>
      <c r="E42" s="86">
        <v>10</v>
      </c>
      <c r="F42" s="86">
        <v>357</v>
      </c>
      <c r="G42" s="86">
        <v>303</v>
      </c>
      <c r="H42" s="86">
        <v>355</v>
      </c>
      <c r="I42" s="86">
        <v>395</v>
      </c>
      <c r="J42" s="4"/>
    </row>
    <row r="43" spans="2:10" outlineLevel="3" x14ac:dyDescent="0.2">
      <c r="B43" s="90">
        <v>4230</v>
      </c>
      <c r="C43" s="90" t="s">
        <v>37</v>
      </c>
      <c r="D43" s="91" t="s">
        <v>384</v>
      </c>
      <c r="E43" s="86">
        <v>90</v>
      </c>
      <c r="F43" s="86">
        <v>588</v>
      </c>
      <c r="G43" s="86">
        <v>550</v>
      </c>
      <c r="H43" s="86">
        <v>595</v>
      </c>
      <c r="I43" s="86">
        <v>630</v>
      </c>
      <c r="J43" s="4"/>
    </row>
    <row r="44" spans="2:10" outlineLevel="3" x14ac:dyDescent="0.2">
      <c r="B44" s="90">
        <v>4235</v>
      </c>
      <c r="C44" s="90" t="s">
        <v>38</v>
      </c>
      <c r="D44" s="91" t="s">
        <v>385</v>
      </c>
      <c r="E44" s="86">
        <v>10</v>
      </c>
      <c r="F44" s="86">
        <v>483</v>
      </c>
      <c r="G44" s="86">
        <v>450</v>
      </c>
      <c r="H44" s="86">
        <v>500</v>
      </c>
      <c r="I44" s="86">
        <v>525</v>
      </c>
      <c r="J44" s="4"/>
    </row>
    <row r="45" spans="2:10" outlineLevel="3" x14ac:dyDescent="0.2">
      <c r="B45" s="90">
        <v>4240</v>
      </c>
      <c r="C45" s="90" t="s">
        <v>39</v>
      </c>
      <c r="D45" s="91" t="s">
        <v>386</v>
      </c>
      <c r="E45" s="86">
        <v>20</v>
      </c>
      <c r="F45" s="86">
        <v>372</v>
      </c>
      <c r="G45" s="86">
        <v>345</v>
      </c>
      <c r="H45" s="86">
        <v>350</v>
      </c>
      <c r="I45" s="86">
        <v>395</v>
      </c>
      <c r="J45" s="4"/>
    </row>
    <row r="46" spans="2:10" outlineLevel="3" x14ac:dyDescent="0.2">
      <c r="B46" s="90">
        <v>4245</v>
      </c>
      <c r="C46" s="90" t="s">
        <v>40</v>
      </c>
      <c r="D46" s="91" t="s">
        <v>387</v>
      </c>
      <c r="E46" s="86">
        <v>20</v>
      </c>
      <c r="F46" s="86">
        <v>546</v>
      </c>
      <c r="G46" s="86">
        <v>475</v>
      </c>
      <c r="H46" s="86">
        <v>550</v>
      </c>
      <c r="I46" s="86">
        <v>625</v>
      </c>
      <c r="J46" s="4"/>
    </row>
    <row r="47" spans="2:10" outlineLevel="3" x14ac:dyDescent="0.2">
      <c r="B47" s="90">
        <v>4250</v>
      </c>
      <c r="C47" s="90" t="s">
        <v>41</v>
      </c>
      <c r="D47" s="91" t="s">
        <v>388</v>
      </c>
      <c r="E47" s="86">
        <v>20</v>
      </c>
      <c r="F47" s="86">
        <v>409</v>
      </c>
      <c r="G47" s="86">
        <v>375</v>
      </c>
      <c r="H47" s="86">
        <v>400</v>
      </c>
      <c r="I47" s="86">
        <v>475</v>
      </c>
      <c r="J47" s="4"/>
    </row>
    <row r="48" spans="2:10" outlineLevel="2" x14ac:dyDescent="0.2">
      <c r="B48" s="87" t="s">
        <v>4</v>
      </c>
      <c r="C48" s="88" t="s">
        <v>42</v>
      </c>
      <c r="D48" s="89" t="s">
        <v>389</v>
      </c>
      <c r="E48" s="86">
        <v>100</v>
      </c>
      <c r="F48" s="86">
        <v>386</v>
      </c>
      <c r="G48" s="86">
        <v>323</v>
      </c>
      <c r="H48" s="86">
        <v>350</v>
      </c>
      <c r="I48" s="86">
        <v>420</v>
      </c>
      <c r="J48" s="4"/>
    </row>
    <row r="49" spans="2:11" outlineLevel="3" x14ac:dyDescent="0.2">
      <c r="B49" s="90">
        <v>2315</v>
      </c>
      <c r="C49" s="90" t="s">
        <v>43</v>
      </c>
      <c r="D49" s="91" t="s">
        <v>390</v>
      </c>
      <c r="E49" s="86">
        <v>10</v>
      </c>
      <c r="F49" s="86">
        <v>347</v>
      </c>
      <c r="G49" s="86">
        <v>300</v>
      </c>
      <c r="H49" s="86">
        <v>335</v>
      </c>
      <c r="I49" s="86">
        <v>400</v>
      </c>
      <c r="J49" s="4"/>
    </row>
    <row r="50" spans="2:11" outlineLevel="3" x14ac:dyDescent="0.2">
      <c r="B50" s="90">
        <v>2320</v>
      </c>
      <c r="C50" s="90" t="s">
        <v>44</v>
      </c>
      <c r="D50" s="91" t="s">
        <v>391</v>
      </c>
      <c r="E50" s="86" t="s">
        <v>784</v>
      </c>
      <c r="F50" s="86" t="s">
        <v>785</v>
      </c>
      <c r="G50" s="86" t="s">
        <v>785</v>
      </c>
      <c r="H50" s="86" t="s">
        <v>785</v>
      </c>
      <c r="I50" s="86" t="s">
        <v>785</v>
      </c>
      <c r="J50" s="4"/>
      <c r="K50" s="5"/>
    </row>
    <row r="51" spans="2:11" outlineLevel="3" x14ac:dyDescent="0.2">
      <c r="B51" s="90">
        <v>2325</v>
      </c>
      <c r="C51" s="90" t="s">
        <v>45</v>
      </c>
      <c r="D51" s="91" t="s">
        <v>392</v>
      </c>
      <c r="E51" s="86">
        <v>10</v>
      </c>
      <c r="F51" s="86">
        <v>326</v>
      </c>
      <c r="G51" s="86">
        <v>295</v>
      </c>
      <c r="H51" s="86">
        <v>325</v>
      </c>
      <c r="I51" s="86">
        <v>350</v>
      </c>
      <c r="J51" s="4"/>
      <c r="K51" s="6"/>
    </row>
    <row r="52" spans="2:11" outlineLevel="3" x14ac:dyDescent="0.2">
      <c r="B52" s="90">
        <v>2330</v>
      </c>
      <c r="C52" s="90" t="s">
        <v>46</v>
      </c>
      <c r="D52" s="91" t="s">
        <v>393</v>
      </c>
      <c r="E52" s="86">
        <v>10</v>
      </c>
      <c r="F52" s="86">
        <v>323</v>
      </c>
      <c r="G52" s="86">
        <v>282</v>
      </c>
      <c r="H52" s="86">
        <v>314</v>
      </c>
      <c r="I52" s="86">
        <v>368</v>
      </c>
      <c r="J52" s="4"/>
    </row>
    <row r="53" spans="2:11" outlineLevel="3" x14ac:dyDescent="0.2">
      <c r="B53" s="90">
        <v>2335</v>
      </c>
      <c r="C53" s="90" t="s">
        <v>47</v>
      </c>
      <c r="D53" s="91" t="s">
        <v>394</v>
      </c>
      <c r="E53" s="86">
        <v>20</v>
      </c>
      <c r="F53" s="86">
        <v>557</v>
      </c>
      <c r="G53" s="86">
        <v>475</v>
      </c>
      <c r="H53" s="86">
        <v>538</v>
      </c>
      <c r="I53" s="86">
        <v>704</v>
      </c>
      <c r="J53" s="4"/>
    </row>
    <row r="54" spans="2:11" outlineLevel="3" x14ac:dyDescent="0.2">
      <c r="B54" s="90">
        <v>2340</v>
      </c>
      <c r="C54" s="90" t="s">
        <v>48</v>
      </c>
      <c r="D54" s="91" t="s">
        <v>395</v>
      </c>
      <c r="E54" s="86">
        <v>0</v>
      </c>
      <c r="F54" s="86" t="s">
        <v>783</v>
      </c>
      <c r="G54" s="86" t="s">
        <v>783</v>
      </c>
      <c r="H54" s="86" t="s">
        <v>783</v>
      </c>
      <c r="I54" s="86" t="s">
        <v>783</v>
      </c>
      <c r="J54" s="4"/>
    </row>
    <row r="55" spans="2:11" outlineLevel="3" x14ac:dyDescent="0.2">
      <c r="B55" s="90">
        <v>2345</v>
      </c>
      <c r="C55" s="90" t="s">
        <v>49</v>
      </c>
      <c r="D55" s="91" t="s">
        <v>396</v>
      </c>
      <c r="E55" s="86">
        <v>20</v>
      </c>
      <c r="F55" s="86">
        <v>375</v>
      </c>
      <c r="G55" s="86">
        <v>333</v>
      </c>
      <c r="H55" s="86">
        <v>350</v>
      </c>
      <c r="I55" s="86">
        <v>430</v>
      </c>
      <c r="J55" s="4"/>
    </row>
    <row r="56" spans="2:11" outlineLevel="3" x14ac:dyDescent="0.2">
      <c r="B56" s="90">
        <v>2350</v>
      </c>
      <c r="C56" s="90" t="s">
        <v>50</v>
      </c>
      <c r="D56" s="91" t="s">
        <v>397</v>
      </c>
      <c r="E56" s="86" t="s">
        <v>784</v>
      </c>
      <c r="F56" s="86" t="s">
        <v>785</v>
      </c>
      <c r="G56" s="86" t="s">
        <v>785</v>
      </c>
      <c r="H56" s="86" t="s">
        <v>785</v>
      </c>
      <c r="I56" s="86" t="s">
        <v>785</v>
      </c>
      <c r="J56" s="4"/>
    </row>
    <row r="57" spans="2:11" outlineLevel="3" x14ac:dyDescent="0.2">
      <c r="B57" s="90">
        <v>2355</v>
      </c>
      <c r="C57" s="90" t="s">
        <v>51</v>
      </c>
      <c r="D57" s="91" t="s">
        <v>398</v>
      </c>
      <c r="E57" s="86">
        <v>0</v>
      </c>
      <c r="F57" s="86" t="s">
        <v>783</v>
      </c>
      <c r="G57" s="86" t="s">
        <v>783</v>
      </c>
      <c r="H57" s="86" t="s">
        <v>783</v>
      </c>
      <c r="I57" s="86" t="s">
        <v>783</v>
      </c>
      <c r="J57" s="4"/>
    </row>
    <row r="58" spans="2:11" outlineLevel="3" x14ac:dyDescent="0.2">
      <c r="B58" s="90">
        <v>2360</v>
      </c>
      <c r="C58" s="90" t="s">
        <v>52</v>
      </c>
      <c r="D58" s="91" t="s">
        <v>399</v>
      </c>
      <c r="E58" s="86">
        <v>10</v>
      </c>
      <c r="F58" s="86">
        <v>449</v>
      </c>
      <c r="G58" s="86">
        <v>325</v>
      </c>
      <c r="H58" s="86">
        <v>425</v>
      </c>
      <c r="I58" s="86">
        <v>625</v>
      </c>
      <c r="J58" s="4"/>
    </row>
    <row r="59" spans="2:11" outlineLevel="3" x14ac:dyDescent="0.2">
      <c r="B59" s="90">
        <v>2365</v>
      </c>
      <c r="C59" s="90" t="s">
        <v>53</v>
      </c>
      <c r="D59" s="91" t="s">
        <v>400</v>
      </c>
      <c r="E59" s="86">
        <v>0</v>
      </c>
      <c r="F59" s="86" t="s">
        <v>783</v>
      </c>
      <c r="G59" s="86" t="s">
        <v>783</v>
      </c>
      <c r="H59" s="86" t="s">
        <v>783</v>
      </c>
      <c r="I59" s="86" t="s">
        <v>783</v>
      </c>
      <c r="J59" s="4"/>
    </row>
    <row r="60" spans="2:11" outlineLevel="3" x14ac:dyDescent="0.2">
      <c r="B60" s="90">
        <v>2370</v>
      </c>
      <c r="C60" s="90" t="s">
        <v>54</v>
      </c>
      <c r="D60" s="91" t="s">
        <v>401</v>
      </c>
      <c r="E60" s="86">
        <v>20</v>
      </c>
      <c r="F60" s="86">
        <v>344</v>
      </c>
      <c r="G60" s="86">
        <v>340</v>
      </c>
      <c r="H60" s="86">
        <v>350</v>
      </c>
      <c r="I60" s="86">
        <v>368</v>
      </c>
      <c r="J60" s="4"/>
    </row>
    <row r="61" spans="2:11" outlineLevel="2" x14ac:dyDescent="0.2">
      <c r="B61" s="87" t="s">
        <v>4</v>
      </c>
      <c r="C61" s="88" t="s">
        <v>55</v>
      </c>
      <c r="D61" s="89" t="s">
        <v>402</v>
      </c>
      <c r="E61" s="86">
        <v>190</v>
      </c>
      <c r="F61" s="86">
        <v>438</v>
      </c>
      <c r="G61" s="86">
        <v>368</v>
      </c>
      <c r="H61" s="86">
        <v>425</v>
      </c>
      <c r="I61" s="86">
        <v>525</v>
      </c>
      <c r="J61" s="4"/>
    </row>
    <row r="62" spans="2:11" outlineLevel="3" x14ac:dyDescent="0.2">
      <c r="B62" s="90">
        <v>4305</v>
      </c>
      <c r="C62" s="90" t="s">
        <v>56</v>
      </c>
      <c r="D62" s="91" t="s">
        <v>403</v>
      </c>
      <c r="E62" s="86" t="s">
        <v>784</v>
      </c>
      <c r="F62" s="86" t="s">
        <v>785</v>
      </c>
      <c r="G62" s="86" t="s">
        <v>785</v>
      </c>
      <c r="H62" s="86" t="s">
        <v>785</v>
      </c>
      <c r="I62" s="86" t="s">
        <v>785</v>
      </c>
      <c r="J62" s="4"/>
    </row>
    <row r="63" spans="2:11" outlineLevel="3" x14ac:dyDescent="0.2">
      <c r="B63" s="90">
        <v>4310</v>
      </c>
      <c r="C63" s="90" t="s">
        <v>57</v>
      </c>
      <c r="D63" s="91" t="s">
        <v>404</v>
      </c>
      <c r="E63" s="86">
        <v>140</v>
      </c>
      <c r="F63" s="86">
        <v>467</v>
      </c>
      <c r="G63" s="86">
        <v>399</v>
      </c>
      <c r="H63" s="86">
        <v>495</v>
      </c>
      <c r="I63" s="86">
        <v>550</v>
      </c>
      <c r="J63" s="4"/>
    </row>
    <row r="64" spans="2:11" outlineLevel="3" x14ac:dyDescent="0.2">
      <c r="B64" s="90">
        <v>4320</v>
      </c>
      <c r="C64" s="90" t="s">
        <v>58</v>
      </c>
      <c r="D64" s="91" t="s">
        <v>405</v>
      </c>
      <c r="E64" s="86">
        <v>40</v>
      </c>
      <c r="F64" s="86">
        <v>379</v>
      </c>
      <c r="G64" s="86">
        <v>368</v>
      </c>
      <c r="H64" s="86">
        <v>368</v>
      </c>
      <c r="I64" s="86">
        <v>412</v>
      </c>
      <c r="J64" s="4"/>
    </row>
    <row r="65" spans="2:10" outlineLevel="3" x14ac:dyDescent="0.2">
      <c r="B65" s="90">
        <v>4315</v>
      </c>
      <c r="C65" s="90" t="s">
        <v>59</v>
      </c>
      <c r="D65" s="91" t="s">
        <v>406</v>
      </c>
      <c r="E65" s="86">
        <v>10</v>
      </c>
      <c r="F65" s="86">
        <v>352</v>
      </c>
      <c r="G65" s="86">
        <v>325</v>
      </c>
      <c r="H65" s="86">
        <v>340</v>
      </c>
      <c r="I65" s="86">
        <v>412</v>
      </c>
      <c r="J65" s="4"/>
    </row>
    <row r="66" spans="2:10" outlineLevel="3" x14ac:dyDescent="0.2">
      <c r="B66" s="90">
        <v>4325</v>
      </c>
      <c r="C66" s="90" t="s">
        <v>60</v>
      </c>
      <c r="D66" s="91" t="s">
        <v>407</v>
      </c>
      <c r="E66" s="86">
        <v>10</v>
      </c>
      <c r="F66" s="86">
        <v>342</v>
      </c>
      <c r="G66" s="86">
        <v>325</v>
      </c>
      <c r="H66" s="86">
        <v>325</v>
      </c>
      <c r="I66" s="86">
        <v>368</v>
      </c>
      <c r="J66" s="4"/>
    </row>
    <row r="67" spans="2:10" outlineLevel="1" x14ac:dyDescent="0.2">
      <c r="B67" s="81" t="s">
        <v>4</v>
      </c>
      <c r="C67" s="81" t="s">
        <v>61</v>
      </c>
      <c r="D67" s="82" t="s">
        <v>408</v>
      </c>
      <c r="E67" s="80">
        <v>870</v>
      </c>
      <c r="F67" s="80">
        <v>448</v>
      </c>
      <c r="G67" s="80">
        <v>368</v>
      </c>
      <c r="H67" s="80">
        <v>450</v>
      </c>
      <c r="I67" s="80">
        <v>520</v>
      </c>
      <c r="J67" s="4"/>
    </row>
    <row r="68" spans="2:10" outlineLevel="2" x14ac:dyDescent="0.2">
      <c r="B68" s="83">
        <v>2001</v>
      </c>
      <c r="C68" s="84" t="s">
        <v>62</v>
      </c>
      <c r="D68" s="92" t="s">
        <v>409</v>
      </c>
      <c r="E68" s="86">
        <v>10</v>
      </c>
      <c r="F68" s="86">
        <v>312</v>
      </c>
      <c r="G68" s="86">
        <v>282</v>
      </c>
      <c r="H68" s="86">
        <v>303</v>
      </c>
      <c r="I68" s="86">
        <v>350</v>
      </c>
      <c r="J68" s="4"/>
    </row>
    <row r="69" spans="2:10" outlineLevel="2" x14ac:dyDescent="0.2">
      <c r="B69" s="83">
        <v>2004</v>
      </c>
      <c r="C69" s="84" t="s">
        <v>63</v>
      </c>
      <c r="D69" s="92" t="s">
        <v>410</v>
      </c>
      <c r="E69" s="86">
        <v>50</v>
      </c>
      <c r="F69" s="86">
        <v>324</v>
      </c>
      <c r="G69" s="86">
        <v>300</v>
      </c>
      <c r="H69" s="86">
        <v>328</v>
      </c>
      <c r="I69" s="86">
        <v>350</v>
      </c>
      <c r="J69" s="4"/>
    </row>
    <row r="70" spans="2:10" outlineLevel="2" x14ac:dyDescent="0.2">
      <c r="B70" s="83">
        <v>2002</v>
      </c>
      <c r="C70" s="84" t="s">
        <v>64</v>
      </c>
      <c r="D70" s="92" t="s">
        <v>411</v>
      </c>
      <c r="E70" s="86" t="s">
        <v>784</v>
      </c>
      <c r="F70" s="86" t="s">
        <v>785</v>
      </c>
      <c r="G70" s="86" t="s">
        <v>785</v>
      </c>
      <c r="H70" s="86" t="s">
        <v>785</v>
      </c>
      <c r="I70" s="86" t="s">
        <v>785</v>
      </c>
      <c r="J70" s="4"/>
    </row>
    <row r="71" spans="2:10" outlineLevel="2" x14ac:dyDescent="0.2">
      <c r="B71" s="83">
        <v>2003</v>
      </c>
      <c r="C71" s="84" t="s">
        <v>65</v>
      </c>
      <c r="D71" s="92" t="s">
        <v>412</v>
      </c>
      <c r="E71" s="86" t="s">
        <v>784</v>
      </c>
      <c r="F71" s="86" t="s">
        <v>785</v>
      </c>
      <c r="G71" s="86" t="s">
        <v>785</v>
      </c>
      <c r="H71" s="86" t="s">
        <v>785</v>
      </c>
      <c r="I71" s="86" t="s">
        <v>785</v>
      </c>
      <c r="J71" s="4"/>
    </row>
    <row r="72" spans="2:10" outlineLevel="2" x14ac:dyDescent="0.2">
      <c r="B72" s="83">
        <v>2741</v>
      </c>
      <c r="C72" s="84" t="s">
        <v>66</v>
      </c>
      <c r="D72" s="92" t="s">
        <v>413</v>
      </c>
      <c r="E72" s="86">
        <v>50</v>
      </c>
      <c r="F72" s="86">
        <v>541</v>
      </c>
      <c r="G72" s="86">
        <v>495</v>
      </c>
      <c r="H72" s="86">
        <v>550</v>
      </c>
      <c r="I72" s="86">
        <v>600</v>
      </c>
      <c r="J72" s="4"/>
    </row>
    <row r="73" spans="2:10" outlineLevel="2" x14ac:dyDescent="0.2">
      <c r="B73" s="87" t="s">
        <v>4</v>
      </c>
      <c r="C73" s="88" t="s">
        <v>67</v>
      </c>
      <c r="D73" s="89" t="s">
        <v>414</v>
      </c>
      <c r="E73" s="86">
        <v>60</v>
      </c>
      <c r="F73" s="86">
        <v>396</v>
      </c>
      <c r="G73" s="86">
        <v>300</v>
      </c>
      <c r="H73" s="86">
        <v>385</v>
      </c>
      <c r="I73" s="86">
        <v>470</v>
      </c>
      <c r="J73" s="4"/>
    </row>
    <row r="74" spans="2:10" outlineLevel="3" x14ac:dyDescent="0.2">
      <c r="B74" s="90">
        <v>2705</v>
      </c>
      <c r="C74" s="90" t="s">
        <v>68</v>
      </c>
      <c r="D74" s="91" t="s">
        <v>415</v>
      </c>
      <c r="E74" s="86" t="s">
        <v>784</v>
      </c>
      <c r="F74" s="86" t="s">
        <v>785</v>
      </c>
      <c r="G74" s="86" t="s">
        <v>785</v>
      </c>
      <c r="H74" s="86" t="s">
        <v>785</v>
      </c>
      <c r="I74" s="86" t="s">
        <v>785</v>
      </c>
      <c r="J74" s="4"/>
    </row>
    <row r="75" spans="2:10" outlineLevel="3" x14ac:dyDescent="0.2">
      <c r="B75" s="90">
        <v>2710</v>
      </c>
      <c r="C75" s="90" t="s">
        <v>69</v>
      </c>
      <c r="D75" s="91" t="s">
        <v>416</v>
      </c>
      <c r="E75" s="86" t="s">
        <v>784</v>
      </c>
      <c r="F75" s="86" t="s">
        <v>785</v>
      </c>
      <c r="G75" s="86" t="s">
        <v>785</v>
      </c>
      <c r="H75" s="86" t="s">
        <v>785</v>
      </c>
      <c r="I75" s="86" t="s">
        <v>785</v>
      </c>
      <c r="J75" s="4"/>
    </row>
    <row r="76" spans="2:10" outlineLevel="3" x14ac:dyDescent="0.2">
      <c r="B76" s="90">
        <v>2715</v>
      </c>
      <c r="C76" s="90" t="s">
        <v>70</v>
      </c>
      <c r="D76" s="91" t="s">
        <v>417</v>
      </c>
      <c r="E76" s="86">
        <v>20</v>
      </c>
      <c r="F76" s="86">
        <v>487</v>
      </c>
      <c r="G76" s="86">
        <v>433</v>
      </c>
      <c r="H76" s="86">
        <v>483</v>
      </c>
      <c r="I76" s="86">
        <v>548</v>
      </c>
      <c r="J76" s="4"/>
    </row>
    <row r="77" spans="2:10" outlineLevel="3" x14ac:dyDescent="0.2">
      <c r="B77" s="90">
        <v>2720</v>
      </c>
      <c r="C77" s="90" t="s">
        <v>71</v>
      </c>
      <c r="D77" s="91" t="s">
        <v>418</v>
      </c>
      <c r="E77" s="86">
        <v>10</v>
      </c>
      <c r="F77" s="86">
        <v>294</v>
      </c>
      <c r="G77" s="86">
        <v>295</v>
      </c>
      <c r="H77" s="86">
        <v>298</v>
      </c>
      <c r="I77" s="86">
        <v>300</v>
      </c>
      <c r="J77" s="4"/>
    </row>
    <row r="78" spans="2:10" outlineLevel="3" x14ac:dyDescent="0.2">
      <c r="B78" s="90">
        <v>2725</v>
      </c>
      <c r="C78" s="90" t="s">
        <v>72</v>
      </c>
      <c r="D78" s="91" t="s">
        <v>419</v>
      </c>
      <c r="E78" s="86" t="s">
        <v>784</v>
      </c>
      <c r="F78" s="86" t="s">
        <v>785</v>
      </c>
      <c r="G78" s="86" t="s">
        <v>785</v>
      </c>
      <c r="H78" s="86" t="s">
        <v>785</v>
      </c>
      <c r="I78" s="86" t="s">
        <v>785</v>
      </c>
      <c r="J78" s="4"/>
    </row>
    <row r="79" spans="2:10" outlineLevel="3" x14ac:dyDescent="0.2">
      <c r="B79" s="90">
        <v>2730</v>
      </c>
      <c r="C79" s="90" t="s">
        <v>73</v>
      </c>
      <c r="D79" s="91" t="s">
        <v>420</v>
      </c>
      <c r="E79" s="86">
        <v>10</v>
      </c>
      <c r="F79" s="86">
        <v>349</v>
      </c>
      <c r="G79" s="86">
        <v>300</v>
      </c>
      <c r="H79" s="86">
        <v>375</v>
      </c>
      <c r="I79" s="86">
        <v>375</v>
      </c>
      <c r="J79" s="4"/>
    </row>
    <row r="80" spans="2:10" outlineLevel="3" x14ac:dyDescent="0.2">
      <c r="B80" s="90">
        <v>2735</v>
      </c>
      <c r="C80" s="90" t="s">
        <v>74</v>
      </c>
      <c r="D80" s="91" t="s">
        <v>421</v>
      </c>
      <c r="E80" s="86">
        <v>10</v>
      </c>
      <c r="F80" s="86">
        <v>312</v>
      </c>
      <c r="G80" s="86">
        <v>275</v>
      </c>
      <c r="H80" s="86">
        <v>325</v>
      </c>
      <c r="I80" s="86">
        <v>350</v>
      </c>
      <c r="J80" s="4"/>
    </row>
    <row r="81" spans="2:10" outlineLevel="2" x14ac:dyDescent="0.2">
      <c r="B81" s="87" t="s">
        <v>4</v>
      </c>
      <c r="C81" s="88" t="s">
        <v>75</v>
      </c>
      <c r="D81" s="89" t="s">
        <v>422</v>
      </c>
      <c r="E81" s="86">
        <v>340</v>
      </c>
      <c r="F81" s="86">
        <v>444</v>
      </c>
      <c r="G81" s="86">
        <v>368</v>
      </c>
      <c r="H81" s="86">
        <v>450</v>
      </c>
      <c r="I81" s="86">
        <v>510</v>
      </c>
      <c r="J81" s="4"/>
    </row>
    <row r="82" spans="2:10" outlineLevel="3" x14ac:dyDescent="0.2">
      <c r="B82" s="90">
        <v>4405</v>
      </c>
      <c r="C82" s="90" t="s">
        <v>76</v>
      </c>
      <c r="D82" s="91" t="s">
        <v>423</v>
      </c>
      <c r="E82" s="86">
        <v>20</v>
      </c>
      <c r="F82" s="86">
        <v>358</v>
      </c>
      <c r="G82" s="86">
        <v>338</v>
      </c>
      <c r="H82" s="86">
        <v>338</v>
      </c>
      <c r="I82" s="86">
        <v>400</v>
      </c>
      <c r="J82" s="4"/>
    </row>
    <row r="83" spans="2:10" outlineLevel="3" x14ac:dyDescent="0.2">
      <c r="B83" s="90">
        <v>4410</v>
      </c>
      <c r="C83" s="90" t="s">
        <v>77</v>
      </c>
      <c r="D83" s="91" t="s">
        <v>424</v>
      </c>
      <c r="E83" s="86">
        <v>60</v>
      </c>
      <c r="F83" s="86">
        <v>417</v>
      </c>
      <c r="G83" s="86">
        <v>368</v>
      </c>
      <c r="H83" s="86">
        <v>412</v>
      </c>
      <c r="I83" s="86">
        <v>433</v>
      </c>
      <c r="J83" s="4"/>
    </row>
    <row r="84" spans="2:10" outlineLevel="3" x14ac:dyDescent="0.2">
      <c r="B84" s="90">
        <v>4415</v>
      </c>
      <c r="C84" s="90" t="s">
        <v>78</v>
      </c>
      <c r="D84" s="91" t="s">
        <v>425</v>
      </c>
      <c r="E84" s="86">
        <v>30</v>
      </c>
      <c r="F84" s="86">
        <v>387</v>
      </c>
      <c r="G84" s="86">
        <v>340</v>
      </c>
      <c r="H84" s="86">
        <v>398</v>
      </c>
      <c r="I84" s="86">
        <v>450</v>
      </c>
      <c r="J84" s="4"/>
    </row>
    <row r="85" spans="2:10" outlineLevel="3" x14ac:dyDescent="0.2">
      <c r="B85" s="90">
        <v>4420</v>
      </c>
      <c r="C85" s="90" t="s">
        <v>79</v>
      </c>
      <c r="D85" s="91" t="s">
        <v>426</v>
      </c>
      <c r="E85" s="86">
        <v>230</v>
      </c>
      <c r="F85" s="86">
        <v>465</v>
      </c>
      <c r="G85" s="86">
        <v>395</v>
      </c>
      <c r="H85" s="86">
        <v>484</v>
      </c>
      <c r="I85" s="86">
        <v>531</v>
      </c>
      <c r="J85" s="4"/>
    </row>
    <row r="86" spans="2:10" outlineLevel="2" x14ac:dyDescent="0.2">
      <c r="B86" s="87" t="s">
        <v>4</v>
      </c>
      <c r="C86" s="88" t="s">
        <v>80</v>
      </c>
      <c r="D86" s="89" t="s">
        <v>427</v>
      </c>
      <c r="E86" s="86">
        <v>370</v>
      </c>
      <c r="F86" s="86">
        <v>470</v>
      </c>
      <c r="G86" s="86">
        <v>400</v>
      </c>
      <c r="H86" s="86">
        <v>495</v>
      </c>
      <c r="I86" s="86">
        <v>525</v>
      </c>
      <c r="J86" s="4"/>
    </row>
    <row r="87" spans="2:10" outlineLevel="3" x14ac:dyDescent="0.2">
      <c r="B87" s="90">
        <v>4705</v>
      </c>
      <c r="C87" s="90" t="s">
        <v>81</v>
      </c>
      <c r="D87" s="91" t="s">
        <v>428</v>
      </c>
      <c r="E87" s="86">
        <v>30</v>
      </c>
      <c r="F87" s="86">
        <v>335</v>
      </c>
      <c r="G87" s="86">
        <v>295</v>
      </c>
      <c r="H87" s="86">
        <v>350</v>
      </c>
      <c r="I87" s="86">
        <v>395</v>
      </c>
      <c r="J87" s="4"/>
    </row>
    <row r="88" spans="2:10" outlineLevel="3" x14ac:dyDescent="0.2">
      <c r="B88" s="90">
        <v>4710</v>
      </c>
      <c r="C88" s="90" t="s">
        <v>82</v>
      </c>
      <c r="D88" s="91" t="s">
        <v>429</v>
      </c>
      <c r="E88" s="86">
        <v>10</v>
      </c>
      <c r="F88" s="86">
        <v>376</v>
      </c>
      <c r="G88" s="86">
        <v>300</v>
      </c>
      <c r="H88" s="86">
        <v>370</v>
      </c>
      <c r="I88" s="86">
        <v>450</v>
      </c>
      <c r="J88" s="4"/>
    </row>
    <row r="89" spans="2:10" outlineLevel="3" x14ac:dyDescent="0.2">
      <c r="B89" s="90">
        <v>4715</v>
      </c>
      <c r="C89" s="90" t="s">
        <v>83</v>
      </c>
      <c r="D89" s="91" t="s">
        <v>430</v>
      </c>
      <c r="E89" s="86">
        <v>20</v>
      </c>
      <c r="F89" s="86">
        <v>354</v>
      </c>
      <c r="G89" s="86">
        <v>295</v>
      </c>
      <c r="H89" s="86">
        <v>350</v>
      </c>
      <c r="I89" s="86">
        <v>390</v>
      </c>
      <c r="J89" s="4"/>
    </row>
    <row r="90" spans="2:10" outlineLevel="3" x14ac:dyDescent="0.2">
      <c r="B90" s="90">
        <v>4720</v>
      </c>
      <c r="C90" s="90" t="s">
        <v>84</v>
      </c>
      <c r="D90" s="91" t="s">
        <v>431</v>
      </c>
      <c r="E90" s="86">
        <v>250</v>
      </c>
      <c r="F90" s="86">
        <v>505</v>
      </c>
      <c r="G90" s="86">
        <v>450</v>
      </c>
      <c r="H90" s="86">
        <v>495</v>
      </c>
      <c r="I90" s="86">
        <v>550</v>
      </c>
      <c r="J90" s="4"/>
    </row>
    <row r="91" spans="2:10" outlineLevel="3" x14ac:dyDescent="0.2">
      <c r="B91" s="90">
        <v>4725</v>
      </c>
      <c r="C91" s="90" t="s">
        <v>85</v>
      </c>
      <c r="D91" s="91" t="s">
        <v>432</v>
      </c>
      <c r="E91" s="86">
        <v>50</v>
      </c>
      <c r="F91" s="86">
        <v>449</v>
      </c>
      <c r="G91" s="86">
        <v>438</v>
      </c>
      <c r="H91" s="86">
        <v>450</v>
      </c>
      <c r="I91" s="86">
        <v>475</v>
      </c>
      <c r="J91" s="4"/>
    </row>
    <row r="92" spans="2:10" outlineLevel="1" x14ac:dyDescent="0.2">
      <c r="B92" s="81" t="s">
        <v>4</v>
      </c>
      <c r="C92" s="81" t="s">
        <v>86</v>
      </c>
      <c r="D92" s="82" t="s">
        <v>433</v>
      </c>
      <c r="E92" s="80">
        <v>650</v>
      </c>
      <c r="F92" s="80">
        <v>452</v>
      </c>
      <c r="G92" s="80">
        <v>375</v>
      </c>
      <c r="H92" s="80">
        <v>450</v>
      </c>
      <c r="I92" s="80">
        <v>500</v>
      </c>
      <c r="J92" s="4"/>
    </row>
    <row r="93" spans="2:10" outlineLevel="2" x14ac:dyDescent="0.2">
      <c r="B93" s="83">
        <v>1055</v>
      </c>
      <c r="C93" s="84" t="s">
        <v>87</v>
      </c>
      <c r="D93" s="92" t="s">
        <v>434</v>
      </c>
      <c r="E93" s="86">
        <v>50</v>
      </c>
      <c r="F93" s="86">
        <v>497</v>
      </c>
      <c r="G93" s="86">
        <v>395</v>
      </c>
      <c r="H93" s="86">
        <v>510</v>
      </c>
      <c r="I93" s="86">
        <v>595</v>
      </c>
      <c r="J93" s="4"/>
    </row>
    <row r="94" spans="2:10" outlineLevel="2" x14ac:dyDescent="0.2">
      <c r="B94" s="83">
        <v>2465</v>
      </c>
      <c r="C94" s="84" t="s">
        <v>88</v>
      </c>
      <c r="D94" s="92" t="s">
        <v>435</v>
      </c>
      <c r="E94" s="86">
        <v>200</v>
      </c>
      <c r="F94" s="86">
        <v>426</v>
      </c>
      <c r="G94" s="86">
        <v>360</v>
      </c>
      <c r="H94" s="86">
        <v>450</v>
      </c>
      <c r="I94" s="86">
        <v>470</v>
      </c>
      <c r="J94" s="4"/>
    </row>
    <row r="95" spans="2:10" outlineLevel="2" x14ac:dyDescent="0.2">
      <c r="B95" s="83">
        <v>3060</v>
      </c>
      <c r="C95" s="84" t="s">
        <v>89</v>
      </c>
      <c r="D95" s="92" t="s">
        <v>436</v>
      </c>
      <c r="E95" s="86">
        <v>130</v>
      </c>
      <c r="F95" s="86">
        <v>483</v>
      </c>
      <c r="G95" s="86">
        <v>425</v>
      </c>
      <c r="H95" s="86">
        <v>455</v>
      </c>
      <c r="I95" s="86">
        <v>525</v>
      </c>
      <c r="J95" s="4"/>
    </row>
    <row r="96" spans="2:10" outlineLevel="2" x14ac:dyDescent="0.2">
      <c r="B96" s="83">
        <v>2470</v>
      </c>
      <c r="C96" s="84" t="s">
        <v>90</v>
      </c>
      <c r="D96" s="92" t="s">
        <v>437</v>
      </c>
      <c r="E96" s="86">
        <v>0</v>
      </c>
      <c r="F96" s="86" t="s">
        <v>783</v>
      </c>
      <c r="G96" s="86" t="s">
        <v>783</v>
      </c>
      <c r="H96" s="86" t="s">
        <v>783</v>
      </c>
      <c r="I96" s="86" t="s">
        <v>783</v>
      </c>
      <c r="J96" s="4"/>
    </row>
    <row r="97" spans="2:10" outlineLevel="2" x14ac:dyDescent="0.2">
      <c r="B97" s="87" t="s">
        <v>4</v>
      </c>
      <c r="C97" s="88" t="s">
        <v>91</v>
      </c>
      <c r="D97" s="89" t="s">
        <v>438</v>
      </c>
      <c r="E97" s="86">
        <v>20</v>
      </c>
      <c r="F97" s="86">
        <v>407</v>
      </c>
      <c r="G97" s="86">
        <v>330</v>
      </c>
      <c r="H97" s="86">
        <v>383</v>
      </c>
      <c r="I97" s="86">
        <v>463</v>
      </c>
      <c r="J97" s="4"/>
    </row>
    <row r="98" spans="2:10" outlineLevel="3" x14ac:dyDescent="0.2">
      <c r="B98" s="90">
        <v>1005</v>
      </c>
      <c r="C98" s="90" t="s">
        <v>92</v>
      </c>
      <c r="D98" s="91" t="s">
        <v>439</v>
      </c>
      <c r="E98" s="86">
        <v>0</v>
      </c>
      <c r="F98" s="86" t="s">
        <v>783</v>
      </c>
      <c r="G98" s="86" t="s">
        <v>783</v>
      </c>
      <c r="H98" s="86" t="s">
        <v>783</v>
      </c>
      <c r="I98" s="86" t="s">
        <v>783</v>
      </c>
      <c r="J98" s="4"/>
    </row>
    <row r="99" spans="2:10" outlineLevel="3" x14ac:dyDescent="0.2">
      <c r="B99" s="90">
        <v>1010</v>
      </c>
      <c r="C99" s="90" t="s">
        <v>93</v>
      </c>
      <c r="D99" s="91" t="s">
        <v>440</v>
      </c>
      <c r="E99" s="86">
        <v>0</v>
      </c>
      <c r="F99" s="86" t="s">
        <v>783</v>
      </c>
      <c r="G99" s="86" t="s">
        <v>783</v>
      </c>
      <c r="H99" s="86" t="s">
        <v>783</v>
      </c>
      <c r="I99" s="86" t="s">
        <v>783</v>
      </c>
      <c r="J99" s="4"/>
    </row>
    <row r="100" spans="2:10" outlineLevel="3" x14ac:dyDescent="0.2">
      <c r="B100" s="90">
        <v>1015</v>
      </c>
      <c r="C100" s="90" t="s">
        <v>94</v>
      </c>
      <c r="D100" s="91" t="s">
        <v>441</v>
      </c>
      <c r="E100" s="86">
        <v>10</v>
      </c>
      <c r="F100" s="86">
        <v>336</v>
      </c>
      <c r="G100" s="86">
        <v>325</v>
      </c>
      <c r="H100" s="86">
        <v>325</v>
      </c>
      <c r="I100" s="86">
        <v>325</v>
      </c>
      <c r="J100" s="4"/>
    </row>
    <row r="101" spans="2:10" outlineLevel="3" x14ac:dyDescent="0.2">
      <c r="B101" s="90">
        <v>1045</v>
      </c>
      <c r="C101" s="90" t="s">
        <v>95</v>
      </c>
      <c r="D101" s="91" t="s">
        <v>442</v>
      </c>
      <c r="E101" s="86" t="s">
        <v>784</v>
      </c>
      <c r="F101" s="86" t="s">
        <v>785</v>
      </c>
      <c r="G101" s="86" t="s">
        <v>785</v>
      </c>
      <c r="H101" s="86" t="s">
        <v>785</v>
      </c>
      <c r="I101" s="86" t="s">
        <v>785</v>
      </c>
      <c r="J101" s="4"/>
    </row>
    <row r="102" spans="2:10" outlineLevel="3" x14ac:dyDescent="0.2">
      <c r="B102" s="90">
        <v>1025</v>
      </c>
      <c r="C102" s="90" t="s">
        <v>96</v>
      </c>
      <c r="D102" s="91" t="s">
        <v>443</v>
      </c>
      <c r="E102" s="86">
        <v>10</v>
      </c>
      <c r="F102" s="86">
        <v>448</v>
      </c>
      <c r="G102" s="86">
        <v>375</v>
      </c>
      <c r="H102" s="86">
        <v>425</v>
      </c>
      <c r="I102" s="86">
        <v>535</v>
      </c>
      <c r="J102" s="4"/>
    </row>
    <row r="103" spans="2:10" outlineLevel="3" x14ac:dyDescent="0.2">
      <c r="B103" s="90">
        <v>1030</v>
      </c>
      <c r="C103" s="90" t="s">
        <v>97</v>
      </c>
      <c r="D103" s="91" t="s">
        <v>444</v>
      </c>
      <c r="E103" s="86" t="s">
        <v>784</v>
      </c>
      <c r="F103" s="86" t="s">
        <v>785</v>
      </c>
      <c r="G103" s="86" t="s">
        <v>785</v>
      </c>
      <c r="H103" s="86" t="s">
        <v>785</v>
      </c>
      <c r="I103" s="86" t="s">
        <v>785</v>
      </c>
      <c r="J103" s="4"/>
    </row>
    <row r="104" spans="2:10" outlineLevel="3" x14ac:dyDescent="0.2">
      <c r="B104" s="90">
        <v>1035</v>
      </c>
      <c r="C104" s="90" t="s">
        <v>98</v>
      </c>
      <c r="D104" s="91" t="s">
        <v>445</v>
      </c>
      <c r="E104" s="86">
        <v>0</v>
      </c>
      <c r="F104" s="86" t="s">
        <v>783</v>
      </c>
      <c r="G104" s="86" t="s">
        <v>783</v>
      </c>
      <c r="H104" s="86" t="s">
        <v>783</v>
      </c>
      <c r="I104" s="86" t="s">
        <v>783</v>
      </c>
      <c r="J104" s="4"/>
    </row>
    <row r="105" spans="2:10" outlineLevel="3" x14ac:dyDescent="0.2">
      <c r="B105" s="90">
        <v>1040</v>
      </c>
      <c r="C105" s="90" t="s">
        <v>99</v>
      </c>
      <c r="D105" s="91" t="s">
        <v>446</v>
      </c>
      <c r="E105" s="86" t="s">
        <v>784</v>
      </c>
      <c r="F105" s="86" t="s">
        <v>785</v>
      </c>
      <c r="G105" s="86" t="s">
        <v>785</v>
      </c>
      <c r="H105" s="86" t="s">
        <v>785</v>
      </c>
      <c r="I105" s="86" t="s">
        <v>785</v>
      </c>
      <c r="J105" s="4"/>
    </row>
    <row r="106" spans="2:10" outlineLevel="2" x14ac:dyDescent="0.2">
      <c r="B106" s="87" t="s">
        <v>4</v>
      </c>
      <c r="C106" s="88" t="s">
        <v>100</v>
      </c>
      <c r="D106" s="89" t="s">
        <v>447</v>
      </c>
      <c r="E106" s="86">
        <v>60</v>
      </c>
      <c r="F106" s="86">
        <v>421</v>
      </c>
      <c r="G106" s="86">
        <v>375</v>
      </c>
      <c r="H106" s="86">
        <v>425</v>
      </c>
      <c r="I106" s="86">
        <v>475</v>
      </c>
      <c r="J106" s="4"/>
    </row>
    <row r="107" spans="2:10" outlineLevel="3" x14ac:dyDescent="0.2">
      <c r="B107" s="90">
        <v>2405</v>
      </c>
      <c r="C107" s="90" t="s">
        <v>101</v>
      </c>
      <c r="D107" s="91" t="s">
        <v>448</v>
      </c>
      <c r="E107" s="86">
        <v>10</v>
      </c>
      <c r="F107" s="86">
        <v>438</v>
      </c>
      <c r="G107" s="86">
        <v>460</v>
      </c>
      <c r="H107" s="86">
        <v>470</v>
      </c>
      <c r="I107" s="86">
        <v>475</v>
      </c>
      <c r="J107" s="4"/>
    </row>
    <row r="108" spans="2:10" outlineLevel="3" x14ac:dyDescent="0.2">
      <c r="B108" s="90">
        <v>2410</v>
      </c>
      <c r="C108" s="90" t="s">
        <v>102</v>
      </c>
      <c r="D108" s="91" t="s">
        <v>449</v>
      </c>
      <c r="E108" s="86">
        <v>30</v>
      </c>
      <c r="F108" s="86">
        <v>447</v>
      </c>
      <c r="G108" s="86">
        <v>400</v>
      </c>
      <c r="H108" s="86">
        <v>425</v>
      </c>
      <c r="I108" s="86">
        <v>475</v>
      </c>
      <c r="J108" s="4"/>
    </row>
    <row r="109" spans="2:10" outlineLevel="3" x14ac:dyDescent="0.2">
      <c r="B109" s="90">
        <v>2415</v>
      </c>
      <c r="C109" s="90" t="s">
        <v>103</v>
      </c>
      <c r="D109" s="91" t="s">
        <v>450</v>
      </c>
      <c r="E109" s="86">
        <v>10</v>
      </c>
      <c r="F109" s="86">
        <v>418</v>
      </c>
      <c r="G109" s="86">
        <v>390</v>
      </c>
      <c r="H109" s="86">
        <v>400</v>
      </c>
      <c r="I109" s="86">
        <v>450</v>
      </c>
      <c r="J109" s="4"/>
    </row>
    <row r="110" spans="2:10" outlineLevel="3" x14ac:dyDescent="0.2">
      <c r="B110" s="90">
        <v>2420</v>
      </c>
      <c r="C110" s="90" t="s">
        <v>104</v>
      </c>
      <c r="D110" s="91" t="s">
        <v>451</v>
      </c>
      <c r="E110" s="86">
        <v>10</v>
      </c>
      <c r="F110" s="86">
        <v>406</v>
      </c>
      <c r="G110" s="86">
        <v>325</v>
      </c>
      <c r="H110" s="86">
        <v>430</v>
      </c>
      <c r="I110" s="86">
        <v>475</v>
      </c>
      <c r="J110" s="4"/>
    </row>
    <row r="111" spans="2:10" outlineLevel="3" x14ac:dyDescent="0.2">
      <c r="B111" s="90">
        <v>2430</v>
      </c>
      <c r="C111" s="90" t="s">
        <v>105</v>
      </c>
      <c r="D111" s="91" t="s">
        <v>452</v>
      </c>
      <c r="E111" s="86">
        <v>10</v>
      </c>
      <c r="F111" s="86">
        <v>327</v>
      </c>
      <c r="G111" s="86">
        <v>270</v>
      </c>
      <c r="H111" s="86">
        <v>325</v>
      </c>
      <c r="I111" s="86">
        <v>338</v>
      </c>
      <c r="J111" s="4"/>
    </row>
    <row r="112" spans="2:10" outlineLevel="3" x14ac:dyDescent="0.2">
      <c r="B112" s="90">
        <v>2435</v>
      </c>
      <c r="C112" s="90" t="s">
        <v>106</v>
      </c>
      <c r="D112" s="91" t="s">
        <v>453</v>
      </c>
      <c r="E112" s="86" t="s">
        <v>784</v>
      </c>
      <c r="F112" s="86" t="s">
        <v>785</v>
      </c>
      <c r="G112" s="86" t="s">
        <v>785</v>
      </c>
      <c r="H112" s="86" t="s">
        <v>785</v>
      </c>
      <c r="I112" s="86" t="s">
        <v>785</v>
      </c>
      <c r="J112" s="4"/>
    </row>
    <row r="113" spans="2:10" outlineLevel="3" x14ac:dyDescent="0.2">
      <c r="B113" s="90">
        <v>2440</v>
      </c>
      <c r="C113" s="90" t="s">
        <v>107</v>
      </c>
      <c r="D113" s="91" t="s">
        <v>454</v>
      </c>
      <c r="E113" s="86" t="s">
        <v>784</v>
      </c>
      <c r="F113" s="86" t="s">
        <v>785</v>
      </c>
      <c r="G113" s="86" t="s">
        <v>785</v>
      </c>
      <c r="H113" s="86" t="s">
        <v>785</v>
      </c>
      <c r="I113" s="86" t="s">
        <v>785</v>
      </c>
      <c r="J113" s="4"/>
    </row>
    <row r="114" spans="2:10" outlineLevel="2" x14ac:dyDescent="0.2">
      <c r="B114" s="87" t="s">
        <v>4</v>
      </c>
      <c r="C114" s="88" t="s">
        <v>108</v>
      </c>
      <c r="D114" s="89" t="s">
        <v>455</v>
      </c>
      <c r="E114" s="86">
        <v>70</v>
      </c>
      <c r="F114" s="86">
        <v>437</v>
      </c>
      <c r="G114" s="86">
        <v>347</v>
      </c>
      <c r="H114" s="86">
        <v>390</v>
      </c>
      <c r="I114" s="86">
        <v>485</v>
      </c>
      <c r="J114" s="4"/>
    </row>
    <row r="115" spans="2:10" outlineLevel="3" x14ac:dyDescent="0.2">
      <c r="B115" s="90">
        <v>2505</v>
      </c>
      <c r="C115" s="90" t="s">
        <v>109</v>
      </c>
      <c r="D115" s="91" t="s">
        <v>456</v>
      </c>
      <c r="E115" s="86">
        <v>10</v>
      </c>
      <c r="F115" s="86">
        <v>427</v>
      </c>
      <c r="G115" s="86">
        <v>368</v>
      </c>
      <c r="H115" s="86">
        <v>383</v>
      </c>
      <c r="I115" s="86">
        <v>400</v>
      </c>
      <c r="J115" s="4"/>
    </row>
    <row r="116" spans="2:10" outlineLevel="3" x14ac:dyDescent="0.2">
      <c r="B116" s="90">
        <v>2510</v>
      </c>
      <c r="C116" s="90" t="s">
        <v>110</v>
      </c>
      <c r="D116" s="91" t="s">
        <v>457</v>
      </c>
      <c r="E116" s="86">
        <v>10</v>
      </c>
      <c r="F116" s="86">
        <v>365</v>
      </c>
      <c r="G116" s="86">
        <v>347</v>
      </c>
      <c r="H116" s="86">
        <v>368</v>
      </c>
      <c r="I116" s="86">
        <v>395</v>
      </c>
      <c r="J116" s="4"/>
    </row>
    <row r="117" spans="2:10" outlineLevel="3" x14ac:dyDescent="0.2">
      <c r="B117" s="90">
        <v>2515</v>
      </c>
      <c r="C117" s="90" t="s">
        <v>111</v>
      </c>
      <c r="D117" s="91" t="s">
        <v>458</v>
      </c>
      <c r="E117" s="86">
        <v>20</v>
      </c>
      <c r="F117" s="86">
        <v>553</v>
      </c>
      <c r="G117" s="86">
        <v>410</v>
      </c>
      <c r="H117" s="86">
        <v>650</v>
      </c>
      <c r="I117" s="86">
        <v>675</v>
      </c>
      <c r="J117" s="4"/>
    </row>
    <row r="118" spans="2:10" outlineLevel="3" x14ac:dyDescent="0.2">
      <c r="B118" s="90">
        <v>2520</v>
      </c>
      <c r="C118" s="90" t="s">
        <v>112</v>
      </c>
      <c r="D118" s="91" t="s">
        <v>459</v>
      </c>
      <c r="E118" s="86">
        <v>10</v>
      </c>
      <c r="F118" s="86">
        <v>324</v>
      </c>
      <c r="G118" s="86">
        <v>318</v>
      </c>
      <c r="H118" s="86">
        <v>330</v>
      </c>
      <c r="I118" s="86">
        <v>330</v>
      </c>
      <c r="J118" s="4"/>
    </row>
    <row r="119" spans="2:10" outlineLevel="3" x14ac:dyDescent="0.2">
      <c r="B119" s="90">
        <v>2525</v>
      </c>
      <c r="C119" s="90" t="s">
        <v>113</v>
      </c>
      <c r="D119" s="91" t="s">
        <v>460</v>
      </c>
      <c r="E119" s="86" t="s">
        <v>784</v>
      </c>
      <c r="F119" s="86" t="s">
        <v>785</v>
      </c>
      <c r="G119" s="86" t="s">
        <v>785</v>
      </c>
      <c r="H119" s="86" t="s">
        <v>785</v>
      </c>
      <c r="I119" s="86" t="s">
        <v>785</v>
      </c>
      <c r="J119" s="4"/>
    </row>
    <row r="120" spans="2:10" outlineLevel="3" x14ac:dyDescent="0.2">
      <c r="B120" s="90">
        <v>2530</v>
      </c>
      <c r="C120" s="90" t="s">
        <v>114</v>
      </c>
      <c r="D120" s="91" t="s">
        <v>461</v>
      </c>
      <c r="E120" s="86">
        <v>10</v>
      </c>
      <c r="F120" s="86">
        <v>340</v>
      </c>
      <c r="G120" s="86">
        <v>335</v>
      </c>
      <c r="H120" s="86">
        <v>347</v>
      </c>
      <c r="I120" s="86">
        <v>347</v>
      </c>
      <c r="J120" s="4"/>
    </row>
    <row r="121" spans="2:10" outlineLevel="3" x14ac:dyDescent="0.2">
      <c r="B121" s="90">
        <v>2535</v>
      </c>
      <c r="C121" s="90" t="s">
        <v>115</v>
      </c>
      <c r="D121" s="91" t="s">
        <v>462</v>
      </c>
      <c r="E121" s="86" t="s">
        <v>784</v>
      </c>
      <c r="F121" s="86" t="s">
        <v>785</v>
      </c>
      <c r="G121" s="86" t="s">
        <v>785</v>
      </c>
      <c r="H121" s="86" t="s">
        <v>785</v>
      </c>
      <c r="I121" s="86" t="s">
        <v>785</v>
      </c>
      <c r="J121" s="4"/>
    </row>
    <row r="122" spans="2:10" outlineLevel="2" x14ac:dyDescent="0.2">
      <c r="B122" s="87" t="s">
        <v>4</v>
      </c>
      <c r="C122" s="88" t="s">
        <v>116</v>
      </c>
      <c r="D122" s="89" t="s">
        <v>463</v>
      </c>
      <c r="E122" s="86">
        <v>90</v>
      </c>
      <c r="F122" s="86">
        <v>503</v>
      </c>
      <c r="G122" s="86">
        <v>450</v>
      </c>
      <c r="H122" s="86">
        <v>495</v>
      </c>
      <c r="I122" s="86">
        <v>550</v>
      </c>
      <c r="J122" s="4"/>
    </row>
    <row r="123" spans="2:10" outlineLevel="3" x14ac:dyDescent="0.2">
      <c r="B123" s="90">
        <v>2805</v>
      </c>
      <c r="C123" s="90" t="s">
        <v>117</v>
      </c>
      <c r="D123" s="91" t="s">
        <v>464</v>
      </c>
      <c r="E123" s="86">
        <v>10</v>
      </c>
      <c r="F123" s="86">
        <v>459</v>
      </c>
      <c r="G123" s="86">
        <v>425</v>
      </c>
      <c r="H123" s="86">
        <v>475</v>
      </c>
      <c r="I123" s="86">
        <v>498</v>
      </c>
      <c r="J123" s="4"/>
    </row>
    <row r="124" spans="2:10" outlineLevel="3" x14ac:dyDescent="0.2">
      <c r="B124" s="90">
        <v>2810</v>
      </c>
      <c r="C124" s="90" t="s">
        <v>118</v>
      </c>
      <c r="D124" s="91" t="s">
        <v>465</v>
      </c>
      <c r="E124" s="86">
        <v>20</v>
      </c>
      <c r="F124" s="86">
        <v>478</v>
      </c>
      <c r="G124" s="86">
        <v>450</v>
      </c>
      <c r="H124" s="86">
        <v>450</v>
      </c>
      <c r="I124" s="86">
        <v>525</v>
      </c>
      <c r="J124" s="4"/>
    </row>
    <row r="125" spans="2:10" outlineLevel="3" x14ac:dyDescent="0.2">
      <c r="B125" s="90">
        <v>2815</v>
      </c>
      <c r="C125" s="90" t="s">
        <v>119</v>
      </c>
      <c r="D125" s="91" t="s">
        <v>466</v>
      </c>
      <c r="E125" s="86" t="s">
        <v>784</v>
      </c>
      <c r="F125" s="86" t="s">
        <v>785</v>
      </c>
      <c r="G125" s="86" t="s">
        <v>785</v>
      </c>
      <c r="H125" s="86" t="s">
        <v>785</v>
      </c>
      <c r="I125" s="86" t="s">
        <v>785</v>
      </c>
      <c r="J125" s="4"/>
    </row>
    <row r="126" spans="2:10" outlineLevel="3" x14ac:dyDescent="0.2">
      <c r="B126" s="90">
        <v>2820</v>
      </c>
      <c r="C126" s="90" t="s">
        <v>120</v>
      </c>
      <c r="D126" s="91" t="s">
        <v>467</v>
      </c>
      <c r="E126" s="86">
        <v>10</v>
      </c>
      <c r="F126" s="86">
        <v>371</v>
      </c>
      <c r="G126" s="86">
        <v>375</v>
      </c>
      <c r="H126" s="86">
        <v>385</v>
      </c>
      <c r="I126" s="86">
        <v>400</v>
      </c>
      <c r="J126" s="4"/>
    </row>
    <row r="127" spans="2:10" outlineLevel="3" x14ac:dyDescent="0.2">
      <c r="B127" s="90">
        <v>2825</v>
      </c>
      <c r="C127" s="90" t="s">
        <v>121</v>
      </c>
      <c r="D127" s="91" t="s">
        <v>468</v>
      </c>
      <c r="E127" s="86">
        <v>30</v>
      </c>
      <c r="F127" s="86">
        <v>566</v>
      </c>
      <c r="G127" s="86">
        <v>500</v>
      </c>
      <c r="H127" s="86">
        <v>550</v>
      </c>
      <c r="I127" s="86">
        <v>648</v>
      </c>
      <c r="J127" s="4"/>
    </row>
    <row r="128" spans="2:10" outlineLevel="3" x14ac:dyDescent="0.2">
      <c r="B128" s="90">
        <v>2830</v>
      </c>
      <c r="C128" s="90" t="s">
        <v>122</v>
      </c>
      <c r="D128" s="91" t="s">
        <v>469</v>
      </c>
      <c r="E128" s="86">
        <v>10</v>
      </c>
      <c r="F128" s="86">
        <v>594</v>
      </c>
      <c r="G128" s="86">
        <v>550</v>
      </c>
      <c r="H128" s="86">
        <v>575</v>
      </c>
      <c r="I128" s="86">
        <v>650</v>
      </c>
      <c r="J128" s="4"/>
    </row>
    <row r="129" spans="2:10" outlineLevel="3" x14ac:dyDescent="0.2">
      <c r="B129" s="90">
        <v>2835</v>
      </c>
      <c r="C129" s="90" t="s">
        <v>123</v>
      </c>
      <c r="D129" s="91" t="s">
        <v>470</v>
      </c>
      <c r="E129" s="86" t="s">
        <v>784</v>
      </c>
      <c r="F129" s="86" t="s">
        <v>785</v>
      </c>
      <c r="G129" s="86" t="s">
        <v>785</v>
      </c>
      <c r="H129" s="86" t="s">
        <v>785</v>
      </c>
      <c r="I129" s="86" t="s">
        <v>785</v>
      </c>
      <c r="J129" s="4"/>
    </row>
    <row r="130" spans="2:10" outlineLevel="2" x14ac:dyDescent="0.2">
      <c r="B130" s="87" t="s">
        <v>4</v>
      </c>
      <c r="C130" s="88" t="s">
        <v>124</v>
      </c>
      <c r="D130" s="89" t="s">
        <v>471</v>
      </c>
      <c r="E130" s="86">
        <v>30</v>
      </c>
      <c r="F130" s="86">
        <v>387</v>
      </c>
      <c r="G130" s="86">
        <v>325</v>
      </c>
      <c r="H130" s="86">
        <v>375</v>
      </c>
      <c r="I130" s="86">
        <v>450</v>
      </c>
      <c r="J130" s="4"/>
    </row>
    <row r="131" spans="2:10" outlineLevel="3" x14ac:dyDescent="0.2">
      <c r="B131" s="90">
        <v>3005</v>
      </c>
      <c r="C131" s="90" t="s">
        <v>125</v>
      </c>
      <c r="D131" s="91" t="s">
        <v>472</v>
      </c>
      <c r="E131" s="86" t="s">
        <v>784</v>
      </c>
      <c r="F131" s="86" t="s">
        <v>785</v>
      </c>
      <c r="G131" s="86" t="s">
        <v>785</v>
      </c>
      <c r="H131" s="86" t="s">
        <v>785</v>
      </c>
      <c r="I131" s="86" t="s">
        <v>785</v>
      </c>
      <c r="J131" s="4"/>
    </row>
    <row r="132" spans="2:10" outlineLevel="3" x14ac:dyDescent="0.2">
      <c r="B132" s="90">
        <v>3010</v>
      </c>
      <c r="C132" s="90" t="s">
        <v>126</v>
      </c>
      <c r="D132" s="91" t="s">
        <v>473</v>
      </c>
      <c r="E132" s="86">
        <v>10</v>
      </c>
      <c r="F132" s="86">
        <v>359</v>
      </c>
      <c r="G132" s="86">
        <v>303</v>
      </c>
      <c r="H132" s="86">
        <v>338</v>
      </c>
      <c r="I132" s="86">
        <v>375</v>
      </c>
      <c r="J132" s="4"/>
    </row>
    <row r="133" spans="2:10" outlineLevel="3" x14ac:dyDescent="0.2">
      <c r="B133" s="90">
        <v>3015</v>
      </c>
      <c r="C133" s="90" t="s">
        <v>127</v>
      </c>
      <c r="D133" s="91" t="s">
        <v>474</v>
      </c>
      <c r="E133" s="86" t="s">
        <v>784</v>
      </c>
      <c r="F133" s="86" t="s">
        <v>785</v>
      </c>
      <c r="G133" s="86" t="s">
        <v>785</v>
      </c>
      <c r="H133" s="86" t="s">
        <v>785</v>
      </c>
      <c r="I133" s="86" t="s">
        <v>785</v>
      </c>
      <c r="J133" s="4"/>
    </row>
    <row r="134" spans="2:10" outlineLevel="3" x14ac:dyDescent="0.2">
      <c r="B134" s="90">
        <v>3020</v>
      </c>
      <c r="C134" s="90" t="s">
        <v>128</v>
      </c>
      <c r="D134" s="91" t="s">
        <v>475</v>
      </c>
      <c r="E134" s="86" t="s">
        <v>784</v>
      </c>
      <c r="F134" s="86" t="s">
        <v>785</v>
      </c>
      <c r="G134" s="86" t="s">
        <v>785</v>
      </c>
      <c r="H134" s="86" t="s">
        <v>785</v>
      </c>
      <c r="I134" s="86" t="s">
        <v>785</v>
      </c>
      <c r="J134" s="4"/>
    </row>
    <row r="135" spans="2:10" outlineLevel="3" x14ac:dyDescent="0.2">
      <c r="B135" s="90">
        <v>3025</v>
      </c>
      <c r="C135" s="90" t="s">
        <v>129</v>
      </c>
      <c r="D135" s="91" t="s">
        <v>476</v>
      </c>
      <c r="E135" s="86">
        <v>0</v>
      </c>
      <c r="F135" s="86" t="s">
        <v>783</v>
      </c>
      <c r="G135" s="86" t="s">
        <v>783</v>
      </c>
      <c r="H135" s="86" t="s">
        <v>783</v>
      </c>
      <c r="I135" s="86" t="s">
        <v>783</v>
      </c>
      <c r="J135" s="4"/>
    </row>
    <row r="136" spans="2:10" outlineLevel="3" x14ac:dyDescent="0.2">
      <c r="B136" s="90">
        <v>3030</v>
      </c>
      <c r="C136" s="90" t="s">
        <v>130</v>
      </c>
      <c r="D136" s="91" t="s">
        <v>477</v>
      </c>
      <c r="E136" s="86">
        <v>10</v>
      </c>
      <c r="F136" s="86">
        <v>313</v>
      </c>
      <c r="G136" s="86">
        <v>275</v>
      </c>
      <c r="H136" s="86">
        <v>313</v>
      </c>
      <c r="I136" s="86">
        <v>350</v>
      </c>
      <c r="J136" s="4"/>
    </row>
    <row r="137" spans="2:10" outlineLevel="3" x14ac:dyDescent="0.2">
      <c r="B137" s="90">
        <v>3040</v>
      </c>
      <c r="C137" s="90" t="s">
        <v>131</v>
      </c>
      <c r="D137" s="91" t="s">
        <v>478</v>
      </c>
      <c r="E137" s="86">
        <v>10</v>
      </c>
      <c r="F137" s="86">
        <v>406</v>
      </c>
      <c r="G137" s="86">
        <v>355</v>
      </c>
      <c r="H137" s="86">
        <v>393</v>
      </c>
      <c r="I137" s="86">
        <v>450</v>
      </c>
      <c r="J137" s="4"/>
    </row>
    <row r="138" spans="2:10" outlineLevel="1" x14ac:dyDescent="0.2">
      <c r="B138" s="81" t="s">
        <v>4</v>
      </c>
      <c r="C138" s="81" t="s">
        <v>132</v>
      </c>
      <c r="D138" s="82" t="s">
        <v>479</v>
      </c>
      <c r="E138" s="80">
        <v>860</v>
      </c>
      <c r="F138" s="80">
        <v>482</v>
      </c>
      <c r="G138" s="80">
        <v>400</v>
      </c>
      <c r="H138" s="80">
        <v>475</v>
      </c>
      <c r="I138" s="80">
        <v>550</v>
      </c>
      <c r="J138" s="4"/>
    </row>
    <row r="139" spans="2:10" outlineLevel="2" x14ac:dyDescent="0.2">
      <c r="B139" s="83">
        <v>1850</v>
      </c>
      <c r="C139" s="84" t="s">
        <v>133</v>
      </c>
      <c r="D139" s="92" t="s">
        <v>480</v>
      </c>
      <c r="E139" s="86">
        <v>30</v>
      </c>
      <c r="F139" s="86">
        <v>384</v>
      </c>
      <c r="G139" s="86">
        <v>325</v>
      </c>
      <c r="H139" s="86">
        <v>378</v>
      </c>
      <c r="I139" s="86">
        <v>420</v>
      </c>
      <c r="J139" s="4"/>
    </row>
    <row r="140" spans="2:10" outlineLevel="2" x14ac:dyDescent="0.2">
      <c r="B140" s="83">
        <v>3245</v>
      </c>
      <c r="C140" s="84" t="s">
        <v>134</v>
      </c>
      <c r="D140" s="92" t="s">
        <v>481</v>
      </c>
      <c r="E140" s="86">
        <v>40</v>
      </c>
      <c r="F140" s="86">
        <v>350</v>
      </c>
      <c r="G140" s="86">
        <v>325</v>
      </c>
      <c r="H140" s="86">
        <v>365</v>
      </c>
      <c r="I140" s="86">
        <v>395</v>
      </c>
      <c r="J140" s="4"/>
    </row>
    <row r="141" spans="2:10" outlineLevel="2" x14ac:dyDescent="0.2">
      <c r="B141" s="83">
        <v>3455</v>
      </c>
      <c r="C141" s="84" t="s">
        <v>135</v>
      </c>
      <c r="D141" s="92" t="s">
        <v>482</v>
      </c>
      <c r="E141" s="86" t="s">
        <v>784</v>
      </c>
      <c r="F141" s="86" t="s">
        <v>785</v>
      </c>
      <c r="G141" s="86" t="s">
        <v>785</v>
      </c>
      <c r="H141" s="86" t="s">
        <v>785</v>
      </c>
      <c r="I141" s="86" t="s">
        <v>785</v>
      </c>
      <c r="J141" s="4"/>
    </row>
    <row r="142" spans="2:10" outlineLevel="2" x14ac:dyDescent="0.2">
      <c r="B142" s="83">
        <v>3240</v>
      </c>
      <c r="C142" s="84" t="s">
        <v>136</v>
      </c>
      <c r="D142" s="92" t="s">
        <v>483</v>
      </c>
      <c r="E142" s="86">
        <v>10</v>
      </c>
      <c r="F142" s="86">
        <v>373</v>
      </c>
      <c r="G142" s="86">
        <v>325</v>
      </c>
      <c r="H142" s="86">
        <v>350</v>
      </c>
      <c r="I142" s="86">
        <v>430</v>
      </c>
      <c r="J142" s="4"/>
    </row>
    <row r="143" spans="2:10" outlineLevel="2" x14ac:dyDescent="0.2">
      <c r="B143" s="87" t="s">
        <v>4</v>
      </c>
      <c r="C143" s="88" t="s">
        <v>137</v>
      </c>
      <c r="D143" s="89" t="s">
        <v>484</v>
      </c>
      <c r="E143" s="86">
        <v>40</v>
      </c>
      <c r="F143" s="86">
        <v>448</v>
      </c>
      <c r="G143" s="86">
        <v>400</v>
      </c>
      <c r="H143" s="86">
        <v>433</v>
      </c>
      <c r="I143" s="86">
        <v>455</v>
      </c>
      <c r="J143" s="4"/>
    </row>
    <row r="144" spans="2:10" outlineLevel="3" x14ac:dyDescent="0.2">
      <c r="B144" s="90">
        <v>3405</v>
      </c>
      <c r="C144" s="90" t="s">
        <v>138</v>
      </c>
      <c r="D144" s="91" t="s">
        <v>485</v>
      </c>
      <c r="E144" s="86" t="s">
        <v>784</v>
      </c>
      <c r="F144" s="86" t="s">
        <v>785</v>
      </c>
      <c r="G144" s="86" t="s">
        <v>785</v>
      </c>
      <c r="H144" s="86" t="s">
        <v>785</v>
      </c>
      <c r="I144" s="86" t="s">
        <v>785</v>
      </c>
      <c r="J144" s="4"/>
    </row>
    <row r="145" spans="2:10" outlineLevel="3" x14ac:dyDescent="0.2">
      <c r="B145" s="90">
        <v>3410</v>
      </c>
      <c r="C145" s="90" t="s">
        <v>139</v>
      </c>
      <c r="D145" s="91" t="s">
        <v>486</v>
      </c>
      <c r="E145" s="86" t="s">
        <v>784</v>
      </c>
      <c r="F145" s="86" t="s">
        <v>785</v>
      </c>
      <c r="G145" s="86" t="s">
        <v>785</v>
      </c>
      <c r="H145" s="86" t="s">
        <v>785</v>
      </c>
      <c r="I145" s="86" t="s">
        <v>785</v>
      </c>
      <c r="J145" s="4"/>
    </row>
    <row r="146" spans="2:10" outlineLevel="3" x14ac:dyDescent="0.2">
      <c r="B146" s="90">
        <v>3415</v>
      </c>
      <c r="C146" s="90" t="s">
        <v>140</v>
      </c>
      <c r="D146" s="91" t="s">
        <v>487</v>
      </c>
      <c r="E146" s="86">
        <v>20</v>
      </c>
      <c r="F146" s="86">
        <v>424</v>
      </c>
      <c r="G146" s="86">
        <v>433</v>
      </c>
      <c r="H146" s="86">
        <v>433</v>
      </c>
      <c r="I146" s="86">
        <v>433</v>
      </c>
      <c r="J146" s="4"/>
    </row>
    <row r="147" spans="2:10" outlineLevel="3" x14ac:dyDescent="0.2">
      <c r="B147" s="90">
        <v>3420</v>
      </c>
      <c r="C147" s="90" t="s">
        <v>141</v>
      </c>
      <c r="D147" s="91" t="s">
        <v>488</v>
      </c>
      <c r="E147" s="86">
        <v>10</v>
      </c>
      <c r="F147" s="86">
        <v>474</v>
      </c>
      <c r="G147" s="86">
        <v>455</v>
      </c>
      <c r="H147" s="86">
        <v>498</v>
      </c>
      <c r="I147" s="86">
        <v>520</v>
      </c>
      <c r="J147" s="4"/>
    </row>
    <row r="148" spans="2:10" outlineLevel="3" x14ac:dyDescent="0.2">
      <c r="B148" s="90">
        <v>3430</v>
      </c>
      <c r="C148" s="90" t="s">
        <v>142</v>
      </c>
      <c r="D148" s="91" t="s">
        <v>489</v>
      </c>
      <c r="E148" s="86" t="s">
        <v>784</v>
      </c>
      <c r="F148" s="86" t="s">
        <v>785</v>
      </c>
      <c r="G148" s="86" t="s">
        <v>785</v>
      </c>
      <c r="H148" s="86" t="s">
        <v>785</v>
      </c>
      <c r="I148" s="86" t="s">
        <v>785</v>
      </c>
      <c r="J148" s="4"/>
    </row>
    <row r="149" spans="2:10" outlineLevel="3" x14ac:dyDescent="0.2">
      <c r="B149" s="90">
        <v>3425</v>
      </c>
      <c r="C149" s="90" t="s">
        <v>143</v>
      </c>
      <c r="D149" s="91" t="s">
        <v>490</v>
      </c>
      <c r="E149" s="86" t="s">
        <v>784</v>
      </c>
      <c r="F149" s="86" t="s">
        <v>785</v>
      </c>
      <c r="G149" s="86" t="s">
        <v>785</v>
      </c>
      <c r="H149" s="86" t="s">
        <v>785</v>
      </c>
      <c r="I149" s="86" t="s">
        <v>785</v>
      </c>
      <c r="J149" s="4"/>
    </row>
    <row r="150" spans="2:10" outlineLevel="3" x14ac:dyDescent="0.2">
      <c r="B150" s="90">
        <v>3435</v>
      </c>
      <c r="C150" s="90" t="s">
        <v>144</v>
      </c>
      <c r="D150" s="91" t="s">
        <v>491</v>
      </c>
      <c r="E150" s="86">
        <v>0</v>
      </c>
      <c r="F150" s="86" t="s">
        <v>783</v>
      </c>
      <c r="G150" s="86" t="s">
        <v>783</v>
      </c>
      <c r="H150" s="86" t="s">
        <v>783</v>
      </c>
      <c r="I150" s="86" t="s">
        <v>783</v>
      </c>
      <c r="J150" s="4"/>
    </row>
    <row r="151" spans="2:10" outlineLevel="3" x14ac:dyDescent="0.2">
      <c r="B151" s="90">
        <v>3445</v>
      </c>
      <c r="C151" s="90" t="s">
        <v>145</v>
      </c>
      <c r="D151" s="91" t="s">
        <v>492</v>
      </c>
      <c r="E151" s="86" t="s">
        <v>784</v>
      </c>
      <c r="F151" s="86" t="s">
        <v>785</v>
      </c>
      <c r="G151" s="86" t="s">
        <v>785</v>
      </c>
      <c r="H151" s="86" t="s">
        <v>785</v>
      </c>
      <c r="I151" s="86" t="s">
        <v>785</v>
      </c>
      <c r="J151" s="4"/>
    </row>
    <row r="152" spans="2:10" outlineLevel="2" x14ac:dyDescent="0.2">
      <c r="B152" s="87" t="s">
        <v>4</v>
      </c>
      <c r="C152" s="88" t="s">
        <v>146</v>
      </c>
      <c r="D152" s="89" t="s">
        <v>493</v>
      </c>
      <c r="E152" s="86">
        <v>90</v>
      </c>
      <c r="F152" s="86">
        <v>502</v>
      </c>
      <c r="G152" s="86">
        <v>450</v>
      </c>
      <c r="H152" s="86">
        <v>500</v>
      </c>
      <c r="I152" s="86">
        <v>550</v>
      </c>
      <c r="J152" s="4"/>
    </row>
    <row r="153" spans="2:10" outlineLevel="3" x14ac:dyDescent="0.2">
      <c r="B153" s="90">
        <v>3705</v>
      </c>
      <c r="C153" s="90" t="s">
        <v>147</v>
      </c>
      <c r="D153" s="91" t="s">
        <v>494</v>
      </c>
      <c r="E153" s="86">
        <v>10</v>
      </c>
      <c r="F153" s="86">
        <v>481</v>
      </c>
      <c r="G153" s="86">
        <v>400</v>
      </c>
      <c r="H153" s="86">
        <v>550</v>
      </c>
      <c r="I153" s="86">
        <v>575</v>
      </c>
      <c r="J153" s="4"/>
    </row>
    <row r="154" spans="2:10" outlineLevel="3" x14ac:dyDescent="0.2">
      <c r="B154" s="90">
        <v>3710</v>
      </c>
      <c r="C154" s="90" t="s">
        <v>148</v>
      </c>
      <c r="D154" s="91" t="s">
        <v>495</v>
      </c>
      <c r="E154" s="86">
        <v>20</v>
      </c>
      <c r="F154" s="86">
        <v>449</v>
      </c>
      <c r="G154" s="86">
        <v>400</v>
      </c>
      <c r="H154" s="86">
        <v>439</v>
      </c>
      <c r="I154" s="86">
        <v>500</v>
      </c>
      <c r="J154" s="4"/>
    </row>
    <row r="155" spans="2:10" outlineLevel="3" x14ac:dyDescent="0.2">
      <c r="B155" s="90">
        <v>3715</v>
      </c>
      <c r="C155" s="90" t="s">
        <v>149</v>
      </c>
      <c r="D155" s="91" t="s">
        <v>496</v>
      </c>
      <c r="E155" s="86">
        <v>20</v>
      </c>
      <c r="F155" s="86">
        <v>480</v>
      </c>
      <c r="G155" s="86">
        <v>425</v>
      </c>
      <c r="H155" s="86">
        <v>480</v>
      </c>
      <c r="I155" s="86">
        <v>495</v>
      </c>
      <c r="J155" s="4"/>
    </row>
    <row r="156" spans="2:10" outlineLevel="3" x14ac:dyDescent="0.2">
      <c r="B156" s="90">
        <v>3720</v>
      </c>
      <c r="C156" s="90" t="s">
        <v>150</v>
      </c>
      <c r="D156" s="91" t="s">
        <v>497</v>
      </c>
      <c r="E156" s="86">
        <v>10</v>
      </c>
      <c r="F156" s="86">
        <v>522</v>
      </c>
      <c r="G156" s="86">
        <v>475</v>
      </c>
      <c r="H156" s="86">
        <v>550</v>
      </c>
      <c r="I156" s="86">
        <v>575</v>
      </c>
      <c r="J156" s="4"/>
    </row>
    <row r="157" spans="2:10" outlineLevel="3" x14ac:dyDescent="0.2">
      <c r="B157" s="90">
        <v>3725</v>
      </c>
      <c r="C157" s="90" t="s">
        <v>151</v>
      </c>
      <c r="D157" s="91" t="s">
        <v>498</v>
      </c>
      <c r="E157" s="86">
        <v>30</v>
      </c>
      <c r="F157" s="86">
        <v>550</v>
      </c>
      <c r="G157" s="86">
        <v>500</v>
      </c>
      <c r="H157" s="86">
        <v>550</v>
      </c>
      <c r="I157" s="86">
        <v>585</v>
      </c>
      <c r="J157" s="4"/>
    </row>
    <row r="158" spans="2:10" outlineLevel="2" x14ac:dyDescent="0.2">
      <c r="B158" s="87" t="s">
        <v>4</v>
      </c>
      <c r="C158" s="88" t="s">
        <v>152</v>
      </c>
      <c r="D158" s="89" t="s">
        <v>499</v>
      </c>
      <c r="E158" s="86">
        <v>610</v>
      </c>
      <c r="F158" s="86">
        <v>500</v>
      </c>
      <c r="G158" s="86">
        <v>425</v>
      </c>
      <c r="H158" s="86">
        <v>495</v>
      </c>
      <c r="I158" s="86">
        <v>575</v>
      </c>
      <c r="J158" s="4"/>
    </row>
    <row r="159" spans="2:10" outlineLevel="3" x14ac:dyDescent="0.2">
      <c r="B159" s="90">
        <v>4605</v>
      </c>
      <c r="C159" s="90" t="s">
        <v>153</v>
      </c>
      <c r="D159" s="91" t="s">
        <v>500</v>
      </c>
      <c r="E159" s="86">
        <v>330</v>
      </c>
      <c r="F159" s="86">
        <v>544</v>
      </c>
      <c r="G159" s="86">
        <v>475</v>
      </c>
      <c r="H159" s="86">
        <v>550</v>
      </c>
      <c r="I159" s="86">
        <v>615</v>
      </c>
      <c r="J159" s="4"/>
    </row>
    <row r="160" spans="2:10" outlineLevel="3" x14ac:dyDescent="0.2">
      <c r="B160" s="90">
        <v>4610</v>
      </c>
      <c r="C160" s="90" t="s">
        <v>154</v>
      </c>
      <c r="D160" s="91" t="s">
        <v>501</v>
      </c>
      <c r="E160" s="86">
        <v>100</v>
      </c>
      <c r="F160" s="86">
        <v>503</v>
      </c>
      <c r="G160" s="86">
        <v>425</v>
      </c>
      <c r="H160" s="86">
        <v>495</v>
      </c>
      <c r="I160" s="86">
        <v>550</v>
      </c>
      <c r="J160" s="4"/>
    </row>
    <row r="161" spans="2:10" outlineLevel="3" x14ac:dyDescent="0.2">
      <c r="B161" s="90">
        <v>4615</v>
      </c>
      <c r="C161" s="90" t="s">
        <v>155</v>
      </c>
      <c r="D161" s="91" t="s">
        <v>502</v>
      </c>
      <c r="E161" s="86">
        <v>30</v>
      </c>
      <c r="F161" s="86">
        <v>425</v>
      </c>
      <c r="G161" s="86">
        <v>400</v>
      </c>
      <c r="H161" s="86">
        <v>425</v>
      </c>
      <c r="I161" s="86">
        <v>450</v>
      </c>
      <c r="J161" s="4"/>
    </row>
    <row r="162" spans="2:10" outlineLevel="3" x14ac:dyDescent="0.2">
      <c r="B162" s="90">
        <v>4620</v>
      </c>
      <c r="C162" s="90" t="s">
        <v>156</v>
      </c>
      <c r="D162" s="91" t="s">
        <v>503</v>
      </c>
      <c r="E162" s="86">
        <v>40</v>
      </c>
      <c r="F162" s="86">
        <v>434</v>
      </c>
      <c r="G162" s="86">
        <v>375</v>
      </c>
      <c r="H162" s="86">
        <v>435</v>
      </c>
      <c r="I162" s="86">
        <v>495</v>
      </c>
      <c r="J162" s="4"/>
    </row>
    <row r="163" spans="2:10" outlineLevel="3" x14ac:dyDescent="0.2">
      <c r="B163" s="90">
        <v>4625</v>
      </c>
      <c r="C163" s="90" t="s">
        <v>157</v>
      </c>
      <c r="D163" s="91" t="s">
        <v>504</v>
      </c>
      <c r="E163" s="86">
        <v>10</v>
      </c>
      <c r="F163" s="86">
        <v>541</v>
      </c>
      <c r="G163" s="86">
        <v>463</v>
      </c>
      <c r="H163" s="86">
        <v>500</v>
      </c>
      <c r="I163" s="86">
        <v>638</v>
      </c>
      <c r="J163" s="4"/>
    </row>
    <row r="164" spans="2:10" outlineLevel="3" x14ac:dyDescent="0.2">
      <c r="B164" s="90">
        <v>4630</v>
      </c>
      <c r="C164" s="90" t="s">
        <v>158</v>
      </c>
      <c r="D164" s="91" t="s">
        <v>505</v>
      </c>
      <c r="E164" s="86">
        <v>40</v>
      </c>
      <c r="F164" s="86">
        <v>371</v>
      </c>
      <c r="G164" s="86">
        <v>325</v>
      </c>
      <c r="H164" s="86">
        <v>350</v>
      </c>
      <c r="I164" s="86">
        <v>398</v>
      </c>
      <c r="J164" s="4"/>
    </row>
    <row r="165" spans="2:10" outlineLevel="3" x14ac:dyDescent="0.2">
      <c r="B165" s="90">
        <v>4635</v>
      </c>
      <c r="C165" s="90" t="s">
        <v>159</v>
      </c>
      <c r="D165" s="91" t="s">
        <v>506</v>
      </c>
      <c r="E165" s="86">
        <v>70</v>
      </c>
      <c r="F165" s="86">
        <v>431</v>
      </c>
      <c r="G165" s="86">
        <v>400</v>
      </c>
      <c r="H165" s="86">
        <v>450</v>
      </c>
      <c r="I165" s="86">
        <v>465</v>
      </c>
      <c r="J165" s="4"/>
    </row>
    <row r="166" spans="2:10" outlineLevel="2" x14ac:dyDescent="0.2">
      <c r="B166" s="87" t="s">
        <v>4</v>
      </c>
      <c r="C166" s="88" t="s">
        <v>160</v>
      </c>
      <c r="D166" s="89" t="s">
        <v>507</v>
      </c>
      <c r="E166" s="86">
        <v>40</v>
      </c>
      <c r="F166" s="86">
        <v>417</v>
      </c>
      <c r="G166" s="86">
        <v>385</v>
      </c>
      <c r="H166" s="86">
        <v>410</v>
      </c>
      <c r="I166" s="86">
        <v>450</v>
      </c>
      <c r="J166" s="4"/>
    </row>
    <row r="167" spans="2:10" outlineLevel="3" x14ac:dyDescent="0.2">
      <c r="B167" s="90">
        <v>1805</v>
      </c>
      <c r="C167" s="90" t="s">
        <v>161</v>
      </c>
      <c r="D167" s="93" t="s">
        <v>508</v>
      </c>
      <c r="E167" s="86" t="s">
        <v>784</v>
      </c>
      <c r="F167" s="86" t="s">
        <v>785</v>
      </c>
      <c r="G167" s="86" t="s">
        <v>785</v>
      </c>
      <c r="H167" s="86" t="s">
        <v>785</v>
      </c>
      <c r="I167" s="86" t="s">
        <v>785</v>
      </c>
      <c r="J167" s="4"/>
    </row>
    <row r="168" spans="2:10" outlineLevel="3" x14ac:dyDescent="0.2">
      <c r="B168" s="90">
        <v>1860</v>
      </c>
      <c r="C168" s="90" t="s">
        <v>162</v>
      </c>
      <c r="D168" s="91" t="s">
        <v>509</v>
      </c>
      <c r="E168" s="86">
        <v>0</v>
      </c>
      <c r="F168" s="86" t="s">
        <v>783</v>
      </c>
      <c r="G168" s="86" t="s">
        <v>783</v>
      </c>
      <c r="H168" s="86" t="s">
        <v>783</v>
      </c>
      <c r="I168" s="86" t="s">
        <v>783</v>
      </c>
      <c r="J168" s="4"/>
    </row>
    <row r="169" spans="2:10" outlineLevel="3" x14ac:dyDescent="0.2">
      <c r="B169" s="90">
        <v>1825</v>
      </c>
      <c r="C169" s="90" t="s">
        <v>163</v>
      </c>
      <c r="D169" s="91" t="s">
        <v>510</v>
      </c>
      <c r="E169" s="86">
        <v>10</v>
      </c>
      <c r="F169" s="86">
        <v>423</v>
      </c>
      <c r="G169" s="86">
        <v>360</v>
      </c>
      <c r="H169" s="86">
        <v>405</v>
      </c>
      <c r="I169" s="86">
        <v>485</v>
      </c>
      <c r="J169" s="4"/>
    </row>
    <row r="170" spans="2:10" outlineLevel="3" x14ac:dyDescent="0.2">
      <c r="B170" s="90">
        <v>1835</v>
      </c>
      <c r="C170" s="90" t="s">
        <v>164</v>
      </c>
      <c r="D170" s="91" t="s">
        <v>511</v>
      </c>
      <c r="E170" s="86">
        <v>10</v>
      </c>
      <c r="F170" s="86">
        <v>396</v>
      </c>
      <c r="G170" s="86">
        <v>350</v>
      </c>
      <c r="H170" s="86">
        <v>395</v>
      </c>
      <c r="I170" s="86">
        <v>450</v>
      </c>
      <c r="J170" s="4"/>
    </row>
    <row r="171" spans="2:10" outlineLevel="3" x14ac:dyDescent="0.2">
      <c r="B171" s="90">
        <v>1840</v>
      </c>
      <c r="C171" s="90" t="s">
        <v>165</v>
      </c>
      <c r="D171" s="91" t="s">
        <v>512</v>
      </c>
      <c r="E171" s="86">
        <v>10</v>
      </c>
      <c r="F171" s="86">
        <v>417</v>
      </c>
      <c r="G171" s="86">
        <v>360</v>
      </c>
      <c r="H171" s="86">
        <v>400</v>
      </c>
      <c r="I171" s="86">
        <v>400</v>
      </c>
      <c r="J171" s="4"/>
    </row>
    <row r="172" spans="2:10" outlineLevel="3" x14ac:dyDescent="0.2">
      <c r="B172" s="90">
        <v>1845</v>
      </c>
      <c r="C172" s="90" t="s">
        <v>166</v>
      </c>
      <c r="D172" s="91" t="s">
        <v>513</v>
      </c>
      <c r="E172" s="86">
        <v>10</v>
      </c>
      <c r="F172" s="86">
        <v>415</v>
      </c>
      <c r="G172" s="86">
        <v>400</v>
      </c>
      <c r="H172" s="86">
        <v>425</v>
      </c>
      <c r="I172" s="86">
        <v>430</v>
      </c>
      <c r="J172" s="4"/>
    </row>
    <row r="173" spans="2:10" outlineLevel="1" x14ac:dyDescent="0.2">
      <c r="B173" s="81" t="s">
        <v>4</v>
      </c>
      <c r="C173" s="81" t="s">
        <v>167</v>
      </c>
      <c r="D173" s="82" t="s">
        <v>514</v>
      </c>
      <c r="E173" s="80">
        <v>1240</v>
      </c>
      <c r="F173" s="80">
        <v>588</v>
      </c>
      <c r="G173" s="80">
        <v>475</v>
      </c>
      <c r="H173" s="80">
        <v>575</v>
      </c>
      <c r="I173" s="80">
        <v>675</v>
      </c>
      <c r="J173" s="4"/>
    </row>
    <row r="174" spans="2:10" outlineLevel="2" x14ac:dyDescent="0.2">
      <c r="B174" s="83">
        <v>235</v>
      </c>
      <c r="C174" s="84" t="s">
        <v>168</v>
      </c>
      <c r="D174" s="92" t="s">
        <v>515</v>
      </c>
      <c r="E174" s="86">
        <v>40</v>
      </c>
      <c r="F174" s="86">
        <v>522</v>
      </c>
      <c r="G174" s="86">
        <v>475</v>
      </c>
      <c r="H174" s="86">
        <v>495</v>
      </c>
      <c r="I174" s="86">
        <v>567</v>
      </c>
      <c r="J174" s="4"/>
    </row>
    <row r="175" spans="2:10" outlineLevel="2" x14ac:dyDescent="0.2">
      <c r="B175" s="83">
        <v>240</v>
      </c>
      <c r="C175" s="84" t="s">
        <v>169</v>
      </c>
      <c r="D175" s="92" t="s">
        <v>516</v>
      </c>
      <c r="E175" s="86">
        <v>20</v>
      </c>
      <c r="F175" s="86">
        <v>603</v>
      </c>
      <c r="G175" s="86">
        <v>500</v>
      </c>
      <c r="H175" s="86">
        <v>550</v>
      </c>
      <c r="I175" s="86">
        <v>640</v>
      </c>
      <c r="J175" s="4"/>
    </row>
    <row r="176" spans="2:10" outlineLevel="2" x14ac:dyDescent="0.2">
      <c r="B176" s="83">
        <v>230</v>
      </c>
      <c r="C176" s="84" t="s">
        <v>170</v>
      </c>
      <c r="D176" s="92" t="s">
        <v>517</v>
      </c>
      <c r="E176" s="86">
        <v>150</v>
      </c>
      <c r="F176" s="86">
        <v>516</v>
      </c>
      <c r="G176" s="86">
        <v>475</v>
      </c>
      <c r="H176" s="86">
        <v>523</v>
      </c>
      <c r="I176" s="86">
        <v>550</v>
      </c>
      <c r="J176" s="4"/>
    </row>
    <row r="177" spans="2:10" outlineLevel="2" x14ac:dyDescent="0.2">
      <c r="B177" s="83">
        <v>540</v>
      </c>
      <c r="C177" s="84" t="s">
        <v>171</v>
      </c>
      <c r="D177" s="92" t="s">
        <v>518</v>
      </c>
      <c r="E177" s="86">
        <v>30</v>
      </c>
      <c r="F177" s="86">
        <v>520</v>
      </c>
      <c r="G177" s="86">
        <v>449</v>
      </c>
      <c r="H177" s="86">
        <v>495</v>
      </c>
      <c r="I177" s="86">
        <v>600</v>
      </c>
      <c r="J177" s="4"/>
    </row>
    <row r="178" spans="2:10" outlineLevel="2" x14ac:dyDescent="0.2">
      <c r="B178" s="83">
        <v>1590</v>
      </c>
      <c r="C178" s="84" t="s">
        <v>172</v>
      </c>
      <c r="D178" s="92" t="s">
        <v>519</v>
      </c>
      <c r="E178" s="86">
        <v>70</v>
      </c>
      <c r="F178" s="86">
        <v>550</v>
      </c>
      <c r="G178" s="86">
        <v>475</v>
      </c>
      <c r="H178" s="86">
        <v>550</v>
      </c>
      <c r="I178" s="86">
        <v>599</v>
      </c>
      <c r="J178" s="4"/>
    </row>
    <row r="179" spans="2:10" outlineLevel="2" x14ac:dyDescent="0.2">
      <c r="B179" s="83">
        <v>1595</v>
      </c>
      <c r="C179" s="84" t="s">
        <v>173</v>
      </c>
      <c r="D179" s="92" t="s">
        <v>520</v>
      </c>
      <c r="E179" s="86">
        <v>80</v>
      </c>
      <c r="F179" s="86">
        <v>621</v>
      </c>
      <c r="G179" s="86">
        <v>595</v>
      </c>
      <c r="H179" s="86">
        <v>625</v>
      </c>
      <c r="I179" s="86">
        <v>673</v>
      </c>
      <c r="J179" s="4"/>
    </row>
    <row r="180" spans="2:10" outlineLevel="2" x14ac:dyDescent="0.2">
      <c r="B180" s="87" t="s">
        <v>4</v>
      </c>
      <c r="C180" s="88" t="s">
        <v>174</v>
      </c>
      <c r="D180" s="89" t="s">
        <v>521</v>
      </c>
      <c r="E180" s="86">
        <v>150</v>
      </c>
      <c r="F180" s="86">
        <v>738</v>
      </c>
      <c r="G180" s="86">
        <v>650</v>
      </c>
      <c r="H180" s="86">
        <v>750</v>
      </c>
      <c r="I180" s="86">
        <v>850</v>
      </c>
      <c r="J180" s="4"/>
    </row>
    <row r="181" spans="2:10" outlineLevel="3" x14ac:dyDescent="0.2">
      <c r="B181" s="90">
        <v>505</v>
      </c>
      <c r="C181" s="90" t="s">
        <v>175</v>
      </c>
      <c r="D181" s="91" t="s">
        <v>522</v>
      </c>
      <c r="E181" s="86">
        <v>110</v>
      </c>
      <c r="F181" s="86">
        <v>803</v>
      </c>
      <c r="G181" s="86">
        <v>720</v>
      </c>
      <c r="H181" s="86">
        <v>780</v>
      </c>
      <c r="I181" s="86">
        <v>895</v>
      </c>
      <c r="J181" s="4"/>
    </row>
    <row r="182" spans="2:10" outlineLevel="3" x14ac:dyDescent="0.2">
      <c r="B182" s="90">
        <v>510</v>
      </c>
      <c r="C182" s="90" t="s">
        <v>176</v>
      </c>
      <c r="D182" s="91" t="s">
        <v>523</v>
      </c>
      <c r="E182" s="86">
        <v>10</v>
      </c>
      <c r="F182" s="86">
        <v>540</v>
      </c>
      <c r="G182" s="86">
        <v>525</v>
      </c>
      <c r="H182" s="86">
        <v>550</v>
      </c>
      <c r="I182" s="86">
        <v>575</v>
      </c>
      <c r="J182" s="4"/>
    </row>
    <row r="183" spans="2:10" outlineLevel="3" x14ac:dyDescent="0.2">
      <c r="B183" s="90">
        <v>515</v>
      </c>
      <c r="C183" s="90" t="s">
        <v>177</v>
      </c>
      <c r="D183" s="91" t="s">
        <v>524</v>
      </c>
      <c r="E183" s="86">
        <v>10</v>
      </c>
      <c r="F183" s="86">
        <v>422</v>
      </c>
      <c r="G183" s="86">
        <v>375</v>
      </c>
      <c r="H183" s="86">
        <v>450</v>
      </c>
      <c r="I183" s="86">
        <v>450</v>
      </c>
      <c r="J183" s="4"/>
    </row>
    <row r="184" spans="2:10" outlineLevel="3" x14ac:dyDescent="0.2">
      <c r="B184" s="90">
        <v>520</v>
      </c>
      <c r="C184" s="90" t="s">
        <v>178</v>
      </c>
      <c r="D184" s="91" t="s">
        <v>525</v>
      </c>
      <c r="E184" s="86">
        <v>20</v>
      </c>
      <c r="F184" s="86">
        <v>498</v>
      </c>
      <c r="G184" s="86">
        <v>415</v>
      </c>
      <c r="H184" s="86">
        <v>495</v>
      </c>
      <c r="I184" s="86">
        <v>550</v>
      </c>
      <c r="J184" s="4"/>
    </row>
    <row r="185" spans="2:10" outlineLevel="3" x14ac:dyDescent="0.2">
      <c r="B185" s="90">
        <v>530</v>
      </c>
      <c r="C185" s="90" t="s">
        <v>179</v>
      </c>
      <c r="D185" s="91" t="s">
        <v>526</v>
      </c>
      <c r="E185" s="86">
        <v>10</v>
      </c>
      <c r="F185" s="86">
        <v>689</v>
      </c>
      <c r="G185" s="86">
        <v>625</v>
      </c>
      <c r="H185" s="86">
        <v>680</v>
      </c>
      <c r="I185" s="86">
        <v>715</v>
      </c>
      <c r="J185" s="4"/>
    </row>
    <row r="186" spans="2:10" outlineLevel="2" x14ac:dyDescent="0.2">
      <c r="B186" s="87" t="s">
        <v>4</v>
      </c>
      <c r="C186" s="88" t="s">
        <v>180</v>
      </c>
      <c r="D186" s="89" t="s">
        <v>527</v>
      </c>
      <c r="E186" s="86">
        <v>190</v>
      </c>
      <c r="F186" s="86">
        <v>593</v>
      </c>
      <c r="G186" s="86">
        <v>525</v>
      </c>
      <c r="H186" s="86">
        <v>600</v>
      </c>
      <c r="I186" s="86">
        <v>650</v>
      </c>
      <c r="J186" s="4"/>
    </row>
    <row r="187" spans="2:10" outlineLevel="3" x14ac:dyDescent="0.2">
      <c r="B187" s="90">
        <v>1505</v>
      </c>
      <c r="C187" s="90" t="s">
        <v>181</v>
      </c>
      <c r="D187" s="91" t="s">
        <v>528</v>
      </c>
      <c r="E187" s="86">
        <v>20</v>
      </c>
      <c r="F187" s="86">
        <v>621</v>
      </c>
      <c r="G187" s="86">
        <v>595</v>
      </c>
      <c r="H187" s="86">
        <v>625</v>
      </c>
      <c r="I187" s="86">
        <v>650</v>
      </c>
      <c r="J187" s="4"/>
    </row>
    <row r="188" spans="2:10" outlineLevel="3" x14ac:dyDescent="0.2">
      <c r="B188" s="90">
        <v>1510</v>
      </c>
      <c r="C188" s="90" t="s">
        <v>182</v>
      </c>
      <c r="D188" s="91" t="s">
        <v>529</v>
      </c>
      <c r="E188" s="86">
        <v>10</v>
      </c>
      <c r="F188" s="86">
        <v>539</v>
      </c>
      <c r="G188" s="86">
        <v>473</v>
      </c>
      <c r="H188" s="86">
        <v>563</v>
      </c>
      <c r="I188" s="86">
        <v>595</v>
      </c>
      <c r="J188" s="4"/>
    </row>
    <row r="189" spans="2:10" outlineLevel="3" x14ac:dyDescent="0.2">
      <c r="B189" s="90">
        <v>1515</v>
      </c>
      <c r="C189" s="90" t="s">
        <v>183</v>
      </c>
      <c r="D189" s="91" t="s">
        <v>530</v>
      </c>
      <c r="E189" s="86">
        <v>20</v>
      </c>
      <c r="F189" s="86">
        <v>675</v>
      </c>
      <c r="G189" s="86">
        <v>600</v>
      </c>
      <c r="H189" s="86">
        <v>650</v>
      </c>
      <c r="I189" s="86">
        <v>725</v>
      </c>
      <c r="J189" s="4"/>
    </row>
    <row r="190" spans="2:10" outlineLevel="3" x14ac:dyDescent="0.2">
      <c r="B190" s="90">
        <v>1520</v>
      </c>
      <c r="C190" s="90" t="s">
        <v>184</v>
      </c>
      <c r="D190" s="91" t="s">
        <v>531</v>
      </c>
      <c r="E190" s="86">
        <v>10</v>
      </c>
      <c r="F190" s="86">
        <v>685</v>
      </c>
      <c r="G190" s="86">
        <v>675</v>
      </c>
      <c r="H190" s="86">
        <v>688</v>
      </c>
      <c r="I190" s="86">
        <v>700</v>
      </c>
      <c r="J190" s="4"/>
    </row>
    <row r="191" spans="2:10" outlineLevel="3" x14ac:dyDescent="0.2">
      <c r="B191" s="90">
        <v>1525</v>
      </c>
      <c r="C191" s="90" t="s">
        <v>185</v>
      </c>
      <c r="D191" s="91" t="s">
        <v>532</v>
      </c>
      <c r="E191" s="86">
        <v>40</v>
      </c>
      <c r="F191" s="86">
        <v>612</v>
      </c>
      <c r="G191" s="86">
        <v>550</v>
      </c>
      <c r="H191" s="86">
        <v>610</v>
      </c>
      <c r="I191" s="86">
        <v>650</v>
      </c>
      <c r="J191" s="4"/>
    </row>
    <row r="192" spans="2:10" outlineLevel="3" x14ac:dyDescent="0.2">
      <c r="B192" s="90">
        <v>1530</v>
      </c>
      <c r="C192" s="90" t="s">
        <v>186</v>
      </c>
      <c r="D192" s="91" t="s">
        <v>533</v>
      </c>
      <c r="E192" s="86">
        <v>40</v>
      </c>
      <c r="F192" s="86">
        <v>523</v>
      </c>
      <c r="G192" s="86">
        <v>475</v>
      </c>
      <c r="H192" s="86">
        <v>525</v>
      </c>
      <c r="I192" s="86">
        <v>555</v>
      </c>
      <c r="J192" s="4"/>
    </row>
    <row r="193" spans="2:10" outlineLevel="3" x14ac:dyDescent="0.2">
      <c r="B193" s="90">
        <v>1535</v>
      </c>
      <c r="C193" s="90" t="s">
        <v>187</v>
      </c>
      <c r="D193" s="91" t="s">
        <v>534</v>
      </c>
      <c r="E193" s="86">
        <v>10</v>
      </c>
      <c r="F193" s="86">
        <v>750</v>
      </c>
      <c r="G193" s="86">
        <v>750</v>
      </c>
      <c r="H193" s="86">
        <v>750</v>
      </c>
      <c r="I193" s="86">
        <v>800</v>
      </c>
      <c r="J193" s="4"/>
    </row>
    <row r="194" spans="2:10" outlineLevel="3" x14ac:dyDescent="0.2">
      <c r="B194" s="90">
        <v>1540</v>
      </c>
      <c r="C194" s="90" t="s">
        <v>188</v>
      </c>
      <c r="D194" s="91" t="s">
        <v>535</v>
      </c>
      <c r="E194" s="86">
        <v>10</v>
      </c>
      <c r="F194" s="86">
        <v>636</v>
      </c>
      <c r="G194" s="86">
        <v>600</v>
      </c>
      <c r="H194" s="86">
        <v>623</v>
      </c>
      <c r="I194" s="86">
        <v>650</v>
      </c>
      <c r="J194" s="4"/>
    </row>
    <row r="195" spans="2:10" outlineLevel="3" x14ac:dyDescent="0.2">
      <c r="B195" s="90">
        <v>1545</v>
      </c>
      <c r="C195" s="90" t="s">
        <v>189</v>
      </c>
      <c r="D195" s="91" t="s">
        <v>536</v>
      </c>
      <c r="E195" s="86">
        <v>10</v>
      </c>
      <c r="F195" s="86">
        <v>587</v>
      </c>
      <c r="G195" s="86">
        <v>500</v>
      </c>
      <c r="H195" s="86">
        <v>585</v>
      </c>
      <c r="I195" s="86">
        <v>675</v>
      </c>
      <c r="J195" s="4"/>
    </row>
    <row r="196" spans="2:10" outlineLevel="3" x14ac:dyDescent="0.2">
      <c r="B196" s="90">
        <v>1550</v>
      </c>
      <c r="C196" s="90" t="s">
        <v>190</v>
      </c>
      <c r="D196" s="91" t="s">
        <v>537</v>
      </c>
      <c r="E196" s="86">
        <v>20</v>
      </c>
      <c r="F196" s="86">
        <v>527</v>
      </c>
      <c r="G196" s="86">
        <v>475</v>
      </c>
      <c r="H196" s="86">
        <v>550</v>
      </c>
      <c r="I196" s="86">
        <v>575</v>
      </c>
      <c r="J196" s="4"/>
    </row>
    <row r="197" spans="2:10" outlineLevel="3" x14ac:dyDescent="0.2">
      <c r="B197" s="90">
        <v>1560</v>
      </c>
      <c r="C197" s="90" t="s">
        <v>191</v>
      </c>
      <c r="D197" s="91" t="s">
        <v>538</v>
      </c>
      <c r="E197" s="86" t="s">
        <v>784</v>
      </c>
      <c r="F197" s="86" t="s">
        <v>785</v>
      </c>
      <c r="G197" s="86" t="s">
        <v>785</v>
      </c>
      <c r="H197" s="86" t="s">
        <v>785</v>
      </c>
      <c r="I197" s="86" t="s">
        <v>785</v>
      </c>
      <c r="J197" s="4"/>
    </row>
    <row r="198" spans="2:10" outlineLevel="3" x14ac:dyDescent="0.2">
      <c r="B198" s="90">
        <v>1570</v>
      </c>
      <c r="C198" s="90" t="s">
        <v>192</v>
      </c>
      <c r="D198" s="91" t="s">
        <v>539</v>
      </c>
      <c r="E198" s="86">
        <v>20</v>
      </c>
      <c r="F198" s="86">
        <v>623</v>
      </c>
      <c r="G198" s="86">
        <v>600</v>
      </c>
      <c r="H198" s="86">
        <v>625</v>
      </c>
      <c r="I198" s="86">
        <v>650</v>
      </c>
      <c r="J198" s="4"/>
    </row>
    <row r="199" spans="2:10" outlineLevel="2" x14ac:dyDescent="0.2">
      <c r="B199" s="87" t="s">
        <v>4</v>
      </c>
      <c r="C199" s="88" t="s">
        <v>193</v>
      </c>
      <c r="D199" s="89" t="s">
        <v>540</v>
      </c>
      <c r="E199" s="86">
        <v>220</v>
      </c>
      <c r="F199" s="86">
        <v>705</v>
      </c>
      <c r="G199" s="86">
        <v>625</v>
      </c>
      <c r="H199" s="86">
        <v>695</v>
      </c>
      <c r="I199" s="86">
        <v>775</v>
      </c>
      <c r="J199" s="4"/>
    </row>
    <row r="200" spans="2:10" outlineLevel="3" x14ac:dyDescent="0.2">
      <c r="B200" s="90">
        <v>1905</v>
      </c>
      <c r="C200" s="90" t="s">
        <v>194</v>
      </c>
      <c r="D200" s="91" t="s">
        <v>541</v>
      </c>
      <c r="E200" s="86">
        <v>10</v>
      </c>
      <c r="F200" s="86">
        <v>756</v>
      </c>
      <c r="G200" s="86">
        <v>700</v>
      </c>
      <c r="H200" s="86">
        <v>725</v>
      </c>
      <c r="I200" s="86">
        <v>800</v>
      </c>
      <c r="J200" s="4"/>
    </row>
    <row r="201" spans="2:10" outlineLevel="3" x14ac:dyDescent="0.2">
      <c r="B201" s="90">
        <v>1910</v>
      </c>
      <c r="C201" s="90" t="s">
        <v>195</v>
      </c>
      <c r="D201" s="91" t="s">
        <v>542</v>
      </c>
      <c r="E201" s="86">
        <v>10</v>
      </c>
      <c r="F201" s="86">
        <v>832</v>
      </c>
      <c r="G201" s="86">
        <v>825</v>
      </c>
      <c r="H201" s="86">
        <v>862</v>
      </c>
      <c r="I201" s="86">
        <v>875</v>
      </c>
      <c r="J201" s="4"/>
    </row>
    <row r="202" spans="2:10" outlineLevel="3" x14ac:dyDescent="0.2">
      <c r="B202" s="90">
        <v>1915</v>
      </c>
      <c r="C202" s="90" t="s">
        <v>742</v>
      </c>
      <c r="D202" s="91" t="s">
        <v>543</v>
      </c>
      <c r="E202" s="86">
        <v>20</v>
      </c>
      <c r="F202" s="86">
        <v>677</v>
      </c>
      <c r="G202" s="86">
        <v>650</v>
      </c>
      <c r="H202" s="86">
        <v>673</v>
      </c>
      <c r="I202" s="86">
        <v>695</v>
      </c>
      <c r="J202" s="4"/>
    </row>
    <row r="203" spans="2:10" outlineLevel="3" x14ac:dyDescent="0.2">
      <c r="B203" s="90">
        <v>1920</v>
      </c>
      <c r="C203" s="90" t="s">
        <v>196</v>
      </c>
      <c r="D203" s="91" t="s">
        <v>544</v>
      </c>
      <c r="E203" s="86">
        <v>10</v>
      </c>
      <c r="F203" s="86">
        <v>772</v>
      </c>
      <c r="G203" s="86">
        <v>725</v>
      </c>
      <c r="H203" s="86">
        <v>788</v>
      </c>
      <c r="I203" s="86">
        <v>825</v>
      </c>
      <c r="J203" s="4"/>
    </row>
    <row r="204" spans="2:10" outlineLevel="3" x14ac:dyDescent="0.2">
      <c r="B204" s="90">
        <v>1925</v>
      </c>
      <c r="C204" s="90" t="s">
        <v>197</v>
      </c>
      <c r="D204" s="91" t="s">
        <v>545</v>
      </c>
      <c r="E204" s="86">
        <v>30</v>
      </c>
      <c r="F204" s="86">
        <v>638</v>
      </c>
      <c r="G204" s="86">
        <v>595</v>
      </c>
      <c r="H204" s="86">
        <v>625</v>
      </c>
      <c r="I204" s="86">
        <v>650</v>
      </c>
      <c r="J204" s="4"/>
    </row>
    <row r="205" spans="2:10" outlineLevel="3" x14ac:dyDescent="0.2">
      <c r="B205" s="90">
        <v>1930</v>
      </c>
      <c r="C205" s="90" t="s">
        <v>743</v>
      </c>
      <c r="D205" s="91" t="s">
        <v>546</v>
      </c>
      <c r="E205" s="86">
        <v>20</v>
      </c>
      <c r="F205" s="86">
        <v>701</v>
      </c>
      <c r="G205" s="86">
        <v>650</v>
      </c>
      <c r="H205" s="86">
        <v>695</v>
      </c>
      <c r="I205" s="86">
        <v>750</v>
      </c>
      <c r="J205" s="4"/>
    </row>
    <row r="206" spans="2:10" outlineLevel="3" x14ac:dyDescent="0.2">
      <c r="B206" s="90">
        <v>1935</v>
      </c>
      <c r="C206" s="90" t="s">
        <v>744</v>
      </c>
      <c r="D206" s="91" t="s">
        <v>547</v>
      </c>
      <c r="E206" s="86">
        <v>20</v>
      </c>
      <c r="F206" s="86">
        <v>677</v>
      </c>
      <c r="G206" s="86">
        <v>582</v>
      </c>
      <c r="H206" s="86">
        <v>675</v>
      </c>
      <c r="I206" s="86">
        <v>775</v>
      </c>
      <c r="J206" s="4"/>
    </row>
    <row r="207" spans="2:10" outlineLevel="3" x14ac:dyDescent="0.2">
      <c r="B207" s="90">
        <v>1940</v>
      </c>
      <c r="C207" s="90" t="s">
        <v>198</v>
      </c>
      <c r="D207" s="91" t="s">
        <v>548</v>
      </c>
      <c r="E207" s="86">
        <v>10</v>
      </c>
      <c r="F207" s="86">
        <v>810</v>
      </c>
      <c r="G207" s="86">
        <v>675</v>
      </c>
      <c r="H207" s="86">
        <v>850</v>
      </c>
      <c r="I207" s="86">
        <v>900</v>
      </c>
      <c r="J207" s="4"/>
    </row>
    <row r="208" spans="2:10" outlineLevel="3" x14ac:dyDescent="0.2">
      <c r="B208" s="90">
        <v>1945</v>
      </c>
      <c r="C208" s="90" t="s">
        <v>199</v>
      </c>
      <c r="D208" s="91" t="s">
        <v>549</v>
      </c>
      <c r="E208" s="86">
        <v>30</v>
      </c>
      <c r="F208" s="86">
        <v>784</v>
      </c>
      <c r="G208" s="86">
        <v>725</v>
      </c>
      <c r="H208" s="86">
        <v>778</v>
      </c>
      <c r="I208" s="86">
        <v>825</v>
      </c>
      <c r="J208" s="4"/>
    </row>
    <row r="209" spans="2:10" outlineLevel="3" x14ac:dyDescent="0.2">
      <c r="B209" s="90">
        <v>1950</v>
      </c>
      <c r="C209" s="90" t="s">
        <v>745</v>
      </c>
      <c r="D209" s="91" t="s">
        <v>550</v>
      </c>
      <c r="E209" s="86">
        <v>70</v>
      </c>
      <c r="F209" s="86">
        <v>678</v>
      </c>
      <c r="G209" s="86">
        <v>600</v>
      </c>
      <c r="H209" s="86">
        <v>625</v>
      </c>
      <c r="I209" s="86">
        <v>735</v>
      </c>
      <c r="J209" s="4"/>
    </row>
    <row r="210" spans="2:10" outlineLevel="2" x14ac:dyDescent="0.2">
      <c r="B210" s="87" t="s">
        <v>4</v>
      </c>
      <c r="C210" s="88" t="s">
        <v>200</v>
      </c>
      <c r="D210" s="89" t="s">
        <v>551</v>
      </c>
      <c r="E210" s="86">
        <v>130</v>
      </c>
      <c r="F210" s="86">
        <v>515</v>
      </c>
      <c r="G210" s="86">
        <v>425</v>
      </c>
      <c r="H210" s="86">
        <v>500</v>
      </c>
      <c r="I210" s="86">
        <v>600</v>
      </c>
      <c r="J210" s="4"/>
    </row>
    <row r="211" spans="2:10" outlineLevel="3" x14ac:dyDescent="0.2">
      <c r="B211" s="90">
        <v>2605</v>
      </c>
      <c r="C211" s="90" t="s">
        <v>201</v>
      </c>
      <c r="D211" s="91" t="s">
        <v>552</v>
      </c>
      <c r="E211" s="86" t="s">
        <v>784</v>
      </c>
      <c r="F211" s="86" t="s">
        <v>785</v>
      </c>
      <c r="G211" s="86" t="s">
        <v>785</v>
      </c>
      <c r="H211" s="86" t="s">
        <v>785</v>
      </c>
      <c r="I211" s="86" t="s">
        <v>785</v>
      </c>
      <c r="J211" s="4"/>
    </row>
    <row r="212" spans="2:10" outlineLevel="3" x14ac:dyDescent="0.2">
      <c r="B212" s="90">
        <v>2610</v>
      </c>
      <c r="C212" s="90" t="s">
        <v>202</v>
      </c>
      <c r="D212" s="91" t="s">
        <v>553</v>
      </c>
      <c r="E212" s="86">
        <v>10</v>
      </c>
      <c r="F212" s="86">
        <v>531</v>
      </c>
      <c r="G212" s="86">
        <v>470</v>
      </c>
      <c r="H212" s="86">
        <v>520</v>
      </c>
      <c r="I212" s="86">
        <v>525</v>
      </c>
      <c r="J212" s="4"/>
    </row>
    <row r="213" spans="2:10" outlineLevel="3" x14ac:dyDescent="0.2">
      <c r="B213" s="90">
        <v>2615</v>
      </c>
      <c r="C213" s="90" t="s">
        <v>203</v>
      </c>
      <c r="D213" s="91" t="s">
        <v>554</v>
      </c>
      <c r="E213" s="86">
        <v>10</v>
      </c>
      <c r="F213" s="86">
        <v>373</v>
      </c>
      <c r="G213" s="86">
        <v>330</v>
      </c>
      <c r="H213" s="86">
        <v>350</v>
      </c>
      <c r="I213" s="86">
        <v>450</v>
      </c>
      <c r="J213" s="4"/>
    </row>
    <row r="214" spans="2:10" outlineLevel="3" x14ac:dyDescent="0.2">
      <c r="B214" s="90">
        <v>2635</v>
      </c>
      <c r="C214" s="90" t="s">
        <v>204</v>
      </c>
      <c r="D214" s="91" t="s">
        <v>555</v>
      </c>
      <c r="E214" s="86">
        <v>20</v>
      </c>
      <c r="F214" s="86">
        <v>437</v>
      </c>
      <c r="G214" s="86">
        <v>363</v>
      </c>
      <c r="H214" s="86">
        <v>445</v>
      </c>
      <c r="I214" s="86">
        <v>485</v>
      </c>
      <c r="J214" s="4"/>
    </row>
    <row r="215" spans="2:10" outlineLevel="3" x14ac:dyDescent="0.2">
      <c r="B215" s="90">
        <v>2620</v>
      </c>
      <c r="C215" s="90" t="s">
        <v>205</v>
      </c>
      <c r="D215" s="91" t="s">
        <v>556</v>
      </c>
      <c r="E215" s="86">
        <v>20</v>
      </c>
      <c r="F215" s="86">
        <v>404</v>
      </c>
      <c r="G215" s="86">
        <v>350</v>
      </c>
      <c r="H215" s="86">
        <v>400</v>
      </c>
      <c r="I215" s="86">
        <v>450</v>
      </c>
      <c r="J215" s="4"/>
    </row>
    <row r="216" spans="2:10" outlineLevel="3" x14ac:dyDescent="0.2">
      <c r="B216" s="90">
        <v>2625</v>
      </c>
      <c r="C216" s="90" t="s">
        <v>206</v>
      </c>
      <c r="D216" s="91" t="s">
        <v>557</v>
      </c>
      <c r="E216" s="86">
        <v>70</v>
      </c>
      <c r="F216" s="86">
        <v>589</v>
      </c>
      <c r="G216" s="86">
        <v>525</v>
      </c>
      <c r="H216" s="86">
        <v>575</v>
      </c>
      <c r="I216" s="86">
        <v>650</v>
      </c>
      <c r="J216" s="4"/>
    </row>
    <row r="217" spans="2:10" outlineLevel="3" x14ac:dyDescent="0.2">
      <c r="B217" s="90">
        <v>2630</v>
      </c>
      <c r="C217" s="90" t="s">
        <v>207</v>
      </c>
      <c r="D217" s="91" t="s">
        <v>558</v>
      </c>
      <c r="E217" s="86" t="s">
        <v>784</v>
      </c>
      <c r="F217" s="86" t="s">
        <v>785</v>
      </c>
      <c r="G217" s="86" t="s">
        <v>785</v>
      </c>
      <c r="H217" s="86" t="s">
        <v>785</v>
      </c>
      <c r="I217" s="86" t="s">
        <v>785</v>
      </c>
      <c r="J217" s="4"/>
    </row>
    <row r="218" spans="2:10" outlineLevel="2" x14ac:dyDescent="0.2">
      <c r="B218" s="87" t="s">
        <v>4</v>
      </c>
      <c r="C218" s="88" t="s">
        <v>208</v>
      </c>
      <c r="D218" s="89" t="s">
        <v>559</v>
      </c>
      <c r="E218" s="86">
        <v>160</v>
      </c>
      <c r="F218" s="86">
        <v>428</v>
      </c>
      <c r="G218" s="86">
        <v>385</v>
      </c>
      <c r="H218" s="86">
        <v>420</v>
      </c>
      <c r="I218" s="86">
        <v>460</v>
      </c>
      <c r="J218" s="4"/>
    </row>
    <row r="219" spans="2:10" outlineLevel="3" x14ac:dyDescent="0.2">
      <c r="B219" s="90">
        <v>3505</v>
      </c>
      <c r="C219" s="90" t="s">
        <v>209</v>
      </c>
      <c r="D219" s="91" t="s">
        <v>560</v>
      </c>
      <c r="E219" s="86">
        <v>30</v>
      </c>
      <c r="F219" s="86">
        <v>435</v>
      </c>
      <c r="G219" s="86">
        <v>385</v>
      </c>
      <c r="H219" s="86">
        <v>440</v>
      </c>
      <c r="I219" s="86">
        <v>465</v>
      </c>
      <c r="J219" s="4"/>
    </row>
    <row r="220" spans="2:10" outlineLevel="3" x14ac:dyDescent="0.2">
      <c r="B220" s="90">
        <v>3540</v>
      </c>
      <c r="C220" s="90" t="s">
        <v>770</v>
      </c>
      <c r="D220" s="91" t="s">
        <v>768</v>
      </c>
      <c r="E220" s="86">
        <v>70</v>
      </c>
      <c r="F220" s="86">
        <v>386</v>
      </c>
      <c r="G220" s="86">
        <v>375</v>
      </c>
      <c r="H220" s="86">
        <v>390</v>
      </c>
      <c r="I220" s="86">
        <v>400</v>
      </c>
      <c r="J220" s="4"/>
    </row>
    <row r="221" spans="2:10" outlineLevel="3" x14ac:dyDescent="0.2">
      <c r="B221" s="90">
        <v>3515</v>
      </c>
      <c r="C221" s="90" t="s">
        <v>210</v>
      </c>
      <c r="D221" s="91" t="s">
        <v>561</v>
      </c>
      <c r="E221" s="86">
        <v>40</v>
      </c>
      <c r="F221" s="86">
        <v>450</v>
      </c>
      <c r="G221" s="86">
        <v>405</v>
      </c>
      <c r="H221" s="86">
        <v>450</v>
      </c>
      <c r="I221" s="86">
        <v>475</v>
      </c>
      <c r="J221" s="4"/>
    </row>
    <row r="222" spans="2:10" outlineLevel="3" x14ac:dyDescent="0.2">
      <c r="B222" s="90">
        <v>3520</v>
      </c>
      <c r="C222" s="90" t="s">
        <v>211</v>
      </c>
      <c r="D222" s="91" t="s">
        <v>562</v>
      </c>
      <c r="E222" s="86">
        <v>0</v>
      </c>
      <c r="F222" s="86" t="s">
        <v>783</v>
      </c>
      <c r="G222" s="86" t="s">
        <v>783</v>
      </c>
      <c r="H222" s="86" t="s">
        <v>783</v>
      </c>
      <c r="I222" s="86" t="s">
        <v>783</v>
      </c>
      <c r="J222" s="4"/>
    </row>
    <row r="223" spans="2:10" outlineLevel="3" x14ac:dyDescent="0.2">
      <c r="B223" s="90">
        <v>3545</v>
      </c>
      <c r="C223" s="90" t="s">
        <v>771</v>
      </c>
      <c r="D223" s="91" t="s">
        <v>769</v>
      </c>
      <c r="E223" s="86">
        <v>20</v>
      </c>
      <c r="F223" s="86">
        <v>539</v>
      </c>
      <c r="G223" s="86">
        <v>475</v>
      </c>
      <c r="H223" s="86">
        <v>525</v>
      </c>
      <c r="I223" s="86">
        <v>585</v>
      </c>
      <c r="J223" s="4"/>
    </row>
    <row r="224" spans="2:10" outlineLevel="1" x14ac:dyDescent="0.2">
      <c r="B224" s="81" t="s">
        <v>4</v>
      </c>
      <c r="C224" s="81" t="s">
        <v>212</v>
      </c>
      <c r="D224" s="82" t="s">
        <v>563</v>
      </c>
      <c r="E224" s="80">
        <v>2760</v>
      </c>
      <c r="F224" s="80">
        <v>999</v>
      </c>
      <c r="G224" s="80">
        <v>825</v>
      </c>
      <c r="H224" s="80">
        <v>950</v>
      </c>
      <c r="I224" s="80">
        <v>1127</v>
      </c>
      <c r="J224" s="4"/>
    </row>
    <row r="225" spans="2:10" outlineLevel="2" x14ac:dyDescent="0.2">
      <c r="B225" s="87" t="s">
        <v>4</v>
      </c>
      <c r="C225" s="88" t="s">
        <v>213</v>
      </c>
      <c r="D225" s="89" t="s">
        <v>564</v>
      </c>
      <c r="E225" s="86">
        <v>1510</v>
      </c>
      <c r="F225" s="86">
        <v>1108</v>
      </c>
      <c r="G225" s="86">
        <v>920</v>
      </c>
      <c r="H225" s="86">
        <v>1062</v>
      </c>
      <c r="I225" s="86">
        <v>1250</v>
      </c>
      <c r="J225" s="4"/>
    </row>
    <row r="226" spans="2:10" outlineLevel="3" x14ac:dyDescent="0.2">
      <c r="B226" s="90">
        <v>5210</v>
      </c>
      <c r="C226" s="90" t="s">
        <v>214</v>
      </c>
      <c r="D226" s="91" t="s">
        <v>565</v>
      </c>
      <c r="E226" s="86">
        <v>120</v>
      </c>
      <c r="F226" s="86">
        <v>1009</v>
      </c>
      <c r="G226" s="86">
        <v>895</v>
      </c>
      <c r="H226" s="86">
        <v>960</v>
      </c>
      <c r="I226" s="86">
        <v>1096</v>
      </c>
      <c r="J226" s="4"/>
    </row>
    <row r="227" spans="2:10" outlineLevel="3" x14ac:dyDescent="0.2">
      <c r="B227" s="90">
        <v>5030</v>
      </c>
      <c r="C227" s="90" t="s">
        <v>215</v>
      </c>
      <c r="D227" s="91" t="s">
        <v>566</v>
      </c>
      <c r="E227" s="86">
        <v>30</v>
      </c>
      <c r="F227" s="86">
        <v>1298</v>
      </c>
      <c r="G227" s="86">
        <v>1213</v>
      </c>
      <c r="H227" s="86">
        <v>1300</v>
      </c>
      <c r="I227" s="86">
        <v>1400</v>
      </c>
      <c r="J227" s="4"/>
    </row>
    <row r="228" spans="2:10" outlineLevel="3" x14ac:dyDescent="0.2">
      <c r="B228" s="90">
        <v>5360</v>
      </c>
      <c r="C228" s="90" t="s">
        <v>216</v>
      </c>
      <c r="D228" s="91" t="s">
        <v>567</v>
      </c>
      <c r="E228" s="86">
        <v>90</v>
      </c>
      <c r="F228" s="86">
        <v>1022</v>
      </c>
      <c r="G228" s="86">
        <v>863</v>
      </c>
      <c r="H228" s="86">
        <v>1000</v>
      </c>
      <c r="I228" s="86">
        <v>1150</v>
      </c>
      <c r="J228" s="4"/>
    </row>
    <row r="229" spans="2:10" outlineLevel="3" x14ac:dyDescent="0.2">
      <c r="B229" s="90">
        <v>5390</v>
      </c>
      <c r="C229" s="90" t="s">
        <v>217</v>
      </c>
      <c r="D229" s="91" t="s">
        <v>568</v>
      </c>
      <c r="E229" s="86">
        <v>150</v>
      </c>
      <c r="F229" s="86">
        <v>1054</v>
      </c>
      <c r="G229" s="86">
        <v>932</v>
      </c>
      <c r="H229" s="86">
        <v>1040</v>
      </c>
      <c r="I229" s="86">
        <v>1170</v>
      </c>
      <c r="J229" s="4"/>
    </row>
    <row r="230" spans="2:10" outlineLevel="3" x14ac:dyDescent="0.2">
      <c r="B230" s="90">
        <v>5420</v>
      </c>
      <c r="C230" s="90" t="s">
        <v>218</v>
      </c>
      <c r="D230" s="91" t="s">
        <v>569</v>
      </c>
      <c r="E230" s="86">
        <v>120</v>
      </c>
      <c r="F230" s="86">
        <v>871</v>
      </c>
      <c r="G230" s="86">
        <v>750</v>
      </c>
      <c r="H230" s="86">
        <v>875</v>
      </c>
      <c r="I230" s="86">
        <v>975</v>
      </c>
      <c r="J230" s="4"/>
    </row>
    <row r="231" spans="2:10" outlineLevel="3" x14ac:dyDescent="0.2">
      <c r="B231" s="90">
        <v>5570</v>
      </c>
      <c r="C231" s="90" t="s">
        <v>219</v>
      </c>
      <c r="D231" s="91" t="s">
        <v>570</v>
      </c>
      <c r="E231" s="86">
        <v>90</v>
      </c>
      <c r="F231" s="86">
        <v>1058</v>
      </c>
      <c r="G231" s="86">
        <v>888</v>
      </c>
      <c r="H231" s="86">
        <v>1000</v>
      </c>
      <c r="I231" s="86">
        <v>1200</v>
      </c>
      <c r="J231" s="4"/>
    </row>
    <row r="232" spans="2:10" outlineLevel="3" x14ac:dyDescent="0.2">
      <c r="B232" s="90">
        <v>5600</v>
      </c>
      <c r="C232" s="90" t="s">
        <v>220</v>
      </c>
      <c r="D232" s="91" t="s">
        <v>571</v>
      </c>
      <c r="E232" s="86">
        <v>220</v>
      </c>
      <c r="F232" s="86">
        <v>1284</v>
      </c>
      <c r="G232" s="86">
        <v>1083</v>
      </c>
      <c r="H232" s="86">
        <v>1278</v>
      </c>
      <c r="I232" s="86">
        <v>1425</v>
      </c>
      <c r="J232" s="4"/>
    </row>
    <row r="233" spans="2:10" outlineLevel="3" x14ac:dyDescent="0.2">
      <c r="B233" s="90">
        <v>5660</v>
      </c>
      <c r="C233" s="90" t="s">
        <v>221</v>
      </c>
      <c r="D233" s="91" t="s">
        <v>572</v>
      </c>
      <c r="E233" s="86">
        <v>50</v>
      </c>
      <c r="F233" s="86">
        <v>1098</v>
      </c>
      <c r="G233" s="86">
        <v>850</v>
      </c>
      <c r="H233" s="86">
        <v>954</v>
      </c>
      <c r="I233" s="86">
        <v>1280</v>
      </c>
      <c r="J233" s="4"/>
    </row>
    <row r="234" spans="2:10" outlineLevel="3" x14ac:dyDescent="0.2">
      <c r="B234" s="90">
        <v>5690</v>
      </c>
      <c r="C234" s="90" t="s">
        <v>222</v>
      </c>
      <c r="D234" s="91" t="s">
        <v>573</v>
      </c>
      <c r="E234" s="86">
        <v>110</v>
      </c>
      <c r="F234" s="86">
        <v>896</v>
      </c>
      <c r="G234" s="86">
        <v>823</v>
      </c>
      <c r="H234" s="86">
        <v>898</v>
      </c>
      <c r="I234" s="86">
        <v>968</v>
      </c>
      <c r="J234" s="4"/>
    </row>
    <row r="235" spans="2:10" outlineLevel="3" x14ac:dyDescent="0.2">
      <c r="B235" s="90">
        <v>5750</v>
      </c>
      <c r="C235" s="90" t="s">
        <v>223</v>
      </c>
      <c r="D235" s="91" t="s">
        <v>574</v>
      </c>
      <c r="E235" s="86">
        <v>70</v>
      </c>
      <c r="F235" s="86">
        <v>1143</v>
      </c>
      <c r="G235" s="86">
        <v>925</v>
      </c>
      <c r="H235" s="86">
        <v>1208</v>
      </c>
      <c r="I235" s="86">
        <v>1325</v>
      </c>
      <c r="J235" s="4"/>
    </row>
    <row r="236" spans="2:10" outlineLevel="3" x14ac:dyDescent="0.2">
      <c r="B236" s="90">
        <v>5840</v>
      </c>
      <c r="C236" s="90" t="s">
        <v>224</v>
      </c>
      <c r="D236" s="91" t="s">
        <v>575</v>
      </c>
      <c r="E236" s="86">
        <v>50</v>
      </c>
      <c r="F236" s="86">
        <v>1132</v>
      </c>
      <c r="G236" s="86">
        <v>950</v>
      </c>
      <c r="H236" s="86">
        <v>1050</v>
      </c>
      <c r="I236" s="86">
        <v>1200</v>
      </c>
      <c r="J236" s="4"/>
    </row>
    <row r="237" spans="2:10" outlineLevel="3" x14ac:dyDescent="0.2">
      <c r="B237" s="90">
        <v>5900</v>
      </c>
      <c r="C237" s="90" t="s">
        <v>225</v>
      </c>
      <c r="D237" s="91" t="s">
        <v>576</v>
      </c>
      <c r="E237" s="86">
        <v>110</v>
      </c>
      <c r="F237" s="86">
        <v>1195</v>
      </c>
      <c r="G237" s="86">
        <v>1050</v>
      </c>
      <c r="H237" s="86">
        <v>1170</v>
      </c>
      <c r="I237" s="86">
        <v>1300</v>
      </c>
      <c r="J237" s="4"/>
    </row>
    <row r="238" spans="2:10" outlineLevel="3" x14ac:dyDescent="0.2">
      <c r="B238" s="90">
        <v>5960</v>
      </c>
      <c r="C238" s="90" t="s">
        <v>226</v>
      </c>
      <c r="D238" s="91" t="s">
        <v>577</v>
      </c>
      <c r="E238" s="86">
        <v>120</v>
      </c>
      <c r="F238" s="86">
        <v>1024</v>
      </c>
      <c r="G238" s="86">
        <v>950</v>
      </c>
      <c r="H238" s="86">
        <v>1000</v>
      </c>
      <c r="I238" s="86">
        <v>1055</v>
      </c>
      <c r="J238" s="4"/>
    </row>
    <row r="239" spans="2:10" outlineLevel="3" x14ac:dyDescent="0.2">
      <c r="B239" s="90">
        <v>5990</v>
      </c>
      <c r="C239" s="90" t="s">
        <v>227</v>
      </c>
      <c r="D239" s="91" t="s">
        <v>578</v>
      </c>
      <c r="E239" s="86">
        <v>170</v>
      </c>
      <c r="F239" s="86">
        <v>1314</v>
      </c>
      <c r="G239" s="86">
        <v>1213</v>
      </c>
      <c r="H239" s="86">
        <v>1213</v>
      </c>
      <c r="I239" s="86">
        <v>1408</v>
      </c>
      <c r="J239" s="4"/>
    </row>
    <row r="240" spans="2:10" outlineLevel="2" x14ac:dyDescent="0.2">
      <c r="B240" s="87" t="s">
        <v>4</v>
      </c>
      <c r="C240" s="88" t="s">
        <v>228</v>
      </c>
      <c r="D240" s="89" t="s">
        <v>579</v>
      </c>
      <c r="E240" s="86">
        <v>1260</v>
      </c>
      <c r="F240" s="86">
        <v>869</v>
      </c>
      <c r="G240" s="86">
        <v>750</v>
      </c>
      <c r="H240" s="86">
        <v>850</v>
      </c>
      <c r="I240" s="86">
        <v>950</v>
      </c>
      <c r="J240" s="4"/>
    </row>
    <row r="241" spans="2:10" outlineLevel="3" x14ac:dyDescent="0.2">
      <c r="B241" s="90">
        <v>5060</v>
      </c>
      <c r="C241" s="90" t="s">
        <v>229</v>
      </c>
      <c r="D241" s="91" t="s">
        <v>580</v>
      </c>
      <c r="E241" s="86">
        <v>10</v>
      </c>
      <c r="F241" s="86">
        <v>765</v>
      </c>
      <c r="G241" s="86">
        <v>730</v>
      </c>
      <c r="H241" s="86">
        <v>750</v>
      </c>
      <c r="I241" s="86">
        <v>750</v>
      </c>
      <c r="J241" s="4"/>
    </row>
    <row r="242" spans="2:10" outlineLevel="3" x14ac:dyDescent="0.2">
      <c r="B242" s="90">
        <v>5090</v>
      </c>
      <c r="C242" s="90" t="s">
        <v>230</v>
      </c>
      <c r="D242" s="91" t="s">
        <v>581</v>
      </c>
      <c r="E242" s="86">
        <v>120</v>
      </c>
      <c r="F242" s="86">
        <v>932</v>
      </c>
      <c r="G242" s="86">
        <v>850</v>
      </c>
      <c r="H242" s="86">
        <v>908</v>
      </c>
      <c r="I242" s="86">
        <v>1000</v>
      </c>
      <c r="J242" s="4"/>
    </row>
    <row r="243" spans="2:10" outlineLevel="3" x14ac:dyDescent="0.2">
      <c r="B243" s="90">
        <v>5120</v>
      </c>
      <c r="C243" s="90" t="s">
        <v>231</v>
      </c>
      <c r="D243" s="91" t="s">
        <v>582</v>
      </c>
      <c r="E243" s="86">
        <v>20</v>
      </c>
      <c r="F243" s="86">
        <v>776</v>
      </c>
      <c r="G243" s="86">
        <v>725</v>
      </c>
      <c r="H243" s="86">
        <v>775</v>
      </c>
      <c r="I243" s="86">
        <v>825</v>
      </c>
      <c r="J243" s="4"/>
    </row>
    <row r="244" spans="2:10" outlineLevel="3" x14ac:dyDescent="0.2">
      <c r="B244" s="90">
        <v>5150</v>
      </c>
      <c r="C244" s="90" t="s">
        <v>232</v>
      </c>
      <c r="D244" s="91" t="s">
        <v>583</v>
      </c>
      <c r="E244" s="86">
        <v>150</v>
      </c>
      <c r="F244" s="86">
        <v>874</v>
      </c>
      <c r="G244" s="86">
        <v>750</v>
      </c>
      <c r="H244" s="86">
        <v>850</v>
      </c>
      <c r="I244" s="86">
        <v>950</v>
      </c>
      <c r="J244" s="4"/>
    </row>
    <row r="245" spans="2:10" outlineLevel="3" x14ac:dyDescent="0.2">
      <c r="B245" s="90">
        <v>5180</v>
      </c>
      <c r="C245" s="90" t="s">
        <v>233</v>
      </c>
      <c r="D245" s="91" t="s">
        <v>584</v>
      </c>
      <c r="E245" s="86">
        <v>60</v>
      </c>
      <c r="F245" s="86">
        <v>807</v>
      </c>
      <c r="G245" s="86">
        <v>750</v>
      </c>
      <c r="H245" s="86">
        <v>800</v>
      </c>
      <c r="I245" s="86">
        <v>850</v>
      </c>
      <c r="J245" s="4"/>
    </row>
    <row r="246" spans="2:10" outlineLevel="3" x14ac:dyDescent="0.2">
      <c r="B246" s="90">
        <v>5240</v>
      </c>
      <c r="C246" s="90" t="s">
        <v>234</v>
      </c>
      <c r="D246" s="91" t="s">
        <v>585</v>
      </c>
      <c r="E246" s="86">
        <v>50</v>
      </c>
      <c r="F246" s="86">
        <v>797</v>
      </c>
      <c r="G246" s="86">
        <v>750</v>
      </c>
      <c r="H246" s="86">
        <v>800</v>
      </c>
      <c r="I246" s="86">
        <v>850</v>
      </c>
      <c r="J246" s="4"/>
    </row>
    <row r="247" spans="2:10" outlineLevel="3" x14ac:dyDescent="0.2">
      <c r="B247" s="90">
        <v>5270</v>
      </c>
      <c r="C247" s="90" t="s">
        <v>235</v>
      </c>
      <c r="D247" s="91" t="s">
        <v>586</v>
      </c>
      <c r="E247" s="86">
        <v>150</v>
      </c>
      <c r="F247" s="86">
        <v>985</v>
      </c>
      <c r="G247" s="86">
        <v>900</v>
      </c>
      <c r="H247" s="86">
        <v>975</v>
      </c>
      <c r="I247" s="86">
        <v>1032</v>
      </c>
      <c r="J247" s="4"/>
    </row>
    <row r="248" spans="2:10" outlineLevel="3" x14ac:dyDescent="0.2">
      <c r="B248" s="90">
        <v>5300</v>
      </c>
      <c r="C248" s="90" t="s">
        <v>236</v>
      </c>
      <c r="D248" s="91" t="s">
        <v>587</v>
      </c>
      <c r="E248" s="86">
        <v>50</v>
      </c>
      <c r="F248" s="86">
        <v>816</v>
      </c>
      <c r="G248" s="86">
        <v>750</v>
      </c>
      <c r="H248" s="86">
        <v>850</v>
      </c>
      <c r="I248" s="86">
        <v>900</v>
      </c>
      <c r="J248" s="4"/>
    </row>
    <row r="249" spans="2:10" outlineLevel="3" x14ac:dyDescent="0.2">
      <c r="B249" s="90">
        <v>5330</v>
      </c>
      <c r="C249" s="90" t="s">
        <v>237</v>
      </c>
      <c r="D249" s="91" t="s">
        <v>588</v>
      </c>
      <c r="E249" s="86">
        <v>50</v>
      </c>
      <c r="F249" s="86">
        <v>959</v>
      </c>
      <c r="G249" s="86">
        <v>800</v>
      </c>
      <c r="H249" s="86">
        <v>900</v>
      </c>
      <c r="I249" s="86">
        <v>1087</v>
      </c>
      <c r="J249" s="4"/>
    </row>
    <row r="250" spans="2:10" outlineLevel="3" x14ac:dyDescent="0.2">
      <c r="B250" s="90">
        <v>5450</v>
      </c>
      <c r="C250" s="90" t="s">
        <v>238</v>
      </c>
      <c r="D250" s="91" t="s">
        <v>589</v>
      </c>
      <c r="E250" s="86">
        <v>80</v>
      </c>
      <c r="F250" s="86">
        <v>796</v>
      </c>
      <c r="G250" s="86">
        <v>695</v>
      </c>
      <c r="H250" s="86">
        <v>800</v>
      </c>
      <c r="I250" s="86">
        <v>888</v>
      </c>
      <c r="J250" s="4"/>
    </row>
    <row r="251" spans="2:10" outlineLevel="3" x14ac:dyDescent="0.2">
      <c r="B251" s="90">
        <v>5480</v>
      </c>
      <c r="C251" s="90" t="s">
        <v>239</v>
      </c>
      <c r="D251" s="91" t="s">
        <v>590</v>
      </c>
      <c r="E251" s="86">
        <v>20</v>
      </c>
      <c r="F251" s="86">
        <v>770</v>
      </c>
      <c r="G251" s="86">
        <v>698</v>
      </c>
      <c r="H251" s="86">
        <v>750</v>
      </c>
      <c r="I251" s="86">
        <v>800</v>
      </c>
      <c r="J251" s="4"/>
    </row>
    <row r="252" spans="2:10" outlineLevel="3" x14ac:dyDescent="0.2">
      <c r="B252" s="90">
        <v>5510</v>
      </c>
      <c r="C252" s="90" t="s">
        <v>240</v>
      </c>
      <c r="D252" s="91" t="s">
        <v>591</v>
      </c>
      <c r="E252" s="86">
        <v>110</v>
      </c>
      <c r="F252" s="86">
        <v>840</v>
      </c>
      <c r="G252" s="86">
        <v>735</v>
      </c>
      <c r="H252" s="86">
        <v>795</v>
      </c>
      <c r="I252" s="86">
        <v>960</v>
      </c>
      <c r="J252" s="4"/>
    </row>
    <row r="253" spans="2:10" outlineLevel="3" x14ac:dyDescent="0.2">
      <c r="B253" s="90">
        <v>5540</v>
      </c>
      <c r="C253" s="90" t="s">
        <v>241</v>
      </c>
      <c r="D253" s="91" t="s">
        <v>592</v>
      </c>
      <c r="E253" s="86">
        <v>100</v>
      </c>
      <c r="F253" s="86">
        <v>819</v>
      </c>
      <c r="G253" s="86">
        <v>750</v>
      </c>
      <c r="H253" s="86">
        <v>800</v>
      </c>
      <c r="I253" s="86">
        <v>886</v>
      </c>
      <c r="J253" s="4"/>
    </row>
    <row r="254" spans="2:10" outlineLevel="3" x14ac:dyDescent="0.2">
      <c r="B254" s="90">
        <v>5630</v>
      </c>
      <c r="C254" s="90" t="s">
        <v>242</v>
      </c>
      <c r="D254" s="91" t="s">
        <v>593</v>
      </c>
      <c r="E254" s="86">
        <v>40</v>
      </c>
      <c r="F254" s="86">
        <v>867</v>
      </c>
      <c r="G254" s="86">
        <v>808</v>
      </c>
      <c r="H254" s="86">
        <v>850</v>
      </c>
      <c r="I254" s="86">
        <v>923</v>
      </c>
      <c r="J254" s="4"/>
    </row>
    <row r="255" spans="2:10" outlineLevel="3" x14ac:dyDescent="0.2">
      <c r="B255" s="90">
        <v>5720</v>
      </c>
      <c r="C255" s="90" t="s">
        <v>243</v>
      </c>
      <c r="D255" s="91" t="s">
        <v>594</v>
      </c>
      <c r="E255" s="86">
        <v>50</v>
      </c>
      <c r="F255" s="86">
        <v>923</v>
      </c>
      <c r="G255" s="86">
        <v>850</v>
      </c>
      <c r="H255" s="86">
        <v>900</v>
      </c>
      <c r="I255" s="86">
        <v>1000</v>
      </c>
      <c r="J255" s="4"/>
    </row>
    <row r="256" spans="2:10" outlineLevel="3" x14ac:dyDescent="0.2">
      <c r="B256" s="90">
        <v>5780</v>
      </c>
      <c r="C256" s="90" t="s">
        <v>244</v>
      </c>
      <c r="D256" s="91" t="s">
        <v>595</v>
      </c>
      <c r="E256" s="86">
        <v>40</v>
      </c>
      <c r="F256" s="86">
        <v>783</v>
      </c>
      <c r="G256" s="86">
        <v>700</v>
      </c>
      <c r="H256" s="86">
        <v>800</v>
      </c>
      <c r="I256" s="86">
        <v>850</v>
      </c>
      <c r="J256" s="4"/>
    </row>
    <row r="257" spans="2:10" outlineLevel="3" x14ac:dyDescent="0.2">
      <c r="B257" s="90">
        <v>5810</v>
      </c>
      <c r="C257" s="90" t="s">
        <v>245</v>
      </c>
      <c r="D257" s="91" t="s">
        <v>596</v>
      </c>
      <c r="E257" s="86">
        <v>50</v>
      </c>
      <c r="F257" s="86">
        <v>954</v>
      </c>
      <c r="G257" s="86">
        <v>796</v>
      </c>
      <c r="H257" s="86">
        <v>918</v>
      </c>
      <c r="I257" s="86">
        <v>1092</v>
      </c>
      <c r="J257" s="4"/>
    </row>
    <row r="258" spans="2:10" outlineLevel="3" x14ac:dyDescent="0.2">
      <c r="B258" s="90">
        <v>5870</v>
      </c>
      <c r="C258" s="90" t="s">
        <v>246</v>
      </c>
      <c r="D258" s="91" t="s">
        <v>597</v>
      </c>
      <c r="E258" s="86">
        <v>50</v>
      </c>
      <c r="F258" s="86">
        <v>790</v>
      </c>
      <c r="G258" s="86">
        <v>750</v>
      </c>
      <c r="H258" s="86">
        <v>785</v>
      </c>
      <c r="I258" s="86">
        <v>825</v>
      </c>
      <c r="J258" s="4"/>
    </row>
    <row r="259" spans="2:10" outlineLevel="3" x14ac:dyDescent="0.2">
      <c r="B259" s="90">
        <v>5930</v>
      </c>
      <c r="C259" s="90" t="s">
        <v>247</v>
      </c>
      <c r="D259" s="91" t="s">
        <v>598</v>
      </c>
      <c r="E259" s="86">
        <v>60</v>
      </c>
      <c r="F259" s="86">
        <v>835</v>
      </c>
      <c r="G259" s="86">
        <v>750</v>
      </c>
      <c r="H259" s="86">
        <v>850</v>
      </c>
      <c r="I259" s="86">
        <v>925</v>
      </c>
      <c r="J259" s="4"/>
    </row>
    <row r="260" spans="2:10" outlineLevel="1" x14ac:dyDescent="0.2">
      <c r="B260" s="81" t="s">
        <v>4</v>
      </c>
      <c r="C260" s="81" t="s">
        <v>248</v>
      </c>
      <c r="D260" s="82" t="s">
        <v>599</v>
      </c>
      <c r="E260" s="80">
        <v>2860</v>
      </c>
      <c r="F260" s="80">
        <v>625</v>
      </c>
      <c r="G260" s="80">
        <v>525</v>
      </c>
      <c r="H260" s="80">
        <v>600</v>
      </c>
      <c r="I260" s="80">
        <v>700</v>
      </c>
      <c r="J260" s="4"/>
    </row>
    <row r="261" spans="2:10" outlineLevel="2" x14ac:dyDescent="0.2">
      <c r="B261" s="83">
        <v>335</v>
      </c>
      <c r="C261" s="84" t="s">
        <v>249</v>
      </c>
      <c r="D261" s="92" t="s">
        <v>600</v>
      </c>
      <c r="E261" s="86">
        <v>20</v>
      </c>
      <c r="F261" s="86">
        <v>679</v>
      </c>
      <c r="G261" s="86">
        <v>625</v>
      </c>
      <c r="H261" s="86">
        <v>675</v>
      </c>
      <c r="I261" s="86">
        <v>725</v>
      </c>
      <c r="J261" s="4"/>
    </row>
    <row r="262" spans="2:10" outlineLevel="2" x14ac:dyDescent="0.2">
      <c r="B262" s="83">
        <v>1445</v>
      </c>
      <c r="C262" s="84" t="s">
        <v>250</v>
      </c>
      <c r="D262" s="92" t="s">
        <v>601</v>
      </c>
      <c r="E262" s="86">
        <v>310</v>
      </c>
      <c r="F262" s="86">
        <v>708</v>
      </c>
      <c r="G262" s="86">
        <v>650</v>
      </c>
      <c r="H262" s="86">
        <v>700</v>
      </c>
      <c r="I262" s="86">
        <v>750</v>
      </c>
      <c r="J262" s="4"/>
    </row>
    <row r="263" spans="2:10" outlineLevel="2" x14ac:dyDescent="0.2">
      <c r="B263" s="83"/>
      <c r="C263" s="84" t="s">
        <v>772</v>
      </c>
      <c r="D263" s="92" t="s">
        <v>612</v>
      </c>
      <c r="E263" s="86">
        <v>80</v>
      </c>
      <c r="F263" s="86">
        <v>644</v>
      </c>
      <c r="G263" s="86">
        <v>575</v>
      </c>
      <c r="H263" s="86">
        <v>650</v>
      </c>
      <c r="I263" s="86">
        <v>695</v>
      </c>
      <c r="J263" s="4"/>
    </row>
    <row r="264" spans="2:10" outlineLevel="2" x14ac:dyDescent="0.2">
      <c r="B264" s="83">
        <v>2100</v>
      </c>
      <c r="C264" s="84" t="s">
        <v>251</v>
      </c>
      <c r="D264" s="92" t="s">
        <v>602</v>
      </c>
      <c r="E264" s="86">
        <v>30</v>
      </c>
      <c r="F264" s="86">
        <v>423</v>
      </c>
      <c r="G264" s="86">
        <v>375</v>
      </c>
      <c r="H264" s="86">
        <v>415</v>
      </c>
      <c r="I264" s="86">
        <v>450</v>
      </c>
      <c r="J264" s="4"/>
    </row>
    <row r="265" spans="2:10" outlineLevel="2" x14ac:dyDescent="0.2">
      <c r="B265" s="83">
        <v>2280</v>
      </c>
      <c r="C265" s="84" t="s">
        <v>252</v>
      </c>
      <c r="D265" s="92" t="s">
        <v>603</v>
      </c>
      <c r="E265" s="86">
        <v>80</v>
      </c>
      <c r="F265" s="86">
        <v>593</v>
      </c>
      <c r="G265" s="86">
        <v>500</v>
      </c>
      <c r="H265" s="86">
        <v>575</v>
      </c>
      <c r="I265" s="86">
        <v>695</v>
      </c>
      <c r="J265" s="4"/>
    </row>
    <row r="266" spans="2:10" outlineLevel="2" x14ac:dyDescent="0.2">
      <c r="B266" s="83">
        <v>435</v>
      </c>
      <c r="C266" s="84" t="s">
        <v>253</v>
      </c>
      <c r="D266" s="92" t="s">
        <v>604</v>
      </c>
      <c r="E266" s="86">
        <v>70</v>
      </c>
      <c r="F266" s="86">
        <v>676</v>
      </c>
      <c r="G266" s="86">
        <v>650</v>
      </c>
      <c r="H266" s="86">
        <v>695</v>
      </c>
      <c r="I266" s="86">
        <v>695</v>
      </c>
      <c r="J266" s="4"/>
    </row>
    <row r="267" spans="2:10" outlineLevel="2" x14ac:dyDescent="0.2">
      <c r="B267" s="83">
        <v>1775</v>
      </c>
      <c r="C267" s="84" t="s">
        <v>254</v>
      </c>
      <c r="D267" s="92" t="s">
        <v>605</v>
      </c>
      <c r="E267" s="86">
        <v>80</v>
      </c>
      <c r="F267" s="86">
        <v>556</v>
      </c>
      <c r="G267" s="86">
        <v>490</v>
      </c>
      <c r="H267" s="86">
        <v>550</v>
      </c>
      <c r="I267" s="86">
        <v>600</v>
      </c>
      <c r="J267" s="4"/>
    </row>
    <row r="268" spans="2:10" outlineLevel="2" x14ac:dyDescent="0.2">
      <c r="B268" s="83">
        <v>345</v>
      </c>
      <c r="C268" s="84" t="s">
        <v>255</v>
      </c>
      <c r="D268" s="92" t="s">
        <v>606</v>
      </c>
      <c r="E268" s="86">
        <v>130</v>
      </c>
      <c r="F268" s="86">
        <v>700</v>
      </c>
      <c r="G268" s="86">
        <v>600</v>
      </c>
      <c r="H268" s="86">
        <v>695</v>
      </c>
      <c r="I268" s="86">
        <v>785</v>
      </c>
      <c r="J268" s="4"/>
    </row>
    <row r="269" spans="2:10" outlineLevel="2" x14ac:dyDescent="0.2">
      <c r="B269" s="83">
        <v>350</v>
      </c>
      <c r="C269" s="84" t="s">
        <v>256</v>
      </c>
      <c r="D269" s="92" t="s">
        <v>607</v>
      </c>
      <c r="E269" s="86">
        <v>70</v>
      </c>
      <c r="F269" s="86">
        <v>662</v>
      </c>
      <c r="G269" s="86">
        <v>600</v>
      </c>
      <c r="H269" s="86">
        <v>650</v>
      </c>
      <c r="I269" s="86">
        <v>728</v>
      </c>
      <c r="J269" s="4"/>
    </row>
    <row r="270" spans="2:10" outlineLevel="2" x14ac:dyDescent="0.2">
      <c r="B270" s="83">
        <v>1780</v>
      </c>
      <c r="C270" s="84" t="s">
        <v>257</v>
      </c>
      <c r="D270" s="92" t="s">
        <v>608</v>
      </c>
      <c r="E270" s="86">
        <v>150</v>
      </c>
      <c r="F270" s="86">
        <v>530</v>
      </c>
      <c r="G270" s="86">
        <v>495</v>
      </c>
      <c r="H270" s="86">
        <v>525</v>
      </c>
      <c r="I270" s="86">
        <v>570</v>
      </c>
      <c r="J270" s="4"/>
    </row>
    <row r="271" spans="2:10" outlineLevel="2" x14ac:dyDescent="0.2">
      <c r="B271" s="83">
        <v>340</v>
      </c>
      <c r="C271" s="84" t="s">
        <v>258</v>
      </c>
      <c r="D271" s="92" t="s">
        <v>609</v>
      </c>
      <c r="E271" s="86">
        <v>30</v>
      </c>
      <c r="F271" s="86">
        <v>609</v>
      </c>
      <c r="G271" s="86">
        <v>550</v>
      </c>
      <c r="H271" s="86">
        <v>618</v>
      </c>
      <c r="I271" s="86">
        <v>650</v>
      </c>
      <c r="J271" s="4"/>
    </row>
    <row r="272" spans="2:10" outlineLevel="2" x14ac:dyDescent="0.2">
      <c r="B272" s="83">
        <v>355</v>
      </c>
      <c r="C272" s="84" t="s">
        <v>259</v>
      </c>
      <c r="D272" s="92" t="s">
        <v>610</v>
      </c>
      <c r="E272" s="86">
        <v>30</v>
      </c>
      <c r="F272" s="86">
        <v>708</v>
      </c>
      <c r="G272" s="86">
        <v>650</v>
      </c>
      <c r="H272" s="86">
        <v>700</v>
      </c>
      <c r="I272" s="86">
        <v>780</v>
      </c>
      <c r="J272" s="4"/>
    </row>
    <row r="273" spans="2:10" outlineLevel="2" x14ac:dyDescent="0.2">
      <c r="B273" s="83">
        <v>360</v>
      </c>
      <c r="C273" s="84" t="s">
        <v>260</v>
      </c>
      <c r="D273" s="92" t="s">
        <v>611</v>
      </c>
      <c r="E273" s="86">
        <v>20</v>
      </c>
      <c r="F273" s="86">
        <v>638</v>
      </c>
      <c r="G273" s="86">
        <v>595</v>
      </c>
      <c r="H273" s="86">
        <v>700</v>
      </c>
      <c r="I273" s="86">
        <v>725</v>
      </c>
      <c r="J273" s="4"/>
    </row>
    <row r="274" spans="2:10" outlineLevel="2" x14ac:dyDescent="0.2">
      <c r="B274" s="87" t="s">
        <v>4</v>
      </c>
      <c r="C274" s="88" t="s">
        <v>261</v>
      </c>
      <c r="D274" s="89" t="s">
        <v>613</v>
      </c>
      <c r="E274" s="86">
        <v>120</v>
      </c>
      <c r="F274" s="86">
        <v>497</v>
      </c>
      <c r="G274" s="86">
        <v>450</v>
      </c>
      <c r="H274" s="86">
        <v>500</v>
      </c>
      <c r="I274" s="86">
        <v>550</v>
      </c>
      <c r="J274" s="4"/>
    </row>
    <row r="275" spans="2:10" outlineLevel="3" x14ac:dyDescent="0.2">
      <c r="B275" s="90">
        <v>1410</v>
      </c>
      <c r="C275" s="90" t="s">
        <v>262</v>
      </c>
      <c r="D275" s="91" t="s">
        <v>614</v>
      </c>
      <c r="E275" s="86">
        <v>30</v>
      </c>
      <c r="F275" s="86">
        <v>559</v>
      </c>
      <c r="G275" s="86">
        <v>535</v>
      </c>
      <c r="H275" s="86">
        <v>550</v>
      </c>
      <c r="I275" s="86">
        <v>595</v>
      </c>
      <c r="J275" s="4"/>
    </row>
    <row r="276" spans="2:10" outlineLevel="3" x14ac:dyDescent="0.2">
      <c r="B276" s="90">
        <v>1415</v>
      </c>
      <c r="C276" s="90" t="s">
        <v>263</v>
      </c>
      <c r="D276" s="91" t="s">
        <v>615</v>
      </c>
      <c r="E276" s="86">
        <v>50</v>
      </c>
      <c r="F276" s="86">
        <v>437</v>
      </c>
      <c r="G276" s="86">
        <v>400</v>
      </c>
      <c r="H276" s="86">
        <v>450</v>
      </c>
      <c r="I276" s="86">
        <v>495</v>
      </c>
      <c r="J276" s="4"/>
    </row>
    <row r="277" spans="2:10" outlineLevel="3" x14ac:dyDescent="0.2">
      <c r="B277" s="90">
        <v>1425</v>
      </c>
      <c r="C277" s="90" t="s">
        <v>264</v>
      </c>
      <c r="D277" s="91" t="s">
        <v>616</v>
      </c>
      <c r="E277" s="86">
        <v>10</v>
      </c>
      <c r="F277" s="86">
        <v>589</v>
      </c>
      <c r="G277" s="86">
        <v>570</v>
      </c>
      <c r="H277" s="86">
        <v>588</v>
      </c>
      <c r="I277" s="86">
        <v>600</v>
      </c>
      <c r="J277" s="4"/>
    </row>
    <row r="278" spans="2:10" outlineLevel="3" x14ac:dyDescent="0.2">
      <c r="B278" s="90">
        <v>1430</v>
      </c>
      <c r="C278" s="90" t="s">
        <v>265</v>
      </c>
      <c r="D278" s="91" t="s">
        <v>617</v>
      </c>
      <c r="E278" s="86">
        <v>20</v>
      </c>
      <c r="F278" s="86">
        <v>485</v>
      </c>
      <c r="G278" s="86">
        <v>450</v>
      </c>
      <c r="H278" s="86">
        <v>475</v>
      </c>
      <c r="I278" s="86">
        <v>515</v>
      </c>
      <c r="J278" s="4"/>
    </row>
    <row r="279" spans="2:10" outlineLevel="3" x14ac:dyDescent="0.2">
      <c r="B279" s="90">
        <v>1435</v>
      </c>
      <c r="C279" s="90" t="s">
        <v>266</v>
      </c>
      <c r="D279" s="91" t="s">
        <v>618</v>
      </c>
      <c r="E279" s="86" t="s">
        <v>784</v>
      </c>
      <c r="F279" s="86" t="s">
        <v>785</v>
      </c>
      <c r="G279" s="86" t="s">
        <v>785</v>
      </c>
      <c r="H279" s="86" t="s">
        <v>785</v>
      </c>
      <c r="I279" s="86" t="s">
        <v>785</v>
      </c>
      <c r="J279" s="4"/>
    </row>
    <row r="280" spans="2:10" outlineLevel="2" x14ac:dyDescent="0.2">
      <c r="B280" s="87" t="s">
        <v>4</v>
      </c>
      <c r="C280" s="88" t="s">
        <v>267</v>
      </c>
      <c r="D280" s="89" t="s">
        <v>619</v>
      </c>
      <c r="E280" s="86">
        <v>270</v>
      </c>
      <c r="F280" s="86">
        <v>563</v>
      </c>
      <c r="G280" s="86">
        <v>500</v>
      </c>
      <c r="H280" s="86">
        <v>550</v>
      </c>
      <c r="I280" s="86">
        <v>610</v>
      </c>
      <c r="J280" s="4"/>
    </row>
    <row r="281" spans="2:10" outlineLevel="3" x14ac:dyDescent="0.2">
      <c r="B281" s="90">
        <v>1705</v>
      </c>
      <c r="C281" s="90" t="s">
        <v>268</v>
      </c>
      <c r="D281" s="91" t="s">
        <v>620</v>
      </c>
      <c r="E281" s="86">
        <v>50</v>
      </c>
      <c r="F281" s="86">
        <v>613</v>
      </c>
      <c r="G281" s="86">
        <v>575</v>
      </c>
      <c r="H281" s="86">
        <v>600</v>
      </c>
      <c r="I281" s="86">
        <v>650</v>
      </c>
      <c r="J281" s="4"/>
    </row>
    <row r="282" spans="2:10" outlineLevel="3" x14ac:dyDescent="0.2">
      <c r="B282" s="90">
        <v>1710</v>
      </c>
      <c r="C282" s="90" t="s">
        <v>269</v>
      </c>
      <c r="D282" s="91" t="s">
        <v>621</v>
      </c>
      <c r="E282" s="86">
        <v>30</v>
      </c>
      <c r="F282" s="86">
        <v>523</v>
      </c>
      <c r="G282" s="86">
        <v>480</v>
      </c>
      <c r="H282" s="86">
        <v>495</v>
      </c>
      <c r="I282" s="86">
        <v>550</v>
      </c>
      <c r="J282" s="4"/>
    </row>
    <row r="283" spans="2:10" outlineLevel="3" x14ac:dyDescent="0.2">
      <c r="B283" s="90">
        <v>1715</v>
      </c>
      <c r="C283" s="90" t="s">
        <v>270</v>
      </c>
      <c r="D283" s="91" t="s">
        <v>622</v>
      </c>
      <c r="E283" s="86">
        <v>20</v>
      </c>
      <c r="F283" s="86">
        <v>507</v>
      </c>
      <c r="G283" s="86">
        <v>475</v>
      </c>
      <c r="H283" s="86">
        <v>495</v>
      </c>
      <c r="I283" s="86">
        <v>550</v>
      </c>
      <c r="J283" s="4"/>
    </row>
    <row r="284" spans="2:10" outlineLevel="3" x14ac:dyDescent="0.2">
      <c r="B284" s="90">
        <v>1720</v>
      </c>
      <c r="C284" s="90" t="s">
        <v>271</v>
      </c>
      <c r="D284" s="91" t="s">
        <v>623</v>
      </c>
      <c r="E284" s="86">
        <v>10</v>
      </c>
      <c r="F284" s="86">
        <v>538</v>
      </c>
      <c r="G284" s="86">
        <v>510</v>
      </c>
      <c r="H284" s="86">
        <v>535</v>
      </c>
      <c r="I284" s="86">
        <v>563</v>
      </c>
      <c r="J284" s="4"/>
    </row>
    <row r="285" spans="2:10" outlineLevel="3" x14ac:dyDescent="0.2">
      <c r="B285" s="90">
        <v>1725</v>
      </c>
      <c r="C285" s="90" t="s">
        <v>272</v>
      </c>
      <c r="D285" s="91" t="s">
        <v>624</v>
      </c>
      <c r="E285" s="86">
        <v>30</v>
      </c>
      <c r="F285" s="86">
        <v>554</v>
      </c>
      <c r="G285" s="86">
        <v>510</v>
      </c>
      <c r="H285" s="86">
        <v>543</v>
      </c>
      <c r="I285" s="86">
        <v>583</v>
      </c>
      <c r="J285" s="4"/>
    </row>
    <row r="286" spans="2:10" outlineLevel="3" x14ac:dyDescent="0.2">
      <c r="B286" s="90">
        <v>1730</v>
      </c>
      <c r="C286" s="90" t="s">
        <v>273</v>
      </c>
      <c r="D286" s="91" t="s">
        <v>625</v>
      </c>
      <c r="E286" s="86" t="s">
        <v>784</v>
      </c>
      <c r="F286" s="86" t="s">
        <v>785</v>
      </c>
      <c r="G286" s="86" t="s">
        <v>785</v>
      </c>
      <c r="H286" s="86" t="s">
        <v>785</v>
      </c>
      <c r="I286" s="86" t="s">
        <v>785</v>
      </c>
      <c r="J286" s="4"/>
    </row>
    <row r="287" spans="2:10" outlineLevel="3" x14ac:dyDescent="0.2">
      <c r="B287" s="90">
        <v>1735</v>
      </c>
      <c r="C287" s="90" t="s">
        <v>274</v>
      </c>
      <c r="D287" s="91" t="s">
        <v>626</v>
      </c>
      <c r="E287" s="86">
        <v>10</v>
      </c>
      <c r="F287" s="86">
        <v>470</v>
      </c>
      <c r="G287" s="86">
        <v>395</v>
      </c>
      <c r="H287" s="86">
        <v>510</v>
      </c>
      <c r="I287" s="86">
        <v>550</v>
      </c>
      <c r="J287" s="4"/>
    </row>
    <row r="288" spans="2:10" outlineLevel="3" x14ac:dyDescent="0.2">
      <c r="B288" s="90">
        <v>1740</v>
      </c>
      <c r="C288" s="90" t="s">
        <v>275</v>
      </c>
      <c r="D288" s="91" t="s">
        <v>627</v>
      </c>
      <c r="E288" s="86">
        <v>50</v>
      </c>
      <c r="F288" s="86">
        <v>531</v>
      </c>
      <c r="G288" s="86">
        <v>500</v>
      </c>
      <c r="H288" s="86">
        <v>525</v>
      </c>
      <c r="I288" s="86">
        <v>550</v>
      </c>
      <c r="J288" s="4"/>
    </row>
    <row r="289" spans="2:10" outlineLevel="3" x14ac:dyDescent="0.2">
      <c r="B289" s="90">
        <v>1750</v>
      </c>
      <c r="C289" s="90" t="s">
        <v>276</v>
      </c>
      <c r="D289" s="91" t="s">
        <v>628</v>
      </c>
      <c r="E289" s="86">
        <v>20</v>
      </c>
      <c r="F289" s="86">
        <v>619</v>
      </c>
      <c r="G289" s="86">
        <v>580</v>
      </c>
      <c r="H289" s="86">
        <v>620</v>
      </c>
      <c r="I289" s="86">
        <v>675</v>
      </c>
      <c r="J289" s="4"/>
    </row>
    <row r="290" spans="2:10" outlineLevel="3" x14ac:dyDescent="0.2">
      <c r="B290" s="90">
        <v>1760</v>
      </c>
      <c r="C290" s="90" t="s">
        <v>277</v>
      </c>
      <c r="D290" s="91" t="s">
        <v>629</v>
      </c>
      <c r="E290" s="86">
        <v>20</v>
      </c>
      <c r="F290" s="86">
        <v>580</v>
      </c>
      <c r="G290" s="86">
        <v>525</v>
      </c>
      <c r="H290" s="86">
        <v>598</v>
      </c>
      <c r="I290" s="86">
        <v>650</v>
      </c>
      <c r="J290" s="4"/>
    </row>
    <row r="291" spans="2:10" outlineLevel="3" x14ac:dyDescent="0.2">
      <c r="B291" s="90">
        <v>1765</v>
      </c>
      <c r="C291" s="90" t="s">
        <v>278</v>
      </c>
      <c r="D291" s="91" t="s">
        <v>630</v>
      </c>
      <c r="E291" s="86">
        <v>20</v>
      </c>
      <c r="F291" s="86">
        <v>653</v>
      </c>
      <c r="G291" s="86">
        <v>600</v>
      </c>
      <c r="H291" s="86">
        <v>638</v>
      </c>
      <c r="I291" s="86">
        <v>700</v>
      </c>
      <c r="J291" s="4"/>
    </row>
    <row r="292" spans="2:10" outlineLevel="2" x14ac:dyDescent="0.2">
      <c r="B292" s="87" t="s">
        <v>4</v>
      </c>
      <c r="C292" s="88" t="s">
        <v>279</v>
      </c>
      <c r="D292" s="89" t="s">
        <v>631</v>
      </c>
      <c r="E292" s="86">
        <v>380</v>
      </c>
      <c r="F292" s="86">
        <v>550</v>
      </c>
      <c r="G292" s="86">
        <v>495</v>
      </c>
      <c r="H292" s="86">
        <v>550</v>
      </c>
      <c r="I292" s="86">
        <v>600</v>
      </c>
      <c r="J292" s="4"/>
    </row>
    <row r="293" spans="2:10" outlineLevel="3" x14ac:dyDescent="0.2">
      <c r="B293" s="90">
        <v>2205</v>
      </c>
      <c r="C293" s="90" t="s">
        <v>280</v>
      </c>
      <c r="D293" s="91" t="s">
        <v>632</v>
      </c>
      <c r="E293" s="86">
        <v>10</v>
      </c>
      <c r="F293" s="86">
        <v>529</v>
      </c>
      <c r="G293" s="86">
        <v>500</v>
      </c>
      <c r="H293" s="86">
        <v>513</v>
      </c>
      <c r="I293" s="86">
        <v>563</v>
      </c>
      <c r="J293" s="4"/>
    </row>
    <row r="294" spans="2:10" outlineLevel="3" x14ac:dyDescent="0.2">
      <c r="B294" s="90">
        <v>2210</v>
      </c>
      <c r="C294" s="90" t="s">
        <v>281</v>
      </c>
      <c r="D294" s="91" t="s">
        <v>633</v>
      </c>
      <c r="E294" s="86">
        <v>30</v>
      </c>
      <c r="F294" s="86">
        <v>568</v>
      </c>
      <c r="G294" s="86">
        <v>500</v>
      </c>
      <c r="H294" s="86">
        <v>550</v>
      </c>
      <c r="I294" s="86">
        <v>650</v>
      </c>
      <c r="J294" s="4"/>
    </row>
    <row r="295" spans="2:10" outlineLevel="3" x14ac:dyDescent="0.2">
      <c r="B295" s="90">
        <v>2215</v>
      </c>
      <c r="C295" s="90" t="s">
        <v>282</v>
      </c>
      <c r="D295" s="91" t="s">
        <v>634</v>
      </c>
      <c r="E295" s="86">
        <v>30</v>
      </c>
      <c r="F295" s="86">
        <v>619</v>
      </c>
      <c r="G295" s="86">
        <v>575</v>
      </c>
      <c r="H295" s="86">
        <v>620</v>
      </c>
      <c r="I295" s="86">
        <v>650</v>
      </c>
      <c r="J295" s="4"/>
    </row>
    <row r="296" spans="2:10" outlineLevel="3" x14ac:dyDescent="0.2">
      <c r="B296" s="90">
        <v>2220</v>
      </c>
      <c r="C296" s="90" t="s">
        <v>283</v>
      </c>
      <c r="D296" s="91" t="s">
        <v>635</v>
      </c>
      <c r="E296" s="86">
        <v>30</v>
      </c>
      <c r="F296" s="86">
        <v>430</v>
      </c>
      <c r="G296" s="86">
        <v>395</v>
      </c>
      <c r="H296" s="86">
        <v>425</v>
      </c>
      <c r="I296" s="86">
        <v>450</v>
      </c>
      <c r="J296" s="4"/>
    </row>
    <row r="297" spans="2:10" outlineLevel="3" x14ac:dyDescent="0.2">
      <c r="B297" s="90">
        <v>2250</v>
      </c>
      <c r="C297" s="90" t="s">
        <v>287</v>
      </c>
      <c r="D297" s="91" t="s">
        <v>773</v>
      </c>
      <c r="E297" s="86">
        <v>30</v>
      </c>
      <c r="F297" s="86">
        <v>422</v>
      </c>
      <c r="G297" s="86">
        <v>365</v>
      </c>
      <c r="H297" s="86">
        <v>400</v>
      </c>
      <c r="I297" s="86">
        <v>451</v>
      </c>
      <c r="J297" s="4"/>
    </row>
    <row r="298" spans="2:10" outlineLevel="3" x14ac:dyDescent="0.2">
      <c r="B298" s="90">
        <v>2230</v>
      </c>
      <c r="C298" s="90" t="s">
        <v>284</v>
      </c>
      <c r="D298" s="91" t="s">
        <v>636</v>
      </c>
      <c r="E298" s="86">
        <v>50</v>
      </c>
      <c r="F298" s="86">
        <v>597</v>
      </c>
      <c r="G298" s="86">
        <v>551</v>
      </c>
      <c r="H298" s="86">
        <v>600</v>
      </c>
      <c r="I298" s="86">
        <v>625</v>
      </c>
      <c r="J298" s="4"/>
    </row>
    <row r="299" spans="2:10" outlineLevel="3" x14ac:dyDescent="0.2">
      <c r="B299" s="90">
        <v>2235</v>
      </c>
      <c r="C299" s="90" t="s">
        <v>285</v>
      </c>
      <c r="D299" s="91" t="s">
        <v>637</v>
      </c>
      <c r="E299" s="86">
        <v>80</v>
      </c>
      <c r="F299" s="86">
        <v>555</v>
      </c>
      <c r="G299" s="86">
        <v>500</v>
      </c>
      <c r="H299" s="86">
        <v>550</v>
      </c>
      <c r="I299" s="86">
        <v>595</v>
      </c>
      <c r="J299" s="4"/>
    </row>
    <row r="300" spans="2:10" outlineLevel="3" x14ac:dyDescent="0.2">
      <c r="B300" s="90">
        <v>2245</v>
      </c>
      <c r="C300" s="90" t="s">
        <v>286</v>
      </c>
      <c r="D300" s="91" t="s">
        <v>638</v>
      </c>
      <c r="E300" s="86">
        <v>10</v>
      </c>
      <c r="F300" s="86">
        <v>676</v>
      </c>
      <c r="G300" s="86">
        <v>640</v>
      </c>
      <c r="H300" s="86">
        <v>650</v>
      </c>
      <c r="I300" s="86">
        <v>713</v>
      </c>
      <c r="J300" s="4"/>
    </row>
    <row r="301" spans="2:10" outlineLevel="3" x14ac:dyDescent="0.2">
      <c r="B301" s="90">
        <v>2255</v>
      </c>
      <c r="C301" s="90" t="s">
        <v>288</v>
      </c>
      <c r="D301" s="91" t="s">
        <v>639</v>
      </c>
      <c r="E301" s="86">
        <v>10</v>
      </c>
      <c r="F301" s="86">
        <v>529</v>
      </c>
      <c r="G301" s="86">
        <v>500</v>
      </c>
      <c r="H301" s="86">
        <v>525</v>
      </c>
      <c r="I301" s="86">
        <v>575</v>
      </c>
      <c r="J301" s="4"/>
    </row>
    <row r="302" spans="2:10" outlineLevel="3" x14ac:dyDescent="0.2">
      <c r="B302" s="90">
        <v>2260</v>
      </c>
      <c r="C302" s="90" t="s">
        <v>289</v>
      </c>
      <c r="D302" s="91" t="s">
        <v>640</v>
      </c>
      <c r="E302" s="86">
        <v>40</v>
      </c>
      <c r="F302" s="86">
        <v>473</v>
      </c>
      <c r="G302" s="86">
        <v>440</v>
      </c>
      <c r="H302" s="86">
        <v>475</v>
      </c>
      <c r="I302" s="86">
        <v>500</v>
      </c>
      <c r="J302" s="4"/>
    </row>
    <row r="303" spans="2:10" outlineLevel="3" x14ac:dyDescent="0.2">
      <c r="B303" s="90">
        <v>2265</v>
      </c>
      <c r="C303" s="90" t="s">
        <v>290</v>
      </c>
      <c r="D303" s="91" t="s">
        <v>641</v>
      </c>
      <c r="E303" s="86">
        <v>10</v>
      </c>
      <c r="F303" s="86">
        <v>650</v>
      </c>
      <c r="G303" s="86">
        <v>550</v>
      </c>
      <c r="H303" s="86">
        <v>663</v>
      </c>
      <c r="I303" s="86">
        <v>800</v>
      </c>
      <c r="J303" s="4"/>
    </row>
    <row r="304" spans="2:10" outlineLevel="3" x14ac:dyDescent="0.2">
      <c r="B304" s="90">
        <v>2270</v>
      </c>
      <c r="C304" s="90" t="s">
        <v>291</v>
      </c>
      <c r="D304" s="91" t="s">
        <v>642</v>
      </c>
      <c r="E304" s="86">
        <v>60</v>
      </c>
      <c r="F304" s="86">
        <v>606</v>
      </c>
      <c r="G304" s="86">
        <v>575</v>
      </c>
      <c r="H304" s="86">
        <v>595</v>
      </c>
      <c r="I304" s="86">
        <v>625</v>
      </c>
      <c r="J304" s="4"/>
    </row>
    <row r="305" spans="2:10" outlineLevel="2" x14ac:dyDescent="0.2">
      <c r="B305" s="87" t="s">
        <v>4</v>
      </c>
      <c r="C305" s="88" t="s">
        <v>292</v>
      </c>
      <c r="D305" s="89" t="s">
        <v>643</v>
      </c>
      <c r="E305" s="86">
        <v>160</v>
      </c>
      <c r="F305" s="86">
        <v>699</v>
      </c>
      <c r="G305" s="86">
        <v>595</v>
      </c>
      <c r="H305" s="86">
        <v>685</v>
      </c>
      <c r="I305" s="86">
        <v>795</v>
      </c>
      <c r="J305" s="4"/>
    </row>
    <row r="306" spans="2:10" outlineLevel="3" x14ac:dyDescent="0.2">
      <c r="B306" s="90">
        <v>3105</v>
      </c>
      <c r="C306" s="90" t="s">
        <v>293</v>
      </c>
      <c r="D306" s="91" t="s">
        <v>644</v>
      </c>
      <c r="E306" s="86">
        <v>50</v>
      </c>
      <c r="F306" s="86">
        <v>613</v>
      </c>
      <c r="G306" s="86">
        <v>525</v>
      </c>
      <c r="H306" s="86">
        <v>625</v>
      </c>
      <c r="I306" s="86">
        <v>675</v>
      </c>
      <c r="J306" s="4"/>
    </row>
    <row r="307" spans="2:10" outlineLevel="3" x14ac:dyDescent="0.2">
      <c r="B307" s="90">
        <v>3110</v>
      </c>
      <c r="C307" s="90" t="s">
        <v>294</v>
      </c>
      <c r="D307" s="91" t="s">
        <v>645</v>
      </c>
      <c r="E307" s="86">
        <v>50</v>
      </c>
      <c r="F307" s="86">
        <v>823</v>
      </c>
      <c r="G307" s="86">
        <v>750</v>
      </c>
      <c r="H307" s="86">
        <v>800</v>
      </c>
      <c r="I307" s="86">
        <v>850</v>
      </c>
      <c r="J307" s="4"/>
    </row>
    <row r="308" spans="2:10" outlineLevel="3" x14ac:dyDescent="0.2">
      <c r="B308" s="90">
        <v>3115</v>
      </c>
      <c r="C308" s="90" t="s">
        <v>295</v>
      </c>
      <c r="D308" s="91" t="s">
        <v>646</v>
      </c>
      <c r="E308" s="86">
        <v>30</v>
      </c>
      <c r="F308" s="86">
        <v>642</v>
      </c>
      <c r="G308" s="86">
        <v>595</v>
      </c>
      <c r="H308" s="86">
        <v>625</v>
      </c>
      <c r="I308" s="86">
        <v>695</v>
      </c>
      <c r="J308" s="4"/>
    </row>
    <row r="309" spans="2:10" outlineLevel="3" x14ac:dyDescent="0.2">
      <c r="B309" s="90">
        <v>3120</v>
      </c>
      <c r="C309" s="90" t="s">
        <v>296</v>
      </c>
      <c r="D309" s="91" t="s">
        <v>647</v>
      </c>
      <c r="E309" s="86">
        <v>20</v>
      </c>
      <c r="F309" s="86">
        <v>733</v>
      </c>
      <c r="G309" s="86">
        <v>685</v>
      </c>
      <c r="H309" s="86">
        <v>715</v>
      </c>
      <c r="I309" s="86">
        <v>795</v>
      </c>
      <c r="J309" s="4"/>
    </row>
    <row r="310" spans="2:10" outlineLevel="3" x14ac:dyDescent="0.2">
      <c r="B310" s="90">
        <v>3125</v>
      </c>
      <c r="C310" s="90" t="s">
        <v>297</v>
      </c>
      <c r="D310" s="91" t="s">
        <v>648</v>
      </c>
      <c r="E310" s="86">
        <v>20</v>
      </c>
      <c r="F310" s="86">
        <v>634</v>
      </c>
      <c r="G310" s="86">
        <v>595</v>
      </c>
      <c r="H310" s="86">
        <v>625</v>
      </c>
      <c r="I310" s="86">
        <v>675</v>
      </c>
      <c r="J310" s="4"/>
    </row>
    <row r="311" spans="2:10" outlineLevel="2" x14ac:dyDescent="0.2">
      <c r="B311" s="87" t="s">
        <v>4</v>
      </c>
      <c r="C311" s="88" t="s">
        <v>298</v>
      </c>
      <c r="D311" s="89" t="s">
        <v>649</v>
      </c>
      <c r="E311" s="86">
        <v>350</v>
      </c>
      <c r="F311" s="86">
        <v>772</v>
      </c>
      <c r="G311" s="86">
        <v>700</v>
      </c>
      <c r="H311" s="86">
        <v>775</v>
      </c>
      <c r="I311" s="86">
        <v>850</v>
      </c>
      <c r="J311" s="4"/>
    </row>
    <row r="312" spans="2:10" outlineLevel="3" x14ac:dyDescent="0.2">
      <c r="B312" s="90">
        <v>3605</v>
      </c>
      <c r="C312" s="90" t="s">
        <v>299</v>
      </c>
      <c r="D312" s="91" t="s">
        <v>650</v>
      </c>
      <c r="E312" s="86">
        <v>20</v>
      </c>
      <c r="F312" s="86">
        <v>758</v>
      </c>
      <c r="G312" s="86">
        <v>700</v>
      </c>
      <c r="H312" s="86">
        <v>750</v>
      </c>
      <c r="I312" s="86">
        <v>800</v>
      </c>
      <c r="J312" s="4"/>
    </row>
    <row r="313" spans="2:10" outlineLevel="3" x14ac:dyDescent="0.2">
      <c r="B313" s="90">
        <v>3610</v>
      </c>
      <c r="C313" s="90" t="s">
        <v>300</v>
      </c>
      <c r="D313" s="91" t="s">
        <v>651</v>
      </c>
      <c r="E313" s="86">
        <v>10</v>
      </c>
      <c r="F313" s="86">
        <v>826</v>
      </c>
      <c r="G313" s="86">
        <v>775</v>
      </c>
      <c r="H313" s="86">
        <v>798</v>
      </c>
      <c r="I313" s="86">
        <v>860</v>
      </c>
      <c r="J313" s="4"/>
    </row>
    <row r="314" spans="2:10" outlineLevel="3" x14ac:dyDescent="0.2">
      <c r="B314" s="90">
        <v>3615</v>
      </c>
      <c r="C314" s="90" t="s">
        <v>301</v>
      </c>
      <c r="D314" s="91" t="s">
        <v>652</v>
      </c>
      <c r="E314" s="86">
        <v>40</v>
      </c>
      <c r="F314" s="86">
        <v>773</v>
      </c>
      <c r="G314" s="86">
        <v>695</v>
      </c>
      <c r="H314" s="86">
        <v>750</v>
      </c>
      <c r="I314" s="86">
        <v>850</v>
      </c>
      <c r="J314" s="4"/>
    </row>
    <row r="315" spans="2:10" outlineLevel="3" x14ac:dyDescent="0.2">
      <c r="B315" s="90">
        <v>3620</v>
      </c>
      <c r="C315" s="90" t="s">
        <v>302</v>
      </c>
      <c r="D315" s="91" t="s">
        <v>653</v>
      </c>
      <c r="E315" s="86">
        <v>30</v>
      </c>
      <c r="F315" s="86">
        <v>726</v>
      </c>
      <c r="G315" s="86">
        <v>688</v>
      </c>
      <c r="H315" s="86">
        <v>750</v>
      </c>
      <c r="I315" s="86">
        <v>775</v>
      </c>
      <c r="J315" s="4"/>
    </row>
    <row r="316" spans="2:10" outlineLevel="3" x14ac:dyDescent="0.2">
      <c r="B316" s="90">
        <v>3625</v>
      </c>
      <c r="C316" s="90" t="s">
        <v>303</v>
      </c>
      <c r="D316" s="91" t="s">
        <v>654</v>
      </c>
      <c r="E316" s="86">
        <v>70</v>
      </c>
      <c r="F316" s="86">
        <v>811</v>
      </c>
      <c r="G316" s="86">
        <v>738</v>
      </c>
      <c r="H316" s="86">
        <v>870</v>
      </c>
      <c r="I316" s="86">
        <v>870</v>
      </c>
      <c r="J316" s="4"/>
    </row>
    <row r="317" spans="2:10" outlineLevel="3" x14ac:dyDescent="0.2">
      <c r="B317" s="90">
        <v>3630</v>
      </c>
      <c r="C317" s="90" t="s">
        <v>304</v>
      </c>
      <c r="D317" s="91" t="s">
        <v>655</v>
      </c>
      <c r="E317" s="86">
        <v>10</v>
      </c>
      <c r="F317" s="86">
        <v>687</v>
      </c>
      <c r="G317" s="86">
        <v>610</v>
      </c>
      <c r="H317" s="86">
        <v>695</v>
      </c>
      <c r="I317" s="86">
        <v>725</v>
      </c>
      <c r="J317" s="4"/>
    </row>
    <row r="318" spans="2:10" outlineLevel="3" x14ac:dyDescent="0.2">
      <c r="B318" s="90">
        <v>3635</v>
      </c>
      <c r="C318" s="90" t="s">
        <v>305</v>
      </c>
      <c r="D318" s="91" t="s">
        <v>656</v>
      </c>
      <c r="E318" s="86">
        <v>20</v>
      </c>
      <c r="F318" s="86">
        <v>833</v>
      </c>
      <c r="G318" s="86">
        <v>775</v>
      </c>
      <c r="H318" s="86">
        <v>810</v>
      </c>
      <c r="I318" s="86">
        <v>925</v>
      </c>
      <c r="J318" s="4"/>
    </row>
    <row r="319" spans="2:10" outlineLevel="3" x14ac:dyDescent="0.2">
      <c r="B319" s="90">
        <v>3640</v>
      </c>
      <c r="C319" s="90" t="s">
        <v>306</v>
      </c>
      <c r="D319" s="91" t="s">
        <v>657</v>
      </c>
      <c r="E319" s="86">
        <v>10</v>
      </c>
      <c r="F319" s="86">
        <v>588</v>
      </c>
      <c r="G319" s="86">
        <v>500</v>
      </c>
      <c r="H319" s="86">
        <v>600</v>
      </c>
      <c r="I319" s="86">
        <v>650</v>
      </c>
      <c r="J319" s="4"/>
    </row>
    <row r="320" spans="2:10" outlineLevel="3" x14ac:dyDescent="0.2">
      <c r="B320" s="90">
        <v>3645</v>
      </c>
      <c r="C320" s="90" t="s">
        <v>307</v>
      </c>
      <c r="D320" s="91" t="s">
        <v>658</v>
      </c>
      <c r="E320" s="86">
        <v>10</v>
      </c>
      <c r="F320" s="86">
        <v>709</v>
      </c>
      <c r="G320" s="86">
        <v>625</v>
      </c>
      <c r="H320" s="86">
        <v>725</v>
      </c>
      <c r="I320" s="86">
        <v>800</v>
      </c>
      <c r="J320" s="4"/>
    </row>
    <row r="321" spans="2:10" outlineLevel="3" x14ac:dyDescent="0.2">
      <c r="B321" s="90">
        <v>3650</v>
      </c>
      <c r="C321" s="90" t="s">
        <v>308</v>
      </c>
      <c r="D321" s="91" t="s">
        <v>659</v>
      </c>
      <c r="E321" s="86">
        <v>20</v>
      </c>
      <c r="F321" s="86">
        <v>693</v>
      </c>
      <c r="G321" s="86">
        <v>650</v>
      </c>
      <c r="H321" s="86">
        <v>725</v>
      </c>
      <c r="I321" s="86">
        <v>725</v>
      </c>
      <c r="J321" s="4"/>
    </row>
    <row r="322" spans="2:10" outlineLevel="3" x14ac:dyDescent="0.2">
      <c r="B322" s="90">
        <v>3655</v>
      </c>
      <c r="C322" s="90" t="s">
        <v>309</v>
      </c>
      <c r="D322" s="91" t="s">
        <v>660</v>
      </c>
      <c r="E322" s="86">
        <v>110</v>
      </c>
      <c r="F322" s="86">
        <v>787</v>
      </c>
      <c r="G322" s="86">
        <v>725</v>
      </c>
      <c r="H322" s="86">
        <v>795</v>
      </c>
      <c r="I322" s="86">
        <v>850</v>
      </c>
      <c r="J322" s="4"/>
    </row>
    <row r="323" spans="2:10" outlineLevel="2" x14ac:dyDescent="0.2">
      <c r="B323" s="87" t="s">
        <v>4</v>
      </c>
      <c r="C323" s="88" t="s">
        <v>310</v>
      </c>
      <c r="D323" s="89" t="s">
        <v>661</v>
      </c>
      <c r="E323" s="86">
        <v>480</v>
      </c>
      <c r="F323" s="86">
        <v>579</v>
      </c>
      <c r="G323" s="86">
        <v>510</v>
      </c>
      <c r="H323" s="86">
        <v>575</v>
      </c>
      <c r="I323" s="86">
        <v>650</v>
      </c>
      <c r="J323" s="4"/>
    </row>
    <row r="324" spans="2:10" outlineLevel="3" x14ac:dyDescent="0.2">
      <c r="B324" s="90">
        <v>3805</v>
      </c>
      <c r="C324" s="90" t="s">
        <v>311</v>
      </c>
      <c r="D324" s="91" t="s">
        <v>662</v>
      </c>
      <c r="E324" s="86">
        <v>30</v>
      </c>
      <c r="F324" s="86">
        <v>613</v>
      </c>
      <c r="G324" s="86">
        <v>580</v>
      </c>
      <c r="H324" s="86">
        <v>600</v>
      </c>
      <c r="I324" s="86">
        <v>625</v>
      </c>
      <c r="J324" s="4"/>
    </row>
    <row r="325" spans="2:10" outlineLevel="3" x14ac:dyDescent="0.2">
      <c r="B325" s="90">
        <v>3810</v>
      </c>
      <c r="C325" s="90" t="s">
        <v>312</v>
      </c>
      <c r="D325" s="91" t="s">
        <v>663</v>
      </c>
      <c r="E325" s="86">
        <v>130</v>
      </c>
      <c r="F325" s="86">
        <v>524</v>
      </c>
      <c r="G325" s="86">
        <v>495</v>
      </c>
      <c r="H325" s="86">
        <v>510</v>
      </c>
      <c r="I325" s="86">
        <v>550</v>
      </c>
      <c r="J325" s="4"/>
    </row>
    <row r="326" spans="2:10" outlineLevel="3" x14ac:dyDescent="0.2">
      <c r="B326" s="90">
        <v>3815</v>
      </c>
      <c r="C326" s="90" t="s">
        <v>313</v>
      </c>
      <c r="D326" s="91" t="s">
        <v>664</v>
      </c>
      <c r="E326" s="86">
        <v>20</v>
      </c>
      <c r="F326" s="86">
        <v>597</v>
      </c>
      <c r="G326" s="86">
        <v>500</v>
      </c>
      <c r="H326" s="86">
        <v>633</v>
      </c>
      <c r="I326" s="86">
        <v>675</v>
      </c>
      <c r="J326" s="4"/>
    </row>
    <row r="327" spans="2:10" outlineLevel="3" x14ac:dyDescent="0.2">
      <c r="B327" s="90">
        <v>3820</v>
      </c>
      <c r="C327" s="90" t="s">
        <v>314</v>
      </c>
      <c r="D327" s="91" t="s">
        <v>665</v>
      </c>
      <c r="E327" s="86">
        <v>50</v>
      </c>
      <c r="F327" s="86">
        <v>686</v>
      </c>
      <c r="G327" s="86">
        <v>650</v>
      </c>
      <c r="H327" s="86">
        <v>685</v>
      </c>
      <c r="I327" s="86">
        <v>710</v>
      </c>
      <c r="J327" s="4"/>
    </row>
    <row r="328" spans="2:10" outlineLevel="3" x14ac:dyDescent="0.2">
      <c r="B328" s="90">
        <v>3825</v>
      </c>
      <c r="C328" s="90" t="s">
        <v>315</v>
      </c>
      <c r="D328" s="91" t="s">
        <v>666</v>
      </c>
      <c r="E328" s="86">
        <v>40</v>
      </c>
      <c r="F328" s="86">
        <v>672</v>
      </c>
      <c r="G328" s="86">
        <v>575</v>
      </c>
      <c r="H328" s="86">
        <v>673</v>
      </c>
      <c r="I328" s="86">
        <v>713</v>
      </c>
      <c r="J328" s="4"/>
    </row>
    <row r="329" spans="2:10" outlineLevel="3" x14ac:dyDescent="0.2">
      <c r="B329" s="90">
        <v>3830</v>
      </c>
      <c r="C329" s="90" t="s">
        <v>316</v>
      </c>
      <c r="D329" s="91" t="s">
        <v>667</v>
      </c>
      <c r="E329" s="86">
        <v>20</v>
      </c>
      <c r="F329" s="86">
        <v>653</v>
      </c>
      <c r="G329" s="86">
        <v>625</v>
      </c>
      <c r="H329" s="86">
        <v>650</v>
      </c>
      <c r="I329" s="86">
        <v>675</v>
      </c>
      <c r="J329" s="4"/>
    </row>
    <row r="330" spans="2:10" outlineLevel="3" x14ac:dyDescent="0.2">
      <c r="B330" s="90">
        <v>3835</v>
      </c>
      <c r="C330" s="90" t="s">
        <v>317</v>
      </c>
      <c r="D330" s="91" t="s">
        <v>668</v>
      </c>
      <c r="E330" s="86">
        <v>190</v>
      </c>
      <c r="F330" s="86">
        <v>556</v>
      </c>
      <c r="G330" s="86">
        <v>498</v>
      </c>
      <c r="H330" s="86">
        <v>550</v>
      </c>
      <c r="I330" s="86">
        <v>600</v>
      </c>
      <c r="J330" s="4"/>
    </row>
    <row r="331" spans="2:10" outlineLevel="1" x14ac:dyDescent="0.2">
      <c r="B331" s="81" t="s">
        <v>4</v>
      </c>
      <c r="C331" s="81" t="s">
        <v>318</v>
      </c>
      <c r="D331" s="82" t="s">
        <v>669</v>
      </c>
      <c r="E331" s="80">
        <v>1460</v>
      </c>
      <c r="F331" s="80">
        <v>551</v>
      </c>
      <c r="G331" s="80">
        <v>450</v>
      </c>
      <c r="H331" s="80">
        <v>525</v>
      </c>
      <c r="I331" s="80">
        <v>645</v>
      </c>
      <c r="J331" s="4"/>
    </row>
    <row r="332" spans="2:10" outlineLevel="2" x14ac:dyDescent="0.2">
      <c r="B332" s="94">
        <v>114</v>
      </c>
      <c r="C332" s="95" t="s">
        <v>319</v>
      </c>
      <c r="D332" s="92" t="s">
        <v>670</v>
      </c>
      <c r="E332" s="86">
        <v>150</v>
      </c>
      <c r="F332" s="86">
        <v>723</v>
      </c>
      <c r="G332" s="86">
        <v>650</v>
      </c>
      <c r="H332" s="86">
        <v>725</v>
      </c>
      <c r="I332" s="86">
        <v>850</v>
      </c>
      <c r="J332" s="4"/>
    </row>
    <row r="333" spans="2:10" outlineLevel="2" x14ac:dyDescent="0.2">
      <c r="B333" s="94">
        <v>1260</v>
      </c>
      <c r="C333" s="95" t="s">
        <v>774</v>
      </c>
      <c r="D333" s="92" t="s">
        <v>775</v>
      </c>
      <c r="E333" s="86">
        <v>190</v>
      </c>
      <c r="F333" s="86">
        <v>549</v>
      </c>
      <c r="G333" s="86">
        <v>500</v>
      </c>
      <c r="H333" s="86">
        <v>550</v>
      </c>
      <c r="I333" s="86">
        <v>600</v>
      </c>
      <c r="J333" s="4"/>
    </row>
    <row r="334" spans="2:10" outlineLevel="2" x14ac:dyDescent="0.2">
      <c r="B334" s="94">
        <v>116</v>
      </c>
      <c r="C334" s="95" t="s">
        <v>320</v>
      </c>
      <c r="D334" s="92" t="s">
        <v>671</v>
      </c>
      <c r="E334" s="86">
        <v>240</v>
      </c>
      <c r="F334" s="86">
        <v>716</v>
      </c>
      <c r="G334" s="86">
        <v>650</v>
      </c>
      <c r="H334" s="86">
        <v>723</v>
      </c>
      <c r="I334" s="86">
        <v>800</v>
      </c>
      <c r="J334" s="4"/>
    </row>
    <row r="335" spans="2:10" outlineLevel="2" x14ac:dyDescent="0.2">
      <c r="B335" s="94">
        <v>840</v>
      </c>
      <c r="C335" s="95" t="s">
        <v>321</v>
      </c>
      <c r="D335" s="92" t="s">
        <v>672</v>
      </c>
      <c r="E335" s="86">
        <v>100</v>
      </c>
      <c r="F335" s="86">
        <v>489</v>
      </c>
      <c r="G335" s="86">
        <v>415</v>
      </c>
      <c r="H335" s="86">
        <v>480</v>
      </c>
      <c r="I335" s="86">
        <v>550</v>
      </c>
      <c r="J335" s="4"/>
    </row>
    <row r="336" spans="2:10" outlineLevel="2" x14ac:dyDescent="0.2">
      <c r="B336" s="94">
        <v>1265</v>
      </c>
      <c r="C336" s="95" t="s">
        <v>776</v>
      </c>
      <c r="D336" s="92" t="s">
        <v>689</v>
      </c>
      <c r="E336" s="86">
        <v>30</v>
      </c>
      <c r="F336" s="86">
        <v>480</v>
      </c>
      <c r="G336" s="86">
        <v>428</v>
      </c>
      <c r="H336" s="86">
        <v>478</v>
      </c>
      <c r="I336" s="86">
        <v>543</v>
      </c>
      <c r="J336" s="4"/>
    </row>
    <row r="337" spans="2:10" outlineLevel="2" x14ac:dyDescent="0.2">
      <c r="B337" s="94">
        <v>835</v>
      </c>
      <c r="C337" s="95" t="s">
        <v>322</v>
      </c>
      <c r="D337" s="92" t="s">
        <v>673</v>
      </c>
      <c r="E337" s="86">
        <v>0</v>
      </c>
      <c r="F337" s="86" t="s">
        <v>783</v>
      </c>
      <c r="G337" s="86" t="s">
        <v>783</v>
      </c>
      <c r="H337" s="86" t="s">
        <v>783</v>
      </c>
      <c r="I337" s="86" t="s">
        <v>783</v>
      </c>
      <c r="J337" s="4"/>
    </row>
    <row r="338" spans="2:10" outlineLevel="2" x14ac:dyDescent="0.2">
      <c r="B338" s="94">
        <v>121</v>
      </c>
      <c r="C338" s="95" t="s">
        <v>323</v>
      </c>
      <c r="D338" s="92" t="s">
        <v>674</v>
      </c>
      <c r="E338" s="86">
        <v>60</v>
      </c>
      <c r="F338" s="86">
        <v>475</v>
      </c>
      <c r="G338" s="86">
        <v>450</v>
      </c>
      <c r="H338" s="86">
        <v>495</v>
      </c>
      <c r="I338" s="86">
        <v>501</v>
      </c>
      <c r="J338" s="4"/>
    </row>
    <row r="339" spans="2:10" outlineLevel="2" x14ac:dyDescent="0.2">
      <c r="B339" s="94">
        <v>1160</v>
      </c>
      <c r="C339" s="95" t="s">
        <v>324</v>
      </c>
      <c r="D339" s="92" t="s">
        <v>675</v>
      </c>
      <c r="E339" s="86">
        <v>130</v>
      </c>
      <c r="F339" s="86">
        <v>439</v>
      </c>
      <c r="G339" s="86">
        <v>400</v>
      </c>
      <c r="H339" s="86">
        <v>440</v>
      </c>
      <c r="I339" s="86">
        <v>472</v>
      </c>
      <c r="J339" s="4"/>
    </row>
    <row r="340" spans="2:10" outlineLevel="2" x14ac:dyDescent="0.2">
      <c r="B340" s="94">
        <v>119</v>
      </c>
      <c r="C340" s="95" t="s">
        <v>325</v>
      </c>
      <c r="D340" s="92" t="s">
        <v>676</v>
      </c>
      <c r="E340" s="86">
        <v>10</v>
      </c>
      <c r="F340" s="86">
        <v>574</v>
      </c>
      <c r="G340" s="86">
        <v>540</v>
      </c>
      <c r="H340" s="86">
        <v>575</v>
      </c>
      <c r="I340" s="86">
        <v>615</v>
      </c>
      <c r="J340" s="4"/>
    </row>
    <row r="341" spans="2:10" outlineLevel="2" x14ac:dyDescent="0.2">
      <c r="B341" s="94">
        <v>3935</v>
      </c>
      <c r="C341" s="95" t="s">
        <v>326</v>
      </c>
      <c r="D341" s="92" t="s">
        <v>677</v>
      </c>
      <c r="E341" s="86">
        <v>110</v>
      </c>
      <c r="F341" s="86">
        <v>540</v>
      </c>
      <c r="G341" s="86">
        <v>500</v>
      </c>
      <c r="H341" s="86">
        <v>550</v>
      </c>
      <c r="I341" s="86">
        <v>575</v>
      </c>
      <c r="J341" s="4"/>
    </row>
    <row r="342" spans="2:10" outlineLevel="2" x14ac:dyDescent="0.2">
      <c r="B342" s="94">
        <v>1165</v>
      </c>
      <c r="C342" s="95" t="s">
        <v>327</v>
      </c>
      <c r="D342" s="92" t="s">
        <v>678</v>
      </c>
      <c r="E342" s="86">
        <v>40</v>
      </c>
      <c r="F342" s="86">
        <v>438</v>
      </c>
      <c r="G342" s="86">
        <v>375</v>
      </c>
      <c r="H342" s="86">
        <v>435</v>
      </c>
      <c r="I342" s="86">
        <v>495</v>
      </c>
      <c r="J342" s="4"/>
    </row>
    <row r="343" spans="2:10" outlineLevel="2" x14ac:dyDescent="0.2">
      <c r="B343" s="94">
        <v>3940</v>
      </c>
      <c r="C343" s="95" t="s">
        <v>328</v>
      </c>
      <c r="D343" s="92" t="s">
        <v>679</v>
      </c>
      <c r="E343" s="86">
        <v>50</v>
      </c>
      <c r="F343" s="86">
        <v>507</v>
      </c>
      <c r="G343" s="86">
        <v>450</v>
      </c>
      <c r="H343" s="86">
        <v>495</v>
      </c>
      <c r="I343" s="86">
        <v>550</v>
      </c>
      <c r="J343" s="4"/>
    </row>
    <row r="344" spans="2:10" outlineLevel="2" x14ac:dyDescent="0.2">
      <c r="B344" s="87" t="s">
        <v>4</v>
      </c>
      <c r="C344" s="88" t="s">
        <v>329</v>
      </c>
      <c r="D344" s="89" t="s">
        <v>680</v>
      </c>
      <c r="E344" s="86">
        <v>160</v>
      </c>
      <c r="F344" s="86">
        <v>479</v>
      </c>
      <c r="G344" s="86">
        <v>395</v>
      </c>
      <c r="H344" s="86">
        <v>435</v>
      </c>
      <c r="I344" s="86">
        <v>575</v>
      </c>
      <c r="J344" s="4"/>
    </row>
    <row r="345" spans="2:10" outlineLevel="3" x14ac:dyDescent="0.2">
      <c r="B345" s="90">
        <v>1105</v>
      </c>
      <c r="C345" s="90" t="s">
        <v>330</v>
      </c>
      <c r="D345" s="91" t="s">
        <v>681</v>
      </c>
      <c r="E345" s="86">
        <v>10</v>
      </c>
      <c r="F345" s="86">
        <v>496</v>
      </c>
      <c r="G345" s="86">
        <v>440</v>
      </c>
      <c r="H345" s="86">
        <v>450</v>
      </c>
      <c r="I345" s="86">
        <v>495</v>
      </c>
      <c r="J345" s="4"/>
    </row>
    <row r="346" spans="2:10" outlineLevel="3" x14ac:dyDescent="0.2">
      <c r="B346" s="90">
        <v>1110</v>
      </c>
      <c r="C346" s="90" t="s">
        <v>331</v>
      </c>
      <c r="D346" s="91" t="s">
        <v>682</v>
      </c>
      <c r="E346" s="86">
        <v>50</v>
      </c>
      <c r="F346" s="86">
        <v>578</v>
      </c>
      <c r="G346" s="86">
        <v>520</v>
      </c>
      <c r="H346" s="86">
        <v>595</v>
      </c>
      <c r="I346" s="86">
        <v>630</v>
      </c>
      <c r="J346" s="4"/>
    </row>
    <row r="347" spans="2:10" outlineLevel="3" x14ac:dyDescent="0.2">
      <c r="B347" s="90">
        <v>1135</v>
      </c>
      <c r="C347" s="90" t="s">
        <v>332</v>
      </c>
      <c r="D347" s="91" t="s">
        <v>683</v>
      </c>
      <c r="E347" s="86">
        <v>20</v>
      </c>
      <c r="F347" s="86">
        <v>431</v>
      </c>
      <c r="G347" s="86">
        <v>375</v>
      </c>
      <c r="H347" s="86">
        <v>395</v>
      </c>
      <c r="I347" s="86">
        <v>500</v>
      </c>
      <c r="J347" s="4"/>
    </row>
    <row r="348" spans="2:10" outlineLevel="3" x14ac:dyDescent="0.2">
      <c r="B348" s="90">
        <v>1115</v>
      </c>
      <c r="C348" s="90" t="s">
        <v>333</v>
      </c>
      <c r="D348" s="91" t="s">
        <v>684</v>
      </c>
      <c r="E348" s="86">
        <v>40</v>
      </c>
      <c r="F348" s="86">
        <v>396</v>
      </c>
      <c r="G348" s="86">
        <v>350</v>
      </c>
      <c r="H348" s="86">
        <v>395</v>
      </c>
      <c r="I348" s="86">
        <v>425</v>
      </c>
      <c r="J348" s="4"/>
    </row>
    <row r="349" spans="2:10" outlineLevel="3" x14ac:dyDescent="0.2">
      <c r="B349" s="90">
        <v>1125</v>
      </c>
      <c r="C349" s="90" t="s">
        <v>334</v>
      </c>
      <c r="D349" s="91" t="s">
        <v>685</v>
      </c>
      <c r="E349" s="86" t="s">
        <v>784</v>
      </c>
      <c r="F349" s="86" t="s">
        <v>785</v>
      </c>
      <c r="G349" s="86" t="s">
        <v>785</v>
      </c>
      <c r="H349" s="86" t="s">
        <v>785</v>
      </c>
      <c r="I349" s="86" t="s">
        <v>785</v>
      </c>
      <c r="J349" s="4"/>
    </row>
    <row r="350" spans="2:10" outlineLevel="3" x14ac:dyDescent="0.2">
      <c r="B350" s="90">
        <v>1130</v>
      </c>
      <c r="C350" s="90" t="s">
        <v>335</v>
      </c>
      <c r="D350" s="91" t="s">
        <v>686</v>
      </c>
      <c r="E350" s="86">
        <v>20</v>
      </c>
      <c r="F350" s="86">
        <v>475</v>
      </c>
      <c r="G350" s="86">
        <v>395</v>
      </c>
      <c r="H350" s="86">
        <v>425</v>
      </c>
      <c r="I350" s="86">
        <v>595</v>
      </c>
      <c r="J350" s="4"/>
    </row>
    <row r="351" spans="2:10" outlineLevel="3" x14ac:dyDescent="0.2">
      <c r="B351" s="90">
        <v>1145</v>
      </c>
      <c r="C351" s="90" t="s">
        <v>336</v>
      </c>
      <c r="D351" s="91" t="s">
        <v>687</v>
      </c>
      <c r="E351" s="86">
        <v>20</v>
      </c>
      <c r="F351" s="86">
        <v>404</v>
      </c>
      <c r="G351" s="86">
        <v>380</v>
      </c>
      <c r="H351" s="86">
        <v>410</v>
      </c>
      <c r="I351" s="86">
        <v>430</v>
      </c>
      <c r="J351" s="4"/>
    </row>
    <row r="352" spans="2:10" outlineLevel="3" x14ac:dyDescent="0.2">
      <c r="B352" s="90">
        <v>1150</v>
      </c>
      <c r="C352" s="90" t="s">
        <v>337</v>
      </c>
      <c r="D352" s="91" t="s">
        <v>688</v>
      </c>
      <c r="E352" s="86" t="s">
        <v>784</v>
      </c>
      <c r="F352" s="86" t="s">
        <v>785</v>
      </c>
      <c r="G352" s="86" t="s">
        <v>785</v>
      </c>
      <c r="H352" s="86" t="s">
        <v>785</v>
      </c>
      <c r="I352" s="86" t="s">
        <v>785</v>
      </c>
      <c r="J352" s="4"/>
    </row>
    <row r="353" spans="2:10" outlineLevel="2" x14ac:dyDescent="0.2">
      <c r="B353" s="87" t="s">
        <v>4</v>
      </c>
      <c r="C353" s="88" t="s">
        <v>338</v>
      </c>
      <c r="D353" s="89" t="s">
        <v>690</v>
      </c>
      <c r="E353" s="86">
        <v>90</v>
      </c>
      <c r="F353" s="86">
        <v>481</v>
      </c>
      <c r="G353" s="86">
        <v>430</v>
      </c>
      <c r="H353" s="86">
        <v>475</v>
      </c>
      <c r="I353" s="86">
        <v>525</v>
      </c>
      <c r="J353" s="4"/>
    </row>
    <row r="354" spans="2:10" outlineLevel="3" x14ac:dyDescent="0.2">
      <c r="B354" s="90">
        <v>1605</v>
      </c>
      <c r="C354" s="90" t="s">
        <v>339</v>
      </c>
      <c r="D354" s="91" t="s">
        <v>691</v>
      </c>
      <c r="E354" s="86">
        <v>40</v>
      </c>
      <c r="F354" s="86">
        <v>496</v>
      </c>
      <c r="G354" s="86">
        <v>450</v>
      </c>
      <c r="H354" s="86">
        <v>498</v>
      </c>
      <c r="I354" s="86">
        <v>525</v>
      </c>
      <c r="J354" s="4"/>
    </row>
    <row r="355" spans="2:10" outlineLevel="3" x14ac:dyDescent="0.2">
      <c r="B355" s="90">
        <v>1610</v>
      </c>
      <c r="C355" s="90" t="s">
        <v>340</v>
      </c>
      <c r="D355" s="91" t="s">
        <v>692</v>
      </c>
      <c r="E355" s="86" t="s">
        <v>784</v>
      </c>
      <c r="F355" s="86" t="s">
        <v>785</v>
      </c>
      <c r="G355" s="86" t="s">
        <v>785</v>
      </c>
      <c r="H355" s="86" t="s">
        <v>785</v>
      </c>
      <c r="I355" s="86" t="s">
        <v>785</v>
      </c>
      <c r="J355" s="4"/>
    </row>
    <row r="356" spans="2:10" outlineLevel="3" x14ac:dyDescent="0.2">
      <c r="B356" s="90">
        <v>1615</v>
      </c>
      <c r="C356" s="90" t="s">
        <v>341</v>
      </c>
      <c r="D356" s="91" t="s">
        <v>693</v>
      </c>
      <c r="E356" s="86" t="s">
        <v>784</v>
      </c>
      <c r="F356" s="86" t="s">
        <v>785</v>
      </c>
      <c r="G356" s="86" t="s">
        <v>785</v>
      </c>
      <c r="H356" s="86" t="s">
        <v>785</v>
      </c>
      <c r="I356" s="86" t="s">
        <v>785</v>
      </c>
      <c r="J356" s="4"/>
    </row>
    <row r="357" spans="2:10" outlineLevel="3" x14ac:dyDescent="0.2">
      <c r="B357" s="90">
        <v>1620</v>
      </c>
      <c r="C357" s="90" t="s">
        <v>342</v>
      </c>
      <c r="D357" s="91" t="s">
        <v>694</v>
      </c>
      <c r="E357" s="86">
        <v>20</v>
      </c>
      <c r="F357" s="86">
        <v>472</v>
      </c>
      <c r="G357" s="86">
        <v>450</v>
      </c>
      <c r="H357" s="86">
        <v>450</v>
      </c>
      <c r="I357" s="86">
        <v>495</v>
      </c>
      <c r="J357" s="4"/>
    </row>
    <row r="358" spans="2:10" outlineLevel="3" x14ac:dyDescent="0.2">
      <c r="B358" s="90">
        <v>1625</v>
      </c>
      <c r="C358" s="90" t="s">
        <v>343</v>
      </c>
      <c r="D358" s="91" t="s">
        <v>695</v>
      </c>
      <c r="E358" s="86">
        <v>10</v>
      </c>
      <c r="F358" s="86">
        <v>472</v>
      </c>
      <c r="G358" s="86">
        <v>425</v>
      </c>
      <c r="H358" s="86">
        <v>458</v>
      </c>
      <c r="I358" s="86">
        <v>520</v>
      </c>
      <c r="J358" s="4"/>
    </row>
    <row r="359" spans="2:10" outlineLevel="3" x14ac:dyDescent="0.2">
      <c r="B359" s="90">
        <v>1630</v>
      </c>
      <c r="C359" s="90" t="s">
        <v>344</v>
      </c>
      <c r="D359" s="91" t="s">
        <v>696</v>
      </c>
      <c r="E359" s="86">
        <v>10</v>
      </c>
      <c r="F359" s="86">
        <v>439</v>
      </c>
      <c r="G359" s="86">
        <v>410</v>
      </c>
      <c r="H359" s="86">
        <v>435</v>
      </c>
      <c r="I359" s="86">
        <v>475</v>
      </c>
      <c r="J359" s="4"/>
    </row>
    <row r="360" spans="2:10" outlineLevel="2" x14ac:dyDescent="0.2">
      <c r="B360" s="87" t="s">
        <v>4</v>
      </c>
      <c r="C360" s="88" t="s">
        <v>345</v>
      </c>
      <c r="D360" s="89" t="s">
        <v>697</v>
      </c>
      <c r="E360" s="86">
        <v>110</v>
      </c>
      <c r="F360" s="86">
        <v>432</v>
      </c>
      <c r="G360" s="86">
        <v>385</v>
      </c>
      <c r="H360" s="86">
        <v>418</v>
      </c>
      <c r="I360" s="86">
        <v>475</v>
      </c>
      <c r="J360" s="4"/>
    </row>
    <row r="361" spans="2:10" outlineLevel="3" x14ac:dyDescent="0.2">
      <c r="B361" s="90">
        <v>3305</v>
      </c>
      <c r="C361" s="90" t="s">
        <v>346</v>
      </c>
      <c r="D361" s="91" t="s">
        <v>698</v>
      </c>
      <c r="E361" s="86">
        <v>20</v>
      </c>
      <c r="F361" s="86">
        <v>453</v>
      </c>
      <c r="G361" s="86">
        <v>383</v>
      </c>
      <c r="H361" s="86">
        <v>415</v>
      </c>
      <c r="I361" s="86">
        <v>518</v>
      </c>
      <c r="J361" s="4"/>
    </row>
    <row r="362" spans="2:10" outlineLevel="3" x14ac:dyDescent="0.2">
      <c r="B362" s="90">
        <v>3310</v>
      </c>
      <c r="C362" s="90" t="s">
        <v>347</v>
      </c>
      <c r="D362" s="91" t="s">
        <v>699</v>
      </c>
      <c r="E362" s="86">
        <v>20</v>
      </c>
      <c r="F362" s="86">
        <v>479</v>
      </c>
      <c r="G362" s="86">
        <v>400</v>
      </c>
      <c r="H362" s="86">
        <v>450</v>
      </c>
      <c r="I362" s="86">
        <v>500</v>
      </c>
      <c r="J362" s="4"/>
    </row>
    <row r="363" spans="2:10" outlineLevel="3" x14ac:dyDescent="0.2">
      <c r="B363" s="90">
        <v>3330</v>
      </c>
      <c r="C363" s="90" t="s">
        <v>777</v>
      </c>
      <c r="D363" s="91" t="s">
        <v>778</v>
      </c>
      <c r="E363" s="86">
        <v>40</v>
      </c>
      <c r="F363" s="86">
        <v>418</v>
      </c>
      <c r="G363" s="86">
        <v>375</v>
      </c>
      <c r="H363" s="86">
        <v>425</v>
      </c>
      <c r="I363" s="86">
        <v>475</v>
      </c>
      <c r="J363" s="4"/>
    </row>
    <row r="364" spans="2:10" ht="13.5" outlineLevel="3" thickBot="1" x14ac:dyDescent="0.25">
      <c r="B364" s="96">
        <v>3325</v>
      </c>
      <c r="C364" s="96" t="s">
        <v>348</v>
      </c>
      <c r="D364" s="97" t="s">
        <v>700</v>
      </c>
      <c r="E364" s="98">
        <v>30</v>
      </c>
      <c r="F364" s="98">
        <v>408</v>
      </c>
      <c r="G364" s="98">
        <v>380</v>
      </c>
      <c r="H364" s="98">
        <v>405</v>
      </c>
      <c r="I364" s="98">
        <v>425</v>
      </c>
      <c r="J364" s="4"/>
    </row>
    <row r="365" spans="2:10" x14ac:dyDescent="0.2">
      <c r="D365" s="63" t="str">
        <f>"Source: VOA’s administrative database as at "&amp;[1]Summary!$C$3&amp;""</f>
        <v>Source: VOA’s administrative database as at 30 September 2021</v>
      </c>
      <c r="J365" s="4"/>
    </row>
    <row r="366" spans="2:10" x14ac:dyDescent="0.2">
      <c r="J366" s="4"/>
    </row>
    <row r="367" spans="2:10" x14ac:dyDescent="0.2">
      <c r="D367" s="40" t="s">
        <v>2</v>
      </c>
      <c r="E367" s="34"/>
      <c r="F367" s="34"/>
      <c r="G367" s="34"/>
      <c r="H367" s="34"/>
      <c r="I367" s="34"/>
    </row>
    <row r="368" spans="2:10" ht="12.75" customHeight="1" x14ac:dyDescent="0.2">
      <c r="D368" s="187" t="s">
        <v>759</v>
      </c>
      <c r="E368" s="140"/>
      <c r="F368" s="140"/>
      <c r="G368" s="140"/>
      <c r="H368" s="140"/>
      <c r="I368" s="140"/>
    </row>
    <row r="369" spans="4:9" x14ac:dyDescent="0.2">
      <c r="D369" s="140"/>
      <c r="E369" s="140"/>
      <c r="F369" s="140"/>
      <c r="G369" s="140"/>
      <c r="H369" s="140"/>
      <c r="I369" s="140"/>
    </row>
    <row r="370" spans="4:9" ht="12.75" customHeight="1" x14ac:dyDescent="0.2">
      <c r="D370" s="133" t="s">
        <v>746</v>
      </c>
      <c r="E370" s="134"/>
      <c r="F370" s="134"/>
      <c r="G370" s="134"/>
      <c r="H370" s="134"/>
      <c r="I370" s="135"/>
    </row>
    <row r="371" spans="4:9" x14ac:dyDescent="0.2">
      <c r="D371" s="1" t="s">
        <v>755</v>
      </c>
      <c r="E371" s="34"/>
      <c r="F371" s="34"/>
      <c r="G371" s="34"/>
      <c r="H371" s="34"/>
      <c r="I371" s="34"/>
    </row>
    <row r="372" spans="4:9" ht="12.75" customHeight="1" x14ac:dyDescent="0.2">
      <c r="D372" s="189" t="s">
        <v>722</v>
      </c>
      <c r="E372" s="140"/>
      <c r="F372" s="140"/>
      <c r="G372" s="140"/>
      <c r="H372" s="140"/>
      <c r="I372" s="140"/>
    </row>
    <row r="373" spans="4:9" x14ac:dyDescent="0.2">
      <c r="D373" s="1"/>
      <c r="E373" s="34"/>
      <c r="F373" s="34"/>
      <c r="G373" s="34"/>
      <c r="H373" s="34"/>
      <c r="I373" s="34"/>
    </row>
    <row r="374" spans="4:9" ht="12.75" customHeight="1" x14ac:dyDescent="0.2">
      <c r="D374" s="37" t="s">
        <v>732</v>
      </c>
      <c r="E374" s="41"/>
      <c r="F374" s="41"/>
      <c r="G374" s="42"/>
      <c r="H374" s="42"/>
      <c r="I374" s="42"/>
    </row>
    <row r="375" spans="4:9" x14ac:dyDescent="0.2">
      <c r="D375" s="179" t="s">
        <v>747</v>
      </c>
      <c r="E375" s="190"/>
      <c r="F375" s="190"/>
      <c r="G375" s="190"/>
      <c r="H375" s="190"/>
      <c r="I375" s="191"/>
    </row>
    <row r="376" spans="4:9" ht="12.75" customHeight="1" x14ac:dyDescent="0.2">
      <c r="D376" s="190"/>
      <c r="E376" s="190"/>
      <c r="F376" s="190"/>
      <c r="G376" s="190"/>
      <c r="H376" s="190"/>
      <c r="I376" s="190"/>
    </row>
    <row r="377" spans="4:9" x14ac:dyDescent="0.2">
      <c r="D377" s="168" t="s">
        <v>724</v>
      </c>
      <c r="E377" s="140"/>
      <c r="F377" s="140"/>
      <c r="G377" s="140"/>
      <c r="H377" s="140"/>
      <c r="I377" s="140"/>
    </row>
    <row r="378" spans="4:9" ht="12.75" customHeight="1" x14ac:dyDescent="0.2">
      <c r="D378" s="37"/>
      <c r="E378" s="34"/>
      <c r="F378" s="34"/>
      <c r="G378" s="34"/>
      <c r="H378" s="34"/>
      <c r="I378" s="34"/>
    </row>
    <row r="379" spans="4:9" ht="12.75" customHeight="1" x14ac:dyDescent="0.2">
      <c r="D379" s="156" t="s">
        <v>738</v>
      </c>
      <c r="E379" s="140"/>
      <c r="F379" s="140"/>
      <c r="G379" s="140"/>
      <c r="H379" s="140"/>
      <c r="I379" s="192"/>
    </row>
    <row r="380" spans="4:9" x14ac:dyDescent="0.2">
      <c r="D380" s="140"/>
      <c r="E380" s="140"/>
      <c r="F380" s="140"/>
      <c r="G380" s="140"/>
      <c r="H380" s="140"/>
      <c r="I380" s="140"/>
    </row>
    <row r="381" spans="4:9" ht="12.75" customHeight="1" x14ac:dyDescent="0.2">
      <c r="D381" s="188" t="s">
        <v>760</v>
      </c>
      <c r="E381" s="188"/>
      <c r="F381" s="188"/>
      <c r="G381" s="188"/>
      <c r="H381" s="188"/>
      <c r="I381" s="188"/>
    </row>
    <row r="382" spans="4:9" x14ac:dyDescent="0.2">
      <c r="D382" s="188"/>
      <c r="E382" s="188"/>
      <c r="F382" s="188"/>
      <c r="G382" s="188"/>
      <c r="H382" s="188"/>
      <c r="I382" s="188"/>
    </row>
    <row r="383" spans="4:9" ht="12.75" customHeight="1" x14ac:dyDescent="0.2">
      <c r="D383" s="168" t="s">
        <v>749</v>
      </c>
      <c r="E383" s="140"/>
      <c r="F383" s="140"/>
      <c r="G383" s="140"/>
      <c r="H383" s="140"/>
      <c r="I383" s="140"/>
    </row>
    <row r="384" spans="4:9" ht="12.75" customHeight="1" x14ac:dyDescent="0.2">
      <c r="D384" s="143" t="s">
        <v>757</v>
      </c>
      <c r="E384" s="144"/>
      <c r="F384" s="144"/>
      <c r="G384" s="144"/>
      <c r="H384" s="144"/>
      <c r="I384" s="145"/>
    </row>
    <row r="385" spans="4:9" x14ac:dyDescent="0.2">
      <c r="D385" s="143"/>
      <c r="E385" s="144"/>
      <c r="F385" s="144"/>
      <c r="G385" s="144"/>
      <c r="H385" s="144"/>
      <c r="I385" s="145"/>
    </row>
    <row r="386" spans="4:9" ht="12.75" customHeight="1" x14ac:dyDescent="0.2">
      <c r="D386" s="155" t="s">
        <v>725</v>
      </c>
      <c r="E386" s="140"/>
      <c r="F386" s="140"/>
      <c r="G386" s="140"/>
      <c r="H386" s="140"/>
      <c r="I386" s="141"/>
    </row>
    <row r="387" spans="4:9" x14ac:dyDescent="0.2">
      <c r="D387" s="142"/>
      <c r="E387" s="140"/>
      <c r="F387" s="140"/>
      <c r="G387" s="140"/>
      <c r="H387" s="140"/>
      <c r="I387" s="141"/>
    </row>
    <row r="388" spans="4:9" ht="12.75" customHeight="1" x14ac:dyDescent="0.2">
      <c r="D388" s="142"/>
      <c r="E388" s="140"/>
      <c r="F388" s="140"/>
      <c r="G388" s="140"/>
      <c r="H388" s="140"/>
      <c r="I388" s="141"/>
    </row>
    <row r="389" spans="4:9" ht="12.75" customHeight="1" x14ac:dyDescent="0.2">
      <c r="D389" s="155" t="s">
        <v>726</v>
      </c>
      <c r="E389" s="140"/>
      <c r="F389" s="140"/>
      <c r="G389" s="140"/>
      <c r="H389" s="140"/>
      <c r="I389" s="141"/>
    </row>
    <row r="390" spans="4:9" ht="12.75" customHeight="1" x14ac:dyDescent="0.2">
      <c r="D390" s="142"/>
      <c r="E390" s="140"/>
      <c r="F390" s="140"/>
      <c r="G390" s="140"/>
      <c r="H390" s="140"/>
      <c r="I390" s="141"/>
    </row>
    <row r="391" spans="4:9" x14ac:dyDescent="0.2">
      <c r="D391" s="142"/>
      <c r="E391" s="140"/>
      <c r="F391" s="140"/>
      <c r="G391" s="140"/>
      <c r="H391" s="140"/>
      <c r="I391" s="141"/>
    </row>
    <row r="392" spans="4:9" x14ac:dyDescent="0.2">
      <c r="D392" s="155" t="s">
        <v>727</v>
      </c>
      <c r="E392" s="140"/>
      <c r="F392" s="140"/>
      <c r="G392" s="140"/>
      <c r="H392" s="140"/>
      <c r="I392" s="141"/>
    </row>
    <row r="393" spans="4:9" ht="12.75" customHeight="1" x14ac:dyDescent="0.2">
      <c r="D393" s="142"/>
      <c r="E393" s="140"/>
      <c r="F393" s="140"/>
      <c r="G393" s="140"/>
      <c r="H393" s="140"/>
      <c r="I393" s="141"/>
    </row>
    <row r="394" spans="4:9" x14ac:dyDescent="0.2">
      <c r="D394" s="155" t="s">
        <v>728</v>
      </c>
      <c r="E394" s="140"/>
      <c r="F394" s="140"/>
      <c r="G394" s="140"/>
      <c r="H394" s="140"/>
      <c r="I394" s="141"/>
    </row>
    <row r="395" spans="4:9" ht="12.75" customHeight="1" x14ac:dyDescent="0.2">
      <c r="D395" s="142"/>
      <c r="E395" s="140"/>
      <c r="F395" s="140"/>
      <c r="G395" s="140"/>
      <c r="H395" s="140"/>
      <c r="I395" s="141"/>
    </row>
    <row r="396" spans="4:9" x14ac:dyDescent="0.2">
      <c r="D396" s="37"/>
      <c r="E396" s="41"/>
      <c r="F396" s="41"/>
      <c r="G396" s="42"/>
      <c r="H396" s="42"/>
      <c r="I396" s="42"/>
    </row>
    <row r="397" spans="4:9" x14ac:dyDescent="0.2">
      <c r="D397" s="43" t="s">
        <v>3</v>
      </c>
      <c r="E397" s="34"/>
      <c r="F397" s="34"/>
      <c r="G397" s="34"/>
      <c r="H397" s="34"/>
      <c r="I397" s="34"/>
    </row>
    <row r="398" spans="4:9" x14ac:dyDescent="0.2">
      <c r="D398" s="181" t="s">
        <v>717</v>
      </c>
      <c r="E398" s="182"/>
      <c r="F398" s="182"/>
      <c r="G398" s="182"/>
      <c r="H398" s="182"/>
      <c r="I398" s="182"/>
    </row>
    <row r="399" spans="4:9" x14ac:dyDescent="0.2">
      <c r="D399" s="182"/>
      <c r="E399" s="182"/>
      <c r="F399" s="182"/>
      <c r="G399" s="182"/>
      <c r="H399" s="182"/>
      <c r="I399" s="182"/>
    </row>
    <row r="400" spans="4:9" x14ac:dyDescent="0.2">
      <c r="D400" s="183" t="s">
        <v>748</v>
      </c>
      <c r="E400" s="158"/>
      <c r="F400" s="158"/>
      <c r="G400" s="158"/>
      <c r="H400" s="158"/>
      <c r="I400" s="159"/>
    </row>
    <row r="401" spans="4:9" x14ac:dyDescent="0.2">
      <c r="D401" s="160"/>
      <c r="E401" s="161"/>
      <c r="F401" s="161"/>
      <c r="G401" s="161"/>
      <c r="H401" s="161"/>
      <c r="I401" s="162"/>
    </row>
  </sheetData>
  <autoFilter ref="B7:K7" xr:uid="{00000000-0009-0000-0000-00000A000000}"/>
  <mergeCells count="17">
    <mergeCell ref="D3:I4"/>
    <mergeCell ref="D368:I369"/>
    <mergeCell ref="D370:I370"/>
    <mergeCell ref="D372:I372"/>
    <mergeCell ref="D400:I401"/>
    <mergeCell ref="D386:I388"/>
    <mergeCell ref="D389:I391"/>
    <mergeCell ref="D392:I393"/>
    <mergeCell ref="D394:I395"/>
    <mergeCell ref="E6:I6"/>
    <mergeCell ref="D398:I399"/>
    <mergeCell ref="D384:I385"/>
    <mergeCell ref="D375:I376"/>
    <mergeCell ref="D377:I377"/>
    <mergeCell ref="D379:I380"/>
    <mergeCell ref="D383:I383"/>
    <mergeCell ref="D381:I382"/>
  </mergeCells>
  <phoneticPr fontId="5" type="noConversion"/>
  <hyperlinks>
    <hyperlink ref="D5" location="Table2.2!A394" tooltip="Click here to view table notes and footnotes." display="Table notes and footnotes" xr:uid="{00000000-0004-0000-0A00-000000000000}"/>
    <hyperlink ref="E5" location="Contents!A1" display="Back to Contents" xr:uid="{00000000-0004-0000-0A00-000001000000}"/>
    <hyperlink ref="D400" r:id="rId1" xr:uid="{00000000-0004-0000-0A00-000002000000}"/>
  </hyperlinks>
  <pageMargins left="0.74803149606299213" right="0.74803149606299213" top="0.98425196850393704" bottom="0.98425196850393704" header="0.51181102362204722" footer="0.51181102362204722"/>
  <pageSetup paperSize="9" orientation="portrait" horizontalDpi="1200" r:id="rId2"/>
  <headerFooter alignWithMargins="0"/>
  <rowBreaks count="2" manualBreakCount="2">
    <brk id="328" max="8" man="1"/>
    <brk id="373" max="8"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heetPr>
  <dimension ref="B2:K402"/>
  <sheetViews>
    <sheetView showGridLines="0" zoomScaleNormal="100" workbookViewId="0">
      <pane ySplit="7" topLeftCell="A8" activePane="bottomLeft" state="frozen"/>
      <selection activeCell="I6" sqref="I6"/>
      <selection pane="bottomLeft" activeCell="M33" sqref="M33"/>
    </sheetView>
  </sheetViews>
  <sheetFormatPr defaultColWidth="9.28515625" defaultRowHeight="12.75" outlineLevelRow="3" outlineLevelCol="1" x14ac:dyDescent="0.2"/>
  <cols>
    <col min="1" max="1" width="2.7109375" customWidth="1"/>
    <col min="2" max="2" width="10.42578125" customWidth="1" outlineLevel="1"/>
    <col min="3" max="3" width="11.7109375" customWidth="1" outlineLevel="1"/>
    <col min="4" max="4" width="37.28515625" bestFit="1" customWidth="1"/>
    <col min="5" max="9" width="9.28515625" customWidth="1"/>
  </cols>
  <sheetData>
    <row r="2" spans="2:11" ht="18" x14ac:dyDescent="0.2">
      <c r="D2" s="2" t="s">
        <v>718</v>
      </c>
      <c r="I2" s="3"/>
    </row>
    <row r="3" spans="2:11" ht="12.75" customHeight="1" x14ac:dyDescent="0.2">
      <c r="C3" s="7"/>
      <c r="D3" s="185" t="s">
        <v>796</v>
      </c>
      <c r="E3" s="186"/>
      <c r="F3" s="186"/>
      <c r="G3" s="186"/>
      <c r="H3" s="186"/>
      <c r="I3" s="186"/>
    </row>
    <row r="4" spans="2:11" x14ac:dyDescent="0.2">
      <c r="C4" s="8"/>
      <c r="D4" s="186"/>
      <c r="E4" s="186"/>
      <c r="F4" s="186"/>
      <c r="G4" s="186"/>
      <c r="H4" s="186"/>
      <c r="I4" s="186"/>
    </row>
    <row r="5" spans="2:11" ht="13.5" thickBot="1" x14ac:dyDescent="0.25">
      <c r="C5" s="8"/>
      <c r="D5" s="67" t="s">
        <v>0</v>
      </c>
      <c r="E5" s="68" t="s">
        <v>754</v>
      </c>
      <c r="F5" s="69"/>
      <c r="G5" s="69"/>
      <c r="H5" s="69"/>
      <c r="I5" s="69"/>
    </row>
    <row r="6" spans="2:11" x14ac:dyDescent="0.2">
      <c r="B6" s="71"/>
      <c r="C6" s="71"/>
      <c r="D6" s="71"/>
      <c r="E6" s="184" t="s">
        <v>737</v>
      </c>
      <c r="F6" s="184"/>
      <c r="G6" s="184"/>
      <c r="H6" s="184"/>
      <c r="I6" s="184"/>
    </row>
    <row r="7" spans="2:11" ht="26.25" thickBot="1" x14ac:dyDescent="0.25">
      <c r="B7" s="70" t="s">
        <v>758</v>
      </c>
      <c r="C7" s="70" t="s">
        <v>715</v>
      </c>
      <c r="D7" s="72" t="s">
        <v>1</v>
      </c>
      <c r="E7" s="73" t="s">
        <v>701</v>
      </c>
      <c r="F7" s="74" t="s">
        <v>733</v>
      </c>
      <c r="G7" s="75" t="s">
        <v>712</v>
      </c>
      <c r="H7" s="76" t="s">
        <v>702</v>
      </c>
      <c r="I7" s="73" t="s">
        <v>703</v>
      </c>
    </row>
    <row r="8" spans="2:11" x14ac:dyDescent="0.2">
      <c r="B8" s="77" t="s">
        <v>4</v>
      </c>
      <c r="C8" s="78" t="s">
        <v>5</v>
      </c>
      <c r="D8" s="79" t="s">
        <v>349</v>
      </c>
      <c r="E8" s="80">
        <v>92820</v>
      </c>
      <c r="F8" s="80">
        <v>753</v>
      </c>
      <c r="G8" s="80">
        <v>525</v>
      </c>
      <c r="H8" s="80">
        <v>675</v>
      </c>
      <c r="I8" s="80">
        <v>885</v>
      </c>
      <c r="J8" s="4"/>
      <c r="K8" s="5"/>
    </row>
    <row r="9" spans="2:11" outlineLevel="1" x14ac:dyDescent="0.2">
      <c r="B9" s="81" t="s">
        <v>4</v>
      </c>
      <c r="C9" s="81" t="s">
        <v>6</v>
      </c>
      <c r="D9" s="82" t="s">
        <v>350</v>
      </c>
      <c r="E9" s="80">
        <v>2390</v>
      </c>
      <c r="F9" s="80">
        <v>448</v>
      </c>
      <c r="G9" s="80">
        <v>375</v>
      </c>
      <c r="H9" s="80">
        <v>425</v>
      </c>
      <c r="I9" s="80">
        <v>495</v>
      </c>
      <c r="J9" s="4"/>
    </row>
    <row r="10" spans="2:11" outlineLevel="2" x14ac:dyDescent="0.2">
      <c r="B10" s="83">
        <v>1355</v>
      </c>
      <c r="C10" s="84" t="s">
        <v>7</v>
      </c>
      <c r="D10" s="85" t="s">
        <v>351</v>
      </c>
      <c r="E10" s="86">
        <v>290</v>
      </c>
      <c r="F10" s="86">
        <v>411</v>
      </c>
      <c r="G10" s="86">
        <v>325</v>
      </c>
      <c r="H10" s="86">
        <v>375</v>
      </c>
      <c r="I10" s="86">
        <v>425</v>
      </c>
      <c r="J10" s="4"/>
    </row>
    <row r="11" spans="2:11" outlineLevel="2" x14ac:dyDescent="0.2">
      <c r="B11" s="83">
        <v>1350</v>
      </c>
      <c r="C11" s="84" t="s">
        <v>8</v>
      </c>
      <c r="D11" s="85" t="s">
        <v>352</v>
      </c>
      <c r="E11" s="86">
        <v>330</v>
      </c>
      <c r="F11" s="86">
        <v>398</v>
      </c>
      <c r="G11" s="86">
        <v>347</v>
      </c>
      <c r="H11" s="86">
        <v>379</v>
      </c>
      <c r="I11" s="86">
        <v>433</v>
      </c>
      <c r="J11" s="4"/>
    </row>
    <row r="12" spans="2:11" outlineLevel="2" x14ac:dyDescent="0.2">
      <c r="B12" s="83">
        <v>724</v>
      </c>
      <c r="C12" s="84" t="s">
        <v>9</v>
      </c>
      <c r="D12" s="85" t="s">
        <v>353</v>
      </c>
      <c r="E12" s="86">
        <v>130</v>
      </c>
      <c r="F12" s="86">
        <v>388</v>
      </c>
      <c r="G12" s="86">
        <v>368</v>
      </c>
      <c r="H12" s="86">
        <v>405</v>
      </c>
      <c r="I12" s="86">
        <v>415</v>
      </c>
      <c r="J12" s="4"/>
    </row>
    <row r="13" spans="2:11" outlineLevel="2" x14ac:dyDescent="0.2">
      <c r="B13" s="83">
        <v>734</v>
      </c>
      <c r="C13" s="84" t="s">
        <v>10</v>
      </c>
      <c r="D13" s="85" t="s">
        <v>354</v>
      </c>
      <c r="E13" s="86">
        <v>110</v>
      </c>
      <c r="F13" s="86">
        <v>462</v>
      </c>
      <c r="G13" s="86">
        <v>425</v>
      </c>
      <c r="H13" s="86">
        <v>450</v>
      </c>
      <c r="I13" s="86">
        <v>505</v>
      </c>
      <c r="J13" s="4"/>
    </row>
    <row r="14" spans="2:11" outlineLevel="2" x14ac:dyDescent="0.2">
      <c r="B14" s="83">
        <v>2935</v>
      </c>
      <c r="C14" s="84" t="s">
        <v>739</v>
      </c>
      <c r="D14" s="85" t="s">
        <v>355</v>
      </c>
      <c r="E14" s="86">
        <v>210</v>
      </c>
      <c r="F14" s="86">
        <v>390</v>
      </c>
      <c r="G14" s="86">
        <v>343</v>
      </c>
      <c r="H14" s="86">
        <v>375</v>
      </c>
      <c r="I14" s="86">
        <v>435</v>
      </c>
      <c r="J14" s="4"/>
    </row>
    <row r="15" spans="2:11" outlineLevel="2" x14ac:dyDescent="0.2">
      <c r="B15" s="83">
        <v>728</v>
      </c>
      <c r="C15" s="84" t="s">
        <v>11</v>
      </c>
      <c r="D15" s="85" t="s">
        <v>356</v>
      </c>
      <c r="E15" s="86">
        <v>160</v>
      </c>
      <c r="F15" s="86">
        <v>399</v>
      </c>
      <c r="G15" s="86">
        <v>375</v>
      </c>
      <c r="H15" s="86">
        <v>400</v>
      </c>
      <c r="I15" s="86">
        <v>429</v>
      </c>
      <c r="J15" s="4"/>
    </row>
    <row r="16" spans="2:11" outlineLevel="2" x14ac:dyDescent="0.2">
      <c r="B16" s="83">
        <v>738</v>
      </c>
      <c r="C16" s="84" t="s">
        <v>12</v>
      </c>
      <c r="D16" s="85" t="s">
        <v>357</v>
      </c>
      <c r="E16" s="86">
        <v>190</v>
      </c>
      <c r="F16" s="86">
        <v>429</v>
      </c>
      <c r="G16" s="86">
        <v>390</v>
      </c>
      <c r="H16" s="86">
        <v>420</v>
      </c>
      <c r="I16" s="86">
        <v>460</v>
      </c>
      <c r="J16" s="4"/>
    </row>
    <row r="17" spans="2:10" outlineLevel="2" x14ac:dyDescent="0.2">
      <c r="B17" s="87" t="s">
        <v>4</v>
      </c>
      <c r="C17" s="88" t="s">
        <v>740</v>
      </c>
      <c r="D17" s="89" t="s">
        <v>358</v>
      </c>
      <c r="E17" s="86">
        <v>970</v>
      </c>
      <c r="F17" s="86">
        <v>507</v>
      </c>
      <c r="G17" s="86">
        <v>410</v>
      </c>
      <c r="H17" s="86">
        <v>480</v>
      </c>
      <c r="I17" s="86">
        <v>600</v>
      </c>
      <c r="J17" s="4"/>
    </row>
    <row r="18" spans="2:10" outlineLevel="3" x14ac:dyDescent="0.2">
      <c r="B18" s="90">
        <v>4505</v>
      </c>
      <c r="C18" s="90" t="s">
        <v>741</v>
      </c>
      <c r="D18" s="91" t="s">
        <v>359</v>
      </c>
      <c r="E18" s="86">
        <v>100</v>
      </c>
      <c r="F18" s="86">
        <v>482</v>
      </c>
      <c r="G18" s="86">
        <v>395</v>
      </c>
      <c r="H18" s="86">
        <v>450</v>
      </c>
      <c r="I18" s="86">
        <v>565</v>
      </c>
      <c r="J18" s="4"/>
    </row>
    <row r="19" spans="2:10" outlineLevel="3" x14ac:dyDescent="0.2">
      <c r="B19" s="90">
        <v>4510</v>
      </c>
      <c r="C19" s="90" t="s">
        <v>13</v>
      </c>
      <c r="D19" s="91" t="s">
        <v>360</v>
      </c>
      <c r="E19" s="86">
        <v>420</v>
      </c>
      <c r="F19" s="86">
        <v>588</v>
      </c>
      <c r="G19" s="86">
        <v>490</v>
      </c>
      <c r="H19" s="86">
        <v>598</v>
      </c>
      <c r="I19" s="86">
        <v>675</v>
      </c>
      <c r="J19" s="4"/>
    </row>
    <row r="20" spans="2:10" outlineLevel="3" x14ac:dyDescent="0.2">
      <c r="B20" s="90">
        <v>4515</v>
      </c>
      <c r="C20" s="90" t="s">
        <v>14</v>
      </c>
      <c r="D20" s="91" t="s">
        <v>361</v>
      </c>
      <c r="E20" s="86">
        <v>190</v>
      </c>
      <c r="F20" s="86">
        <v>454</v>
      </c>
      <c r="G20" s="86">
        <v>395</v>
      </c>
      <c r="H20" s="86">
        <v>443</v>
      </c>
      <c r="I20" s="86">
        <v>498</v>
      </c>
      <c r="J20" s="4"/>
    </row>
    <row r="21" spans="2:10" outlineLevel="3" x14ac:dyDescent="0.2">
      <c r="B21" s="90">
        <v>4520</v>
      </c>
      <c r="C21" s="90" t="s">
        <v>15</v>
      </c>
      <c r="D21" s="91" t="s">
        <v>362</v>
      </c>
      <c r="E21" s="86">
        <v>60</v>
      </c>
      <c r="F21" s="86">
        <v>396</v>
      </c>
      <c r="G21" s="86">
        <v>350</v>
      </c>
      <c r="H21" s="86">
        <v>390</v>
      </c>
      <c r="I21" s="86">
        <v>425</v>
      </c>
      <c r="J21" s="4"/>
    </row>
    <row r="22" spans="2:10" outlineLevel="3" x14ac:dyDescent="0.2">
      <c r="B22" s="90">
        <v>4525</v>
      </c>
      <c r="C22" s="90" t="s">
        <v>16</v>
      </c>
      <c r="D22" s="91" t="s">
        <v>363</v>
      </c>
      <c r="E22" s="86">
        <v>200</v>
      </c>
      <c r="F22" s="86">
        <v>438</v>
      </c>
      <c r="G22" s="86">
        <v>395</v>
      </c>
      <c r="H22" s="86">
        <v>425</v>
      </c>
      <c r="I22" s="86">
        <v>475</v>
      </c>
      <c r="J22" s="4"/>
    </row>
    <row r="23" spans="2:10" outlineLevel="1" x14ac:dyDescent="0.2">
      <c r="B23" s="81" t="s">
        <v>4</v>
      </c>
      <c r="C23" s="81" t="s">
        <v>17</v>
      </c>
      <c r="D23" s="82" t="s">
        <v>364</v>
      </c>
      <c r="E23" s="80">
        <v>9180</v>
      </c>
      <c r="F23" s="80">
        <v>532</v>
      </c>
      <c r="G23" s="80">
        <v>412</v>
      </c>
      <c r="H23" s="80">
        <v>495</v>
      </c>
      <c r="I23" s="80">
        <v>625</v>
      </c>
      <c r="J23" s="4"/>
    </row>
    <row r="24" spans="2:10" outlineLevel="2" x14ac:dyDescent="0.2">
      <c r="B24" s="83">
        <v>2372</v>
      </c>
      <c r="C24" s="84" t="s">
        <v>18</v>
      </c>
      <c r="D24" s="85" t="s">
        <v>365</v>
      </c>
      <c r="E24" s="86">
        <v>120</v>
      </c>
      <c r="F24" s="86">
        <v>423</v>
      </c>
      <c r="G24" s="86">
        <v>385</v>
      </c>
      <c r="H24" s="86">
        <v>420</v>
      </c>
      <c r="I24" s="86">
        <v>465</v>
      </c>
      <c r="J24" s="4"/>
    </row>
    <row r="25" spans="2:10" outlineLevel="2" x14ac:dyDescent="0.2">
      <c r="B25" s="83">
        <v>2373</v>
      </c>
      <c r="C25" s="84" t="s">
        <v>19</v>
      </c>
      <c r="D25" s="85" t="s">
        <v>366</v>
      </c>
      <c r="E25" s="86">
        <v>270</v>
      </c>
      <c r="F25" s="86">
        <v>411</v>
      </c>
      <c r="G25" s="86">
        <v>368</v>
      </c>
      <c r="H25" s="86">
        <v>412</v>
      </c>
      <c r="I25" s="86">
        <v>433</v>
      </c>
      <c r="J25" s="4"/>
    </row>
    <row r="26" spans="2:10" outlineLevel="2" x14ac:dyDescent="0.2">
      <c r="B26" s="83">
        <v>660</v>
      </c>
      <c r="C26" s="84" t="s">
        <v>20</v>
      </c>
      <c r="D26" s="85" t="s">
        <v>367</v>
      </c>
      <c r="E26" s="86">
        <v>420</v>
      </c>
      <c r="F26" s="86">
        <v>526</v>
      </c>
      <c r="G26" s="86">
        <v>425</v>
      </c>
      <c r="H26" s="86">
        <v>495</v>
      </c>
      <c r="I26" s="86">
        <v>595</v>
      </c>
      <c r="J26" s="4"/>
    </row>
    <row r="27" spans="2:10" outlineLevel="2" x14ac:dyDescent="0.2">
      <c r="B27" s="83">
        <v>665</v>
      </c>
      <c r="C27" s="84" t="s">
        <v>21</v>
      </c>
      <c r="D27" s="85" t="s">
        <v>368</v>
      </c>
      <c r="E27" s="86">
        <v>460</v>
      </c>
      <c r="F27" s="86">
        <v>538</v>
      </c>
      <c r="G27" s="86">
        <v>450</v>
      </c>
      <c r="H27" s="86">
        <v>525</v>
      </c>
      <c r="I27" s="86">
        <v>600</v>
      </c>
      <c r="J27" s="4"/>
    </row>
    <row r="28" spans="2:10" outlineLevel="2" x14ac:dyDescent="0.2">
      <c r="B28" s="83">
        <v>650</v>
      </c>
      <c r="C28" s="84" t="s">
        <v>22</v>
      </c>
      <c r="D28" s="85" t="s">
        <v>369</v>
      </c>
      <c r="E28" s="86">
        <v>130</v>
      </c>
      <c r="F28" s="86">
        <v>417</v>
      </c>
      <c r="G28" s="86">
        <v>375</v>
      </c>
      <c r="H28" s="86">
        <v>409</v>
      </c>
      <c r="I28" s="86">
        <v>450</v>
      </c>
      <c r="J28" s="4"/>
    </row>
    <row r="29" spans="2:10" outlineLevel="2" x14ac:dyDescent="0.2">
      <c r="B29" s="83">
        <v>655</v>
      </c>
      <c r="C29" s="84" t="s">
        <v>23</v>
      </c>
      <c r="D29" s="85" t="s">
        <v>370</v>
      </c>
      <c r="E29" s="86">
        <v>300</v>
      </c>
      <c r="F29" s="86">
        <v>497</v>
      </c>
      <c r="G29" s="86">
        <v>450</v>
      </c>
      <c r="H29" s="86">
        <v>495</v>
      </c>
      <c r="I29" s="86">
        <v>550</v>
      </c>
      <c r="J29" s="4"/>
    </row>
    <row r="30" spans="2:10" outlineLevel="2" x14ac:dyDescent="0.2">
      <c r="B30" s="87" t="s">
        <v>4</v>
      </c>
      <c r="C30" s="88" t="s">
        <v>24</v>
      </c>
      <c r="D30" s="89" t="s">
        <v>371</v>
      </c>
      <c r="E30" s="86">
        <v>810</v>
      </c>
      <c r="F30" s="86">
        <v>446</v>
      </c>
      <c r="G30" s="86">
        <v>375</v>
      </c>
      <c r="H30" s="86">
        <v>425</v>
      </c>
      <c r="I30" s="86">
        <v>500</v>
      </c>
      <c r="J30" s="4"/>
    </row>
    <row r="31" spans="2:10" outlineLevel="3" x14ac:dyDescent="0.2">
      <c r="B31" s="90">
        <v>905</v>
      </c>
      <c r="C31" s="90" t="s">
        <v>25</v>
      </c>
      <c r="D31" s="91" t="s">
        <v>372</v>
      </c>
      <c r="E31" s="86">
        <v>140</v>
      </c>
      <c r="F31" s="86">
        <v>387</v>
      </c>
      <c r="G31" s="86">
        <v>347</v>
      </c>
      <c r="H31" s="86">
        <v>395</v>
      </c>
      <c r="I31" s="86">
        <v>425</v>
      </c>
      <c r="J31" s="4"/>
    </row>
    <row r="32" spans="2:10" outlineLevel="3" x14ac:dyDescent="0.2">
      <c r="B32" s="90">
        <v>910</v>
      </c>
      <c r="C32" s="90" t="s">
        <v>26</v>
      </c>
      <c r="D32" s="91" t="s">
        <v>373</v>
      </c>
      <c r="E32" s="86">
        <v>50</v>
      </c>
      <c r="F32" s="86">
        <v>478</v>
      </c>
      <c r="G32" s="86">
        <v>390</v>
      </c>
      <c r="H32" s="86">
        <v>485</v>
      </c>
      <c r="I32" s="86">
        <v>545</v>
      </c>
      <c r="J32" s="4"/>
    </row>
    <row r="33" spans="2:10" outlineLevel="3" x14ac:dyDescent="0.2">
      <c r="B33" s="90">
        <v>915</v>
      </c>
      <c r="C33" s="90" t="s">
        <v>27</v>
      </c>
      <c r="D33" s="91" t="s">
        <v>374</v>
      </c>
      <c r="E33" s="86">
        <v>220</v>
      </c>
      <c r="F33" s="86">
        <v>388</v>
      </c>
      <c r="G33" s="86">
        <v>350</v>
      </c>
      <c r="H33" s="86">
        <v>385</v>
      </c>
      <c r="I33" s="86">
        <v>408</v>
      </c>
      <c r="J33" s="4"/>
    </row>
    <row r="34" spans="2:10" outlineLevel="3" x14ac:dyDescent="0.2">
      <c r="B34" s="90">
        <v>920</v>
      </c>
      <c r="C34" s="90" t="s">
        <v>28</v>
      </c>
      <c r="D34" s="91" t="s">
        <v>375</v>
      </c>
      <c r="E34" s="86">
        <v>130</v>
      </c>
      <c r="F34" s="86">
        <v>431</v>
      </c>
      <c r="G34" s="86">
        <v>368</v>
      </c>
      <c r="H34" s="86">
        <v>433</v>
      </c>
      <c r="I34" s="86">
        <v>475</v>
      </c>
      <c r="J34" s="4"/>
    </row>
    <row r="35" spans="2:10" outlineLevel="3" x14ac:dyDescent="0.2">
      <c r="B35" s="90">
        <v>925</v>
      </c>
      <c r="C35" s="90" t="s">
        <v>29</v>
      </c>
      <c r="D35" s="91" t="s">
        <v>376</v>
      </c>
      <c r="E35" s="86">
        <v>80</v>
      </c>
      <c r="F35" s="86">
        <v>457</v>
      </c>
      <c r="G35" s="86">
        <v>425</v>
      </c>
      <c r="H35" s="86">
        <v>450</v>
      </c>
      <c r="I35" s="86">
        <v>480</v>
      </c>
      <c r="J35" s="4"/>
    </row>
    <row r="36" spans="2:10" outlineLevel="3" x14ac:dyDescent="0.2">
      <c r="B36" s="90">
        <v>930</v>
      </c>
      <c r="C36" s="90" t="s">
        <v>30</v>
      </c>
      <c r="D36" s="91" t="s">
        <v>377</v>
      </c>
      <c r="E36" s="86">
        <v>200</v>
      </c>
      <c r="F36" s="86">
        <v>547</v>
      </c>
      <c r="G36" s="86">
        <v>495</v>
      </c>
      <c r="H36" s="86">
        <v>550</v>
      </c>
      <c r="I36" s="86">
        <v>595</v>
      </c>
      <c r="J36" s="4"/>
    </row>
    <row r="37" spans="2:10" outlineLevel="2" x14ac:dyDescent="0.2">
      <c r="B37" s="87" t="s">
        <v>4</v>
      </c>
      <c r="C37" s="88" t="s">
        <v>31</v>
      </c>
      <c r="D37" s="89" t="s">
        <v>378</v>
      </c>
      <c r="E37" s="86">
        <v>3650</v>
      </c>
      <c r="F37" s="86">
        <v>625</v>
      </c>
      <c r="G37" s="86">
        <v>495</v>
      </c>
      <c r="H37" s="86">
        <v>625</v>
      </c>
      <c r="I37" s="86">
        <v>750</v>
      </c>
      <c r="J37" s="4"/>
    </row>
    <row r="38" spans="2:10" outlineLevel="3" x14ac:dyDescent="0.2">
      <c r="B38" s="90">
        <v>4205</v>
      </c>
      <c r="C38" s="90" t="s">
        <v>32</v>
      </c>
      <c r="D38" s="91" t="s">
        <v>379</v>
      </c>
      <c r="E38" s="86">
        <v>290</v>
      </c>
      <c r="F38" s="86">
        <v>461</v>
      </c>
      <c r="G38" s="86">
        <v>400</v>
      </c>
      <c r="H38" s="86">
        <v>450</v>
      </c>
      <c r="I38" s="86">
        <v>500</v>
      </c>
      <c r="J38" s="4"/>
    </row>
    <row r="39" spans="2:10" outlineLevel="3" x14ac:dyDescent="0.2">
      <c r="B39" s="90">
        <v>4210</v>
      </c>
      <c r="C39" s="90" t="s">
        <v>33</v>
      </c>
      <c r="D39" s="91" t="s">
        <v>380</v>
      </c>
      <c r="E39" s="86">
        <v>160</v>
      </c>
      <c r="F39" s="86">
        <v>510</v>
      </c>
      <c r="G39" s="86">
        <v>450</v>
      </c>
      <c r="H39" s="86">
        <v>495</v>
      </c>
      <c r="I39" s="86">
        <v>550</v>
      </c>
      <c r="J39" s="4"/>
    </row>
    <row r="40" spans="2:10" outlineLevel="3" x14ac:dyDescent="0.2">
      <c r="B40" s="90">
        <v>4215</v>
      </c>
      <c r="C40" s="90" t="s">
        <v>34</v>
      </c>
      <c r="D40" s="91" t="s">
        <v>381</v>
      </c>
      <c r="E40" s="86">
        <v>1590</v>
      </c>
      <c r="F40" s="86">
        <v>733</v>
      </c>
      <c r="G40" s="86">
        <v>650</v>
      </c>
      <c r="H40" s="86">
        <v>725</v>
      </c>
      <c r="I40" s="86">
        <v>800</v>
      </c>
      <c r="J40" s="4"/>
    </row>
    <row r="41" spans="2:10" outlineLevel="3" x14ac:dyDescent="0.2">
      <c r="B41" s="90">
        <v>4220</v>
      </c>
      <c r="C41" s="90" t="s">
        <v>35</v>
      </c>
      <c r="D41" s="91" t="s">
        <v>382</v>
      </c>
      <c r="E41" s="86">
        <v>130</v>
      </c>
      <c r="F41" s="86">
        <v>498</v>
      </c>
      <c r="G41" s="86">
        <v>450</v>
      </c>
      <c r="H41" s="86">
        <v>495</v>
      </c>
      <c r="I41" s="86">
        <v>550</v>
      </c>
      <c r="J41" s="4"/>
    </row>
    <row r="42" spans="2:10" outlineLevel="3" x14ac:dyDescent="0.2">
      <c r="B42" s="90">
        <v>4225</v>
      </c>
      <c r="C42" s="90" t="s">
        <v>36</v>
      </c>
      <c r="D42" s="91" t="s">
        <v>383</v>
      </c>
      <c r="E42" s="86">
        <v>150</v>
      </c>
      <c r="F42" s="86">
        <v>432</v>
      </c>
      <c r="G42" s="86">
        <v>390</v>
      </c>
      <c r="H42" s="86">
        <v>425</v>
      </c>
      <c r="I42" s="86">
        <v>475</v>
      </c>
      <c r="J42" s="4"/>
    </row>
    <row r="43" spans="2:10" outlineLevel="3" x14ac:dyDescent="0.2">
      <c r="B43" s="90">
        <v>4230</v>
      </c>
      <c r="C43" s="90" t="s">
        <v>37</v>
      </c>
      <c r="D43" s="91" t="s">
        <v>384</v>
      </c>
      <c r="E43" s="86">
        <v>460</v>
      </c>
      <c r="F43" s="86">
        <v>680</v>
      </c>
      <c r="G43" s="86">
        <v>575</v>
      </c>
      <c r="H43" s="86">
        <v>675</v>
      </c>
      <c r="I43" s="86">
        <v>775</v>
      </c>
      <c r="J43" s="4"/>
    </row>
    <row r="44" spans="2:10" outlineLevel="3" x14ac:dyDescent="0.2">
      <c r="B44" s="90">
        <v>4235</v>
      </c>
      <c r="C44" s="90" t="s">
        <v>38</v>
      </c>
      <c r="D44" s="91" t="s">
        <v>385</v>
      </c>
      <c r="E44" s="86">
        <v>190</v>
      </c>
      <c r="F44" s="86">
        <v>599</v>
      </c>
      <c r="G44" s="86">
        <v>550</v>
      </c>
      <c r="H44" s="86">
        <v>600</v>
      </c>
      <c r="I44" s="86">
        <v>650</v>
      </c>
      <c r="J44" s="4"/>
    </row>
    <row r="45" spans="2:10" outlineLevel="3" x14ac:dyDescent="0.2">
      <c r="B45" s="90">
        <v>4240</v>
      </c>
      <c r="C45" s="90" t="s">
        <v>39</v>
      </c>
      <c r="D45" s="91" t="s">
        <v>386</v>
      </c>
      <c r="E45" s="86">
        <v>190</v>
      </c>
      <c r="F45" s="86">
        <v>502</v>
      </c>
      <c r="G45" s="86">
        <v>450</v>
      </c>
      <c r="H45" s="86">
        <v>495</v>
      </c>
      <c r="I45" s="86">
        <v>550</v>
      </c>
      <c r="J45" s="4"/>
    </row>
    <row r="46" spans="2:10" outlineLevel="3" x14ac:dyDescent="0.2">
      <c r="B46" s="90">
        <v>4245</v>
      </c>
      <c r="C46" s="90" t="s">
        <v>40</v>
      </c>
      <c r="D46" s="91" t="s">
        <v>387</v>
      </c>
      <c r="E46" s="86">
        <v>210</v>
      </c>
      <c r="F46" s="86">
        <v>645</v>
      </c>
      <c r="G46" s="86">
        <v>595</v>
      </c>
      <c r="H46" s="86">
        <v>650</v>
      </c>
      <c r="I46" s="86">
        <v>695</v>
      </c>
      <c r="J46" s="4"/>
    </row>
    <row r="47" spans="2:10" outlineLevel="3" x14ac:dyDescent="0.2">
      <c r="B47" s="90">
        <v>4250</v>
      </c>
      <c r="C47" s="90" t="s">
        <v>41</v>
      </c>
      <c r="D47" s="91" t="s">
        <v>388</v>
      </c>
      <c r="E47" s="86">
        <v>280</v>
      </c>
      <c r="F47" s="86">
        <v>404</v>
      </c>
      <c r="G47" s="86">
        <v>375</v>
      </c>
      <c r="H47" s="86">
        <v>395</v>
      </c>
      <c r="I47" s="86">
        <v>430</v>
      </c>
      <c r="J47" s="4"/>
    </row>
    <row r="48" spans="2:10" outlineLevel="2" x14ac:dyDescent="0.2">
      <c r="B48" s="87" t="s">
        <v>4</v>
      </c>
      <c r="C48" s="88" t="s">
        <v>42</v>
      </c>
      <c r="D48" s="89" t="s">
        <v>389</v>
      </c>
      <c r="E48" s="86">
        <v>1460</v>
      </c>
      <c r="F48" s="86">
        <v>450</v>
      </c>
      <c r="G48" s="86">
        <v>390</v>
      </c>
      <c r="H48" s="86">
        <v>450</v>
      </c>
      <c r="I48" s="86">
        <v>495</v>
      </c>
      <c r="J48" s="4"/>
    </row>
    <row r="49" spans="2:11" outlineLevel="3" x14ac:dyDescent="0.2">
      <c r="B49" s="90">
        <v>2315</v>
      </c>
      <c r="C49" s="90" t="s">
        <v>43</v>
      </c>
      <c r="D49" s="91" t="s">
        <v>390</v>
      </c>
      <c r="E49" s="86">
        <v>60</v>
      </c>
      <c r="F49" s="86">
        <v>382</v>
      </c>
      <c r="G49" s="86">
        <v>346</v>
      </c>
      <c r="H49" s="86">
        <v>369</v>
      </c>
      <c r="I49" s="86">
        <v>390</v>
      </c>
      <c r="J49" s="4"/>
    </row>
    <row r="50" spans="2:11" outlineLevel="3" x14ac:dyDescent="0.2">
      <c r="B50" s="90">
        <v>2320</v>
      </c>
      <c r="C50" s="90" t="s">
        <v>44</v>
      </c>
      <c r="D50" s="91" t="s">
        <v>391</v>
      </c>
      <c r="E50" s="86">
        <v>160</v>
      </c>
      <c r="F50" s="86">
        <v>441</v>
      </c>
      <c r="G50" s="86">
        <v>390</v>
      </c>
      <c r="H50" s="86">
        <v>425</v>
      </c>
      <c r="I50" s="86">
        <v>478</v>
      </c>
      <c r="J50" s="4"/>
      <c r="K50" s="5"/>
    </row>
    <row r="51" spans="2:11" outlineLevel="3" x14ac:dyDescent="0.2">
      <c r="B51" s="90">
        <v>2325</v>
      </c>
      <c r="C51" s="90" t="s">
        <v>45</v>
      </c>
      <c r="D51" s="91" t="s">
        <v>392</v>
      </c>
      <c r="E51" s="86">
        <v>190</v>
      </c>
      <c r="F51" s="86">
        <v>451</v>
      </c>
      <c r="G51" s="86">
        <v>397</v>
      </c>
      <c r="H51" s="86">
        <v>450</v>
      </c>
      <c r="I51" s="86">
        <v>495</v>
      </c>
      <c r="J51" s="4"/>
      <c r="K51" s="6"/>
    </row>
    <row r="52" spans="2:11" outlineLevel="3" x14ac:dyDescent="0.2">
      <c r="B52" s="90">
        <v>2330</v>
      </c>
      <c r="C52" s="90" t="s">
        <v>46</v>
      </c>
      <c r="D52" s="91" t="s">
        <v>393</v>
      </c>
      <c r="E52" s="86">
        <v>80</v>
      </c>
      <c r="F52" s="86">
        <v>392</v>
      </c>
      <c r="G52" s="86">
        <v>350</v>
      </c>
      <c r="H52" s="86">
        <v>383</v>
      </c>
      <c r="I52" s="86">
        <v>425</v>
      </c>
      <c r="J52" s="4"/>
    </row>
    <row r="53" spans="2:11" outlineLevel="3" x14ac:dyDescent="0.2">
      <c r="B53" s="90">
        <v>2335</v>
      </c>
      <c r="C53" s="90" t="s">
        <v>47</v>
      </c>
      <c r="D53" s="91" t="s">
        <v>394</v>
      </c>
      <c r="E53" s="86">
        <v>290</v>
      </c>
      <c r="F53" s="86">
        <v>493</v>
      </c>
      <c r="G53" s="86">
        <v>425</v>
      </c>
      <c r="H53" s="86">
        <v>475</v>
      </c>
      <c r="I53" s="86">
        <v>550</v>
      </c>
      <c r="J53" s="4"/>
    </row>
    <row r="54" spans="2:11" outlineLevel="3" x14ac:dyDescent="0.2">
      <c r="B54" s="90">
        <v>2340</v>
      </c>
      <c r="C54" s="90" t="s">
        <v>48</v>
      </c>
      <c r="D54" s="91" t="s">
        <v>395</v>
      </c>
      <c r="E54" s="86">
        <v>90</v>
      </c>
      <c r="F54" s="86">
        <v>411</v>
      </c>
      <c r="G54" s="86">
        <v>375</v>
      </c>
      <c r="H54" s="86">
        <v>397</v>
      </c>
      <c r="I54" s="86">
        <v>450</v>
      </c>
      <c r="J54" s="4"/>
    </row>
    <row r="55" spans="2:11" outlineLevel="3" x14ac:dyDescent="0.2">
      <c r="B55" s="90">
        <v>2345</v>
      </c>
      <c r="C55" s="90" t="s">
        <v>49</v>
      </c>
      <c r="D55" s="91" t="s">
        <v>396</v>
      </c>
      <c r="E55" s="86">
        <v>240</v>
      </c>
      <c r="F55" s="86">
        <v>465</v>
      </c>
      <c r="G55" s="86">
        <v>400</v>
      </c>
      <c r="H55" s="86">
        <v>450</v>
      </c>
      <c r="I55" s="86">
        <v>500</v>
      </c>
      <c r="J55" s="4"/>
    </row>
    <row r="56" spans="2:11" outlineLevel="3" x14ac:dyDescent="0.2">
      <c r="B56" s="90">
        <v>2350</v>
      </c>
      <c r="C56" s="90" t="s">
        <v>50</v>
      </c>
      <c r="D56" s="91" t="s">
        <v>397</v>
      </c>
      <c r="E56" s="86">
        <v>70</v>
      </c>
      <c r="F56" s="86">
        <v>465</v>
      </c>
      <c r="G56" s="86">
        <v>416</v>
      </c>
      <c r="H56" s="86">
        <v>450</v>
      </c>
      <c r="I56" s="86">
        <v>525</v>
      </c>
      <c r="J56" s="4"/>
    </row>
    <row r="57" spans="2:11" outlineLevel="3" x14ac:dyDescent="0.2">
      <c r="B57" s="90">
        <v>2355</v>
      </c>
      <c r="C57" s="90" t="s">
        <v>51</v>
      </c>
      <c r="D57" s="91" t="s">
        <v>398</v>
      </c>
      <c r="E57" s="86">
        <v>40</v>
      </c>
      <c r="F57" s="86">
        <v>408</v>
      </c>
      <c r="G57" s="86">
        <v>350</v>
      </c>
      <c r="H57" s="86">
        <v>425</v>
      </c>
      <c r="I57" s="86">
        <v>450</v>
      </c>
      <c r="J57" s="4"/>
    </row>
    <row r="58" spans="2:11" outlineLevel="3" x14ac:dyDescent="0.2">
      <c r="B58" s="90">
        <v>2360</v>
      </c>
      <c r="C58" s="90" t="s">
        <v>52</v>
      </c>
      <c r="D58" s="91" t="s">
        <v>399</v>
      </c>
      <c r="E58" s="86">
        <v>100</v>
      </c>
      <c r="F58" s="86">
        <v>432</v>
      </c>
      <c r="G58" s="86">
        <v>400</v>
      </c>
      <c r="H58" s="86">
        <v>425</v>
      </c>
      <c r="I58" s="86">
        <v>450</v>
      </c>
      <c r="J58" s="4"/>
    </row>
    <row r="59" spans="2:11" outlineLevel="3" x14ac:dyDescent="0.2">
      <c r="B59" s="90">
        <v>2365</v>
      </c>
      <c r="C59" s="90" t="s">
        <v>53</v>
      </c>
      <c r="D59" s="91" t="s">
        <v>400</v>
      </c>
      <c r="E59" s="86">
        <v>30</v>
      </c>
      <c r="F59" s="86">
        <v>418</v>
      </c>
      <c r="G59" s="86">
        <v>347</v>
      </c>
      <c r="H59" s="86">
        <v>400</v>
      </c>
      <c r="I59" s="86">
        <v>450</v>
      </c>
      <c r="J59" s="4"/>
    </row>
    <row r="60" spans="2:11" outlineLevel="3" x14ac:dyDescent="0.2">
      <c r="B60" s="90">
        <v>2370</v>
      </c>
      <c r="C60" s="90" t="s">
        <v>54</v>
      </c>
      <c r="D60" s="91" t="s">
        <v>401</v>
      </c>
      <c r="E60" s="86">
        <v>110</v>
      </c>
      <c r="F60" s="86">
        <v>454</v>
      </c>
      <c r="G60" s="86">
        <v>395</v>
      </c>
      <c r="H60" s="86">
        <v>450</v>
      </c>
      <c r="I60" s="86">
        <v>495</v>
      </c>
      <c r="J60" s="4"/>
    </row>
    <row r="61" spans="2:11" outlineLevel="2" x14ac:dyDescent="0.2">
      <c r="B61" s="87" t="s">
        <v>4</v>
      </c>
      <c r="C61" s="88" t="s">
        <v>55</v>
      </c>
      <c r="D61" s="89" t="s">
        <v>402</v>
      </c>
      <c r="E61" s="86">
        <v>1580</v>
      </c>
      <c r="F61" s="86">
        <v>480</v>
      </c>
      <c r="G61" s="86">
        <v>400</v>
      </c>
      <c r="H61" s="86">
        <v>450</v>
      </c>
      <c r="I61" s="86">
        <v>550</v>
      </c>
      <c r="J61" s="4"/>
    </row>
    <row r="62" spans="2:11" outlineLevel="3" x14ac:dyDescent="0.2">
      <c r="B62" s="90">
        <v>4305</v>
      </c>
      <c r="C62" s="90" t="s">
        <v>56</v>
      </c>
      <c r="D62" s="91" t="s">
        <v>403</v>
      </c>
      <c r="E62" s="86">
        <v>40</v>
      </c>
      <c r="F62" s="86">
        <v>467</v>
      </c>
      <c r="G62" s="86">
        <v>425</v>
      </c>
      <c r="H62" s="86">
        <v>450</v>
      </c>
      <c r="I62" s="86">
        <v>525</v>
      </c>
      <c r="J62" s="4"/>
    </row>
    <row r="63" spans="2:11" outlineLevel="3" x14ac:dyDescent="0.2">
      <c r="B63" s="90">
        <v>4310</v>
      </c>
      <c r="C63" s="90" t="s">
        <v>57</v>
      </c>
      <c r="D63" s="91" t="s">
        <v>404</v>
      </c>
      <c r="E63" s="86">
        <v>780</v>
      </c>
      <c r="F63" s="86">
        <v>516</v>
      </c>
      <c r="G63" s="86">
        <v>400</v>
      </c>
      <c r="H63" s="86">
        <v>500</v>
      </c>
      <c r="I63" s="86">
        <v>600</v>
      </c>
      <c r="J63" s="4"/>
    </row>
    <row r="64" spans="2:11" outlineLevel="3" x14ac:dyDescent="0.2">
      <c r="B64" s="90">
        <v>4320</v>
      </c>
      <c r="C64" s="90" t="s">
        <v>58</v>
      </c>
      <c r="D64" s="91" t="s">
        <v>405</v>
      </c>
      <c r="E64" s="86">
        <v>340</v>
      </c>
      <c r="F64" s="86">
        <v>459</v>
      </c>
      <c r="G64" s="86">
        <v>409</v>
      </c>
      <c r="H64" s="86">
        <v>450</v>
      </c>
      <c r="I64" s="86">
        <v>498</v>
      </c>
      <c r="J64" s="4"/>
    </row>
    <row r="65" spans="2:10" outlineLevel="3" x14ac:dyDescent="0.2">
      <c r="B65" s="90">
        <v>4315</v>
      </c>
      <c r="C65" s="90" t="s">
        <v>59</v>
      </c>
      <c r="D65" s="91" t="s">
        <v>406</v>
      </c>
      <c r="E65" s="86">
        <v>140</v>
      </c>
      <c r="F65" s="86">
        <v>446</v>
      </c>
      <c r="G65" s="86">
        <v>395</v>
      </c>
      <c r="H65" s="86">
        <v>425</v>
      </c>
      <c r="I65" s="86">
        <v>495</v>
      </c>
      <c r="J65" s="4"/>
    </row>
    <row r="66" spans="2:10" outlineLevel="3" x14ac:dyDescent="0.2">
      <c r="B66" s="90">
        <v>4325</v>
      </c>
      <c r="C66" s="90" t="s">
        <v>60</v>
      </c>
      <c r="D66" s="91" t="s">
        <v>407</v>
      </c>
      <c r="E66" s="86">
        <v>290</v>
      </c>
      <c r="F66" s="86">
        <v>427</v>
      </c>
      <c r="G66" s="86">
        <v>375</v>
      </c>
      <c r="H66" s="86">
        <v>400</v>
      </c>
      <c r="I66" s="86">
        <v>475</v>
      </c>
      <c r="J66" s="4"/>
    </row>
    <row r="67" spans="2:10" outlineLevel="1" x14ac:dyDescent="0.2">
      <c r="B67" s="81" t="s">
        <v>4</v>
      </c>
      <c r="C67" s="81" t="s">
        <v>61</v>
      </c>
      <c r="D67" s="82" t="s">
        <v>408</v>
      </c>
      <c r="E67" s="80">
        <v>7730</v>
      </c>
      <c r="F67" s="80">
        <v>519</v>
      </c>
      <c r="G67" s="80">
        <v>400</v>
      </c>
      <c r="H67" s="80">
        <v>495</v>
      </c>
      <c r="I67" s="80">
        <v>625</v>
      </c>
      <c r="J67" s="4"/>
    </row>
    <row r="68" spans="2:10" outlineLevel="2" x14ac:dyDescent="0.2">
      <c r="B68" s="83">
        <v>2001</v>
      </c>
      <c r="C68" s="84" t="s">
        <v>62</v>
      </c>
      <c r="D68" s="92" t="s">
        <v>409</v>
      </c>
      <c r="E68" s="86">
        <v>230</v>
      </c>
      <c r="F68" s="86">
        <v>402</v>
      </c>
      <c r="G68" s="86">
        <v>350</v>
      </c>
      <c r="H68" s="86">
        <v>395</v>
      </c>
      <c r="I68" s="86">
        <v>450</v>
      </c>
      <c r="J68" s="4"/>
    </row>
    <row r="69" spans="2:10" outlineLevel="2" x14ac:dyDescent="0.2">
      <c r="B69" s="83">
        <v>2004</v>
      </c>
      <c r="C69" s="84" t="s">
        <v>63</v>
      </c>
      <c r="D69" s="92" t="s">
        <v>410</v>
      </c>
      <c r="E69" s="86">
        <v>380</v>
      </c>
      <c r="F69" s="86">
        <v>387</v>
      </c>
      <c r="G69" s="86">
        <v>345</v>
      </c>
      <c r="H69" s="86">
        <v>375</v>
      </c>
      <c r="I69" s="86">
        <v>412</v>
      </c>
      <c r="J69" s="4"/>
    </row>
    <row r="70" spans="2:10" outlineLevel="2" x14ac:dyDescent="0.2">
      <c r="B70" s="83">
        <v>2002</v>
      </c>
      <c r="C70" s="84" t="s">
        <v>64</v>
      </c>
      <c r="D70" s="92" t="s">
        <v>411</v>
      </c>
      <c r="E70" s="86">
        <v>210</v>
      </c>
      <c r="F70" s="86">
        <v>393</v>
      </c>
      <c r="G70" s="86">
        <v>347</v>
      </c>
      <c r="H70" s="86">
        <v>375</v>
      </c>
      <c r="I70" s="86">
        <v>425</v>
      </c>
      <c r="J70" s="4"/>
    </row>
    <row r="71" spans="2:10" outlineLevel="2" x14ac:dyDescent="0.2">
      <c r="B71" s="83">
        <v>2003</v>
      </c>
      <c r="C71" s="84" t="s">
        <v>65</v>
      </c>
      <c r="D71" s="92" t="s">
        <v>412</v>
      </c>
      <c r="E71" s="86">
        <v>100</v>
      </c>
      <c r="F71" s="86">
        <v>392</v>
      </c>
      <c r="G71" s="86">
        <v>359</v>
      </c>
      <c r="H71" s="86">
        <v>400</v>
      </c>
      <c r="I71" s="86">
        <v>425</v>
      </c>
      <c r="J71" s="4"/>
    </row>
    <row r="72" spans="2:10" outlineLevel="2" x14ac:dyDescent="0.2">
      <c r="B72" s="83">
        <v>2741</v>
      </c>
      <c r="C72" s="84" t="s">
        <v>66</v>
      </c>
      <c r="D72" s="92" t="s">
        <v>413</v>
      </c>
      <c r="E72" s="86">
        <v>670</v>
      </c>
      <c r="F72" s="86">
        <v>685</v>
      </c>
      <c r="G72" s="86">
        <v>625</v>
      </c>
      <c r="H72" s="86">
        <v>675</v>
      </c>
      <c r="I72" s="86">
        <v>750</v>
      </c>
      <c r="J72" s="4"/>
    </row>
    <row r="73" spans="2:10" outlineLevel="2" x14ac:dyDescent="0.2">
      <c r="B73" s="87" t="s">
        <v>4</v>
      </c>
      <c r="C73" s="88" t="s">
        <v>67</v>
      </c>
      <c r="D73" s="89" t="s">
        <v>414</v>
      </c>
      <c r="E73" s="86">
        <v>1020</v>
      </c>
      <c r="F73" s="86">
        <v>499</v>
      </c>
      <c r="G73" s="86">
        <v>425</v>
      </c>
      <c r="H73" s="86">
        <v>490</v>
      </c>
      <c r="I73" s="86">
        <v>575</v>
      </c>
      <c r="J73" s="4"/>
    </row>
    <row r="74" spans="2:10" outlineLevel="3" x14ac:dyDescent="0.2">
      <c r="B74" s="90">
        <v>2705</v>
      </c>
      <c r="C74" s="90" t="s">
        <v>68</v>
      </c>
      <c r="D74" s="91" t="s">
        <v>415</v>
      </c>
      <c r="E74" s="86">
        <v>50</v>
      </c>
      <c r="F74" s="86">
        <v>480</v>
      </c>
      <c r="G74" s="86">
        <v>450</v>
      </c>
      <c r="H74" s="86">
        <v>475</v>
      </c>
      <c r="I74" s="86">
        <v>525</v>
      </c>
      <c r="J74" s="4"/>
    </row>
    <row r="75" spans="2:10" outlineLevel="3" x14ac:dyDescent="0.2">
      <c r="B75" s="90">
        <v>2710</v>
      </c>
      <c r="C75" s="90" t="s">
        <v>69</v>
      </c>
      <c r="D75" s="91" t="s">
        <v>416</v>
      </c>
      <c r="E75" s="86">
        <v>110</v>
      </c>
      <c r="F75" s="86">
        <v>465</v>
      </c>
      <c r="G75" s="86">
        <v>425</v>
      </c>
      <c r="H75" s="86">
        <v>450</v>
      </c>
      <c r="I75" s="86">
        <v>475</v>
      </c>
      <c r="J75" s="4"/>
    </row>
    <row r="76" spans="2:10" outlineLevel="3" x14ac:dyDescent="0.2">
      <c r="B76" s="90">
        <v>2715</v>
      </c>
      <c r="C76" s="90" t="s">
        <v>70</v>
      </c>
      <c r="D76" s="91" t="s">
        <v>417</v>
      </c>
      <c r="E76" s="86">
        <v>390</v>
      </c>
      <c r="F76" s="86">
        <v>576</v>
      </c>
      <c r="G76" s="86">
        <v>525</v>
      </c>
      <c r="H76" s="86">
        <v>575</v>
      </c>
      <c r="I76" s="86">
        <v>625</v>
      </c>
      <c r="J76" s="4"/>
    </row>
    <row r="77" spans="2:10" outlineLevel="3" x14ac:dyDescent="0.2">
      <c r="B77" s="90">
        <v>2720</v>
      </c>
      <c r="C77" s="90" t="s">
        <v>71</v>
      </c>
      <c r="D77" s="91" t="s">
        <v>418</v>
      </c>
      <c r="E77" s="86">
        <v>120</v>
      </c>
      <c r="F77" s="86">
        <v>449</v>
      </c>
      <c r="G77" s="86">
        <v>400</v>
      </c>
      <c r="H77" s="86">
        <v>450</v>
      </c>
      <c r="I77" s="86">
        <v>485</v>
      </c>
      <c r="J77" s="4"/>
    </row>
    <row r="78" spans="2:10" outlineLevel="3" x14ac:dyDescent="0.2">
      <c r="B78" s="90">
        <v>2725</v>
      </c>
      <c r="C78" s="90" t="s">
        <v>72</v>
      </c>
      <c r="D78" s="91" t="s">
        <v>419</v>
      </c>
      <c r="E78" s="86">
        <v>50</v>
      </c>
      <c r="F78" s="86">
        <v>459</v>
      </c>
      <c r="G78" s="86">
        <v>415</v>
      </c>
      <c r="H78" s="86">
        <v>450</v>
      </c>
      <c r="I78" s="86">
        <v>495</v>
      </c>
      <c r="J78" s="4"/>
    </row>
    <row r="79" spans="2:10" outlineLevel="3" x14ac:dyDescent="0.2">
      <c r="B79" s="90">
        <v>2730</v>
      </c>
      <c r="C79" s="90" t="s">
        <v>73</v>
      </c>
      <c r="D79" s="91" t="s">
        <v>420</v>
      </c>
      <c r="E79" s="86">
        <v>180</v>
      </c>
      <c r="F79" s="86">
        <v>431</v>
      </c>
      <c r="G79" s="86">
        <v>390</v>
      </c>
      <c r="H79" s="86">
        <v>420</v>
      </c>
      <c r="I79" s="86">
        <v>475</v>
      </c>
      <c r="J79" s="4"/>
    </row>
    <row r="80" spans="2:10" outlineLevel="3" x14ac:dyDescent="0.2">
      <c r="B80" s="90">
        <v>2735</v>
      </c>
      <c r="C80" s="90" t="s">
        <v>74</v>
      </c>
      <c r="D80" s="91" t="s">
        <v>421</v>
      </c>
      <c r="E80" s="86">
        <v>110</v>
      </c>
      <c r="F80" s="86">
        <v>453</v>
      </c>
      <c r="G80" s="86">
        <v>395</v>
      </c>
      <c r="H80" s="86">
        <v>450</v>
      </c>
      <c r="I80" s="86">
        <v>500</v>
      </c>
      <c r="J80" s="4"/>
    </row>
    <row r="81" spans="2:10" outlineLevel="2" x14ac:dyDescent="0.2">
      <c r="B81" s="87" t="s">
        <v>4</v>
      </c>
      <c r="C81" s="88" t="s">
        <v>75</v>
      </c>
      <c r="D81" s="89" t="s">
        <v>422</v>
      </c>
      <c r="E81" s="86">
        <v>1840</v>
      </c>
      <c r="F81" s="86">
        <v>517</v>
      </c>
      <c r="G81" s="86">
        <v>425</v>
      </c>
      <c r="H81" s="86">
        <v>520</v>
      </c>
      <c r="I81" s="86">
        <v>600</v>
      </c>
      <c r="J81" s="4"/>
    </row>
    <row r="82" spans="2:10" outlineLevel="3" x14ac:dyDescent="0.2">
      <c r="B82" s="90">
        <v>4405</v>
      </c>
      <c r="C82" s="90" t="s">
        <v>76</v>
      </c>
      <c r="D82" s="91" t="s">
        <v>423</v>
      </c>
      <c r="E82" s="86">
        <v>100</v>
      </c>
      <c r="F82" s="86">
        <v>400</v>
      </c>
      <c r="G82" s="86">
        <v>355</v>
      </c>
      <c r="H82" s="86">
        <v>395</v>
      </c>
      <c r="I82" s="86">
        <v>425</v>
      </c>
      <c r="J82" s="4"/>
    </row>
    <row r="83" spans="2:10" outlineLevel="3" x14ac:dyDescent="0.2">
      <c r="B83" s="90">
        <v>4410</v>
      </c>
      <c r="C83" s="90" t="s">
        <v>77</v>
      </c>
      <c r="D83" s="91" t="s">
        <v>424</v>
      </c>
      <c r="E83" s="86">
        <v>270</v>
      </c>
      <c r="F83" s="86">
        <v>427</v>
      </c>
      <c r="G83" s="86">
        <v>350</v>
      </c>
      <c r="H83" s="86">
        <v>400</v>
      </c>
      <c r="I83" s="86">
        <v>477</v>
      </c>
      <c r="J83" s="4"/>
    </row>
    <row r="84" spans="2:10" outlineLevel="3" x14ac:dyDescent="0.2">
      <c r="B84" s="90">
        <v>4415</v>
      </c>
      <c r="C84" s="90" t="s">
        <v>78</v>
      </c>
      <c r="D84" s="91" t="s">
        <v>425</v>
      </c>
      <c r="E84" s="86">
        <v>200</v>
      </c>
      <c r="F84" s="86">
        <v>427</v>
      </c>
      <c r="G84" s="86">
        <v>375</v>
      </c>
      <c r="H84" s="86">
        <v>425</v>
      </c>
      <c r="I84" s="86">
        <v>475</v>
      </c>
      <c r="J84" s="4"/>
    </row>
    <row r="85" spans="2:10" outlineLevel="3" x14ac:dyDescent="0.2">
      <c r="B85" s="90">
        <v>4420</v>
      </c>
      <c r="C85" s="90" t="s">
        <v>79</v>
      </c>
      <c r="D85" s="91" t="s">
        <v>426</v>
      </c>
      <c r="E85" s="86">
        <v>1270</v>
      </c>
      <c r="F85" s="86">
        <v>559</v>
      </c>
      <c r="G85" s="86">
        <v>485</v>
      </c>
      <c r="H85" s="86">
        <v>555</v>
      </c>
      <c r="I85" s="86">
        <v>625</v>
      </c>
      <c r="J85" s="4"/>
    </row>
    <row r="86" spans="2:10" outlineLevel="2" x14ac:dyDescent="0.2">
      <c r="B86" s="87" t="s">
        <v>4</v>
      </c>
      <c r="C86" s="88" t="s">
        <v>80</v>
      </c>
      <c r="D86" s="89" t="s">
        <v>427</v>
      </c>
      <c r="E86" s="86">
        <v>3290</v>
      </c>
      <c r="F86" s="86">
        <v>529</v>
      </c>
      <c r="G86" s="86">
        <v>425</v>
      </c>
      <c r="H86" s="86">
        <v>500</v>
      </c>
      <c r="I86" s="86">
        <v>650</v>
      </c>
      <c r="J86" s="4"/>
    </row>
    <row r="87" spans="2:10" outlineLevel="3" x14ac:dyDescent="0.2">
      <c r="B87" s="90">
        <v>4705</v>
      </c>
      <c r="C87" s="90" t="s">
        <v>81</v>
      </c>
      <c r="D87" s="91" t="s">
        <v>428</v>
      </c>
      <c r="E87" s="86">
        <v>610</v>
      </c>
      <c r="F87" s="86">
        <v>461</v>
      </c>
      <c r="G87" s="86">
        <v>395</v>
      </c>
      <c r="H87" s="86">
        <v>425</v>
      </c>
      <c r="I87" s="86">
        <v>525</v>
      </c>
      <c r="J87" s="4"/>
    </row>
    <row r="88" spans="2:10" outlineLevel="3" x14ac:dyDescent="0.2">
      <c r="B88" s="90">
        <v>4710</v>
      </c>
      <c r="C88" s="90" t="s">
        <v>82</v>
      </c>
      <c r="D88" s="91" t="s">
        <v>429</v>
      </c>
      <c r="E88" s="86">
        <v>380</v>
      </c>
      <c r="F88" s="86">
        <v>420</v>
      </c>
      <c r="G88" s="86">
        <v>375</v>
      </c>
      <c r="H88" s="86">
        <v>425</v>
      </c>
      <c r="I88" s="86">
        <v>450</v>
      </c>
      <c r="J88" s="4"/>
    </row>
    <row r="89" spans="2:10" outlineLevel="3" x14ac:dyDescent="0.2">
      <c r="B89" s="90">
        <v>4715</v>
      </c>
      <c r="C89" s="90" t="s">
        <v>83</v>
      </c>
      <c r="D89" s="91" t="s">
        <v>430</v>
      </c>
      <c r="E89" s="86">
        <v>520</v>
      </c>
      <c r="F89" s="86">
        <v>430</v>
      </c>
      <c r="G89" s="86">
        <v>375</v>
      </c>
      <c r="H89" s="86">
        <v>425</v>
      </c>
      <c r="I89" s="86">
        <v>475</v>
      </c>
      <c r="J89" s="4"/>
    </row>
    <row r="90" spans="2:10" outlineLevel="3" x14ac:dyDescent="0.2">
      <c r="B90" s="90">
        <v>4720</v>
      </c>
      <c r="C90" s="90" t="s">
        <v>84</v>
      </c>
      <c r="D90" s="91" t="s">
        <v>431</v>
      </c>
      <c r="E90" s="86">
        <v>1490</v>
      </c>
      <c r="F90" s="86">
        <v>628</v>
      </c>
      <c r="G90" s="86">
        <v>550</v>
      </c>
      <c r="H90" s="86">
        <v>650</v>
      </c>
      <c r="I90" s="86">
        <v>700</v>
      </c>
      <c r="J90" s="4"/>
    </row>
    <row r="91" spans="2:10" outlineLevel="3" x14ac:dyDescent="0.2">
      <c r="B91" s="90">
        <v>4725</v>
      </c>
      <c r="C91" s="90" t="s">
        <v>85</v>
      </c>
      <c r="D91" s="91" t="s">
        <v>432</v>
      </c>
      <c r="E91" s="86">
        <v>290</v>
      </c>
      <c r="F91" s="86">
        <v>481</v>
      </c>
      <c r="G91" s="86">
        <v>425</v>
      </c>
      <c r="H91" s="86">
        <v>475</v>
      </c>
      <c r="I91" s="86">
        <v>525</v>
      </c>
      <c r="J91" s="4"/>
    </row>
    <row r="92" spans="2:10" outlineLevel="1" x14ac:dyDescent="0.2">
      <c r="B92" s="81" t="s">
        <v>4</v>
      </c>
      <c r="C92" s="81" t="s">
        <v>86</v>
      </c>
      <c r="D92" s="82" t="s">
        <v>433</v>
      </c>
      <c r="E92" s="80">
        <v>5220</v>
      </c>
      <c r="F92" s="80">
        <v>522</v>
      </c>
      <c r="G92" s="80">
        <v>450</v>
      </c>
      <c r="H92" s="80">
        <v>510</v>
      </c>
      <c r="I92" s="80">
        <v>595</v>
      </c>
      <c r="J92" s="4"/>
    </row>
    <row r="93" spans="2:10" outlineLevel="2" x14ac:dyDescent="0.2">
      <c r="B93" s="83">
        <v>1055</v>
      </c>
      <c r="C93" s="84" t="s">
        <v>87</v>
      </c>
      <c r="D93" s="92" t="s">
        <v>434</v>
      </c>
      <c r="E93" s="86">
        <v>140</v>
      </c>
      <c r="F93" s="86">
        <v>481</v>
      </c>
      <c r="G93" s="86">
        <v>434</v>
      </c>
      <c r="H93" s="86">
        <v>475</v>
      </c>
      <c r="I93" s="86">
        <v>518</v>
      </c>
      <c r="J93" s="4"/>
    </row>
    <row r="94" spans="2:10" outlineLevel="2" x14ac:dyDescent="0.2">
      <c r="B94" s="83">
        <v>2465</v>
      </c>
      <c r="C94" s="84" t="s">
        <v>88</v>
      </c>
      <c r="D94" s="92" t="s">
        <v>435</v>
      </c>
      <c r="E94" s="86">
        <v>750</v>
      </c>
      <c r="F94" s="86">
        <v>527</v>
      </c>
      <c r="G94" s="86">
        <v>475</v>
      </c>
      <c r="H94" s="86">
        <v>525</v>
      </c>
      <c r="I94" s="86">
        <v>575</v>
      </c>
      <c r="J94" s="4"/>
    </row>
    <row r="95" spans="2:10" outlineLevel="2" x14ac:dyDescent="0.2">
      <c r="B95" s="83">
        <v>3060</v>
      </c>
      <c r="C95" s="84" t="s">
        <v>89</v>
      </c>
      <c r="D95" s="92" t="s">
        <v>436</v>
      </c>
      <c r="E95" s="86">
        <v>760</v>
      </c>
      <c r="F95" s="86">
        <v>593</v>
      </c>
      <c r="G95" s="86">
        <v>495</v>
      </c>
      <c r="H95" s="86">
        <v>585</v>
      </c>
      <c r="I95" s="86">
        <v>675</v>
      </c>
      <c r="J95" s="4"/>
    </row>
    <row r="96" spans="2:10" outlineLevel="2" x14ac:dyDescent="0.2">
      <c r="B96" s="83">
        <v>2470</v>
      </c>
      <c r="C96" s="84" t="s">
        <v>90</v>
      </c>
      <c r="D96" s="92" t="s">
        <v>437</v>
      </c>
      <c r="E96" s="86">
        <v>10</v>
      </c>
      <c r="F96" s="86">
        <v>524</v>
      </c>
      <c r="G96" s="86">
        <v>475</v>
      </c>
      <c r="H96" s="86">
        <v>520</v>
      </c>
      <c r="I96" s="86">
        <v>555</v>
      </c>
      <c r="J96" s="4"/>
    </row>
    <row r="97" spans="2:10" outlineLevel="2" x14ac:dyDescent="0.2">
      <c r="B97" s="87" t="s">
        <v>4</v>
      </c>
      <c r="C97" s="88" t="s">
        <v>91</v>
      </c>
      <c r="D97" s="89" t="s">
        <v>438</v>
      </c>
      <c r="E97" s="86">
        <v>420</v>
      </c>
      <c r="F97" s="86">
        <v>467</v>
      </c>
      <c r="G97" s="86">
        <v>406</v>
      </c>
      <c r="H97" s="86">
        <v>450</v>
      </c>
      <c r="I97" s="86">
        <v>510</v>
      </c>
      <c r="J97" s="4"/>
    </row>
    <row r="98" spans="2:10" outlineLevel="3" x14ac:dyDescent="0.2">
      <c r="B98" s="90">
        <v>1005</v>
      </c>
      <c r="C98" s="90" t="s">
        <v>92</v>
      </c>
      <c r="D98" s="91" t="s">
        <v>439</v>
      </c>
      <c r="E98" s="86">
        <v>40</v>
      </c>
      <c r="F98" s="86">
        <v>446</v>
      </c>
      <c r="G98" s="86">
        <v>375</v>
      </c>
      <c r="H98" s="86">
        <v>440</v>
      </c>
      <c r="I98" s="86">
        <v>475</v>
      </c>
      <c r="J98" s="4"/>
    </row>
    <row r="99" spans="2:10" outlineLevel="3" x14ac:dyDescent="0.2">
      <c r="B99" s="90">
        <v>1010</v>
      </c>
      <c r="C99" s="90" t="s">
        <v>93</v>
      </c>
      <c r="D99" s="91" t="s">
        <v>440</v>
      </c>
      <c r="E99" s="86">
        <v>20</v>
      </c>
      <c r="F99" s="86">
        <v>464</v>
      </c>
      <c r="G99" s="86">
        <v>403</v>
      </c>
      <c r="H99" s="86">
        <v>450</v>
      </c>
      <c r="I99" s="86">
        <v>500</v>
      </c>
      <c r="J99" s="4"/>
    </row>
    <row r="100" spans="2:10" outlineLevel="3" x14ac:dyDescent="0.2">
      <c r="B100" s="90">
        <v>1015</v>
      </c>
      <c r="C100" s="90" t="s">
        <v>94</v>
      </c>
      <c r="D100" s="91" t="s">
        <v>441</v>
      </c>
      <c r="E100" s="86">
        <v>120</v>
      </c>
      <c r="F100" s="86">
        <v>453</v>
      </c>
      <c r="G100" s="86">
        <v>395</v>
      </c>
      <c r="H100" s="86">
        <v>450</v>
      </c>
      <c r="I100" s="86">
        <v>500</v>
      </c>
      <c r="J100" s="4"/>
    </row>
    <row r="101" spans="2:10" outlineLevel="3" x14ac:dyDescent="0.2">
      <c r="B101" s="90">
        <v>1045</v>
      </c>
      <c r="C101" s="90" t="s">
        <v>95</v>
      </c>
      <c r="D101" s="91" t="s">
        <v>442</v>
      </c>
      <c r="E101" s="86">
        <v>30</v>
      </c>
      <c r="F101" s="86">
        <v>514</v>
      </c>
      <c r="G101" s="86">
        <v>413</v>
      </c>
      <c r="H101" s="86">
        <v>450</v>
      </c>
      <c r="I101" s="86">
        <v>563</v>
      </c>
      <c r="J101" s="4"/>
    </row>
    <row r="102" spans="2:10" outlineLevel="3" x14ac:dyDescent="0.2">
      <c r="B102" s="90">
        <v>1025</v>
      </c>
      <c r="C102" s="90" t="s">
        <v>96</v>
      </c>
      <c r="D102" s="91" t="s">
        <v>443</v>
      </c>
      <c r="E102" s="86">
        <v>110</v>
      </c>
      <c r="F102" s="86">
        <v>472</v>
      </c>
      <c r="G102" s="86">
        <v>425</v>
      </c>
      <c r="H102" s="86">
        <v>465</v>
      </c>
      <c r="I102" s="86">
        <v>525</v>
      </c>
      <c r="J102" s="4"/>
    </row>
    <row r="103" spans="2:10" outlineLevel="3" x14ac:dyDescent="0.2">
      <c r="B103" s="90">
        <v>1030</v>
      </c>
      <c r="C103" s="90" t="s">
        <v>97</v>
      </c>
      <c r="D103" s="91" t="s">
        <v>444</v>
      </c>
      <c r="E103" s="86">
        <v>30</v>
      </c>
      <c r="F103" s="86">
        <v>496</v>
      </c>
      <c r="G103" s="86">
        <v>450</v>
      </c>
      <c r="H103" s="86">
        <v>475</v>
      </c>
      <c r="I103" s="86">
        <v>550</v>
      </c>
      <c r="J103" s="4"/>
    </row>
    <row r="104" spans="2:10" outlineLevel="3" x14ac:dyDescent="0.2">
      <c r="B104" s="90">
        <v>1035</v>
      </c>
      <c r="C104" s="90" t="s">
        <v>98</v>
      </c>
      <c r="D104" s="91" t="s">
        <v>445</v>
      </c>
      <c r="E104" s="86">
        <v>40</v>
      </c>
      <c r="F104" s="86">
        <v>428</v>
      </c>
      <c r="G104" s="86">
        <v>400</v>
      </c>
      <c r="H104" s="86">
        <v>425</v>
      </c>
      <c r="I104" s="86">
        <v>450</v>
      </c>
      <c r="J104" s="4"/>
    </row>
    <row r="105" spans="2:10" outlineLevel="3" x14ac:dyDescent="0.2">
      <c r="B105" s="90">
        <v>1040</v>
      </c>
      <c r="C105" s="90" t="s">
        <v>99</v>
      </c>
      <c r="D105" s="91" t="s">
        <v>446</v>
      </c>
      <c r="E105" s="86">
        <v>40</v>
      </c>
      <c r="F105" s="86">
        <v>496</v>
      </c>
      <c r="G105" s="86">
        <v>450</v>
      </c>
      <c r="H105" s="86">
        <v>475</v>
      </c>
      <c r="I105" s="86">
        <v>550</v>
      </c>
      <c r="J105" s="4"/>
    </row>
    <row r="106" spans="2:10" outlineLevel="2" x14ac:dyDescent="0.2">
      <c r="B106" s="87" t="s">
        <v>4</v>
      </c>
      <c r="C106" s="88" t="s">
        <v>100</v>
      </c>
      <c r="D106" s="89" t="s">
        <v>447</v>
      </c>
      <c r="E106" s="86">
        <v>700</v>
      </c>
      <c r="F106" s="86">
        <v>492</v>
      </c>
      <c r="G106" s="86">
        <v>425</v>
      </c>
      <c r="H106" s="86">
        <v>495</v>
      </c>
      <c r="I106" s="86">
        <v>550</v>
      </c>
      <c r="J106" s="4"/>
    </row>
    <row r="107" spans="2:10" outlineLevel="3" x14ac:dyDescent="0.2">
      <c r="B107" s="90">
        <v>2405</v>
      </c>
      <c r="C107" s="90" t="s">
        <v>101</v>
      </c>
      <c r="D107" s="91" t="s">
        <v>448</v>
      </c>
      <c r="E107" s="86">
        <v>40</v>
      </c>
      <c r="F107" s="86">
        <v>514</v>
      </c>
      <c r="G107" s="86">
        <v>450</v>
      </c>
      <c r="H107" s="86">
        <v>518</v>
      </c>
      <c r="I107" s="86">
        <v>595</v>
      </c>
      <c r="J107" s="4"/>
    </row>
    <row r="108" spans="2:10" outlineLevel="3" x14ac:dyDescent="0.2">
      <c r="B108" s="90">
        <v>2410</v>
      </c>
      <c r="C108" s="90" t="s">
        <v>102</v>
      </c>
      <c r="D108" s="91" t="s">
        <v>449</v>
      </c>
      <c r="E108" s="86">
        <v>200</v>
      </c>
      <c r="F108" s="86">
        <v>507</v>
      </c>
      <c r="G108" s="86">
        <v>450</v>
      </c>
      <c r="H108" s="86">
        <v>495</v>
      </c>
      <c r="I108" s="86">
        <v>550</v>
      </c>
      <c r="J108" s="4"/>
    </row>
    <row r="109" spans="2:10" outlineLevel="3" x14ac:dyDescent="0.2">
      <c r="B109" s="90">
        <v>2415</v>
      </c>
      <c r="C109" s="90" t="s">
        <v>103</v>
      </c>
      <c r="D109" s="91" t="s">
        <v>450</v>
      </c>
      <c r="E109" s="86">
        <v>80</v>
      </c>
      <c r="F109" s="86">
        <v>535</v>
      </c>
      <c r="G109" s="86">
        <v>495</v>
      </c>
      <c r="H109" s="86">
        <v>525</v>
      </c>
      <c r="I109" s="86">
        <v>595</v>
      </c>
      <c r="J109" s="4"/>
    </row>
    <row r="110" spans="2:10" outlineLevel="3" x14ac:dyDescent="0.2">
      <c r="B110" s="90">
        <v>2420</v>
      </c>
      <c r="C110" s="90" t="s">
        <v>104</v>
      </c>
      <c r="D110" s="91" t="s">
        <v>451</v>
      </c>
      <c r="E110" s="86">
        <v>170</v>
      </c>
      <c r="F110" s="86">
        <v>465</v>
      </c>
      <c r="G110" s="86">
        <v>399</v>
      </c>
      <c r="H110" s="86">
        <v>450</v>
      </c>
      <c r="I110" s="86">
        <v>525</v>
      </c>
      <c r="J110" s="4"/>
    </row>
    <row r="111" spans="2:10" outlineLevel="3" x14ac:dyDescent="0.2">
      <c r="B111" s="90">
        <v>2430</v>
      </c>
      <c r="C111" s="90" t="s">
        <v>105</v>
      </c>
      <c r="D111" s="91" t="s">
        <v>452</v>
      </c>
      <c r="E111" s="86">
        <v>80</v>
      </c>
      <c r="F111" s="86">
        <v>439</v>
      </c>
      <c r="G111" s="86">
        <v>385</v>
      </c>
      <c r="H111" s="86">
        <v>425</v>
      </c>
      <c r="I111" s="86">
        <v>495</v>
      </c>
      <c r="J111" s="4"/>
    </row>
    <row r="112" spans="2:10" outlineLevel="3" x14ac:dyDescent="0.2">
      <c r="B112" s="90">
        <v>2435</v>
      </c>
      <c r="C112" s="90" t="s">
        <v>106</v>
      </c>
      <c r="D112" s="91" t="s">
        <v>453</v>
      </c>
      <c r="E112" s="86">
        <v>70</v>
      </c>
      <c r="F112" s="86">
        <v>483</v>
      </c>
      <c r="G112" s="86">
        <v>416</v>
      </c>
      <c r="H112" s="86">
        <v>475</v>
      </c>
      <c r="I112" s="86">
        <v>545</v>
      </c>
      <c r="J112" s="4"/>
    </row>
    <row r="113" spans="2:10" outlineLevel="3" x14ac:dyDescent="0.2">
      <c r="B113" s="90">
        <v>2440</v>
      </c>
      <c r="C113" s="90" t="s">
        <v>107</v>
      </c>
      <c r="D113" s="91" t="s">
        <v>454</v>
      </c>
      <c r="E113" s="86">
        <v>70</v>
      </c>
      <c r="F113" s="86">
        <v>520</v>
      </c>
      <c r="G113" s="86">
        <v>465</v>
      </c>
      <c r="H113" s="86">
        <v>500</v>
      </c>
      <c r="I113" s="86">
        <v>575</v>
      </c>
      <c r="J113" s="4"/>
    </row>
    <row r="114" spans="2:10" outlineLevel="2" x14ac:dyDescent="0.2">
      <c r="B114" s="87" t="s">
        <v>4</v>
      </c>
      <c r="C114" s="88" t="s">
        <v>108</v>
      </c>
      <c r="D114" s="89" t="s">
        <v>455</v>
      </c>
      <c r="E114" s="86">
        <v>810</v>
      </c>
      <c r="F114" s="86">
        <v>479</v>
      </c>
      <c r="G114" s="86">
        <v>400</v>
      </c>
      <c r="H114" s="86">
        <v>465</v>
      </c>
      <c r="I114" s="86">
        <v>525</v>
      </c>
      <c r="J114" s="4"/>
    </row>
    <row r="115" spans="2:10" outlineLevel="3" x14ac:dyDescent="0.2">
      <c r="B115" s="90">
        <v>2505</v>
      </c>
      <c r="C115" s="90" t="s">
        <v>109</v>
      </c>
      <c r="D115" s="91" t="s">
        <v>456</v>
      </c>
      <c r="E115" s="86">
        <v>90</v>
      </c>
      <c r="F115" s="86">
        <v>473</v>
      </c>
      <c r="G115" s="86">
        <v>430</v>
      </c>
      <c r="H115" s="86">
        <v>470</v>
      </c>
      <c r="I115" s="86">
        <v>520</v>
      </c>
      <c r="J115" s="4"/>
    </row>
    <row r="116" spans="2:10" outlineLevel="3" x14ac:dyDescent="0.2">
      <c r="B116" s="90">
        <v>2510</v>
      </c>
      <c r="C116" s="90" t="s">
        <v>110</v>
      </c>
      <c r="D116" s="91" t="s">
        <v>457</v>
      </c>
      <c r="E116" s="86">
        <v>200</v>
      </c>
      <c r="F116" s="86">
        <v>413</v>
      </c>
      <c r="G116" s="86">
        <v>355</v>
      </c>
      <c r="H116" s="86">
        <v>400</v>
      </c>
      <c r="I116" s="86">
        <v>475</v>
      </c>
      <c r="J116" s="4"/>
    </row>
    <row r="117" spans="2:10" outlineLevel="3" x14ac:dyDescent="0.2">
      <c r="B117" s="90">
        <v>2515</v>
      </c>
      <c r="C117" s="90" t="s">
        <v>111</v>
      </c>
      <c r="D117" s="91" t="s">
        <v>458</v>
      </c>
      <c r="E117" s="86">
        <v>250</v>
      </c>
      <c r="F117" s="86">
        <v>554</v>
      </c>
      <c r="G117" s="86">
        <v>460</v>
      </c>
      <c r="H117" s="86">
        <v>525</v>
      </c>
      <c r="I117" s="86">
        <v>600</v>
      </c>
      <c r="J117" s="4"/>
    </row>
    <row r="118" spans="2:10" outlineLevel="3" x14ac:dyDescent="0.2">
      <c r="B118" s="90">
        <v>2520</v>
      </c>
      <c r="C118" s="90" t="s">
        <v>112</v>
      </c>
      <c r="D118" s="91" t="s">
        <v>459</v>
      </c>
      <c r="E118" s="86">
        <v>40</v>
      </c>
      <c r="F118" s="86">
        <v>469</v>
      </c>
      <c r="G118" s="86">
        <v>417</v>
      </c>
      <c r="H118" s="86">
        <v>470</v>
      </c>
      <c r="I118" s="86">
        <v>515</v>
      </c>
      <c r="J118" s="4"/>
    </row>
    <row r="119" spans="2:10" outlineLevel="3" x14ac:dyDescent="0.2">
      <c r="B119" s="90">
        <v>2525</v>
      </c>
      <c r="C119" s="90" t="s">
        <v>113</v>
      </c>
      <c r="D119" s="91" t="s">
        <v>460</v>
      </c>
      <c r="E119" s="86">
        <v>80</v>
      </c>
      <c r="F119" s="86">
        <v>515</v>
      </c>
      <c r="G119" s="86">
        <v>458</v>
      </c>
      <c r="H119" s="86">
        <v>520</v>
      </c>
      <c r="I119" s="86">
        <v>580</v>
      </c>
      <c r="J119" s="4"/>
    </row>
    <row r="120" spans="2:10" outlineLevel="3" x14ac:dyDescent="0.2">
      <c r="B120" s="90">
        <v>2530</v>
      </c>
      <c r="C120" s="90" t="s">
        <v>114</v>
      </c>
      <c r="D120" s="91" t="s">
        <v>461</v>
      </c>
      <c r="E120" s="86">
        <v>80</v>
      </c>
      <c r="F120" s="86">
        <v>428</v>
      </c>
      <c r="G120" s="86">
        <v>360</v>
      </c>
      <c r="H120" s="86">
        <v>400</v>
      </c>
      <c r="I120" s="86">
        <v>475</v>
      </c>
      <c r="J120" s="4"/>
    </row>
    <row r="121" spans="2:10" outlineLevel="3" x14ac:dyDescent="0.2">
      <c r="B121" s="90">
        <v>2535</v>
      </c>
      <c r="C121" s="90" t="s">
        <v>115</v>
      </c>
      <c r="D121" s="91" t="s">
        <v>462</v>
      </c>
      <c r="E121" s="86">
        <v>60</v>
      </c>
      <c r="F121" s="86">
        <v>424</v>
      </c>
      <c r="G121" s="86">
        <v>350</v>
      </c>
      <c r="H121" s="86">
        <v>385</v>
      </c>
      <c r="I121" s="86">
        <v>495</v>
      </c>
      <c r="J121" s="4"/>
    </row>
    <row r="122" spans="2:10" outlineLevel="2" x14ac:dyDescent="0.2">
      <c r="B122" s="87" t="s">
        <v>4</v>
      </c>
      <c r="C122" s="88" t="s">
        <v>116</v>
      </c>
      <c r="D122" s="89" t="s">
        <v>463</v>
      </c>
      <c r="E122" s="86">
        <v>1020</v>
      </c>
      <c r="F122" s="86">
        <v>569</v>
      </c>
      <c r="G122" s="86">
        <v>525</v>
      </c>
      <c r="H122" s="86">
        <v>575</v>
      </c>
      <c r="I122" s="86">
        <v>625</v>
      </c>
      <c r="J122" s="4"/>
    </row>
    <row r="123" spans="2:10" outlineLevel="3" x14ac:dyDescent="0.2">
      <c r="B123" s="90">
        <v>2805</v>
      </c>
      <c r="C123" s="90" t="s">
        <v>117</v>
      </c>
      <c r="D123" s="91" t="s">
        <v>464</v>
      </c>
      <c r="E123" s="86">
        <v>40</v>
      </c>
      <c r="F123" s="86">
        <v>582</v>
      </c>
      <c r="G123" s="86">
        <v>550</v>
      </c>
      <c r="H123" s="86">
        <v>575</v>
      </c>
      <c r="I123" s="86">
        <v>650</v>
      </c>
      <c r="J123" s="4"/>
    </row>
    <row r="124" spans="2:10" outlineLevel="3" x14ac:dyDescent="0.2">
      <c r="B124" s="90">
        <v>2810</v>
      </c>
      <c r="C124" s="90" t="s">
        <v>118</v>
      </c>
      <c r="D124" s="91" t="s">
        <v>465</v>
      </c>
      <c r="E124" s="86">
        <v>70</v>
      </c>
      <c r="F124" s="86">
        <v>565</v>
      </c>
      <c r="G124" s="86">
        <v>525</v>
      </c>
      <c r="H124" s="86">
        <v>550</v>
      </c>
      <c r="I124" s="86">
        <v>595</v>
      </c>
      <c r="J124" s="4"/>
    </row>
    <row r="125" spans="2:10" outlineLevel="3" x14ac:dyDescent="0.2">
      <c r="B125" s="90">
        <v>2815</v>
      </c>
      <c r="C125" s="90" t="s">
        <v>119</v>
      </c>
      <c r="D125" s="91" t="s">
        <v>466</v>
      </c>
      <c r="E125" s="86">
        <v>90</v>
      </c>
      <c r="F125" s="86">
        <v>513</v>
      </c>
      <c r="G125" s="86">
        <v>450</v>
      </c>
      <c r="H125" s="86">
        <v>525</v>
      </c>
      <c r="I125" s="86">
        <v>570</v>
      </c>
      <c r="J125" s="4"/>
    </row>
    <row r="126" spans="2:10" outlineLevel="3" x14ac:dyDescent="0.2">
      <c r="B126" s="90">
        <v>2820</v>
      </c>
      <c r="C126" s="90" t="s">
        <v>120</v>
      </c>
      <c r="D126" s="91" t="s">
        <v>467</v>
      </c>
      <c r="E126" s="86">
        <v>200</v>
      </c>
      <c r="F126" s="86">
        <v>498</v>
      </c>
      <c r="G126" s="86">
        <v>440</v>
      </c>
      <c r="H126" s="86">
        <v>500</v>
      </c>
      <c r="I126" s="86">
        <v>550</v>
      </c>
      <c r="J126" s="4"/>
    </row>
    <row r="127" spans="2:10" outlineLevel="3" x14ac:dyDescent="0.2">
      <c r="B127" s="90">
        <v>2825</v>
      </c>
      <c r="C127" s="90" t="s">
        <v>121</v>
      </c>
      <c r="D127" s="91" t="s">
        <v>468</v>
      </c>
      <c r="E127" s="86">
        <v>450</v>
      </c>
      <c r="F127" s="86">
        <v>610</v>
      </c>
      <c r="G127" s="86">
        <v>575</v>
      </c>
      <c r="H127" s="86">
        <v>600</v>
      </c>
      <c r="I127" s="86">
        <v>650</v>
      </c>
      <c r="J127" s="4"/>
    </row>
    <row r="128" spans="2:10" outlineLevel="3" x14ac:dyDescent="0.2">
      <c r="B128" s="90">
        <v>2830</v>
      </c>
      <c r="C128" s="90" t="s">
        <v>122</v>
      </c>
      <c r="D128" s="91" t="s">
        <v>469</v>
      </c>
      <c r="E128" s="86">
        <v>70</v>
      </c>
      <c r="F128" s="86">
        <v>672</v>
      </c>
      <c r="G128" s="86">
        <v>620</v>
      </c>
      <c r="H128" s="86">
        <v>650</v>
      </c>
      <c r="I128" s="86">
        <v>700</v>
      </c>
      <c r="J128" s="4"/>
    </row>
    <row r="129" spans="2:10" outlineLevel="3" x14ac:dyDescent="0.2">
      <c r="B129" s="90">
        <v>2835</v>
      </c>
      <c r="C129" s="90" t="s">
        <v>123</v>
      </c>
      <c r="D129" s="91" t="s">
        <v>470</v>
      </c>
      <c r="E129" s="86">
        <v>100</v>
      </c>
      <c r="F129" s="86">
        <v>509</v>
      </c>
      <c r="G129" s="86">
        <v>475</v>
      </c>
      <c r="H129" s="86">
        <v>515</v>
      </c>
      <c r="I129" s="86">
        <v>550</v>
      </c>
      <c r="J129" s="4"/>
    </row>
    <row r="130" spans="2:10" outlineLevel="2" x14ac:dyDescent="0.2">
      <c r="B130" s="87" t="s">
        <v>4</v>
      </c>
      <c r="C130" s="88" t="s">
        <v>124</v>
      </c>
      <c r="D130" s="89" t="s">
        <v>471</v>
      </c>
      <c r="E130" s="86">
        <v>620</v>
      </c>
      <c r="F130" s="86">
        <v>485</v>
      </c>
      <c r="G130" s="86">
        <v>410</v>
      </c>
      <c r="H130" s="86">
        <v>475</v>
      </c>
      <c r="I130" s="86">
        <v>550</v>
      </c>
      <c r="J130" s="4"/>
    </row>
    <row r="131" spans="2:10" outlineLevel="3" x14ac:dyDescent="0.2">
      <c r="B131" s="90">
        <v>3005</v>
      </c>
      <c r="C131" s="90" t="s">
        <v>125</v>
      </c>
      <c r="D131" s="91" t="s">
        <v>472</v>
      </c>
      <c r="E131" s="86">
        <v>70</v>
      </c>
      <c r="F131" s="86">
        <v>440</v>
      </c>
      <c r="G131" s="86">
        <v>400</v>
      </c>
      <c r="H131" s="86">
        <v>450</v>
      </c>
      <c r="I131" s="86">
        <v>470</v>
      </c>
      <c r="J131" s="4"/>
    </row>
    <row r="132" spans="2:10" outlineLevel="3" x14ac:dyDescent="0.2">
      <c r="B132" s="90">
        <v>3010</v>
      </c>
      <c r="C132" s="90" t="s">
        <v>126</v>
      </c>
      <c r="D132" s="91" t="s">
        <v>473</v>
      </c>
      <c r="E132" s="86">
        <v>80</v>
      </c>
      <c r="F132" s="86">
        <v>390</v>
      </c>
      <c r="G132" s="86">
        <v>350</v>
      </c>
      <c r="H132" s="86">
        <v>390</v>
      </c>
      <c r="I132" s="86">
        <v>420</v>
      </c>
      <c r="J132" s="4"/>
    </row>
    <row r="133" spans="2:10" outlineLevel="3" x14ac:dyDescent="0.2">
      <c r="B133" s="90">
        <v>3015</v>
      </c>
      <c r="C133" s="90" t="s">
        <v>127</v>
      </c>
      <c r="D133" s="91" t="s">
        <v>474</v>
      </c>
      <c r="E133" s="86">
        <v>120</v>
      </c>
      <c r="F133" s="86">
        <v>532</v>
      </c>
      <c r="G133" s="86">
        <v>450</v>
      </c>
      <c r="H133" s="86">
        <v>500</v>
      </c>
      <c r="I133" s="86">
        <v>600</v>
      </c>
      <c r="J133" s="4"/>
    </row>
    <row r="134" spans="2:10" outlineLevel="3" x14ac:dyDescent="0.2">
      <c r="B134" s="90">
        <v>3020</v>
      </c>
      <c r="C134" s="90" t="s">
        <v>128</v>
      </c>
      <c r="D134" s="91" t="s">
        <v>475</v>
      </c>
      <c r="E134" s="86">
        <v>100</v>
      </c>
      <c r="F134" s="86">
        <v>490</v>
      </c>
      <c r="G134" s="86">
        <v>400</v>
      </c>
      <c r="H134" s="86">
        <v>495</v>
      </c>
      <c r="I134" s="86">
        <v>575</v>
      </c>
      <c r="J134" s="4"/>
    </row>
    <row r="135" spans="2:10" outlineLevel="3" x14ac:dyDescent="0.2">
      <c r="B135" s="90">
        <v>3025</v>
      </c>
      <c r="C135" s="90" t="s">
        <v>129</v>
      </c>
      <c r="D135" s="91" t="s">
        <v>476</v>
      </c>
      <c r="E135" s="86">
        <v>50</v>
      </c>
      <c r="F135" s="86">
        <v>472</v>
      </c>
      <c r="G135" s="86">
        <v>425</v>
      </c>
      <c r="H135" s="86">
        <v>490</v>
      </c>
      <c r="I135" s="86">
        <v>525</v>
      </c>
      <c r="J135" s="4"/>
    </row>
    <row r="136" spans="2:10" outlineLevel="3" x14ac:dyDescent="0.2">
      <c r="B136" s="90">
        <v>3030</v>
      </c>
      <c r="C136" s="90" t="s">
        <v>130</v>
      </c>
      <c r="D136" s="91" t="s">
        <v>477</v>
      </c>
      <c r="E136" s="86">
        <v>110</v>
      </c>
      <c r="F136" s="86">
        <v>464</v>
      </c>
      <c r="G136" s="86">
        <v>410</v>
      </c>
      <c r="H136" s="86">
        <v>450</v>
      </c>
      <c r="I136" s="86">
        <v>495</v>
      </c>
      <c r="J136" s="4"/>
    </row>
    <row r="137" spans="2:10" outlineLevel="3" x14ac:dyDescent="0.2">
      <c r="B137" s="90">
        <v>3040</v>
      </c>
      <c r="C137" s="90" t="s">
        <v>131</v>
      </c>
      <c r="D137" s="91" t="s">
        <v>478</v>
      </c>
      <c r="E137" s="86">
        <v>100</v>
      </c>
      <c r="F137" s="86">
        <v>559</v>
      </c>
      <c r="G137" s="86">
        <v>498</v>
      </c>
      <c r="H137" s="86">
        <v>550</v>
      </c>
      <c r="I137" s="86">
        <v>600</v>
      </c>
      <c r="J137" s="4"/>
    </row>
    <row r="138" spans="2:10" outlineLevel="1" x14ac:dyDescent="0.2">
      <c r="B138" s="81" t="s">
        <v>4</v>
      </c>
      <c r="C138" s="81" t="s">
        <v>132</v>
      </c>
      <c r="D138" s="82" t="s">
        <v>479</v>
      </c>
      <c r="E138" s="80">
        <v>7260</v>
      </c>
      <c r="F138" s="80">
        <v>569</v>
      </c>
      <c r="G138" s="80">
        <v>475</v>
      </c>
      <c r="H138" s="80">
        <v>550</v>
      </c>
      <c r="I138" s="80">
        <v>650</v>
      </c>
      <c r="J138" s="4"/>
    </row>
    <row r="139" spans="2:10" outlineLevel="2" x14ac:dyDescent="0.2">
      <c r="B139" s="83">
        <v>1850</v>
      </c>
      <c r="C139" s="84" t="s">
        <v>133</v>
      </c>
      <c r="D139" s="92" t="s">
        <v>480</v>
      </c>
      <c r="E139" s="86">
        <v>340</v>
      </c>
      <c r="F139" s="86">
        <v>485</v>
      </c>
      <c r="G139" s="86">
        <v>425</v>
      </c>
      <c r="H139" s="86">
        <v>475</v>
      </c>
      <c r="I139" s="86">
        <v>530</v>
      </c>
      <c r="J139" s="4"/>
    </row>
    <row r="140" spans="2:10" outlineLevel="2" x14ac:dyDescent="0.2">
      <c r="B140" s="83">
        <v>3245</v>
      </c>
      <c r="C140" s="84" t="s">
        <v>134</v>
      </c>
      <c r="D140" s="92" t="s">
        <v>481</v>
      </c>
      <c r="E140" s="86">
        <v>470</v>
      </c>
      <c r="F140" s="86">
        <v>473</v>
      </c>
      <c r="G140" s="86">
        <v>400</v>
      </c>
      <c r="H140" s="86">
        <v>475</v>
      </c>
      <c r="I140" s="86">
        <v>525</v>
      </c>
      <c r="J140" s="4"/>
    </row>
    <row r="141" spans="2:10" outlineLevel="2" x14ac:dyDescent="0.2">
      <c r="B141" s="83">
        <v>3455</v>
      </c>
      <c r="C141" s="84" t="s">
        <v>135</v>
      </c>
      <c r="D141" s="92" t="s">
        <v>482</v>
      </c>
      <c r="E141" s="86">
        <v>60</v>
      </c>
      <c r="F141" s="86">
        <v>433</v>
      </c>
      <c r="G141" s="86">
        <v>393</v>
      </c>
      <c r="H141" s="86">
        <v>425</v>
      </c>
      <c r="I141" s="86">
        <v>450</v>
      </c>
      <c r="J141" s="4"/>
    </row>
    <row r="142" spans="2:10" outlineLevel="2" x14ac:dyDescent="0.2">
      <c r="B142" s="83">
        <v>3240</v>
      </c>
      <c r="C142" s="84" t="s">
        <v>136</v>
      </c>
      <c r="D142" s="92" t="s">
        <v>483</v>
      </c>
      <c r="E142" s="86">
        <v>180</v>
      </c>
      <c r="F142" s="86">
        <v>482</v>
      </c>
      <c r="G142" s="86">
        <v>425</v>
      </c>
      <c r="H142" s="86">
        <v>490</v>
      </c>
      <c r="I142" s="86">
        <v>550</v>
      </c>
      <c r="J142" s="4"/>
    </row>
    <row r="143" spans="2:10" outlineLevel="2" x14ac:dyDescent="0.2">
      <c r="B143" s="87" t="s">
        <v>4</v>
      </c>
      <c r="C143" s="88" t="s">
        <v>137</v>
      </c>
      <c r="D143" s="89" t="s">
        <v>484</v>
      </c>
      <c r="E143" s="86">
        <v>680</v>
      </c>
      <c r="F143" s="86">
        <v>494</v>
      </c>
      <c r="G143" s="86">
        <v>433</v>
      </c>
      <c r="H143" s="86">
        <v>495</v>
      </c>
      <c r="I143" s="86">
        <v>550</v>
      </c>
      <c r="J143" s="4"/>
    </row>
    <row r="144" spans="2:10" outlineLevel="3" x14ac:dyDescent="0.2">
      <c r="B144" s="90">
        <v>3405</v>
      </c>
      <c r="C144" s="90" t="s">
        <v>138</v>
      </c>
      <c r="D144" s="91" t="s">
        <v>485</v>
      </c>
      <c r="E144" s="86">
        <v>130</v>
      </c>
      <c r="F144" s="86">
        <v>443</v>
      </c>
      <c r="G144" s="86">
        <v>425</v>
      </c>
      <c r="H144" s="86">
        <v>433</v>
      </c>
      <c r="I144" s="86">
        <v>475</v>
      </c>
      <c r="J144" s="4"/>
    </row>
    <row r="145" spans="2:10" outlineLevel="3" x14ac:dyDescent="0.2">
      <c r="B145" s="90">
        <v>3410</v>
      </c>
      <c r="C145" s="90" t="s">
        <v>139</v>
      </c>
      <c r="D145" s="91" t="s">
        <v>486</v>
      </c>
      <c r="E145" s="86">
        <v>150</v>
      </c>
      <c r="F145" s="86">
        <v>473</v>
      </c>
      <c r="G145" s="86">
        <v>440</v>
      </c>
      <c r="H145" s="86">
        <v>475</v>
      </c>
      <c r="I145" s="86">
        <v>500</v>
      </c>
      <c r="J145" s="4"/>
    </row>
    <row r="146" spans="2:10" outlineLevel="3" x14ac:dyDescent="0.2">
      <c r="B146" s="90">
        <v>3415</v>
      </c>
      <c r="C146" s="90" t="s">
        <v>140</v>
      </c>
      <c r="D146" s="91" t="s">
        <v>487</v>
      </c>
      <c r="E146" s="86">
        <v>70</v>
      </c>
      <c r="F146" s="86">
        <v>568</v>
      </c>
      <c r="G146" s="86">
        <v>495</v>
      </c>
      <c r="H146" s="86">
        <v>575</v>
      </c>
      <c r="I146" s="86">
        <v>645</v>
      </c>
      <c r="J146" s="4"/>
    </row>
    <row r="147" spans="2:10" outlineLevel="3" x14ac:dyDescent="0.2">
      <c r="B147" s="90">
        <v>3420</v>
      </c>
      <c r="C147" s="90" t="s">
        <v>141</v>
      </c>
      <c r="D147" s="91" t="s">
        <v>488</v>
      </c>
      <c r="E147" s="86">
        <v>60</v>
      </c>
      <c r="F147" s="86">
        <v>466</v>
      </c>
      <c r="G147" s="86">
        <v>395</v>
      </c>
      <c r="H147" s="86">
        <v>450</v>
      </c>
      <c r="I147" s="86">
        <v>495</v>
      </c>
      <c r="J147" s="4"/>
    </row>
    <row r="148" spans="2:10" outlineLevel="3" x14ac:dyDescent="0.2">
      <c r="B148" s="90">
        <v>3430</v>
      </c>
      <c r="C148" s="90" t="s">
        <v>142</v>
      </c>
      <c r="D148" s="91" t="s">
        <v>489</v>
      </c>
      <c r="E148" s="86">
        <v>30</v>
      </c>
      <c r="F148" s="86">
        <v>535</v>
      </c>
      <c r="G148" s="86">
        <v>495</v>
      </c>
      <c r="H148" s="86">
        <v>535</v>
      </c>
      <c r="I148" s="86">
        <v>560</v>
      </c>
      <c r="J148" s="4"/>
    </row>
    <row r="149" spans="2:10" outlineLevel="3" x14ac:dyDescent="0.2">
      <c r="B149" s="90">
        <v>3425</v>
      </c>
      <c r="C149" s="90" t="s">
        <v>143</v>
      </c>
      <c r="D149" s="91" t="s">
        <v>490</v>
      </c>
      <c r="E149" s="86">
        <v>180</v>
      </c>
      <c r="F149" s="86">
        <v>516</v>
      </c>
      <c r="G149" s="86">
        <v>450</v>
      </c>
      <c r="H149" s="86">
        <v>525</v>
      </c>
      <c r="I149" s="86">
        <v>575</v>
      </c>
      <c r="J149" s="4"/>
    </row>
    <row r="150" spans="2:10" outlineLevel="3" x14ac:dyDescent="0.2">
      <c r="B150" s="90">
        <v>3435</v>
      </c>
      <c r="C150" s="90" t="s">
        <v>144</v>
      </c>
      <c r="D150" s="91" t="s">
        <v>491</v>
      </c>
      <c r="E150" s="86">
        <v>20</v>
      </c>
      <c r="F150" s="86">
        <v>383</v>
      </c>
      <c r="G150" s="86">
        <v>350</v>
      </c>
      <c r="H150" s="86">
        <v>380</v>
      </c>
      <c r="I150" s="86">
        <v>425</v>
      </c>
      <c r="J150" s="4"/>
    </row>
    <row r="151" spans="2:10" outlineLevel="3" x14ac:dyDescent="0.2">
      <c r="B151" s="90">
        <v>3445</v>
      </c>
      <c r="C151" s="90" t="s">
        <v>145</v>
      </c>
      <c r="D151" s="91" t="s">
        <v>492</v>
      </c>
      <c r="E151" s="86">
        <v>50</v>
      </c>
      <c r="F151" s="86">
        <v>557</v>
      </c>
      <c r="G151" s="86">
        <v>525</v>
      </c>
      <c r="H151" s="86">
        <v>550</v>
      </c>
      <c r="I151" s="86">
        <v>595</v>
      </c>
      <c r="J151" s="4"/>
    </row>
    <row r="152" spans="2:10" outlineLevel="2" x14ac:dyDescent="0.2">
      <c r="B152" s="87" t="s">
        <v>4</v>
      </c>
      <c r="C152" s="88" t="s">
        <v>146</v>
      </c>
      <c r="D152" s="89" t="s">
        <v>493</v>
      </c>
      <c r="E152" s="86">
        <v>1030</v>
      </c>
      <c r="F152" s="86">
        <v>631</v>
      </c>
      <c r="G152" s="86">
        <v>550</v>
      </c>
      <c r="H152" s="86">
        <v>625</v>
      </c>
      <c r="I152" s="86">
        <v>695</v>
      </c>
      <c r="J152" s="4"/>
    </row>
    <row r="153" spans="2:10" outlineLevel="3" x14ac:dyDescent="0.2">
      <c r="B153" s="90">
        <v>3705</v>
      </c>
      <c r="C153" s="90" t="s">
        <v>147</v>
      </c>
      <c r="D153" s="91" t="s">
        <v>494</v>
      </c>
      <c r="E153" s="86">
        <v>60</v>
      </c>
      <c r="F153" s="86">
        <v>527</v>
      </c>
      <c r="G153" s="86">
        <v>450</v>
      </c>
      <c r="H153" s="86">
        <v>525</v>
      </c>
      <c r="I153" s="86">
        <v>595</v>
      </c>
      <c r="J153" s="4"/>
    </row>
    <row r="154" spans="2:10" outlineLevel="3" x14ac:dyDescent="0.2">
      <c r="B154" s="90">
        <v>3710</v>
      </c>
      <c r="C154" s="90" t="s">
        <v>148</v>
      </c>
      <c r="D154" s="91" t="s">
        <v>495</v>
      </c>
      <c r="E154" s="86">
        <v>110</v>
      </c>
      <c r="F154" s="86">
        <v>474</v>
      </c>
      <c r="G154" s="86">
        <v>442</v>
      </c>
      <c r="H154" s="86">
        <v>475</v>
      </c>
      <c r="I154" s="86">
        <v>515</v>
      </c>
      <c r="J154" s="4"/>
    </row>
    <row r="155" spans="2:10" outlineLevel="3" x14ac:dyDescent="0.2">
      <c r="B155" s="90">
        <v>3715</v>
      </c>
      <c r="C155" s="90" t="s">
        <v>149</v>
      </c>
      <c r="D155" s="91" t="s">
        <v>496</v>
      </c>
      <c r="E155" s="86">
        <v>320</v>
      </c>
      <c r="F155" s="86">
        <v>583</v>
      </c>
      <c r="G155" s="86">
        <v>545</v>
      </c>
      <c r="H155" s="86">
        <v>595</v>
      </c>
      <c r="I155" s="86">
        <v>625</v>
      </c>
      <c r="J155" s="4"/>
    </row>
    <row r="156" spans="2:10" outlineLevel="3" x14ac:dyDescent="0.2">
      <c r="B156" s="90">
        <v>3720</v>
      </c>
      <c r="C156" s="90" t="s">
        <v>150</v>
      </c>
      <c r="D156" s="91" t="s">
        <v>497</v>
      </c>
      <c r="E156" s="86">
        <v>160</v>
      </c>
      <c r="F156" s="86">
        <v>660</v>
      </c>
      <c r="G156" s="86">
        <v>600</v>
      </c>
      <c r="H156" s="86">
        <v>650</v>
      </c>
      <c r="I156" s="86">
        <v>695</v>
      </c>
      <c r="J156" s="4"/>
    </row>
    <row r="157" spans="2:10" outlineLevel="3" x14ac:dyDescent="0.2">
      <c r="B157" s="90">
        <v>3725</v>
      </c>
      <c r="C157" s="90" t="s">
        <v>151</v>
      </c>
      <c r="D157" s="91" t="s">
        <v>498</v>
      </c>
      <c r="E157" s="86">
        <v>390</v>
      </c>
      <c r="F157" s="86">
        <v>719</v>
      </c>
      <c r="G157" s="86">
        <v>650</v>
      </c>
      <c r="H157" s="86">
        <v>695</v>
      </c>
      <c r="I157" s="86">
        <v>775</v>
      </c>
      <c r="J157" s="4"/>
    </row>
    <row r="158" spans="2:10" outlineLevel="2" x14ac:dyDescent="0.2">
      <c r="B158" s="87" t="s">
        <v>4</v>
      </c>
      <c r="C158" s="88" t="s">
        <v>152</v>
      </c>
      <c r="D158" s="89" t="s">
        <v>499</v>
      </c>
      <c r="E158" s="86">
        <v>3910</v>
      </c>
      <c r="F158" s="86">
        <v>598</v>
      </c>
      <c r="G158" s="86">
        <v>500</v>
      </c>
      <c r="H158" s="86">
        <v>595</v>
      </c>
      <c r="I158" s="86">
        <v>695</v>
      </c>
      <c r="J158" s="4"/>
    </row>
    <row r="159" spans="2:10" outlineLevel="3" x14ac:dyDescent="0.2">
      <c r="B159" s="90">
        <v>4605</v>
      </c>
      <c r="C159" s="90" t="s">
        <v>153</v>
      </c>
      <c r="D159" s="91" t="s">
        <v>500</v>
      </c>
      <c r="E159" s="86">
        <v>2030</v>
      </c>
      <c r="F159" s="86">
        <v>657</v>
      </c>
      <c r="G159" s="86">
        <v>595</v>
      </c>
      <c r="H159" s="86">
        <v>663</v>
      </c>
      <c r="I159" s="86">
        <v>725</v>
      </c>
      <c r="J159" s="4"/>
    </row>
    <row r="160" spans="2:10" outlineLevel="3" x14ac:dyDescent="0.2">
      <c r="B160" s="90">
        <v>4610</v>
      </c>
      <c r="C160" s="90" t="s">
        <v>154</v>
      </c>
      <c r="D160" s="91" t="s">
        <v>501</v>
      </c>
      <c r="E160" s="86">
        <v>540</v>
      </c>
      <c r="F160" s="86">
        <v>617</v>
      </c>
      <c r="G160" s="86">
        <v>525</v>
      </c>
      <c r="H160" s="86">
        <v>595</v>
      </c>
      <c r="I160" s="86">
        <v>683</v>
      </c>
      <c r="J160" s="4"/>
    </row>
    <row r="161" spans="2:10" outlineLevel="3" x14ac:dyDescent="0.2">
      <c r="B161" s="90">
        <v>4615</v>
      </c>
      <c r="C161" s="90" t="s">
        <v>155</v>
      </c>
      <c r="D161" s="91" t="s">
        <v>502</v>
      </c>
      <c r="E161" s="86">
        <v>350</v>
      </c>
      <c r="F161" s="86">
        <v>487</v>
      </c>
      <c r="G161" s="86">
        <v>450</v>
      </c>
      <c r="H161" s="86">
        <v>495</v>
      </c>
      <c r="I161" s="86">
        <v>525</v>
      </c>
      <c r="J161" s="4"/>
    </row>
    <row r="162" spans="2:10" outlineLevel="3" x14ac:dyDescent="0.2">
      <c r="B162" s="90">
        <v>4620</v>
      </c>
      <c r="C162" s="90" t="s">
        <v>156</v>
      </c>
      <c r="D162" s="91" t="s">
        <v>503</v>
      </c>
      <c r="E162" s="86">
        <v>350</v>
      </c>
      <c r="F162" s="86">
        <v>487</v>
      </c>
      <c r="G162" s="86">
        <v>425</v>
      </c>
      <c r="H162" s="86">
        <v>480</v>
      </c>
      <c r="I162" s="86">
        <v>529</v>
      </c>
      <c r="J162" s="4"/>
    </row>
    <row r="163" spans="2:10" outlineLevel="3" x14ac:dyDescent="0.2">
      <c r="B163" s="90">
        <v>4625</v>
      </c>
      <c r="C163" s="90" t="s">
        <v>157</v>
      </c>
      <c r="D163" s="91" t="s">
        <v>504</v>
      </c>
      <c r="E163" s="86">
        <v>160</v>
      </c>
      <c r="F163" s="86">
        <v>631</v>
      </c>
      <c r="G163" s="86">
        <v>575</v>
      </c>
      <c r="H163" s="86">
        <v>625</v>
      </c>
      <c r="I163" s="86">
        <v>675</v>
      </c>
      <c r="J163" s="4"/>
    </row>
    <row r="164" spans="2:10" outlineLevel="3" x14ac:dyDescent="0.2">
      <c r="B164" s="90">
        <v>4630</v>
      </c>
      <c r="C164" s="90" t="s">
        <v>158</v>
      </c>
      <c r="D164" s="91" t="s">
        <v>505</v>
      </c>
      <c r="E164" s="86">
        <v>240</v>
      </c>
      <c r="F164" s="86">
        <v>500</v>
      </c>
      <c r="G164" s="86">
        <v>450</v>
      </c>
      <c r="H164" s="86">
        <v>525</v>
      </c>
      <c r="I164" s="86">
        <v>550</v>
      </c>
      <c r="J164" s="4"/>
    </row>
    <row r="165" spans="2:10" outlineLevel="3" x14ac:dyDescent="0.2">
      <c r="B165" s="90">
        <v>4635</v>
      </c>
      <c r="C165" s="90" t="s">
        <v>159</v>
      </c>
      <c r="D165" s="91" t="s">
        <v>506</v>
      </c>
      <c r="E165" s="86">
        <v>250</v>
      </c>
      <c r="F165" s="86">
        <v>457</v>
      </c>
      <c r="G165" s="86">
        <v>400</v>
      </c>
      <c r="H165" s="86">
        <v>450</v>
      </c>
      <c r="I165" s="86">
        <v>495</v>
      </c>
      <c r="J165" s="4"/>
    </row>
    <row r="166" spans="2:10" outlineLevel="2" x14ac:dyDescent="0.2">
      <c r="B166" s="87" t="s">
        <v>4</v>
      </c>
      <c r="C166" s="88" t="s">
        <v>160</v>
      </c>
      <c r="D166" s="89" t="s">
        <v>507</v>
      </c>
      <c r="E166" s="86">
        <v>590</v>
      </c>
      <c r="F166" s="86">
        <v>524</v>
      </c>
      <c r="G166" s="86">
        <v>460</v>
      </c>
      <c r="H166" s="86">
        <v>525</v>
      </c>
      <c r="I166" s="86">
        <v>575</v>
      </c>
      <c r="J166" s="4"/>
    </row>
    <row r="167" spans="2:10" outlineLevel="3" x14ac:dyDescent="0.2">
      <c r="B167" s="90">
        <v>1805</v>
      </c>
      <c r="C167" s="90" t="s">
        <v>161</v>
      </c>
      <c r="D167" s="93" t="s">
        <v>508</v>
      </c>
      <c r="E167" s="86">
        <v>60</v>
      </c>
      <c r="F167" s="86">
        <v>498</v>
      </c>
      <c r="G167" s="86">
        <v>413</v>
      </c>
      <c r="H167" s="86">
        <v>520</v>
      </c>
      <c r="I167" s="86">
        <v>550</v>
      </c>
      <c r="J167" s="4"/>
    </row>
    <row r="168" spans="2:10" outlineLevel="3" x14ac:dyDescent="0.2">
      <c r="B168" s="90">
        <v>1860</v>
      </c>
      <c r="C168" s="90" t="s">
        <v>162</v>
      </c>
      <c r="D168" s="91" t="s">
        <v>509</v>
      </c>
      <c r="E168" s="86">
        <v>40</v>
      </c>
      <c r="F168" s="86">
        <v>533</v>
      </c>
      <c r="G168" s="86">
        <v>450</v>
      </c>
      <c r="H168" s="86">
        <v>550</v>
      </c>
      <c r="I168" s="86">
        <v>575</v>
      </c>
      <c r="J168" s="4"/>
    </row>
    <row r="169" spans="2:10" outlineLevel="3" x14ac:dyDescent="0.2">
      <c r="B169" s="90">
        <v>1825</v>
      </c>
      <c r="C169" s="90" t="s">
        <v>163</v>
      </c>
      <c r="D169" s="91" t="s">
        <v>510</v>
      </c>
      <c r="E169" s="86">
        <v>120</v>
      </c>
      <c r="F169" s="86">
        <v>542</v>
      </c>
      <c r="G169" s="86">
        <v>500</v>
      </c>
      <c r="H169" s="86">
        <v>550</v>
      </c>
      <c r="I169" s="86">
        <v>580</v>
      </c>
      <c r="J169" s="4"/>
    </row>
    <row r="170" spans="2:10" outlineLevel="3" x14ac:dyDescent="0.2">
      <c r="B170" s="90">
        <v>1835</v>
      </c>
      <c r="C170" s="90" t="s">
        <v>164</v>
      </c>
      <c r="D170" s="91" t="s">
        <v>511</v>
      </c>
      <c r="E170" s="86">
        <v>150</v>
      </c>
      <c r="F170" s="86">
        <v>566</v>
      </c>
      <c r="G170" s="86">
        <v>500</v>
      </c>
      <c r="H170" s="86">
        <v>575</v>
      </c>
      <c r="I170" s="86">
        <v>625</v>
      </c>
      <c r="J170" s="4"/>
    </row>
    <row r="171" spans="2:10" outlineLevel="3" x14ac:dyDescent="0.2">
      <c r="B171" s="90">
        <v>1840</v>
      </c>
      <c r="C171" s="90" t="s">
        <v>165</v>
      </c>
      <c r="D171" s="91" t="s">
        <v>512</v>
      </c>
      <c r="E171" s="86">
        <v>60</v>
      </c>
      <c r="F171" s="86">
        <v>546</v>
      </c>
      <c r="G171" s="86">
        <v>495</v>
      </c>
      <c r="H171" s="86">
        <v>545</v>
      </c>
      <c r="I171" s="86">
        <v>598</v>
      </c>
      <c r="J171" s="4"/>
    </row>
    <row r="172" spans="2:10" outlineLevel="3" x14ac:dyDescent="0.2">
      <c r="B172" s="90">
        <v>1845</v>
      </c>
      <c r="C172" s="90" t="s">
        <v>166</v>
      </c>
      <c r="D172" s="91" t="s">
        <v>513</v>
      </c>
      <c r="E172" s="86">
        <v>170</v>
      </c>
      <c r="F172" s="86">
        <v>473</v>
      </c>
      <c r="G172" s="86">
        <v>440</v>
      </c>
      <c r="H172" s="86">
        <v>460</v>
      </c>
      <c r="I172" s="86">
        <v>510</v>
      </c>
      <c r="J172" s="4"/>
    </row>
    <row r="173" spans="2:10" outlineLevel="1" x14ac:dyDescent="0.2">
      <c r="B173" s="81" t="s">
        <v>4</v>
      </c>
      <c r="C173" s="81" t="s">
        <v>167</v>
      </c>
      <c r="D173" s="82" t="s">
        <v>514</v>
      </c>
      <c r="E173" s="80">
        <v>12040</v>
      </c>
      <c r="F173" s="80">
        <v>714</v>
      </c>
      <c r="G173" s="80">
        <v>595</v>
      </c>
      <c r="H173" s="80">
        <v>700</v>
      </c>
      <c r="I173" s="80">
        <v>825</v>
      </c>
      <c r="J173" s="4"/>
    </row>
    <row r="174" spans="2:10" outlineLevel="2" x14ac:dyDescent="0.2">
      <c r="B174" s="83">
        <v>235</v>
      </c>
      <c r="C174" s="84" t="s">
        <v>168</v>
      </c>
      <c r="D174" s="92" t="s">
        <v>515</v>
      </c>
      <c r="E174" s="86">
        <v>390</v>
      </c>
      <c r="F174" s="86">
        <v>625</v>
      </c>
      <c r="G174" s="86">
        <v>575</v>
      </c>
      <c r="H174" s="86">
        <v>625</v>
      </c>
      <c r="I174" s="86">
        <v>675</v>
      </c>
      <c r="J174" s="4"/>
    </row>
    <row r="175" spans="2:10" outlineLevel="2" x14ac:dyDescent="0.2">
      <c r="B175" s="83">
        <v>240</v>
      </c>
      <c r="C175" s="84" t="s">
        <v>169</v>
      </c>
      <c r="D175" s="92" t="s">
        <v>516</v>
      </c>
      <c r="E175" s="86">
        <v>240</v>
      </c>
      <c r="F175" s="86">
        <v>682</v>
      </c>
      <c r="G175" s="86">
        <v>640</v>
      </c>
      <c r="H175" s="86">
        <v>675</v>
      </c>
      <c r="I175" s="86">
        <v>725</v>
      </c>
      <c r="J175" s="4"/>
    </row>
    <row r="176" spans="2:10" outlineLevel="2" x14ac:dyDescent="0.2">
      <c r="B176" s="83">
        <v>230</v>
      </c>
      <c r="C176" s="84" t="s">
        <v>170</v>
      </c>
      <c r="D176" s="92" t="s">
        <v>517</v>
      </c>
      <c r="E176" s="86">
        <v>750</v>
      </c>
      <c r="F176" s="86">
        <v>679</v>
      </c>
      <c r="G176" s="86">
        <v>625</v>
      </c>
      <c r="H176" s="86">
        <v>675</v>
      </c>
      <c r="I176" s="86">
        <v>725</v>
      </c>
      <c r="J176" s="4"/>
    </row>
    <row r="177" spans="2:10" outlineLevel="2" x14ac:dyDescent="0.2">
      <c r="B177" s="83">
        <v>540</v>
      </c>
      <c r="C177" s="84" t="s">
        <v>171</v>
      </c>
      <c r="D177" s="92" t="s">
        <v>518</v>
      </c>
      <c r="E177" s="86">
        <v>360</v>
      </c>
      <c r="F177" s="86">
        <v>587</v>
      </c>
      <c r="G177" s="86">
        <v>525</v>
      </c>
      <c r="H177" s="86">
        <v>575</v>
      </c>
      <c r="I177" s="86">
        <v>625</v>
      </c>
      <c r="J177" s="4"/>
    </row>
    <row r="178" spans="2:10" outlineLevel="2" x14ac:dyDescent="0.2">
      <c r="B178" s="83">
        <v>1590</v>
      </c>
      <c r="C178" s="84" t="s">
        <v>172</v>
      </c>
      <c r="D178" s="92" t="s">
        <v>519</v>
      </c>
      <c r="E178" s="86">
        <v>900</v>
      </c>
      <c r="F178" s="86">
        <v>675</v>
      </c>
      <c r="G178" s="86">
        <v>620</v>
      </c>
      <c r="H178" s="86">
        <v>650</v>
      </c>
      <c r="I178" s="86">
        <v>725</v>
      </c>
      <c r="J178" s="4"/>
    </row>
    <row r="179" spans="2:10" outlineLevel="2" x14ac:dyDescent="0.2">
      <c r="B179" s="83">
        <v>1595</v>
      </c>
      <c r="C179" s="84" t="s">
        <v>173</v>
      </c>
      <c r="D179" s="92" t="s">
        <v>520</v>
      </c>
      <c r="E179" s="86">
        <v>550</v>
      </c>
      <c r="F179" s="86">
        <v>756</v>
      </c>
      <c r="G179" s="86">
        <v>700</v>
      </c>
      <c r="H179" s="86">
        <v>750</v>
      </c>
      <c r="I179" s="86">
        <v>800</v>
      </c>
      <c r="J179" s="4"/>
    </row>
    <row r="180" spans="2:10" outlineLevel="2" x14ac:dyDescent="0.2">
      <c r="B180" s="87" t="s">
        <v>4</v>
      </c>
      <c r="C180" s="88" t="s">
        <v>174</v>
      </c>
      <c r="D180" s="89" t="s">
        <v>521</v>
      </c>
      <c r="E180" s="86">
        <v>1210</v>
      </c>
      <c r="F180" s="86">
        <v>801</v>
      </c>
      <c r="G180" s="86">
        <v>595</v>
      </c>
      <c r="H180" s="86">
        <v>795</v>
      </c>
      <c r="I180" s="86">
        <v>950</v>
      </c>
      <c r="J180" s="4"/>
    </row>
    <row r="181" spans="2:10" outlineLevel="3" x14ac:dyDescent="0.2">
      <c r="B181" s="90">
        <v>505</v>
      </c>
      <c r="C181" s="90" t="s">
        <v>175</v>
      </c>
      <c r="D181" s="91" t="s">
        <v>522</v>
      </c>
      <c r="E181" s="86">
        <v>530</v>
      </c>
      <c r="F181" s="86">
        <v>1013</v>
      </c>
      <c r="G181" s="86">
        <v>875</v>
      </c>
      <c r="H181" s="86">
        <v>995</v>
      </c>
      <c r="I181" s="86">
        <v>1150</v>
      </c>
      <c r="J181" s="4"/>
    </row>
    <row r="182" spans="2:10" outlineLevel="3" x14ac:dyDescent="0.2">
      <c r="B182" s="90">
        <v>510</v>
      </c>
      <c r="C182" s="90" t="s">
        <v>176</v>
      </c>
      <c r="D182" s="91" t="s">
        <v>523</v>
      </c>
      <c r="E182" s="86">
        <v>130</v>
      </c>
      <c r="F182" s="86">
        <v>631</v>
      </c>
      <c r="G182" s="86">
        <v>575</v>
      </c>
      <c r="H182" s="86">
        <v>625</v>
      </c>
      <c r="I182" s="86">
        <v>655</v>
      </c>
      <c r="J182" s="4"/>
    </row>
    <row r="183" spans="2:10" outlineLevel="3" x14ac:dyDescent="0.2">
      <c r="B183" s="90">
        <v>515</v>
      </c>
      <c r="C183" s="90" t="s">
        <v>177</v>
      </c>
      <c r="D183" s="91" t="s">
        <v>524</v>
      </c>
      <c r="E183" s="86">
        <v>160</v>
      </c>
      <c r="F183" s="86">
        <v>500</v>
      </c>
      <c r="G183" s="86">
        <v>475</v>
      </c>
      <c r="H183" s="86">
        <v>500</v>
      </c>
      <c r="I183" s="86">
        <v>540</v>
      </c>
      <c r="J183" s="4"/>
    </row>
    <row r="184" spans="2:10" outlineLevel="3" x14ac:dyDescent="0.2">
      <c r="B184" s="90">
        <v>520</v>
      </c>
      <c r="C184" s="90" t="s">
        <v>178</v>
      </c>
      <c r="D184" s="91" t="s">
        <v>525</v>
      </c>
      <c r="E184" s="86">
        <v>240</v>
      </c>
      <c r="F184" s="86">
        <v>609</v>
      </c>
      <c r="G184" s="86">
        <v>550</v>
      </c>
      <c r="H184" s="86">
        <v>600</v>
      </c>
      <c r="I184" s="86">
        <v>650</v>
      </c>
      <c r="J184" s="4"/>
    </row>
    <row r="185" spans="2:10" outlineLevel="3" x14ac:dyDescent="0.2">
      <c r="B185" s="90">
        <v>530</v>
      </c>
      <c r="C185" s="90" t="s">
        <v>179</v>
      </c>
      <c r="D185" s="91" t="s">
        <v>526</v>
      </c>
      <c r="E185" s="86">
        <v>160</v>
      </c>
      <c r="F185" s="86">
        <v>827</v>
      </c>
      <c r="G185" s="86">
        <v>750</v>
      </c>
      <c r="H185" s="86">
        <v>825</v>
      </c>
      <c r="I185" s="86">
        <v>900</v>
      </c>
      <c r="J185" s="4"/>
    </row>
    <row r="186" spans="2:10" outlineLevel="2" x14ac:dyDescent="0.2">
      <c r="B186" s="87" t="s">
        <v>4</v>
      </c>
      <c r="C186" s="88" t="s">
        <v>180</v>
      </c>
      <c r="D186" s="89" t="s">
        <v>527</v>
      </c>
      <c r="E186" s="86">
        <v>2810</v>
      </c>
      <c r="F186" s="86">
        <v>766</v>
      </c>
      <c r="G186" s="86">
        <v>675</v>
      </c>
      <c r="H186" s="86">
        <v>750</v>
      </c>
      <c r="I186" s="86">
        <v>850</v>
      </c>
      <c r="J186" s="4"/>
    </row>
    <row r="187" spans="2:10" outlineLevel="3" x14ac:dyDescent="0.2">
      <c r="B187" s="90">
        <v>1505</v>
      </c>
      <c r="C187" s="90" t="s">
        <v>181</v>
      </c>
      <c r="D187" s="91" t="s">
        <v>528</v>
      </c>
      <c r="E187" s="86">
        <v>410</v>
      </c>
      <c r="F187" s="86">
        <v>776</v>
      </c>
      <c r="G187" s="86">
        <v>700</v>
      </c>
      <c r="H187" s="86">
        <v>775</v>
      </c>
      <c r="I187" s="86">
        <v>825</v>
      </c>
      <c r="J187" s="4"/>
    </row>
    <row r="188" spans="2:10" outlineLevel="3" x14ac:dyDescent="0.2">
      <c r="B188" s="90">
        <v>1510</v>
      </c>
      <c r="C188" s="90" t="s">
        <v>182</v>
      </c>
      <c r="D188" s="91" t="s">
        <v>529</v>
      </c>
      <c r="E188" s="86">
        <v>290</v>
      </c>
      <c r="F188" s="86">
        <v>675</v>
      </c>
      <c r="G188" s="86">
        <v>625</v>
      </c>
      <c r="H188" s="86">
        <v>675</v>
      </c>
      <c r="I188" s="86">
        <v>725</v>
      </c>
      <c r="J188" s="4"/>
    </row>
    <row r="189" spans="2:10" outlineLevel="3" x14ac:dyDescent="0.2">
      <c r="B189" s="90">
        <v>1515</v>
      </c>
      <c r="C189" s="90" t="s">
        <v>183</v>
      </c>
      <c r="D189" s="91" t="s">
        <v>530</v>
      </c>
      <c r="E189" s="86">
        <v>230</v>
      </c>
      <c r="F189" s="86">
        <v>929</v>
      </c>
      <c r="G189" s="86">
        <v>850</v>
      </c>
      <c r="H189" s="86">
        <v>895</v>
      </c>
      <c r="I189" s="86">
        <v>995</v>
      </c>
      <c r="J189" s="4"/>
    </row>
    <row r="190" spans="2:10" outlineLevel="3" x14ac:dyDescent="0.2">
      <c r="B190" s="90">
        <v>1520</v>
      </c>
      <c r="C190" s="90" t="s">
        <v>184</v>
      </c>
      <c r="D190" s="91" t="s">
        <v>531</v>
      </c>
      <c r="E190" s="86">
        <v>160</v>
      </c>
      <c r="F190" s="86">
        <v>741</v>
      </c>
      <c r="G190" s="86">
        <v>695</v>
      </c>
      <c r="H190" s="86">
        <v>725</v>
      </c>
      <c r="I190" s="86">
        <v>800</v>
      </c>
      <c r="J190" s="4"/>
    </row>
    <row r="191" spans="2:10" outlineLevel="3" x14ac:dyDescent="0.2">
      <c r="B191" s="90">
        <v>1525</v>
      </c>
      <c r="C191" s="90" t="s">
        <v>185</v>
      </c>
      <c r="D191" s="91" t="s">
        <v>532</v>
      </c>
      <c r="E191" s="86">
        <v>670</v>
      </c>
      <c r="F191" s="86">
        <v>823</v>
      </c>
      <c r="G191" s="86">
        <v>750</v>
      </c>
      <c r="H191" s="86">
        <v>825</v>
      </c>
      <c r="I191" s="86">
        <v>899</v>
      </c>
      <c r="J191" s="4"/>
    </row>
    <row r="192" spans="2:10" outlineLevel="3" x14ac:dyDescent="0.2">
      <c r="B192" s="90">
        <v>1530</v>
      </c>
      <c r="C192" s="90" t="s">
        <v>186</v>
      </c>
      <c r="D192" s="91" t="s">
        <v>533</v>
      </c>
      <c r="E192" s="86">
        <v>430</v>
      </c>
      <c r="F192" s="86">
        <v>655</v>
      </c>
      <c r="G192" s="86">
        <v>580</v>
      </c>
      <c r="H192" s="86">
        <v>650</v>
      </c>
      <c r="I192" s="86">
        <v>725</v>
      </c>
      <c r="J192" s="4"/>
    </row>
    <row r="193" spans="2:10" outlineLevel="3" x14ac:dyDescent="0.2">
      <c r="B193" s="90">
        <v>1535</v>
      </c>
      <c r="C193" s="90" t="s">
        <v>187</v>
      </c>
      <c r="D193" s="91" t="s">
        <v>534</v>
      </c>
      <c r="E193" s="86">
        <v>170</v>
      </c>
      <c r="F193" s="86">
        <v>909</v>
      </c>
      <c r="G193" s="86">
        <v>815</v>
      </c>
      <c r="H193" s="86">
        <v>900</v>
      </c>
      <c r="I193" s="86">
        <v>995</v>
      </c>
      <c r="J193" s="4"/>
    </row>
    <row r="194" spans="2:10" outlineLevel="3" x14ac:dyDescent="0.2">
      <c r="B194" s="90">
        <v>1540</v>
      </c>
      <c r="C194" s="90" t="s">
        <v>188</v>
      </c>
      <c r="D194" s="91" t="s">
        <v>535</v>
      </c>
      <c r="E194" s="86">
        <v>110</v>
      </c>
      <c r="F194" s="86">
        <v>794</v>
      </c>
      <c r="G194" s="86">
        <v>725</v>
      </c>
      <c r="H194" s="86">
        <v>775</v>
      </c>
      <c r="I194" s="86">
        <v>850</v>
      </c>
      <c r="J194" s="4"/>
    </row>
    <row r="195" spans="2:10" outlineLevel="3" x14ac:dyDescent="0.2">
      <c r="B195" s="90">
        <v>1545</v>
      </c>
      <c r="C195" s="90" t="s">
        <v>189</v>
      </c>
      <c r="D195" s="91" t="s">
        <v>536</v>
      </c>
      <c r="E195" s="86">
        <v>90</v>
      </c>
      <c r="F195" s="86">
        <v>674</v>
      </c>
      <c r="G195" s="86">
        <v>600</v>
      </c>
      <c r="H195" s="86">
        <v>675</v>
      </c>
      <c r="I195" s="86">
        <v>715</v>
      </c>
      <c r="J195" s="4"/>
    </row>
    <row r="196" spans="2:10" outlineLevel="3" x14ac:dyDescent="0.2">
      <c r="B196" s="90">
        <v>1550</v>
      </c>
      <c r="C196" s="90" t="s">
        <v>190</v>
      </c>
      <c r="D196" s="91" t="s">
        <v>537</v>
      </c>
      <c r="E196" s="86">
        <v>90</v>
      </c>
      <c r="F196" s="86">
        <v>709</v>
      </c>
      <c r="G196" s="86">
        <v>640</v>
      </c>
      <c r="H196" s="86">
        <v>685</v>
      </c>
      <c r="I196" s="86">
        <v>750</v>
      </c>
      <c r="J196" s="4"/>
    </row>
    <row r="197" spans="2:10" outlineLevel="3" x14ac:dyDescent="0.2">
      <c r="B197" s="90">
        <v>1560</v>
      </c>
      <c r="C197" s="90" t="s">
        <v>191</v>
      </c>
      <c r="D197" s="91" t="s">
        <v>538</v>
      </c>
      <c r="E197" s="86">
        <v>90</v>
      </c>
      <c r="F197" s="86">
        <v>595</v>
      </c>
      <c r="G197" s="86">
        <v>525</v>
      </c>
      <c r="H197" s="86">
        <v>595</v>
      </c>
      <c r="I197" s="86">
        <v>650</v>
      </c>
      <c r="J197" s="4"/>
    </row>
    <row r="198" spans="2:10" outlineLevel="3" x14ac:dyDescent="0.2">
      <c r="B198" s="90">
        <v>1570</v>
      </c>
      <c r="C198" s="90" t="s">
        <v>192</v>
      </c>
      <c r="D198" s="91" t="s">
        <v>539</v>
      </c>
      <c r="E198" s="86">
        <v>80</v>
      </c>
      <c r="F198" s="86">
        <v>790</v>
      </c>
      <c r="G198" s="86">
        <v>695</v>
      </c>
      <c r="H198" s="86">
        <v>750</v>
      </c>
      <c r="I198" s="86">
        <v>845</v>
      </c>
      <c r="J198" s="4"/>
    </row>
    <row r="199" spans="2:10" outlineLevel="2" x14ac:dyDescent="0.2">
      <c r="B199" s="87" t="s">
        <v>4</v>
      </c>
      <c r="C199" s="88" t="s">
        <v>193</v>
      </c>
      <c r="D199" s="89" t="s">
        <v>540</v>
      </c>
      <c r="E199" s="86">
        <v>2240</v>
      </c>
      <c r="F199" s="86">
        <v>858</v>
      </c>
      <c r="G199" s="86">
        <v>775</v>
      </c>
      <c r="H199" s="86">
        <v>850</v>
      </c>
      <c r="I199" s="86">
        <v>925</v>
      </c>
      <c r="J199" s="4"/>
    </row>
    <row r="200" spans="2:10" outlineLevel="3" x14ac:dyDescent="0.2">
      <c r="B200" s="90">
        <v>1905</v>
      </c>
      <c r="C200" s="90" t="s">
        <v>194</v>
      </c>
      <c r="D200" s="91" t="s">
        <v>541</v>
      </c>
      <c r="E200" s="86">
        <v>120</v>
      </c>
      <c r="F200" s="86">
        <v>838</v>
      </c>
      <c r="G200" s="86">
        <v>775</v>
      </c>
      <c r="H200" s="86">
        <v>850</v>
      </c>
      <c r="I200" s="86">
        <v>900</v>
      </c>
      <c r="J200" s="4"/>
    </row>
    <row r="201" spans="2:10" outlineLevel="3" x14ac:dyDescent="0.2">
      <c r="B201" s="90">
        <v>1910</v>
      </c>
      <c r="C201" s="90" t="s">
        <v>195</v>
      </c>
      <c r="D201" s="91" t="s">
        <v>542</v>
      </c>
      <c r="E201" s="86">
        <v>210</v>
      </c>
      <c r="F201" s="86">
        <v>848</v>
      </c>
      <c r="G201" s="86">
        <v>800</v>
      </c>
      <c r="H201" s="86">
        <v>850</v>
      </c>
      <c r="I201" s="86">
        <v>900</v>
      </c>
      <c r="J201" s="4"/>
    </row>
    <row r="202" spans="2:10" outlineLevel="3" x14ac:dyDescent="0.2">
      <c r="B202" s="90">
        <v>1915</v>
      </c>
      <c r="C202" s="90" t="s">
        <v>742</v>
      </c>
      <c r="D202" s="91" t="s">
        <v>543</v>
      </c>
      <c r="E202" s="86">
        <v>310</v>
      </c>
      <c r="F202" s="86">
        <v>837</v>
      </c>
      <c r="G202" s="86">
        <v>775</v>
      </c>
      <c r="H202" s="86">
        <v>825</v>
      </c>
      <c r="I202" s="86">
        <v>895</v>
      </c>
      <c r="J202" s="4"/>
    </row>
    <row r="203" spans="2:10" outlineLevel="3" x14ac:dyDescent="0.2">
      <c r="B203" s="90">
        <v>1920</v>
      </c>
      <c r="C203" s="90" t="s">
        <v>196</v>
      </c>
      <c r="D203" s="91" t="s">
        <v>544</v>
      </c>
      <c r="E203" s="86">
        <v>160</v>
      </c>
      <c r="F203" s="86">
        <v>961</v>
      </c>
      <c r="G203" s="86">
        <v>855</v>
      </c>
      <c r="H203" s="86">
        <v>925</v>
      </c>
      <c r="I203" s="86">
        <v>1000</v>
      </c>
      <c r="J203" s="4"/>
    </row>
    <row r="204" spans="2:10" outlineLevel="3" x14ac:dyDescent="0.2">
      <c r="B204" s="90">
        <v>1925</v>
      </c>
      <c r="C204" s="90" t="s">
        <v>197</v>
      </c>
      <c r="D204" s="91" t="s">
        <v>545</v>
      </c>
      <c r="E204" s="86">
        <v>200</v>
      </c>
      <c r="F204" s="86">
        <v>750</v>
      </c>
      <c r="G204" s="86">
        <v>695</v>
      </c>
      <c r="H204" s="86">
        <v>750</v>
      </c>
      <c r="I204" s="86">
        <v>795</v>
      </c>
      <c r="J204" s="4"/>
    </row>
    <row r="205" spans="2:10" outlineLevel="3" x14ac:dyDescent="0.2">
      <c r="B205" s="90">
        <v>1930</v>
      </c>
      <c r="C205" s="90" t="s">
        <v>743</v>
      </c>
      <c r="D205" s="91" t="s">
        <v>546</v>
      </c>
      <c r="E205" s="86">
        <v>290</v>
      </c>
      <c r="F205" s="86">
        <v>927</v>
      </c>
      <c r="G205" s="86">
        <v>825</v>
      </c>
      <c r="H205" s="86">
        <v>895</v>
      </c>
      <c r="I205" s="86">
        <v>975</v>
      </c>
      <c r="J205" s="4"/>
    </row>
    <row r="206" spans="2:10" outlineLevel="3" x14ac:dyDescent="0.2">
      <c r="B206" s="90">
        <v>1935</v>
      </c>
      <c r="C206" s="90" t="s">
        <v>744</v>
      </c>
      <c r="D206" s="91" t="s">
        <v>547</v>
      </c>
      <c r="E206" s="86">
        <v>220</v>
      </c>
      <c r="F206" s="86">
        <v>755</v>
      </c>
      <c r="G206" s="86">
        <v>700</v>
      </c>
      <c r="H206" s="86">
        <v>750</v>
      </c>
      <c r="I206" s="86">
        <v>800</v>
      </c>
      <c r="J206" s="4"/>
    </row>
    <row r="207" spans="2:10" outlineLevel="3" x14ac:dyDescent="0.2">
      <c r="B207" s="90">
        <v>1940</v>
      </c>
      <c r="C207" s="90" t="s">
        <v>198</v>
      </c>
      <c r="D207" s="91" t="s">
        <v>548</v>
      </c>
      <c r="E207" s="86">
        <v>70</v>
      </c>
      <c r="F207" s="86">
        <v>961</v>
      </c>
      <c r="G207" s="86">
        <v>895</v>
      </c>
      <c r="H207" s="86">
        <v>950</v>
      </c>
      <c r="I207" s="86">
        <v>1050</v>
      </c>
      <c r="J207" s="4"/>
    </row>
    <row r="208" spans="2:10" outlineLevel="3" x14ac:dyDescent="0.2">
      <c r="B208" s="90">
        <v>1945</v>
      </c>
      <c r="C208" s="90" t="s">
        <v>199</v>
      </c>
      <c r="D208" s="91" t="s">
        <v>549</v>
      </c>
      <c r="E208" s="86">
        <v>340</v>
      </c>
      <c r="F208" s="86">
        <v>935</v>
      </c>
      <c r="G208" s="86">
        <v>875</v>
      </c>
      <c r="H208" s="86">
        <v>925</v>
      </c>
      <c r="I208" s="86">
        <v>1000</v>
      </c>
      <c r="J208" s="4"/>
    </row>
    <row r="209" spans="2:10" outlineLevel="3" x14ac:dyDescent="0.2">
      <c r="B209" s="90">
        <v>1950</v>
      </c>
      <c r="C209" s="90" t="s">
        <v>745</v>
      </c>
      <c r="D209" s="91" t="s">
        <v>550</v>
      </c>
      <c r="E209" s="86">
        <v>340</v>
      </c>
      <c r="F209" s="86">
        <v>816</v>
      </c>
      <c r="G209" s="86">
        <v>725</v>
      </c>
      <c r="H209" s="86">
        <v>800</v>
      </c>
      <c r="I209" s="86">
        <v>875</v>
      </c>
      <c r="J209" s="4"/>
    </row>
    <row r="210" spans="2:10" outlineLevel="2" x14ac:dyDescent="0.2">
      <c r="B210" s="87" t="s">
        <v>4</v>
      </c>
      <c r="C210" s="88" t="s">
        <v>200</v>
      </c>
      <c r="D210" s="89" t="s">
        <v>551</v>
      </c>
      <c r="E210" s="86">
        <v>1490</v>
      </c>
      <c r="F210" s="86">
        <v>549</v>
      </c>
      <c r="G210" s="86">
        <v>475</v>
      </c>
      <c r="H210" s="86">
        <v>535</v>
      </c>
      <c r="I210" s="86">
        <v>600</v>
      </c>
      <c r="J210" s="4"/>
    </row>
    <row r="211" spans="2:10" outlineLevel="3" x14ac:dyDescent="0.2">
      <c r="B211" s="90">
        <v>2605</v>
      </c>
      <c r="C211" s="90" t="s">
        <v>201</v>
      </c>
      <c r="D211" s="91" t="s">
        <v>552</v>
      </c>
      <c r="E211" s="86">
        <v>160</v>
      </c>
      <c r="F211" s="86">
        <v>548</v>
      </c>
      <c r="G211" s="86">
        <v>500</v>
      </c>
      <c r="H211" s="86">
        <v>530</v>
      </c>
      <c r="I211" s="86">
        <v>600</v>
      </c>
      <c r="J211" s="4"/>
    </row>
    <row r="212" spans="2:10" outlineLevel="3" x14ac:dyDescent="0.2">
      <c r="B212" s="90">
        <v>2610</v>
      </c>
      <c r="C212" s="90" t="s">
        <v>202</v>
      </c>
      <c r="D212" s="91" t="s">
        <v>553</v>
      </c>
      <c r="E212" s="86">
        <v>70</v>
      </c>
      <c r="F212" s="86">
        <v>579</v>
      </c>
      <c r="G212" s="86">
        <v>525</v>
      </c>
      <c r="H212" s="86">
        <v>575</v>
      </c>
      <c r="I212" s="86">
        <v>600</v>
      </c>
      <c r="J212" s="4"/>
    </row>
    <row r="213" spans="2:10" outlineLevel="3" x14ac:dyDescent="0.2">
      <c r="B213" s="90">
        <v>2615</v>
      </c>
      <c r="C213" s="90" t="s">
        <v>203</v>
      </c>
      <c r="D213" s="91" t="s">
        <v>554</v>
      </c>
      <c r="E213" s="86">
        <v>320</v>
      </c>
      <c r="F213" s="86">
        <v>452</v>
      </c>
      <c r="G213" s="86">
        <v>400</v>
      </c>
      <c r="H213" s="86">
        <v>445</v>
      </c>
      <c r="I213" s="86">
        <v>480</v>
      </c>
      <c r="J213" s="4"/>
    </row>
    <row r="214" spans="2:10" outlineLevel="3" x14ac:dyDescent="0.2">
      <c r="B214" s="90">
        <v>2635</v>
      </c>
      <c r="C214" s="90" t="s">
        <v>204</v>
      </c>
      <c r="D214" s="91" t="s">
        <v>555</v>
      </c>
      <c r="E214" s="86">
        <v>270</v>
      </c>
      <c r="F214" s="86">
        <v>526</v>
      </c>
      <c r="G214" s="86">
        <v>485</v>
      </c>
      <c r="H214" s="86">
        <v>525</v>
      </c>
      <c r="I214" s="86">
        <v>570</v>
      </c>
      <c r="J214" s="4"/>
    </row>
    <row r="215" spans="2:10" outlineLevel="3" x14ac:dyDescent="0.2">
      <c r="B215" s="90">
        <v>2620</v>
      </c>
      <c r="C215" s="90" t="s">
        <v>205</v>
      </c>
      <c r="D215" s="91" t="s">
        <v>556</v>
      </c>
      <c r="E215" s="86">
        <v>230</v>
      </c>
      <c r="F215" s="86">
        <v>518</v>
      </c>
      <c r="G215" s="86">
        <v>465</v>
      </c>
      <c r="H215" s="86">
        <v>510</v>
      </c>
      <c r="I215" s="86">
        <v>550</v>
      </c>
      <c r="J215" s="4"/>
    </row>
    <row r="216" spans="2:10" outlineLevel="3" x14ac:dyDescent="0.2">
      <c r="B216" s="90">
        <v>2625</v>
      </c>
      <c r="C216" s="90" t="s">
        <v>206</v>
      </c>
      <c r="D216" s="91" t="s">
        <v>557</v>
      </c>
      <c r="E216" s="86">
        <v>400</v>
      </c>
      <c r="F216" s="86">
        <v>650</v>
      </c>
      <c r="G216" s="86">
        <v>575</v>
      </c>
      <c r="H216" s="86">
        <v>650</v>
      </c>
      <c r="I216" s="86">
        <v>725</v>
      </c>
      <c r="J216" s="4"/>
    </row>
    <row r="217" spans="2:10" outlineLevel="3" x14ac:dyDescent="0.2">
      <c r="B217" s="90">
        <v>2630</v>
      </c>
      <c r="C217" s="90" t="s">
        <v>207</v>
      </c>
      <c r="D217" s="91" t="s">
        <v>558</v>
      </c>
      <c r="E217" s="86">
        <v>60</v>
      </c>
      <c r="F217" s="86">
        <v>579</v>
      </c>
      <c r="G217" s="86">
        <v>535</v>
      </c>
      <c r="H217" s="86">
        <v>595</v>
      </c>
      <c r="I217" s="86">
        <v>625</v>
      </c>
      <c r="J217" s="4"/>
    </row>
    <row r="218" spans="2:10" outlineLevel="2" x14ac:dyDescent="0.2">
      <c r="B218" s="87" t="s">
        <v>4</v>
      </c>
      <c r="C218" s="88" t="s">
        <v>208</v>
      </c>
      <c r="D218" s="89" t="s">
        <v>559</v>
      </c>
      <c r="E218" s="86">
        <v>1100</v>
      </c>
      <c r="F218" s="86">
        <v>531</v>
      </c>
      <c r="G218" s="86">
        <v>435</v>
      </c>
      <c r="H218" s="86">
        <v>520</v>
      </c>
      <c r="I218" s="86">
        <v>600</v>
      </c>
      <c r="J218" s="4"/>
    </row>
    <row r="219" spans="2:10" outlineLevel="3" x14ac:dyDescent="0.2">
      <c r="B219" s="90">
        <v>3505</v>
      </c>
      <c r="C219" s="90" t="s">
        <v>209</v>
      </c>
      <c r="D219" s="91" t="s">
        <v>560</v>
      </c>
      <c r="E219" s="86">
        <v>150</v>
      </c>
      <c r="F219" s="86">
        <v>568</v>
      </c>
      <c r="G219" s="86">
        <v>500</v>
      </c>
      <c r="H219" s="86">
        <v>580</v>
      </c>
      <c r="I219" s="86">
        <v>625</v>
      </c>
      <c r="J219" s="4"/>
    </row>
    <row r="220" spans="2:10" outlineLevel="3" x14ac:dyDescent="0.2">
      <c r="B220" s="90">
        <v>3540</v>
      </c>
      <c r="C220" s="90" t="s">
        <v>770</v>
      </c>
      <c r="D220" s="91" t="s">
        <v>768</v>
      </c>
      <c r="E220" s="86">
        <v>490</v>
      </c>
      <c r="F220" s="86">
        <v>461</v>
      </c>
      <c r="G220" s="86">
        <v>400</v>
      </c>
      <c r="H220" s="86">
        <v>435</v>
      </c>
      <c r="I220" s="86">
        <v>500</v>
      </c>
      <c r="J220" s="4"/>
    </row>
    <row r="221" spans="2:10" outlineLevel="3" x14ac:dyDescent="0.2">
      <c r="B221" s="90">
        <v>3515</v>
      </c>
      <c r="C221" s="90" t="s">
        <v>210</v>
      </c>
      <c r="D221" s="91" t="s">
        <v>561</v>
      </c>
      <c r="E221" s="86">
        <v>270</v>
      </c>
      <c r="F221" s="86">
        <v>554</v>
      </c>
      <c r="G221" s="86">
        <v>495</v>
      </c>
      <c r="H221" s="86">
        <v>560</v>
      </c>
      <c r="I221" s="86">
        <v>625</v>
      </c>
      <c r="J221" s="4"/>
    </row>
    <row r="222" spans="2:10" outlineLevel="3" x14ac:dyDescent="0.2">
      <c r="B222" s="90">
        <v>3520</v>
      </c>
      <c r="C222" s="90" t="s">
        <v>211</v>
      </c>
      <c r="D222" s="91" t="s">
        <v>562</v>
      </c>
      <c r="E222" s="86">
        <v>40</v>
      </c>
      <c r="F222" s="86">
        <v>564</v>
      </c>
      <c r="G222" s="86">
        <v>525</v>
      </c>
      <c r="H222" s="86">
        <v>575</v>
      </c>
      <c r="I222" s="86">
        <v>620</v>
      </c>
      <c r="J222" s="4"/>
    </row>
    <row r="223" spans="2:10" outlineLevel="3" x14ac:dyDescent="0.2">
      <c r="B223" s="90">
        <v>3545</v>
      </c>
      <c r="C223" s="90" t="s">
        <v>771</v>
      </c>
      <c r="D223" s="91" t="s">
        <v>769</v>
      </c>
      <c r="E223" s="86">
        <v>160</v>
      </c>
      <c r="F223" s="86">
        <v>668</v>
      </c>
      <c r="G223" s="86">
        <v>595</v>
      </c>
      <c r="H223" s="86">
        <v>650</v>
      </c>
      <c r="I223" s="86">
        <v>700</v>
      </c>
      <c r="J223" s="4"/>
    </row>
    <row r="224" spans="2:10" outlineLevel="1" x14ac:dyDescent="0.2">
      <c r="B224" s="81" t="s">
        <v>4</v>
      </c>
      <c r="C224" s="81" t="s">
        <v>212</v>
      </c>
      <c r="D224" s="82" t="s">
        <v>563</v>
      </c>
      <c r="E224" s="80">
        <v>16480</v>
      </c>
      <c r="F224" s="80">
        <v>1274</v>
      </c>
      <c r="G224" s="80">
        <v>1050</v>
      </c>
      <c r="H224" s="80">
        <v>1200</v>
      </c>
      <c r="I224" s="80">
        <v>1408</v>
      </c>
      <c r="J224" s="4"/>
    </row>
    <row r="225" spans="2:10" outlineLevel="2" x14ac:dyDescent="0.2">
      <c r="B225" s="87" t="s">
        <v>4</v>
      </c>
      <c r="C225" s="88" t="s">
        <v>213</v>
      </c>
      <c r="D225" s="89" t="s">
        <v>564</v>
      </c>
      <c r="E225" s="86">
        <v>8500</v>
      </c>
      <c r="F225" s="86">
        <v>1445</v>
      </c>
      <c r="G225" s="86">
        <v>1200</v>
      </c>
      <c r="H225" s="86">
        <v>1370</v>
      </c>
      <c r="I225" s="86">
        <v>1575</v>
      </c>
      <c r="J225" s="4"/>
    </row>
    <row r="226" spans="2:10" outlineLevel="3" x14ac:dyDescent="0.2">
      <c r="B226" s="90">
        <v>5210</v>
      </c>
      <c r="C226" s="90" t="s">
        <v>214</v>
      </c>
      <c r="D226" s="91" t="s">
        <v>565</v>
      </c>
      <c r="E226" s="86">
        <v>280</v>
      </c>
      <c r="F226" s="86">
        <v>1587</v>
      </c>
      <c r="G226" s="86">
        <v>1300</v>
      </c>
      <c r="H226" s="86">
        <v>1450</v>
      </c>
      <c r="I226" s="86">
        <v>1842</v>
      </c>
      <c r="J226" s="4"/>
    </row>
    <row r="227" spans="2:10" outlineLevel="3" x14ac:dyDescent="0.2">
      <c r="B227" s="90">
        <v>5030</v>
      </c>
      <c r="C227" s="90" t="s">
        <v>215</v>
      </c>
      <c r="D227" s="91" t="s">
        <v>566</v>
      </c>
      <c r="E227" s="86">
        <v>70</v>
      </c>
      <c r="F227" s="86">
        <v>1691</v>
      </c>
      <c r="G227" s="86">
        <v>1462</v>
      </c>
      <c r="H227" s="86">
        <v>1700</v>
      </c>
      <c r="I227" s="86">
        <v>1842</v>
      </c>
      <c r="J227" s="4"/>
    </row>
    <row r="228" spans="2:10" outlineLevel="3" x14ac:dyDescent="0.2">
      <c r="B228" s="90">
        <v>5360</v>
      </c>
      <c r="C228" s="90" t="s">
        <v>216</v>
      </c>
      <c r="D228" s="91" t="s">
        <v>567</v>
      </c>
      <c r="E228" s="86">
        <v>460</v>
      </c>
      <c r="F228" s="86">
        <v>1405</v>
      </c>
      <c r="G228" s="86">
        <v>1250</v>
      </c>
      <c r="H228" s="86">
        <v>1350</v>
      </c>
      <c r="I228" s="86">
        <v>1550</v>
      </c>
      <c r="J228" s="4"/>
    </row>
    <row r="229" spans="2:10" outlineLevel="3" x14ac:dyDescent="0.2">
      <c r="B229" s="90">
        <v>5390</v>
      </c>
      <c r="C229" s="90" t="s">
        <v>217</v>
      </c>
      <c r="D229" s="91" t="s">
        <v>568</v>
      </c>
      <c r="E229" s="86">
        <v>840</v>
      </c>
      <c r="F229" s="86">
        <v>1446</v>
      </c>
      <c r="G229" s="86">
        <v>1300</v>
      </c>
      <c r="H229" s="86">
        <v>1400</v>
      </c>
      <c r="I229" s="86">
        <v>1550</v>
      </c>
      <c r="J229" s="4"/>
    </row>
    <row r="230" spans="2:10" outlineLevel="3" x14ac:dyDescent="0.2">
      <c r="B230" s="90">
        <v>5420</v>
      </c>
      <c r="C230" s="90" t="s">
        <v>218</v>
      </c>
      <c r="D230" s="91" t="s">
        <v>569</v>
      </c>
      <c r="E230" s="86">
        <v>470</v>
      </c>
      <c r="F230" s="86">
        <v>1246</v>
      </c>
      <c r="G230" s="86">
        <v>1100</v>
      </c>
      <c r="H230" s="86">
        <v>1250</v>
      </c>
      <c r="I230" s="86">
        <v>1350</v>
      </c>
      <c r="J230" s="4"/>
    </row>
    <row r="231" spans="2:10" outlineLevel="3" x14ac:dyDescent="0.2">
      <c r="B231" s="90">
        <v>5570</v>
      </c>
      <c r="C231" s="90" t="s">
        <v>219</v>
      </c>
      <c r="D231" s="91" t="s">
        <v>570</v>
      </c>
      <c r="E231" s="86">
        <v>710</v>
      </c>
      <c r="F231" s="86">
        <v>1442</v>
      </c>
      <c r="G231" s="86">
        <v>1256</v>
      </c>
      <c r="H231" s="86">
        <v>1400</v>
      </c>
      <c r="I231" s="86">
        <v>1582</v>
      </c>
      <c r="J231" s="4"/>
    </row>
    <row r="232" spans="2:10" outlineLevel="3" x14ac:dyDescent="0.2">
      <c r="B232" s="90">
        <v>5600</v>
      </c>
      <c r="C232" s="90" t="s">
        <v>220</v>
      </c>
      <c r="D232" s="91" t="s">
        <v>571</v>
      </c>
      <c r="E232" s="86">
        <v>700</v>
      </c>
      <c r="F232" s="86">
        <v>1892</v>
      </c>
      <c r="G232" s="86">
        <v>1517</v>
      </c>
      <c r="H232" s="86">
        <v>1777</v>
      </c>
      <c r="I232" s="86">
        <v>2102</v>
      </c>
      <c r="J232" s="4"/>
    </row>
    <row r="233" spans="2:10" outlineLevel="3" x14ac:dyDescent="0.2">
      <c r="B233" s="90">
        <v>5660</v>
      </c>
      <c r="C233" s="90" t="s">
        <v>221</v>
      </c>
      <c r="D233" s="91" t="s">
        <v>572</v>
      </c>
      <c r="E233" s="86">
        <v>600</v>
      </c>
      <c r="F233" s="86">
        <v>1348</v>
      </c>
      <c r="G233" s="86">
        <v>1150</v>
      </c>
      <c r="H233" s="86">
        <v>1300</v>
      </c>
      <c r="I233" s="86">
        <v>1500</v>
      </c>
      <c r="J233" s="4"/>
    </row>
    <row r="234" spans="2:10" outlineLevel="3" x14ac:dyDescent="0.2">
      <c r="B234" s="90">
        <v>5690</v>
      </c>
      <c r="C234" s="90" t="s">
        <v>222</v>
      </c>
      <c r="D234" s="91" t="s">
        <v>573</v>
      </c>
      <c r="E234" s="86">
        <v>740</v>
      </c>
      <c r="F234" s="86">
        <v>1148</v>
      </c>
      <c r="G234" s="86">
        <v>1000</v>
      </c>
      <c r="H234" s="86">
        <v>1100</v>
      </c>
      <c r="I234" s="86">
        <v>1250</v>
      </c>
      <c r="J234" s="4"/>
    </row>
    <row r="235" spans="2:10" outlineLevel="3" x14ac:dyDescent="0.2">
      <c r="B235" s="90">
        <v>5750</v>
      </c>
      <c r="C235" s="90" t="s">
        <v>223</v>
      </c>
      <c r="D235" s="91" t="s">
        <v>574</v>
      </c>
      <c r="E235" s="86">
        <v>880</v>
      </c>
      <c r="F235" s="86">
        <v>1295</v>
      </c>
      <c r="G235" s="86">
        <v>1150</v>
      </c>
      <c r="H235" s="86">
        <v>1325</v>
      </c>
      <c r="I235" s="86">
        <v>1450</v>
      </c>
      <c r="J235" s="4"/>
    </row>
    <row r="236" spans="2:10" outlineLevel="3" x14ac:dyDescent="0.2">
      <c r="B236" s="90">
        <v>5840</v>
      </c>
      <c r="C236" s="90" t="s">
        <v>224</v>
      </c>
      <c r="D236" s="91" t="s">
        <v>575</v>
      </c>
      <c r="E236" s="86">
        <v>760</v>
      </c>
      <c r="F236" s="86">
        <v>1370</v>
      </c>
      <c r="G236" s="86">
        <v>1150</v>
      </c>
      <c r="H236" s="86">
        <v>1300</v>
      </c>
      <c r="I236" s="86">
        <v>1538</v>
      </c>
      <c r="J236" s="4"/>
    </row>
    <row r="237" spans="2:10" outlineLevel="3" x14ac:dyDescent="0.2">
      <c r="B237" s="90">
        <v>5900</v>
      </c>
      <c r="C237" s="90" t="s">
        <v>225</v>
      </c>
      <c r="D237" s="91" t="s">
        <v>576</v>
      </c>
      <c r="E237" s="86">
        <v>690</v>
      </c>
      <c r="F237" s="86">
        <v>1391</v>
      </c>
      <c r="G237" s="86">
        <v>1235</v>
      </c>
      <c r="H237" s="86">
        <v>1350</v>
      </c>
      <c r="I237" s="86">
        <v>1517</v>
      </c>
      <c r="J237" s="4"/>
    </row>
    <row r="238" spans="2:10" outlineLevel="3" x14ac:dyDescent="0.2">
      <c r="B238" s="90">
        <v>5960</v>
      </c>
      <c r="C238" s="90" t="s">
        <v>226</v>
      </c>
      <c r="D238" s="91" t="s">
        <v>577</v>
      </c>
      <c r="E238" s="86">
        <v>770</v>
      </c>
      <c r="F238" s="86">
        <v>1385</v>
      </c>
      <c r="G238" s="86">
        <v>1213</v>
      </c>
      <c r="H238" s="86">
        <v>1350</v>
      </c>
      <c r="I238" s="86">
        <v>1500</v>
      </c>
      <c r="J238" s="4"/>
    </row>
    <row r="239" spans="2:10" outlineLevel="3" x14ac:dyDescent="0.2">
      <c r="B239" s="90">
        <v>5990</v>
      </c>
      <c r="C239" s="90" t="s">
        <v>227</v>
      </c>
      <c r="D239" s="91" t="s">
        <v>578</v>
      </c>
      <c r="E239" s="86">
        <v>560</v>
      </c>
      <c r="F239" s="86">
        <v>1968</v>
      </c>
      <c r="G239" s="86">
        <v>1560</v>
      </c>
      <c r="H239" s="86">
        <v>1842</v>
      </c>
      <c r="I239" s="86">
        <v>2253</v>
      </c>
      <c r="J239" s="4"/>
    </row>
    <row r="240" spans="2:10" outlineLevel="2" x14ac:dyDescent="0.2">
      <c r="B240" s="87" t="s">
        <v>4</v>
      </c>
      <c r="C240" s="88" t="s">
        <v>228</v>
      </c>
      <c r="D240" s="89" t="s">
        <v>579</v>
      </c>
      <c r="E240" s="86">
        <v>7980</v>
      </c>
      <c r="F240" s="86">
        <v>1093</v>
      </c>
      <c r="G240" s="86">
        <v>950</v>
      </c>
      <c r="H240" s="86">
        <v>1075</v>
      </c>
      <c r="I240" s="86">
        <v>1200</v>
      </c>
      <c r="J240" s="4"/>
    </row>
    <row r="241" spans="2:10" outlineLevel="3" x14ac:dyDescent="0.2">
      <c r="B241" s="90">
        <v>5060</v>
      </c>
      <c r="C241" s="90" t="s">
        <v>229</v>
      </c>
      <c r="D241" s="91" t="s">
        <v>580</v>
      </c>
      <c r="E241" s="86">
        <v>220</v>
      </c>
      <c r="F241" s="86">
        <v>990</v>
      </c>
      <c r="G241" s="86">
        <v>900</v>
      </c>
      <c r="H241" s="86">
        <v>1000</v>
      </c>
      <c r="I241" s="86">
        <v>1050</v>
      </c>
      <c r="J241" s="4"/>
    </row>
    <row r="242" spans="2:10" outlineLevel="3" x14ac:dyDescent="0.2">
      <c r="B242" s="90">
        <v>5090</v>
      </c>
      <c r="C242" s="90" t="s">
        <v>230</v>
      </c>
      <c r="D242" s="91" t="s">
        <v>581</v>
      </c>
      <c r="E242" s="86">
        <v>570</v>
      </c>
      <c r="F242" s="86">
        <v>1154</v>
      </c>
      <c r="G242" s="86">
        <v>1050</v>
      </c>
      <c r="H242" s="86">
        <v>1150</v>
      </c>
      <c r="I242" s="86">
        <v>1250</v>
      </c>
      <c r="J242" s="4"/>
    </row>
    <row r="243" spans="2:10" outlineLevel="3" x14ac:dyDescent="0.2">
      <c r="B243" s="90">
        <v>5120</v>
      </c>
      <c r="C243" s="90" t="s">
        <v>231</v>
      </c>
      <c r="D243" s="91" t="s">
        <v>582</v>
      </c>
      <c r="E243" s="86">
        <v>170</v>
      </c>
      <c r="F243" s="86">
        <v>912</v>
      </c>
      <c r="G243" s="86">
        <v>850</v>
      </c>
      <c r="H243" s="86">
        <v>900</v>
      </c>
      <c r="I243" s="86">
        <v>995</v>
      </c>
      <c r="J243" s="4"/>
    </row>
    <row r="244" spans="2:10" outlineLevel="3" x14ac:dyDescent="0.2">
      <c r="B244" s="90">
        <v>5150</v>
      </c>
      <c r="C244" s="90" t="s">
        <v>232</v>
      </c>
      <c r="D244" s="91" t="s">
        <v>583</v>
      </c>
      <c r="E244" s="86">
        <v>360</v>
      </c>
      <c r="F244" s="86">
        <v>1157</v>
      </c>
      <c r="G244" s="86">
        <v>1050</v>
      </c>
      <c r="H244" s="86">
        <v>1150</v>
      </c>
      <c r="I244" s="86">
        <v>1250</v>
      </c>
      <c r="J244" s="4"/>
    </row>
    <row r="245" spans="2:10" outlineLevel="3" x14ac:dyDescent="0.2">
      <c r="B245" s="90">
        <v>5180</v>
      </c>
      <c r="C245" s="90" t="s">
        <v>233</v>
      </c>
      <c r="D245" s="91" t="s">
        <v>584</v>
      </c>
      <c r="E245" s="86">
        <v>620</v>
      </c>
      <c r="F245" s="86">
        <v>1021</v>
      </c>
      <c r="G245" s="86">
        <v>940</v>
      </c>
      <c r="H245" s="86">
        <v>1000</v>
      </c>
      <c r="I245" s="86">
        <v>1100</v>
      </c>
      <c r="J245" s="4"/>
    </row>
    <row r="246" spans="2:10" outlineLevel="3" x14ac:dyDescent="0.2">
      <c r="B246" s="90">
        <v>5240</v>
      </c>
      <c r="C246" s="90" t="s">
        <v>234</v>
      </c>
      <c r="D246" s="91" t="s">
        <v>585</v>
      </c>
      <c r="E246" s="86">
        <v>480</v>
      </c>
      <c r="F246" s="86">
        <v>1003</v>
      </c>
      <c r="G246" s="86">
        <v>900</v>
      </c>
      <c r="H246" s="86">
        <v>975</v>
      </c>
      <c r="I246" s="86">
        <v>1085</v>
      </c>
      <c r="J246" s="4"/>
    </row>
    <row r="247" spans="2:10" outlineLevel="3" x14ac:dyDescent="0.2">
      <c r="B247" s="90">
        <v>5270</v>
      </c>
      <c r="C247" s="90" t="s">
        <v>235</v>
      </c>
      <c r="D247" s="91" t="s">
        <v>586</v>
      </c>
      <c r="E247" s="86">
        <v>610</v>
      </c>
      <c r="F247" s="86">
        <v>1222</v>
      </c>
      <c r="G247" s="86">
        <v>1150</v>
      </c>
      <c r="H247" s="86">
        <v>1220</v>
      </c>
      <c r="I247" s="86">
        <v>1300</v>
      </c>
      <c r="J247" s="4"/>
    </row>
    <row r="248" spans="2:10" outlineLevel="3" x14ac:dyDescent="0.2">
      <c r="B248" s="90">
        <v>5300</v>
      </c>
      <c r="C248" s="90" t="s">
        <v>236</v>
      </c>
      <c r="D248" s="91" t="s">
        <v>587</v>
      </c>
      <c r="E248" s="86">
        <v>230</v>
      </c>
      <c r="F248" s="86">
        <v>1035</v>
      </c>
      <c r="G248" s="86">
        <v>950</v>
      </c>
      <c r="H248" s="86">
        <v>1000</v>
      </c>
      <c r="I248" s="86">
        <v>1100</v>
      </c>
      <c r="J248" s="4"/>
    </row>
    <row r="249" spans="2:10" outlineLevel="3" x14ac:dyDescent="0.2">
      <c r="B249" s="90">
        <v>5330</v>
      </c>
      <c r="C249" s="90" t="s">
        <v>237</v>
      </c>
      <c r="D249" s="91" t="s">
        <v>588</v>
      </c>
      <c r="E249" s="86">
        <v>600</v>
      </c>
      <c r="F249" s="86">
        <v>1192</v>
      </c>
      <c r="G249" s="86">
        <v>1000</v>
      </c>
      <c r="H249" s="86">
        <v>1200</v>
      </c>
      <c r="I249" s="86">
        <v>1300</v>
      </c>
      <c r="J249" s="4"/>
    </row>
    <row r="250" spans="2:10" outlineLevel="3" x14ac:dyDescent="0.2">
      <c r="B250" s="90">
        <v>5450</v>
      </c>
      <c r="C250" s="90" t="s">
        <v>238</v>
      </c>
      <c r="D250" s="91" t="s">
        <v>589</v>
      </c>
      <c r="E250" s="86">
        <v>410</v>
      </c>
      <c r="F250" s="86">
        <v>1059</v>
      </c>
      <c r="G250" s="86">
        <v>950</v>
      </c>
      <c r="H250" s="86">
        <v>1050</v>
      </c>
      <c r="I250" s="86">
        <v>1150</v>
      </c>
      <c r="J250" s="4"/>
    </row>
    <row r="251" spans="2:10" outlineLevel="3" x14ac:dyDescent="0.2">
      <c r="B251" s="90">
        <v>5480</v>
      </c>
      <c r="C251" s="90" t="s">
        <v>239</v>
      </c>
      <c r="D251" s="91" t="s">
        <v>590</v>
      </c>
      <c r="E251" s="86">
        <v>300</v>
      </c>
      <c r="F251" s="86">
        <v>914</v>
      </c>
      <c r="G251" s="86">
        <v>850</v>
      </c>
      <c r="H251" s="86">
        <v>900</v>
      </c>
      <c r="I251" s="86">
        <v>995</v>
      </c>
      <c r="J251" s="4"/>
    </row>
    <row r="252" spans="2:10" outlineLevel="3" x14ac:dyDescent="0.2">
      <c r="B252" s="90">
        <v>5510</v>
      </c>
      <c r="C252" s="90" t="s">
        <v>240</v>
      </c>
      <c r="D252" s="91" t="s">
        <v>591</v>
      </c>
      <c r="E252" s="86">
        <v>360</v>
      </c>
      <c r="F252" s="86">
        <v>1022</v>
      </c>
      <c r="G252" s="86">
        <v>950</v>
      </c>
      <c r="H252" s="86">
        <v>1000</v>
      </c>
      <c r="I252" s="86">
        <v>1100</v>
      </c>
      <c r="J252" s="4"/>
    </row>
    <row r="253" spans="2:10" outlineLevel="3" x14ac:dyDescent="0.2">
      <c r="B253" s="90">
        <v>5540</v>
      </c>
      <c r="C253" s="90" t="s">
        <v>241</v>
      </c>
      <c r="D253" s="91" t="s">
        <v>592</v>
      </c>
      <c r="E253" s="86">
        <v>510</v>
      </c>
      <c r="F253" s="86">
        <v>1107</v>
      </c>
      <c r="G253" s="86">
        <v>950</v>
      </c>
      <c r="H253" s="86">
        <v>1050</v>
      </c>
      <c r="I253" s="86">
        <v>1200</v>
      </c>
      <c r="J253" s="4"/>
    </row>
    <row r="254" spans="2:10" outlineLevel="3" x14ac:dyDescent="0.2">
      <c r="B254" s="90">
        <v>5630</v>
      </c>
      <c r="C254" s="90" t="s">
        <v>242</v>
      </c>
      <c r="D254" s="91" t="s">
        <v>593</v>
      </c>
      <c r="E254" s="86">
        <v>410</v>
      </c>
      <c r="F254" s="86">
        <v>1085</v>
      </c>
      <c r="G254" s="86">
        <v>1000</v>
      </c>
      <c r="H254" s="86">
        <v>1098</v>
      </c>
      <c r="I254" s="86">
        <v>1175</v>
      </c>
      <c r="J254" s="4"/>
    </row>
    <row r="255" spans="2:10" outlineLevel="3" x14ac:dyDescent="0.2">
      <c r="B255" s="90">
        <v>5720</v>
      </c>
      <c r="C255" s="90" t="s">
        <v>243</v>
      </c>
      <c r="D255" s="91" t="s">
        <v>594</v>
      </c>
      <c r="E255" s="86">
        <v>430</v>
      </c>
      <c r="F255" s="86">
        <v>1223</v>
      </c>
      <c r="G255" s="86">
        <v>1100</v>
      </c>
      <c r="H255" s="86">
        <v>1200</v>
      </c>
      <c r="I255" s="86">
        <v>1327</v>
      </c>
      <c r="J255" s="4"/>
    </row>
    <row r="256" spans="2:10" outlineLevel="3" x14ac:dyDescent="0.2">
      <c r="B256" s="90">
        <v>5780</v>
      </c>
      <c r="C256" s="90" t="s">
        <v>244</v>
      </c>
      <c r="D256" s="91" t="s">
        <v>595</v>
      </c>
      <c r="E256" s="86">
        <v>380</v>
      </c>
      <c r="F256" s="86">
        <v>1049</v>
      </c>
      <c r="G256" s="86">
        <v>950</v>
      </c>
      <c r="H256" s="86">
        <v>1050</v>
      </c>
      <c r="I256" s="86">
        <v>1150</v>
      </c>
      <c r="J256" s="4"/>
    </row>
    <row r="257" spans="2:10" outlineLevel="3" x14ac:dyDescent="0.2">
      <c r="B257" s="90">
        <v>5810</v>
      </c>
      <c r="C257" s="90" t="s">
        <v>245</v>
      </c>
      <c r="D257" s="91" t="s">
        <v>596</v>
      </c>
      <c r="E257" s="86">
        <v>420</v>
      </c>
      <c r="F257" s="86">
        <v>1253</v>
      </c>
      <c r="G257" s="86">
        <v>1100</v>
      </c>
      <c r="H257" s="86">
        <v>1250</v>
      </c>
      <c r="I257" s="86">
        <v>1350</v>
      </c>
      <c r="J257" s="4"/>
    </row>
    <row r="258" spans="2:10" outlineLevel="3" x14ac:dyDescent="0.2">
      <c r="B258" s="90">
        <v>5870</v>
      </c>
      <c r="C258" s="90" t="s">
        <v>246</v>
      </c>
      <c r="D258" s="91" t="s">
        <v>597</v>
      </c>
      <c r="E258" s="86">
        <v>420</v>
      </c>
      <c r="F258" s="86">
        <v>928</v>
      </c>
      <c r="G258" s="86">
        <v>875</v>
      </c>
      <c r="H258" s="86">
        <v>925</v>
      </c>
      <c r="I258" s="86">
        <v>975</v>
      </c>
      <c r="J258" s="4"/>
    </row>
    <row r="259" spans="2:10" outlineLevel="3" x14ac:dyDescent="0.2">
      <c r="B259" s="90">
        <v>5930</v>
      </c>
      <c r="C259" s="90" t="s">
        <v>247</v>
      </c>
      <c r="D259" s="91" t="s">
        <v>598</v>
      </c>
      <c r="E259" s="86">
        <v>480</v>
      </c>
      <c r="F259" s="86">
        <v>1114</v>
      </c>
      <c r="G259" s="86">
        <v>1000</v>
      </c>
      <c r="H259" s="86">
        <v>1100</v>
      </c>
      <c r="I259" s="86">
        <v>1200</v>
      </c>
      <c r="J259" s="4"/>
    </row>
    <row r="260" spans="2:10" outlineLevel="1" x14ac:dyDescent="0.2">
      <c r="B260" s="81" t="s">
        <v>4</v>
      </c>
      <c r="C260" s="81" t="s">
        <v>248</v>
      </c>
      <c r="D260" s="82" t="s">
        <v>599</v>
      </c>
      <c r="E260" s="80">
        <v>21190</v>
      </c>
      <c r="F260" s="80">
        <v>762</v>
      </c>
      <c r="G260" s="80">
        <v>650</v>
      </c>
      <c r="H260" s="80">
        <v>750</v>
      </c>
      <c r="I260" s="80">
        <v>850</v>
      </c>
      <c r="J260" s="4"/>
    </row>
    <row r="261" spans="2:10" outlineLevel="2" x14ac:dyDescent="0.2">
      <c r="B261" s="83">
        <v>335</v>
      </c>
      <c r="C261" s="84" t="s">
        <v>249</v>
      </c>
      <c r="D261" s="92" t="s">
        <v>600</v>
      </c>
      <c r="E261" s="86">
        <v>520</v>
      </c>
      <c r="F261" s="86">
        <v>815</v>
      </c>
      <c r="G261" s="86">
        <v>750</v>
      </c>
      <c r="H261" s="86">
        <v>825</v>
      </c>
      <c r="I261" s="86">
        <v>875</v>
      </c>
      <c r="J261" s="4"/>
    </row>
    <row r="262" spans="2:10" outlineLevel="2" x14ac:dyDescent="0.2">
      <c r="B262" s="83">
        <v>1445</v>
      </c>
      <c r="C262" s="84" t="s">
        <v>250</v>
      </c>
      <c r="D262" s="92" t="s">
        <v>601</v>
      </c>
      <c r="E262" s="86">
        <v>1170</v>
      </c>
      <c r="F262" s="86">
        <v>902</v>
      </c>
      <c r="G262" s="86">
        <v>805</v>
      </c>
      <c r="H262" s="86">
        <v>880</v>
      </c>
      <c r="I262" s="86">
        <v>975</v>
      </c>
      <c r="J262" s="4"/>
    </row>
    <row r="263" spans="2:10" outlineLevel="2" x14ac:dyDescent="0.2">
      <c r="B263" s="83"/>
      <c r="C263" s="84" t="s">
        <v>772</v>
      </c>
      <c r="D263" s="92" t="s">
        <v>612</v>
      </c>
      <c r="E263" s="86">
        <v>680</v>
      </c>
      <c r="F263" s="86">
        <v>797</v>
      </c>
      <c r="G263" s="86">
        <v>720</v>
      </c>
      <c r="H263" s="86">
        <v>775</v>
      </c>
      <c r="I263" s="86">
        <v>850</v>
      </c>
      <c r="J263" s="4"/>
    </row>
    <row r="264" spans="2:10" outlineLevel="2" x14ac:dyDescent="0.2">
      <c r="B264" s="83">
        <v>2100</v>
      </c>
      <c r="C264" s="84" t="s">
        <v>251</v>
      </c>
      <c r="D264" s="92" t="s">
        <v>602</v>
      </c>
      <c r="E264" s="86">
        <v>450</v>
      </c>
      <c r="F264" s="86">
        <v>506</v>
      </c>
      <c r="G264" s="86">
        <v>450</v>
      </c>
      <c r="H264" s="86">
        <v>500</v>
      </c>
      <c r="I264" s="86">
        <v>550</v>
      </c>
      <c r="J264" s="4"/>
    </row>
    <row r="265" spans="2:10" outlineLevel="2" x14ac:dyDescent="0.2">
      <c r="B265" s="83">
        <v>2280</v>
      </c>
      <c r="C265" s="84" t="s">
        <v>252</v>
      </c>
      <c r="D265" s="92" t="s">
        <v>603</v>
      </c>
      <c r="E265" s="86">
        <v>600</v>
      </c>
      <c r="F265" s="86">
        <v>693</v>
      </c>
      <c r="G265" s="86">
        <v>620</v>
      </c>
      <c r="H265" s="86">
        <v>690</v>
      </c>
      <c r="I265" s="86">
        <v>770</v>
      </c>
      <c r="J265" s="4"/>
    </row>
    <row r="266" spans="2:10" outlineLevel="2" x14ac:dyDescent="0.2">
      <c r="B266" s="83">
        <v>435</v>
      </c>
      <c r="C266" s="84" t="s">
        <v>253</v>
      </c>
      <c r="D266" s="92" t="s">
        <v>604</v>
      </c>
      <c r="E266" s="86">
        <v>460</v>
      </c>
      <c r="F266" s="86">
        <v>806</v>
      </c>
      <c r="G266" s="86">
        <v>725</v>
      </c>
      <c r="H266" s="86">
        <v>795</v>
      </c>
      <c r="I266" s="86">
        <v>850</v>
      </c>
      <c r="J266" s="4"/>
    </row>
    <row r="267" spans="2:10" outlineLevel="2" x14ac:dyDescent="0.2">
      <c r="B267" s="83">
        <v>1775</v>
      </c>
      <c r="C267" s="84" t="s">
        <v>254</v>
      </c>
      <c r="D267" s="92" t="s">
        <v>605</v>
      </c>
      <c r="E267" s="86">
        <v>570</v>
      </c>
      <c r="F267" s="86">
        <v>660</v>
      </c>
      <c r="G267" s="86">
        <v>595</v>
      </c>
      <c r="H267" s="86">
        <v>650</v>
      </c>
      <c r="I267" s="86">
        <v>705</v>
      </c>
      <c r="J267" s="4"/>
    </row>
    <row r="268" spans="2:10" outlineLevel="2" x14ac:dyDescent="0.2">
      <c r="B268" s="83">
        <v>345</v>
      </c>
      <c r="C268" s="84" t="s">
        <v>255</v>
      </c>
      <c r="D268" s="92" t="s">
        <v>606</v>
      </c>
      <c r="E268" s="86">
        <v>790</v>
      </c>
      <c r="F268" s="86">
        <v>841</v>
      </c>
      <c r="G268" s="86">
        <v>750</v>
      </c>
      <c r="H268" s="86">
        <v>850</v>
      </c>
      <c r="I268" s="86">
        <v>925</v>
      </c>
      <c r="J268" s="4"/>
    </row>
    <row r="269" spans="2:10" outlineLevel="2" x14ac:dyDescent="0.2">
      <c r="B269" s="83">
        <v>350</v>
      </c>
      <c r="C269" s="84" t="s">
        <v>256</v>
      </c>
      <c r="D269" s="92" t="s">
        <v>607</v>
      </c>
      <c r="E269" s="86">
        <v>340</v>
      </c>
      <c r="F269" s="86">
        <v>832</v>
      </c>
      <c r="G269" s="86">
        <v>775</v>
      </c>
      <c r="H269" s="86">
        <v>825</v>
      </c>
      <c r="I269" s="86">
        <v>890</v>
      </c>
      <c r="J269" s="4"/>
    </row>
    <row r="270" spans="2:10" outlineLevel="2" x14ac:dyDescent="0.2">
      <c r="B270" s="83">
        <v>1780</v>
      </c>
      <c r="C270" s="84" t="s">
        <v>257</v>
      </c>
      <c r="D270" s="92" t="s">
        <v>608</v>
      </c>
      <c r="E270" s="86">
        <v>1190</v>
      </c>
      <c r="F270" s="86">
        <v>651</v>
      </c>
      <c r="G270" s="86">
        <v>600</v>
      </c>
      <c r="H270" s="86">
        <v>650</v>
      </c>
      <c r="I270" s="86">
        <v>695</v>
      </c>
      <c r="J270" s="4"/>
    </row>
    <row r="271" spans="2:10" outlineLevel="2" x14ac:dyDescent="0.2">
      <c r="B271" s="83">
        <v>340</v>
      </c>
      <c r="C271" s="84" t="s">
        <v>258</v>
      </c>
      <c r="D271" s="92" t="s">
        <v>609</v>
      </c>
      <c r="E271" s="86">
        <v>290</v>
      </c>
      <c r="F271" s="86">
        <v>770</v>
      </c>
      <c r="G271" s="86">
        <v>700</v>
      </c>
      <c r="H271" s="86">
        <v>750</v>
      </c>
      <c r="I271" s="86">
        <v>820</v>
      </c>
      <c r="J271" s="4"/>
    </row>
    <row r="272" spans="2:10" outlineLevel="2" x14ac:dyDescent="0.2">
      <c r="B272" s="83">
        <v>355</v>
      </c>
      <c r="C272" s="84" t="s">
        <v>259</v>
      </c>
      <c r="D272" s="92" t="s">
        <v>610</v>
      </c>
      <c r="E272" s="86">
        <v>360</v>
      </c>
      <c r="F272" s="86">
        <v>912</v>
      </c>
      <c r="G272" s="86">
        <v>840</v>
      </c>
      <c r="H272" s="86">
        <v>900</v>
      </c>
      <c r="I272" s="86">
        <v>975</v>
      </c>
      <c r="J272" s="4"/>
    </row>
    <row r="273" spans="2:10" outlineLevel="2" x14ac:dyDescent="0.2">
      <c r="B273" s="83">
        <v>360</v>
      </c>
      <c r="C273" s="84" t="s">
        <v>260</v>
      </c>
      <c r="D273" s="92" t="s">
        <v>611</v>
      </c>
      <c r="E273" s="86">
        <v>220</v>
      </c>
      <c r="F273" s="86">
        <v>817</v>
      </c>
      <c r="G273" s="86">
        <v>775</v>
      </c>
      <c r="H273" s="86">
        <v>825</v>
      </c>
      <c r="I273" s="86">
        <v>860</v>
      </c>
      <c r="J273" s="4"/>
    </row>
    <row r="274" spans="2:10" outlineLevel="2" x14ac:dyDescent="0.2">
      <c r="B274" s="87" t="s">
        <v>4</v>
      </c>
      <c r="C274" s="88" t="s">
        <v>261</v>
      </c>
      <c r="D274" s="89" t="s">
        <v>613</v>
      </c>
      <c r="E274" s="86">
        <v>1150</v>
      </c>
      <c r="F274" s="86">
        <v>667</v>
      </c>
      <c r="G274" s="86">
        <v>595</v>
      </c>
      <c r="H274" s="86">
        <v>650</v>
      </c>
      <c r="I274" s="86">
        <v>750</v>
      </c>
      <c r="J274" s="4"/>
    </row>
    <row r="275" spans="2:10" outlineLevel="3" x14ac:dyDescent="0.2">
      <c r="B275" s="90">
        <v>1410</v>
      </c>
      <c r="C275" s="90" t="s">
        <v>262</v>
      </c>
      <c r="D275" s="91" t="s">
        <v>614</v>
      </c>
      <c r="E275" s="86">
        <v>290</v>
      </c>
      <c r="F275" s="86">
        <v>684</v>
      </c>
      <c r="G275" s="86">
        <v>625</v>
      </c>
      <c r="H275" s="86">
        <v>675</v>
      </c>
      <c r="I275" s="86">
        <v>750</v>
      </c>
      <c r="J275" s="4"/>
    </row>
    <row r="276" spans="2:10" outlineLevel="3" x14ac:dyDescent="0.2">
      <c r="B276" s="90">
        <v>1415</v>
      </c>
      <c r="C276" s="90" t="s">
        <v>263</v>
      </c>
      <c r="D276" s="91" t="s">
        <v>615</v>
      </c>
      <c r="E276" s="86">
        <v>350</v>
      </c>
      <c r="F276" s="86">
        <v>581</v>
      </c>
      <c r="G276" s="86">
        <v>525</v>
      </c>
      <c r="H276" s="86">
        <v>575</v>
      </c>
      <c r="I276" s="86">
        <v>650</v>
      </c>
      <c r="J276" s="4"/>
    </row>
    <row r="277" spans="2:10" outlineLevel="3" x14ac:dyDescent="0.2">
      <c r="B277" s="90">
        <v>1425</v>
      </c>
      <c r="C277" s="90" t="s">
        <v>264</v>
      </c>
      <c r="D277" s="91" t="s">
        <v>616</v>
      </c>
      <c r="E277" s="86">
        <v>190</v>
      </c>
      <c r="F277" s="86">
        <v>762</v>
      </c>
      <c r="G277" s="86">
        <v>695</v>
      </c>
      <c r="H277" s="86">
        <v>750</v>
      </c>
      <c r="I277" s="86">
        <v>825</v>
      </c>
      <c r="J277" s="4"/>
    </row>
    <row r="278" spans="2:10" outlineLevel="3" x14ac:dyDescent="0.2">
      <c r="B278" s="90">
        <v>1430</v>
      </c>
      <c r="C278" s="90" t="s">
        <v>265</v>
      </c>
      <c r="D278" s="91" t="s">
        <v>617</v>
      </c>
      <c r="E278" s="86">
        <v>140</v>
      </c>
      <c r="F278" s="86">
        <v>628</v>
      </c>
      <c r="G278" s="86">
        <v>555</v>
      </c>
      <c r="H278" s="86">
        <v>625</v>
      </c>
      <c r="I278" s="86">
        <v>675</v>
      </c>
      <c r="J278" s="4"/>
    </row>
    <row r="279" spans="2:10" outlineLevel="3" x14ac:dyDescent="0.2">
      <c r="B279" s="90">
        <v>1435</v>
      </c>
      <c r="C279" s="90" t="s">
        <v>266</v>
      </c>
      <c r="D279" s="91" t="s">
        <v>618</v>
      </c>
      <c r="E279" s="86">
        <v>180</v>
      </c>
      <c r="F279" s="86">
        <v>739</v>
      </c>
      <c r="G279" s="86">
        <v>675</v>
      </c>
      <c r="H279" s="86">
        <v>725</v>
      </c>
      <c r="I279" s="86">
        <v>800</v>
      </c>
      <c r="J279" s="4"/>
    </row>
    <row r="280" spans="2:10" outlineLevel="2" x14ac:dyDescent="0.2">
      <c r="B280" s="87" t="s">
        <v>4</v>
      </c>
      <c r="C280" s="88" t="s">
        <v>267</v>
      </c>
      <c r="D280" s="89" t="s">
        <v>619</v>
      </c>
      <c r="E280" s="86">
        <v>2580</v>
      </c>
      <c r="F280" s="86">
        <v>717</v>
      </c>
      <c r="G280" s="86">
        <v>650</v>
      </c>
      <c r="H280" s="86">
        <v>700</v>
      </c>
      <c r="I280" s="86">
        <v>775</v>
      </c>
      <c r="J280" s="4"/>
    </row>
    <row r="281" spans="2:10" outlineLevel="3" x14ac:dyDescent="0.2">
      <c r="B281" s="90">
        <v>1705</v>
      </c>
      <c r="C281" s="90" t="s">
        <v>268</v>
      </c>
      <c r="D281" s="91" t="s">
        <v>620</v>
      </c>
      <c r="E281" s="86">
        <v>490</v>
      </c>
      <c r="F281" s="86">
        <v>756</v>
      </c>
      <c r="G281" s="86">
        <v>700</v>
      </c>
      <c r="H281" s="86">
        <v>750</v>
      </c>
      <c r="I281" s="86">
        <v>800</v>
      </c>
      <c r="J281" s="4"/>
    </row>
    <row r="282" spans="2:10" outlineLevel="3" x14ac:dyDescent="0.2">
      <c r="B282" s="90">
        <v>1710</v>
      </c>
      <c r="C282" s="90" t="s">
        <v>269</v>
      </c>
      <c r="D282" s="91" t="s">
        <v>621</v>
      </c>
      <c r="E282" s="86">
        <v>240</v>
      </c>
      <c r="F282" s="86">
        <v>686</v>
      </c>
      <c r="G282" s="86">
        <v>625</v>
      </c>
      <c r="H282" s="86">
        <v>685</v>
      </c>
      <c r="I282" s="86">
        <v>750</v>
      </c>
      <c r="J282" s="4"/>
    </row>
    <row r="283" spans="2:10" outlineLevel="3" x14ac:dyDescent="0.2">
      <c r="B283" s="90">
        <v>1715</v>
      </c>
      <c r="C283" s="90" t="s">
        <v>270</v>
      </c>
      <c r="D283" s="91" t="s">
        <v>622</v>
      </c>
      <c r="E283" s="86">
        <v>270</v>
      </c>
      <c r="F283" s="86">
        <v>675</v>
      </c>
      <c r="G283" s="86">
        <v>640</v>
      </c>
      <c r="H283" s="86">
        <v>675</v>
      </c>
      <c r="I283" s="86">
        <v>700</v>
      </c>
      <c r="J283" s="4"/>
    </row>
    <row r="284" spans="2:10" outlineLevel="3" x14ac:dyDescent="0.2">
      <c r="B284" s="90">
        <v>1720</v>
      </c>
      <c r="C284" s="90" t="s">
        <v>271</v>
      </c>
      <c r="D284" s="91" t="s">
        <v>623</v>
      </c>
      <c r="E284" s="86">
        <v>130</v>
      </c>
      <c r="F284" s="86">
        <v>684</v>
      </c>
      <c r="G284" s="86">
        <v>650</v>
      </c>
      <c r="H284" s="86">
        <v>695</v>
      </c>
      <c r="I284" s="86">
        <v>725</v>
      </c>
      <c r="J284" s="4"/>
    </row>
    <row r="285" spans="2:10" outlineLevel="3" x14ac:dyDescent="0.2">
      <c r="B285" s="90">
        <v>1725</v>
      </c>
      <c r="C285" s="90" t="s">
        <v>272</v>
      </c>
      <c r="D285" s="91" t="s">
        <v>624</v>
      </c>
      <c r="E285" s="86">
        <v>300</v>
      </c>
      <c r="F285" s="86">
        <v>631</v>
      </c>
      <c r="G285" s="86">
        <v>583</v>
      </c>
      <c r="H285" s="86">
        <v>625</v>
      </c>
      <c r="I285" s="86">
        <v>675</v>
      </c>
      <c r="J285" s="4"/>
    </row>
    <row r="286" spans="2:10" outlineLevel="3" x14ac:dyDescent="0.2">
      <c r="B286" s="90">
        <v>1730</v>
      </c>
      <c r="C286" s="90" t="s">
        <v>273</v>
      </c>
      <c r="D286" s="91" t="s">
        <v>625</v>
      </c>
      <c r="E286" s="86">
        <v>160</v>
      </c>
      <c r="F286" s="86">
        <v>799</v>
      </c>
      <c r="G286" s="86">
        <v>750</v>
      </c>
      <c r="H286" s="86">
        <v>800</v>
      </c>
      <c r="I286" s="86">
        <v>850</v>
      </c>
      <c r="J286" s="4"/>
    </row>
    <row r="287" spans="2:10" outlineLevel="3" x14ac:dyDescent="0.2">
      <c r="B287" s="90">
        <v>1735</v>
      </c>
      <c r="C287" s="90" t="s">
        <v>274</v>
      </c>
      <c r="D287" s="91" t="s">
        <v>626</v>
      </c>
      <c r="E287" s="86">
        <v>130</v>
      </c>
      <c r="F287" s="86">
        <v>681</v>
      </c>
      <c r="G287" s="86">
        <v>625</v>
      </c>
      <c r="H287" s="86">
        <v>695</v>
      </c>
      <c r="I287" s="86">
        <v>725</v>
      </c>
      <c r="J287" s="4"/>
    </row>
    <row r="288" spans="2:10" outlineLevel="3" x14ac:dyDescent="0.2">
      <c r="B288" s="90">
        <v>1740</v>
      </c>
      <c r="C288" s="90" t="s">
        <v>275</v>
      </c>
      <c r="D288" s="91" t="s">
        <v>627</v>
      </c>
      <c r="E288" s="86">
        <v>280</v>
      </c>
      <c r="F288" s="86">
        <v>682</v>
      </c>
      <c r="G288" s="86">
        <v>645</v>
      </c>
      <c r="H288" s="86">
        <v>680</v>
      </c>
      <c r="I288" s="86">
        <v>725</v>
      </c>
      <c r="J288" s="4"/>
    </row>
    <row r="289" spans="2:10" outlineLevel="3" x14ac:dyDescent="0.2">
      <c r="B289" s="90">
        <v>1750</v>
      </c>
      <c r="C289" s="90" t="s">
        <v>276</v>
      </c>
      <c r="D289" s="91" t="s">
        <v>628</v>
      </c>
      <c r="E289" s="86">
        <v>290</v>
      </c>
      <c r="F289" s="86">
        <v>771</v>
      </c>
      <c r="G289" s="86">
        <v>700</v>
      </c>
      <c r="H289" s="86">
        <v>761</v>
      </c>
      <c r="I289" s="86">
        <v>830</v>
      </c>
      <c r="J289" s="4"/>
    </row>
    <row r="290" spans="2:10" outlineLevel="3" x14ac:dyDescent="0.2">
      <c r="B290" s="90">
        <v>1760</v>
      </c>
      <c r="C290" s="90" t="s">
        <v>277</v>
      </c>
      <c r="D290" s="91" t="s">
        <v>629</v>
      </c>
      <c r="E290" s="86">
        <v>110</v>
      </c>
      <c r="F290" s="86">
        <v>731</v>
      </c>
      <c r="G290" s="86">
        <v>695</v>
      </c>
      <c r="H290" s="86">
        <v>718</v>
      </c>
      <c r="I290" s="86">
        <v>775</v>
      </c>
      <c r="J290" s="4"/>
    </row>
    <row r="291" spans="2:10" outlineLevel="3" x14ac:dyDescent="0.2">
      <c r="B291" s="90">
        <v>1765</v>
      </c>
      <c r="C291" s="90" t="s">
        <v>278</v>
      </c>
      <c r="D291" s="91" t="s">
        <v>630</v>
      </c>
      <c r="E291" s="86">
        <v>180</v>
      </c>
      <c r="F291" s="86">
        <v>791</v>
      </c>
      <c r="G291" s="86">
        <v>700</v>
      </c>
      <c r="H291" s="86">
        <v>795</v>
      </c>
      <c r="I291" s="86">
        <v>850</v>
      </c>
      <c r="J291" s="4"/>
    </row>
    <row r="292" spans="2:10" outlineLevel="2" x14ac:dyDescent="0.2">
      <c r="B292" s="87" t="s">
        <v>4</v>
      </c>
      <c r="C292" s="88" t="s">
        <v>279</v>
      </c>
      <c r="D292" s="89" t="s">
        <v>631</v>
      </c>
      <c r="E292" s="86">
        <v>3150</v>
      </c>
      <c r="F292" s="86">
        <v>685</v>
      </c>
      <c r="G292" s="86">
        <v>575</v>
      </c>
      <c r="H292" s="86">
        <v>685</v>
      </c>
      <c r="I292" s="86">
        <v>775</v>
      </c>
      <c r="J292" s="4"/>
    </row>
    <row r="293" spans="2:10" outlineLevel="3" x14ac:dyDescent="0.2">
      <c r="B293" s="90">
        <v>2205</v>
      </c>
      <c r="C293" s="90" t="s">
        <v>280</v>
      </c>
      <c r="D293" s="91" t="s">
        <v>632</v>
      </c>
      <c r="E293" s="86">
        <v>300</v>
      </c>
      <c r="F293" s="86">
        <v>745</v>
      </c>
      <c r="G293" s="86">
        <v>675</v>
      </c>
      <c r="H293" s="86">
        <v>725</v>
      </c>
      <c r="I293" s="86">
        <v>850</v>
      </c>
      <c r="J293" s="4"/>
    </row>
    <row r="294" spans="2:10" outlineLevel="3" x14ac:dyDescent="0.2">
      <c r="B294" s="90">
        <v>2210</v>
      </c>
      <c r="C294" s="90" t="s">
        <v>281</v>
      </c>
      <c r="D294" s="91" t="s">
        <v>633</v>
      </c>
      <c r="E294" s="86">
        <v>330</v>
      </c>
      <c r="F294" s="86">
        <v>707</v>
      </c>
      <c r="G294" s="86">
        <v>600</v>
      </c>
      <c r="H294" s="86">
        <v>725</v>
      </c>
      <c r="I294" s="86">
        <v>800</v>
      </c>
      <c r="J294" s="4"/>
    </row>
    <row r="295" spans="2:10" outlineLevel="3" x14ac:dyDescent="0.2">
      <c r="B295" s="90">
        <v>2215</v>
      </c>
      <c r="C295" s="90" t="s">
        <v>282</v>
      </c>
      <c r="D295" s="91" t="s">
        <v>634</v>
      </c>
      <c r="E295" s="86">
        <v>250</v>
      </c>
      <c r="F295" s="86">
        <v>829</v>
      </c>
      <c r="G295" s="86">
        <v>750</v>
      </c>
      <c r="H295" s="86">
        <v>800</v>
      </c>
      <c r="I295" s="86">
        <v>900</v>
      </c>
      <c r="J295" s="4"/>
    </row>
    <row r="296" spans="2:10" outlineLevel="3" x14ac:dyDescent="0.2">
      <c r="B296" s="90">
        <v>2220</v>
      </c>
      <c r="C296" s="90" t="s">
        <v>283</v>
      </c>
      <c r="D296" s="91" t="s">
        <v>635</v>
      </c>
      <c r="E296" s="86">
        <v>240</v>
      </c>
      <c r="F296" s="86">
        <v>538</v>
      </c>
      <c r="G296" s="86">
        <v>475</v>
      </c>
      <c r="H296" s="86">
        <v>525</v>
      </c>
      <c r="I296" s="86">
        <v>600</v>
      </c>
      <c r="J296" s="4"/>
    </row>
    <row r="297" spans="2:10" outlineLevel="3" x14ac:dyDescent="0.2">
      <c r="B297" s="90">
        <v>2250</v>
      </c>
      <c r="C297" s="90" t="s">
        <v>287</v>
      </c>
      <c r="D297" s="91" t="s">
        <v>773</v>
      </c>
      <c r="E297" s="86">
        <v>300</v>
      </c>
      <c r="F297" s="86">
        <v>543</v>
      </c>
      <c r="G297" s="86">
        <v>460</v>
      </c>
      <c r="H297" s="86">
        <v>525</v>
      </c>
      <c r="I297" s="86">
        <v>600</v>
      </c>
      <c r="J297" s="4"/>
    </row>
    <row r="298" spans="2:10" outlineLevel="3" x14ac:dyDescent="0.2">
      <c r="B298" s="90">
        <v>2230</v>
      </c>
      <c r="C298" s="90" t="s">
        <v>284</v>
      </c>
      <c r="D298" s="91" t="s">
        <v>636</v>
      </c>
      <c r="E298" s="86">
        <v>290</v>
      </c>
      <c r="F298" s="86">
        <v>708</v>
      </c>
      <c r="G298" s="86">
        <v>650</v>
      </c>
      <c r="H298" s="86">
        <v>700</v>
      </c>
      <c r="I298" s="86">
        <v>750</v>
      </c>
      <c r="J298" s="4"/>
    </row>
    <row r="299" spans="2:10" outlineLevel="3" x14ac:dyDescent="0.2">
      <c r="B299" s="90">
        <v>2235</v>
      </c>
      <c r="C299" s="90" t="s">
        <v>285</v>
      </c>
      <c r="D299" s="91" t="s">
        <v>637</v>
      </c>
      <c r="E299" s="86">
        <v>260</v>
      </c>
      <c r="F299" s="86">
        <v>710</v>
      </c>
      <c r="G299" s="86">
        <v>650</v>
      </c>
      <c r="H299" s="86">
        <v>710</v>
      </c>
      <c r="I299" s="86">
        <v>750</v>
      </c>
      <c r="J299" s="4"/>
    </row>
    <row r="300" spans="2:10" outlineLevel="3" x14ac:dyDescent="0.2">
      <c r="B300" s="90">
        <v>2245</v>
      </c>
      <c r="C300" s="90" t="s">
        <v>286</v>
      </c>
      <c r="D300" s="91" t="s">
        <v>638</v>
      </c>
      <c r="E300" s="86">
        <v>80</v>
      </c>
      <c r="F300" s="86">
        <v>928</v>
      </c>
      <c r="G300" s="86">
        <v>825</v>
      </c>
      <c r="H300" s="86">
        <v>900</v>
      </c>
      <c r="I300" s="86">
        <v>998</v>
      </c>
      <c r="J300" s="4"/>
    </row>
    <row r="301" spans="2:10" outlineLevel="3" x14ac:dyDescent="0.2">
      <c r="B301" s="90">
        <v>2255</v>
      </c>
      <c r="C301" s="90" t="s">
        <v>288</v>
      </c>
      <c r="D301" s="91" t="s">
        <v>639</v>
      </c>
      <c r="E301" s="86">
        <v>150</v>
      </c>
      <c r="F301" s="86">
        <v>661</v>
      </c>
      <c r="G301" s="86">
        <v>600</v>
      </c>
      <c r="H301" s="86">
        <v>675</v>
      </c>
      <c r="I301" s="86">
        <v>725</v>
      </c>
      <c r="J301" s="4"/>
    </row>
    <row r="302" spans="2:10" outlineLevel="3" x14ac:dyDescent="0.2">
      <c r="B302" s="90">
        <v>2260</v>
      </c>
      <c r="C302" s="90" t="s">
        <v>289</v>
      </c>
      <c r="D302" s="91" t="s">
        <v>640</v>
      </c>
      <c r="E302" s="86">
        <v>490</v>
      </c>
      <c r="F302" s="86">
        <v>568</v>
      </c>
      <c r="G302" s="86">
        <v>500</v>
      </c>
      <c r="H302" s="86">
        <v>550</v>
      </c>
      <c r="I302" s="86">
        <v>625</v>
      </c>
      <c r="J302" s="4"/>
    </row>
    <row r="303" spans="2:10" outlineLevel="3" x14ac:dyDescent="0.2">
      <c r="B303" s="90">
        <v>2265</v>
      </c>
      <c r="C303" s="90" t="s">
        <v>290</v>
      </c>
      <c r="D303" s="91" t="s">
        <v>641</v>
      </c>
      <c r="E303" s="86">
        <v>130</v>
      </c>
      <c r="F303" s="86">
        <v>787</v>
      </c>
      <c r="G303" s="86">
        <v>725</v>
      </c>
      <c r="H303" s="86">
        <v>795</v>
      </c>
      <c r="I303" s="86">
        <v>850</v>
      </c>
      <c r="J303" s="4"/>
    </row>
    <row r="304" spans="2:10" outlineLevel="3" x14ac:dyDescent="0.2">
      <c r="B304" s="90">
        <v>2270</v>
      </c>
      <c r="C304" s="90" t="s">
        <v>291</v>
      </c>
      <c r="D304" s="91" t="s">
        <v>642</v>
      </c>
      <c r="E304" s="86">
        <v>340</v>
      </c>
      <c r="F304" s="86">
        <v>781</v>
      </c>
      <c r="G304" s="86">
        <v>725</v>
      </c>
      <c r="H304" s="86">
        <v>775</v>
      </c>
      <c r="I304" s="86">
        <v>825</v>
      </c>
      <c r="J304" s="4"/>
    </row>
    <row r="305" spans="2:10" outlineLevel="2" x14ac:dyDescent="0.2">
      <c r="B305" s="87" t="s">
        <v>4</v>
      </c>
      <c r="C305" s="88" t="s">
        <v>292</v>
      </c>
      <c r="D305" s="89" t="s">
        <v>643</v>
      </c>
      <c r="E305" s="86">
        <v>1170</v>
      </c>
      <c r="F305" s="86">
        <v>875</v>
      </c>
      <c r="G305" s="86">
        <v>750</v>
      </c>
      <c r="H305" s="86">
        <v>850</v>
      </c>
      <c r="I305" s="86">
        <v>980</v>
      </c>
      <c r="J305" s="4"/>
    </row>
    <row r="306" spans="2:10" outlineLevel="3" x14ac:dyDescent="0.2">
      <c r="B306" s="90">
        <v>3105</v>
      </c>
      <c r="C306" s="90" t="s">
        <v>293</v>
      </c>
      <c r="D306" s="91" t="s">
        <v>644</v>
      </c>
      <c r="E306" s="86">
        <v>230</v>
      </c>
      <c r="F306" s="86">
        <v>739</v>
      </c>
      <c r="G306" s="86">
        <v>650</v>
      </c>
      <c r="H306" s="86">
        <v>725</v>
      </c>
      <c r="I306" s="86">
        <v>800</v>
      </c>
      <c r="J306" s="4"/>
    </row>
    <row r="307" spans="2:10" outlineLevel="3" x14ac:dyDescent="0.2">
      <c r="B307" s="90">
        <v>3110</v>
      </c>
      <c r="C307" s="90" t="s">
        <v>294</v>
      </c>
      <c r="D307" s="91" t="s">
        <v>645</v>
      </c>
      <c r="E307" s="86">
        <v>430</v>
      </c>
      <c r="F307" s="86">
        <v>1034</v>
      </c>
      <c r="G307" s="86">
        <v>900</v>
      </c>
      <c r="H307" s="86">
        <v>1000</v>
      </c>
      <c r="I307" s="86">
        <v>1150</v>
      </c>
      <c r="J307" s="4"/>
    </row>
    <row r="308" spans="2:10" outlineLevel="3" x14ac:dyDescent="0.2">
      <c r="B308" s="90">
        <v>3115</v>
      </c>
      <c r="C308" s="90" t="s">
        <v>295</v>
      </c>
      <c r="D308" s="91" t="s">
        <v>646</v>
      </c>
      <c r="E308" s="86">
        <v>160</v>
      </c>
      <c r="F308" s="86">
        <v>844</v>
      </c>
      <c r="G308" s="86">
        <v>750</v>
      </c>
      <c r="H308" s="86">
        <v>818</v>
      </c>
      <c r="I308" s="86">
        <v>900</v>
      </c>
      <c r="J308" s="4"/>
    </row>
    <row r="309" spans="2:10" outlineLevel="3" x14ac:dyDescent="0.2">
      <c r="B309" s="90">
        <v>3120</v>
      </c>
      <c r="C309" s="90" t="s">
        <v>296</v>
      </c>
      <c r="D309" s="91" t="s">
        <v>647</v>
      </c>
      <c r="E309" s="86">
        <v>170</v>
      </c>
      <c r="F309" s="86">
        <v>792</v>
      </c>
      <c r="G309" s="86">
        <v>725</v>
      </c>
      <c r="H309" s="86">
        <v>775</v>
      </c>
      <c r="I309" s="86">
        <v>850</v>
      </c>
      <c r="J309" s="4"/>
    </row>
    <row r="310" spans="2:10" outlineLevel="3" x14ac:dyDescent="0.2">
      <c r="B310" s="90">
        <v>3125</v>
      </c>
      <c r="C310" s="90" t="s">
        <v>297</v>
      </c>
      <c r="D310" s="91" t="s">
        <v>648</v>
      </c>
      <c r="E310" s="86">
        <v>180</v>
      </c>
      <c r="F310" s="86">
        <v>773</v>
      </c>
      <c r="G310" s="86">
        <v>710</v>
      </c>
      <c r="H310" s="86">
        <v>775</v>
      </c>
      <c r="I310" s="86">
        <v>815</v>
      </c>
      <c r="J310" s="4"/>
    </row>
    <row r="311" spans="2:10" outlineLevel="2" x14ac:dyDescent="0.2">
      <c r="B311" s="87" t="s">
        <v>4</v>
      </c>
      <c r="C311" s="88" t="s">
        <v>298</v>
      </c>
      <c r="D311" s="89" t="s">
        <v>649</v>
      </c>
      <c r="E311" s="86">
        <v>2630</v>
      </c>
      <c r="F311" s="86">
        <v>911</v>
      </c>
      <c r="G311" s="86">
        <v>825</v>
      </c>
      <c r="H311" s="86">
        <v>900</v>
      </c>
      <c r="I311" s="86">
        <v>975</v>
      </c>
      <c r="J311" s="4"/>
    </row>
    <row r="312" spans="2:10" outlineLevel="3" x14ac:dyDescent="0.2">
      <c r="B312" s="90">
        <v>3605</v>
      </c>
      <c r="C312" s="90" t="s">
        <v>299</v>
      </c>
      <c r="D312" s="91" t="s">
        <v>650</v>
      </c>
      <c r="E312" s="86">
        <v>200</v>
      </c>
      <c r="F312" s="86">
        <v>981</v>
      </c>
      <c r="G312" s="86">
        <v>875</v>
      </c>
      <c r="H312" s="86">
        <v>950</v>
      </c>
      <c r="I312" s="86">
        <v>1050</v>
      </c>
      <c r="J312" s="4"/>
    </row>
    <row r="313" spans="2:10" outlineLevel="3" x14ac:dyDescent="0.2">
      <c r="B313" s="90">
        <v>3610</v>
      </c>
      <c r="C313" s="90" t="s">
        <v>300</v>
      </c>
      <c r="D313" s="91" t="s">
        <v>651</v>
      </c>
      <c r="E313" s="86">
        <v>140</v>
      </c>
      <c r="F313" s="86">
        <v>1049</v>
      </c>
      <c r="G313" s="86">
        <v>950</v>
      </c>
      <c r="H313" s="86">
        <v>1000</v>
      </c>
      <c r="I313" s="86">
        <v>1156</v>
      </c>
      <c r="J313" s="4"/>
    </row>
    <row r="314" spans="2:10" outlineLevel="3" x14ac:dyDescent="0.2">
      <c r="B314" s="90">
        <v>3615</v>
      </c>
      <c r="C314" s="90" t="s">
        <v>301</v>
      </c>
      <c r="D314" s="91" t="s">
        <v>652</v>
      </c>
      <c r="E314" s="86">
        <v>280</v>
      </c>
      <c r="F314" s="86">
        <v>951</v>
      </c>
      <c r="G314" s="86">
        <v>850</v>
      </c>
      <c r="H314" s="86">
        <v>925</v>
      </c>
      <c r="I314" s="86">
        <v>1025</v>
      </c>
      <c r="J314" s="4"/>
    </row>
    <row r="315" spans="2:10" outlineLevel="3" x14ac:dyDescent="0.2">
      <c r="B315" s="90">
        <v>3620</v>
      </c>
      <c r="C315" s="90" t="s">
        <v>302</v>
      </c>
      <c r="D315" s="91" t="s">
        <v>653</v>
      </c>
      <c r="E315" s="86">
        <v>140</v>
      </c>
      <c r="F315" s="86">
        <v>902</v>
      </c>
      <c r="G315" s="86">
        <v>850</v>
      </c>
      <c r="H315" s="86">
        <v>900</v>
      </c>
      <c r="I315" s="86">
        <v>975</v>
      </c>
      <c r="J315" s="4"/>
    </row>
    <row r="316" spans="2:10" outlineLevel="3" x14ac:dyDescent="0.2">
      <c r="B316" s="90">
        <v>3625</v>
      </c>
      <c r="C316" s="90" t="s">
        <v>303</v>
      </c>
      <c r="D316" s="91" t="s">
        <v>654</v>
      </c>
      <c r="E316" s="86">
        <v>400</v>
      </c>
      <c r="F316" s="86">
        <v>875</v>
      </c>
      <c r="G316" s="86">
        <v>825</v>
      </c>
      <c r="H316" s="86">
        <v>875</v>
      </c>
      <c r="I316" s="86">
        <v>925</v>
      </c>
      <c r="J316" s="4"/>
    </row>
    <row r="317" spans="2:10" outlineLevel="3" x14ac:dyDescent="0.2">
      <c r="B317" s="90">
        <v>3630</v>
      </c>
      <c r="C317" s="90" t="s">
        <v>304</v>
      </c>
      <c r="D317" s="91" t="s">
        <v>655</v>
      </c>
      <c r="E317" s="86">
        <v>150</v>
      </c>
      <c r="F317" s="86">
        <v>906</v>
      </c>
      <c r="G317" s="86">
        <v>825</v>
      </c>
      <c r="H317" s="86">
        <v>895</v>
      </c>
      <c r="I317" s="86">
        <v>995</v>
      </c>
      <c r="J317" s="4"/>
    </row>
    <row r="318" spans="2:10" outlineLevel="3" x14ac:dyDescent="0.2">
      <c r="B318" s="90">
        <v>3635</v>
      </c>
      <c r="C318" s="90" t="s">
        <v>305</v>
      </c>
      <c r="D318" s="91" t="s">
        <v>656</v>
      </c>
      <c r="E318" s="86">
        <v>170</v>
      </c>
      <c r="F318" s="86">
        <v>970</v>
      </c>
      <c r="G318" s="86">
        <v>895</v>
      </c>
      <c r="H318" s="86">
        <v>950</v>
      </c>
      <c r="I318" s="86">
        <v>1050</v>
      </c>
      <c r="J318" s="4"/>
    </row>
    <row r="319" spans="2:10" outlineLevel="3" x14ac:dyDescent="0.2">
      <c r="B319" s="90">
        <v>3640</v>
      </c>
      <c r="C319" s="90" t="s">
        <v>306</v>
      </c>
      <c r="D319" s="91" t="s">
        <v>657</v>
      </c>
      <c r="E319" s="86">
        <v>180</v>
      </c>
      <c r="F319" s="86">
        <v>784</v>
      </c>
      <c r="G319" s="86">
        <v>725</v>
      </c>
      <c r="H319" s="86">
        <v>775</v>
      </c>
      <c r="I319" s="86">
        <v>850</v>
      </c>
      <c r="J319" s="4"/>
    </row>
    <row r="320" spans="2:10" outlineLevel="3" x14ac:dyDescent="0.2">
      <c r="B320" s="90">
        <v>3645</v>
      </c>
      <c r="C320" s="90" t="s">
        <v>307</v>
      </c>
      <c r="D320" s="91" t="s">
        <v>658</v>
      </c>
      <c r="E320" s="86">
        <v>150</v>
      </c>
      <c r="F320" s="86">
        <v>887</v>
      </c>
      <c r="G320" s="86">
        <v>825</v>
      </c>
      <c r="H320" s="86">
        <v>875</v>
      </c>
      <c r="I320" s="86">
        <v>940</v>
      </c>
      <c r="J320" s="4"/>
    </row>
    <row r="321" spans="2:10" outlineLevel="3" x14ac:dyDescent="0.2">
      <c r="B321" s="90">
        <v>3650</v>
      </c>
      <c r="C321" s="90" t="s">
        <v>308</v>
      </c>
      <c r="D321" s="91" t="s">
        <v>659</v>
      </c>
      <c r="E321" s="86">
        <v>210</v>
      </c>
      <c r="F321" s="86">
        <v>826</v>
      </c>
      <c r="G321" s="86">
        <v>750</v>
      </c>
      <c r="H321" s="86">
        <v>800</v>
      </c>
      <c r="I321" s="86">
        <v>880</v>
      </c>
      <c r="J321" s="4"/>
    </row>
    <row r="322" spans="2:10" outlineLevel="3" x14ac:dyDescent="0.2">
      <c r="B322" s="90">
        <v>3655</v>
      </c>
      <c r="C322" s="90" t="s">
        <v>309</v>
      </c>
      <c r="D322" s="91" t="s">
        <v>660</v>
      </c>
      <c r="E322" s="86">
        <v>620</v>
      </c>
      <c r="F322" s="86">
        <v>922</v>
      </c>
      <c r="G322" s="86">
        <v>850</v>
      </c>
      <c r="H322" s="86">
        <v>925</v>
      </c>
      <c r="I322" s="86">
        <v>1000</v>
      </c>
      <c r="J322" s="4"/>
    </row>
    <row r="323" spans="2:10" outlineLevel="2" x14ac:dyDescent="0.2">
      <c r="B323" s="87" t="s">
        <v>4</v>
      </c>
      <c r="C323" s="88" t="s">
        <v>310</v>
      </c>
      <c r="D323" s="89" t="s">
        <v>661</v>
      </c>
      <c r="E323" s="86">
        <v>2900</v>
      </c>
      <c r="F323" s="86">
        <v>730</v>
      </c>
      <c r="G323" s="86">
        <v>670</v>
      </c>
      <c r="H323" s="86">
        <v>725</v>
      </c>
      <c r="I323" s="86">
        <v>800</v>
      </c>
      <c r="J323" s="4"/>
    </row>
    <row r="324" spans="2:10" outlineLevel="3" x14ac:dyDescent="0.2">
      <c r="B324" s="90">
        <v>3805</v>
      </c>
      <c r="C324" s="90" t="s">
        <v>311</v>
      </c>
      <c r="D324" s="91" t="s">
        <v>662</v>
      </c>
      <c r="E324" s="86">
        <v>150</v>
      </c>
      <c r="F324" s="86">
        <v>730</v>
      </c>
      <c r="G324" s="86">
        <v>680</v>
      </c>
      <c r="H324" s="86">
        <v>725</v>
      </c>
      <c r="I324" s="86">
        <v>750</v>
      </c>
      <c r="J324" s="4"/>
    </row>
    <row r="325" spans="2:10" outlineLevel="3" x14ac:dyDescent="0.2">
      <c r="B325" s="90">
        <v>3810</v>
      </c>
      <c r="C325" s="90" t="s">
        <v>312</v>
      </c>
      <c r="D325" s="91" t="s">
        <v>663</v>
      </c>
      <c r="E325" s="86">
        <v>620</v>
      </c>
      <c r="F325" s="86">
        <v>650</v>
      </c>
      <c r="G325" s="86">
        <v>595</v>
      </c>
      <c r="H325" s="86">
        <v>650</v>
      </c>
      <c r="I325" s="86">
        <v>695</v>
      </c>
      <c r="J325" s="4"/>
    </row>
    <row r="326" spans="2:10" outlineLevel="3" x14ac:dyDescent="0.2">
      <c r="B326" s="90">
        <v>3815</v>
      </c>
      <c r="C326" s="90" t="s">
        <v>313</v>
      </c>
      <c r="D326" s="91" t="s">
        <v>664</v>
      </c>
      <c r="E326" s="86">
        <v>330</v>
      </c>
      <c r="F326" s="86">
        <v>732</v>
      </c>
      <c r="G326" s="86">
        <v>690</v>
      </c>
      <c r="H326" s="86">
        <v>725</v>
      </c>
      <c r="I326" s="86">
        <v>795</v>
      </c>
      <c r="J326" s="4"/>
    </row>
    <row r="327" spans="2:10" outlineLevel="3" x14ac:dyDescent="0.2">
      <c r="B327" s="90">
        <v>3820</v>
      </c>
      <c r="C327" s="90" t="s">
        <v>314</v>
      </c>
      <c r="D327" s="91" t="s">
        <v>665</v>
      </c>
      <c r="E327" s="86">
        <v>300</v>
      </c>
      <c r="F327" s="86">
        <v>829</v>
      </c>
      <c r="G327" s="86">
        <v>795</v>
      </c>
      <c r="H327" s="86">
        <v>825</v>
      </c>
      <c r="I327" s="86">
        <v>875</v>
      </c>
      <c r="J327" s="4"/>
    </row>
    <row r="328" spans="2:10" outlineLevel="3" x14ac:dyDescent="0.2">
      <c r="B328" s="90">
        <v>3825</v>
      </c>
      <c r="C328" s="90" t="s">
        <v>315</v>
      </c>
      <c r="D328" s="91" t="s">
        <v>666</v>
      </c>
      <c r="E328" s="86">
        <v>270</v>
      </c>
      <c r="F328" s="86">
        <v>812</v>
      </c>
      <c r="G328" s="86">
        <v>750</v>
      </c>
      <c r="H328" s="86">
        <v>805</v>
      </c>
      <c r="I328" s="86">
        <v>885</v>
      </c>
      <c r="J328" s="4"/>
    </row>
    <row r="329" spans="2:10" outlineLevel="3" x14ac:dyDescent="0.2">
      <c r="B329" s="90">
        <v>3830</v>
      </c>
      <c r="C329" s="90" t="s">
        <v>316</v>
      </c>
      <c r="D329" s="91" t="s">
        <v>667</v>
      </c>
      <c r="E329" s="86">
        <v>380</v>
      </c>
      <c r="F329" s="86">
        <v>778</v>
      </c>
      <c r="G329" s="86">
        <v>725</v>
      </c>
      <c r="H329" s="86">
        <v>775</v>
      </c>
      <c r="I329" s="86">
        <v>825</v>
      </c>
      <c r="J329" s="4"/>
    </row>
    <row r="330" spans="2:10" outlineLevel="3" x14ac:dyDescent="0.2">
      <c r="B330" s="90">
        <v>3835</v>
      </c>
      <c r="C330" s="90" t="s">
        <v>317</v>
      </c>
      <c r="D330" s="91" t="s">
        <v>668</v>
      </c>
      <c r="E330" s="86">
        <v>850</v>
      </c>
      <c r="F330" s="86">
        <v>705</v>
      </c>
      <c r="G330" s="86">
        <v>660</v>
      </c>
      <c r="H330" s="86">
        <v>700</v>
      </c>
      <c r="I330" s="86">
        <v>750</v>
      </c>
      <c r="J330" s="4"/>
    </row>
    <row r="331" spans="2:10" outlineLevel="1" x14ac:dyDescent="0.2">
      <c r="B331" s="81" t="s">
        <v>4</v>
      </c>
      <c r="C331" s="81" t="s">
        <v>318</v>
      </c>
      <c r="D331" s="82" t="s">
        <v>669</v>
      </c>
      <c r="E331" s="80">
        <v>11320</v>
      </c>
      <c r="F331" s="80">
        <v>643</v>
      </c>
      <c r="G331" s="80">
        <v>525</v>
      </c>
      <c r="H331" s="80">
        <v>614</v>
      </c>
      <c r="I331" s="80">
        <v>725</v>
      </c>
      <c r="J331" s="4"/>
    </row>
    <row r="332" spans="2:10" outlineLevel="2" x14ac:dyDescent="0.2">
      <c r="B332" s="94">
        <v>114</v>
      </c>
      <c r="C332" s="95" t="s">
        <v>319</v>
      </c>
      <c r="D332" s="92" t="s">
        <v>670</v>
      </c>
      <c r="E332" s="86">
        <v>650</v>
      </c>
      <c r="F332" s="86">
        <v>820</v>
      </c>
      <c r="G332" s="86">
        <v>750</v>
      </c>
      <c r="H332" s="86">
        <v>825</v>
      </c>
      <c r="I332" s="86">
        <v>895</v>
      </c>
      <c r="J332" s="4"/>
    </row>
    <row r="333" spans="2:10" outlineLevel="2" x14ac:dyDescent="0.2">
      <c r="B333" s="94">
        <v>1260</v>
      </c>
      <c r="C333" s="95" t="s">
        <v>774</v>
      </c>
      <c r="D333" s="92" t="s">
        <v>775</v>
      </c>
      <c r="E333" s="86">
        <v>960</v>
      </c>
      <c r="F333" s="86">
        <v>673</v>
      </c>
      <c r="G333" s="86">
        <v>616</v>
      </c>
      <c r="H333" s="86">
        <v>675</v>
      </c>
      <c r="I333" s="86">
        <v>735</v>
      </c>
      <c r="J333" s="4"/>
    </row>
    <row r="334" spans="2:10" outlineLevel="2" x14ac:dyDescent="0.2">
      <c r="B334" s="94">
        <v>116</v>
      </c>
      <c r="C334" s="95" t="s">
        <v>320</v>
      </c>
      <c r="D334" s="92" t="s">
        <v>671</v>
      </c>
      <c r="E334" s="86">
        <v>1560</v>
      </c>
      <c r="F334" s="86">
        <v>883</v>
      </c>
      <c r="G334" s="86">
        <v>800</v>
      </c>
      <c r="H334" s="86">
        <v>875</v>
      </c>
      <c r="I334" s="86">
        <v>975</v>
      </c>
      <c r="J334" s="4"/>
    </row>
    <row r="335" spans="2:10" outlineLevel="2" x14ac:dyDescent="0.2">
      <c r="B335" s="94">
        <v>840</v>
      </c>
      <c r="C335" s="95" t="s">
        <v>321</v>
      </c>
      <c r="D335" s="92" t="s">
        <v>672</v>
      </c>
      <c r="E335" s="86">
        <v>980</v>
      </c>
      <c r="F335" s="86">
        <v>561</v>
      </c>
      <c r="G335" s="86">
        <v>495</v>
      </c>
      <c r="H335" s="86">
        <v>550</v>
      </c>
      <c r="I335" s="86">
        <v>625</v>
      </c>
      <c r="J335" s="4"/>
    </row>
    <row r="336" spans="2:10" outlineLevel="2" x14ac:dyDescent="0.2">
      <c r="B336" s="94">
        <v>1265</v>
      </c>
      <c r="C336" s="95" t="s">
        <v>776</v>
      </c>
      <c r="D336" s="92" t="s">
        <v>689</v>
      </c>
      <c r="E336" s="86">
        <v>340</v>
      </c>
      <c r="F336" s="86">
        <v>607</v>
      </c>
      <c r="G336" s="86">
        <v>550</v>
      </c>
      <c r="H336" s="86">
        <v>600</v>
      </c>
      <c r="I336" s="86">
        <v>675</v>
      </c>
      <c r="J336" s="4"/>
    </row>
    <row r="337" spans="2:10" outlineLevel="2" x14ac:dyDescent="0.2">
      <c r="B337" s="94">
        <v>835</v>
      </c>
      <c r="C337" s="95" t="s">
        <v>322</v>
      </c>
      <c r="D337" s="92" t="s">
        <v>673</v>
      </c>
      <c r="E337" s="86">
        <v>10</v>
      </c>
      <c r="F337" s="86">
        <v>525</v>
      </c>
      <c r="G337" s="86">
        <v>485</v>
      </c>
      <c r="H337" s="86">
        <v>495</v>
      </c>
      <c r="I337" s="86">
        <v>560</v>
      </c>
      <c r="J337" s="4"/>
    </row>
    <row r="338" spans="2:10" outlineLevel="2" x14ac:dyDescent="0.2">
      <c r="B338" s="94">
        <v>121</v>
      </c>
      <c r="C338" s="95" t="s">
        <v>323</v>
      </c>
      <c r="D338" s="92" t="s">
        <v>674</v>
      </c>
      <c r="E338" s="86">
        <v>430</v>
      </c>
      <c r="F338" s="86">
        <v>619</v>
      </c>
      <c r="G338" s="86">
        <v>525</v>
      </c>
      <c r="H338" s="86">
        <v>595</v>
      </c>
      <c r="I338" s="86">
        <v>700</v>
      </c>
      <c r="J338" s="4"/>
    </row>
    <row r="339" spans="2:10" outlineLevel="2" x14ac:dyDescent="0.2">
      <c r="B339" s="94">
        <v>1160</v>
      </c>
      <c r="C339" s="95" t="s">
        <v>324</v>
      </c>
      <c r="D339" s="92" t="s">
        <v>675</v>
      </c>
      <c r="E339" s="86">
        <v>960</v>
      </c>
      <c r="F339" s="86">
        <v>548</v>
      </c>
      <c r="G339" s="86">
        <v>495</v>
      </c>
      <c r="H339" s="86">
        <v>525</v>
      </c>
      <c r="I339" s="86">
        <v>595</v>
      </c>
      <c r="J339" s="4"/>
    </row>
    <row r="340" spans="2:10" outlineLevel="2" x14ac:dyDescent="0.2">
      <c r="B340" s="94">
        <v>119</v>
      </c>
      <c r="C340" s="95" t="s">
        <v>325</v>
      </c>
      <c r="D340" s="92" t="s">
        <v>676</v>
      </c>
      <c r="E340" s="86">
        <v>190</v>
      </c>
      <c r="F340" s="86">
        <v>746</v>
      </c>
      <c r="G340" s="86">
        <v>695</v>
      </c>
      <c r="H340" s="86">
        <v>750</v>
      </c>
      <c r="I340" s="86">
        <v>795</v>
      </c>
      <c r="J340" s="4"/>
    </row>
    <row r="341" spans="2:10" outlineLevel="2" x14ac:dyDescent="0.2">
      <c r="B341" s="94">
        <v>3935</v>
      </c>
      <c r="C341" s="95" t="s">
        <v>326</v>
      </c>
      <c r="D341" s="92" t="s">
        <v>677</v>
      </c>
      <c r="E341" s="86">
        <v>730</v>
      </c>
      <c r="F341" s="86">
        <v>638</v>
      </c>
      <c r="G341" s="86">
        <v>595</v>
      </c>
      <c r="H341" s="86">
        <v>635</v>
      </c>
      <c r="I341" s="86">
        <v>678</v>
      </c>
      <c r="J341" s="4"/>
    </row>
    <row r="342" spans="2:10" outlineLevel="2" x14ac:dyDescent="0.2">
      <c r="B342" s="94">
        <v>1165</v>
      </c>
      <c r="C342" s="95" t="s">
        <v>327</v>
      </c>
      <c r="D342" s="92" t="s">
        <v>678</v>
      </c>
      <c r="E342" s="86">
        <v>300</v>
      </c>
      <c r="F342" s="86">
        <v>514</v>
      </c>
      <c r="G342" s="86">
        <v>450</v>
      </c>
      <c r="H342" s="86">
        <v>500</v>
      </c>
      <c r="I342" s="86">
        <v>575</v>
      </c>
      <c r="J342" s="4"/>
    </row>
    <row r="343" spans="2:10" outlineLevel="2" x14ac:dyDescent="0.2">
      <c r="B343" s="94">
        <v>3940</v>
      </c>
      <c r="C343" s="95" t="s">
        <v>328</v>
      </c>
      <c r="D343" s="92" t="s">
        <v>679</v>
      </c>
      <c r="E343" s="86">
        <v>710</v>
      </c>
      <c r="F343" s="86">
        <v>613</v>
      </c>
      <c r="G343" s="86">
        <v>550</v>
      </c>
      <c r="H343" s="86">
        <v>600</v>
      </c>
      <c r="I343" s="86">
        <v>650</v>
      </c>
      <c r="J343" s="4"/>
    </row>
    <row r="344" spans="2:10" outlineLevel="2" x14ac:dyDescent="0.2">
      <c r="B344" s="87" t="s">
        <v>4</v>
      </c>
      <c r="C344" s="88" t="s">
        <v>329</v>
      </c>
      <c r="D344" s="89" t="s">
        <v>680</v>
      </c>
      <c r="E344" s="86">
        <v>1320</v>
      </c>
      <c r="F344" s="86">
        <v>560</v>
      </c>
      <c r="G344" s="86">
        <v>495</v>
      </c>
      <c r="H344" s="86">
        <v>550</v>
      </c>
      <c r="I344" s="86">
        <v>625</v>
      </c>
      <c r="J344" s="4"/>
    </row>
    <row r="345" spans="2:10" outlineLevel="3" x14ac:dyDescent="0.2">
      <c r="B345" s="90">
        <v>1105</v>
      </c>
      <c r="C345" s="90" t="s">
        <v>330</v>
      </c>
      <c r="D345" s="91" t="s">
        <v>681</v>
      </c>
      <c r="E345" s="86">
        <v>110</v>
      </c>
      <c r="F345" s="86">
        <v>568</v>
      </c>
      <c r="G345" s="86">
        <v>500</v>
      </c>
      <c r="H345" s="86">
        <v>560</v>
      </c>
      <c r="I345" s="86">
        <v>625</v>
      </c>
      <c r="J345" s="4"/>
    </row>
    <row r="346" spans="2:10" outlineLevel="3" x14ac:dyDescent="0.2">
      <c r="B346" s="90">
        <v>1110</v>
      </c>
      <c r="C346" s="90" t="s">
        <v>331</v>
      </c>
      <c r="D346" s="91" t="s">
        <v>682</v>
      </c>
      <c r="E346" s="86">
        <v>370</v>
      </c>
      <c r="F346" s="86">
        <v>658</v>
      </c>
      <c r="G346" s="86">
        <v>595</v>
      </c>
      <c r="H346" s="86">
        <v>650</v>
      </c>
      <c r="I346" s="86">
        <v>700</v>
      </c>
      <c r="J346" s="4"/>
    </row>
    <row r="347" spans="2:10" outlineLevel="3" x14ac:dyDescent="0.2">
      <c r="B347" s="90">
        <v>1135</v>
      </c>
      <c r="C347" s="90" t="s">
        <v>332</v>
      </c>
      <c r="D347" s="91" t="s">
        <v>683</v>
      </c>
      <c r="E347" s="86">
        <v>220</v>
      </c>
      <c r="F347" s="86">
        <v>507</v>
      </c>
      <c r="G347" s="86">
        <v>450</v>
      </c>
      <c r="H347" s="86">
        <v>515</v>
      </c>
      <c r="I347" s="86">
        <v>550</v>
      </c>
      <c r="J347" s="4"/>
    </row>
    <row r="348" spans="2:10" outlineLevel="3" x14ac:dyDescent="0.2">
      <c r="B348" s="90">
        <v>1115</v>
      </c>
      <c r="C348" s="90" t="s">
        <v>333</v>
      </c>
      <c r="D348" s="91" t="s">
        <v>684</v>
      </c>
      <c r="E348" s="86">
        <v>180</v>
      </c>
      <c r="F348" s="86">
        <v>490</v>
      </c>
      <c r="G348" s="86">
        <v>450</v>
      </c>
      <c r="H348" s="86">
        <v>483</v>
      </c>
      <c r="I348" s="86">
        <v>515</v>
      </c>
      <c r="J348" s="4"/>
    </row>
    <row r="349" spans="2:10" outlineLevel="3" x14ac:dyDescent="0.2">
      <c r="B349" s="90">
        <v>1125</v>
      </c>
      <c r="C349" s="90" t="s">
        <v>334</v>
      </c>
      <c r="D349" s="91" t="s">
        <v>685</v>
      </c>
      <c r="E349" s="86">
        <v>110</v>
      </c>
      <c r="F349" s="86">
        <v>578</v>
      </c>
      <c r="G349" s="86">
        <v>525</v>
      </c>
      <c r="H349" s="86">
        <v>575</v>
      </c>
      <c r="I349" s="86">
        <v>630</v>
      </c>
      <c r="J349" s="4"/>
    </row>
    <row r="350" spans="2:10" outlineLevel="3" x14ac:dyDescent="0.2">
      <c r="B350" s="90">
        <v>1130</v>
      </c>
      <c r="C350" s="90" t="s">
        <v>335</v>
      </c>
      <c r="D350" s="91" t="s">
        <v>686</v>
      </c>
      <c r="E350" s="86">
        <v>200</v>
      </c>
      <c r="F350" s="86">
        <v>544</v>
      </c>
      <c r="G350" s="86">
        <v>495</v>
      </c>
      <c r="H350" s="86">
        <v>548</v>
      </c>
      <c r="I350" s="86">
        <v>575</v>
      </c>
      <c r="J350" s="4"/>
    </row>
    <row r="351" spans="2:10" outlineLevel="3" x14ac:dyDescent="0.2">
      <c r="B351" s="90">
        <v>1145</v>
      </c>
      <c r="C351" s="90" t="s">
        <v>336</v>
      </c>
      <c r="D351" s="91" t="s">
        <v>687</v>
      </c>
      <c r="E351" s="86">
        <v>90</v>
      </c>
      <c r="F351" s="86">
        <v>461</v>
      </c>
      <c r="G351" s="86">
        <v>415</v>
      </c>
      <c r="H351" s="86">
        <v>450</v>
      </c>
      <c r="I351" s="86">
        <v>495</v>
      </c>
      <c r="J351" s="4"/>
    </row>
    <row r="352" spans="2:10" outlineLevel="3" x14ac:dyDescent="0.2">
      <c r="B352" s="90">
        <v>1150</v>
      </c>
      <c r="C352" s="90" t="s">
        <v>337</v>
      </c>
      <c r="D352" s="91" t="s">
        <v>688</v>
      </c>
      <c r="E352" s="86">
        <v>40</v>
      </c>
      <c r="F352" s="86">
        <v>508</v>
      </c>
      <c r="G352" s="86">
        <v>495</v>
      </c>
      <c r="H352" s="86">
        <v>525</v>
      </c>
      <c r="I352" s="86">
        <v>550</v>
      </c>
      <c r="J352" s="4"/>
    </row>
    <row r="353" spans="2:10" outlineLevel="2" x14ac:dyDescent="0.2">
      <c r="B353" s="87" t="s">
        <v>4</v>
      </c>
      <c r="C353" s="88" t="s">
        <v>338</v>
      </c>
      <c r="D353" s="89" t="s">
        <v>690</v>
      </c>
      <c r="E353" s="86">
        <v>1250</v>
      </c>
      <c r="F353" s="86">
        <v>590</v>
      </c>
      <c r="G353" s="86">
        <v>500</v>
      </c>
      <c r="H353" s="86">
        <v>585</v>
      </c>
      <c r="I353" s="86">
        <v>650</v>
      </c>
      <c r="J353" s="4"/>
    </row>
    <row r="354" spans="2:10" outlineLevel="3" x14ac:dyDescent="0.2">
      <c r="B354" s="90">
        <v>1605</v>
      </c>
      <c r="C354" s="90" t="s">
        <v>339</v>
      </c>
      <c r="D354" s="91" t="s">
        <v>691</v>
      </c>
      <c r="E354" s="86">
        <v>420</v>
      </c>
      <c r="F354" s="86">
        <v>649</v>
      </c>
      <c r="G354" s="86">
        <v>575</v>
      </c>
      <c r="H354" s="86">
        <v>625</v>
      </c>
      <c r="I354" s="86">
        <v>700</v>
      </c>
      <c r="J354" s="4"/>
    </row>
    <row r="355" spans="2:10" outlineLevel="3" x14ac:dyDescent="0.2">
      <c r="B355" s="90">
        <v>1610</v>
      </c>
      <c r="C355" s="90" t="s">
        <v>340</v>
      </c>
      <c r="D355" s="91" t="s">
        <v>692</v>
      </c>
      <c r="E355" s="86">
        <v>170</v>
      </c>
      <c r="F355" s="86">
        <v>646</v>
      </c>
      <c r="G355" s="86">
        <v>600</v>
      </c>
      <c r="H355" s="86">
        <v>650</v>
      </c>
      <c r="I355" s="86">
        <v>695</v>
      </c>
      <c r="J355" s="4"/>
    </row>
    <row r="356" spans="2:10" outlineLevel="3" x14ac:dyDescent="0.2">
      <c r="B356" s="90">
        <v>1615</v>
      </c>
      <c r="C356" s="90" t="s">
        <v>341</v>
      </c>
      <c r="D356" s="91" t="s">
        <v>693</v>
      </c>
      <c r="E356" s="86">
        <v>70</v>
      </c>
      <c r="F356" s="86">
        <v>461</v>
      </c>
      <c r="G356" s="86">
        <v>400</v>
      </c>
      <c r="H356" s="86">
        <v>450</v>
      </c>
      <c r="I356" s="86">
        <v>495</v>
      </c>
      <c r="J356" s="4"/>
    </row>
    <row r="357" spans="2:10" outlineLevel="3" x14ac:dyDescent="0.2">
      <c r="B357" s="90">
        <v>1620</v>
      </c>
      <c r="C357" s="90" t="s">
        <v>342</v>
      </c>
      <c r="D357" s="91" t="s">
        <v>694</v>
      </c>
      <c r="E357" s="86">
        <v>180</v>
      </c>
      <c r="F357" s="86">
        <v>552</v>
      </c>
      <c r="G357" s="86">
        <v>495</v>
      </c>
      <c r="H357" s="86">
        <v>560</v>
      </c>
      <c r="I357" s="86">
        <v>600</v>
      </c>
      <c r="J357" s="4"/>
    </row>
    <row r="358" spans="2:10" outlineLevel="3" x14ac:dyDescent="0.2">
      <c r="B358" s="90">
        <v>1625</v>
      </c>
      <c r="C358" s="90" t="s">
        <v>343</v>
      </c>
      <c r="D358" s="91" t="s">
        <v>695</v>
      </c>
      <c r="E358" s="86">
        <v>310</v>
      </c>
      <c r="F358" s="86">
        <v>543</v>
      </c>
      <c r="G358" s="86">
        <v>475</v>
      </c>
      <c r="H358" s="86">
        <v>535</v>
      </c>
      <c r="I358" s="86">
        <v>595</v>
      </c>
      <c r="J358" s="4"/>
    </row>
    <row r="359" spans="2:10" outlineLevel="3" x14ac:dyDescent="0.2">
      <c r="B359" s="90">
        <v>1630</v>
      </c>
      <c r="C359" s="90" t="s">
        <v>344</v>
      </c>
      <c r="D359" s="91" t="s">
        <v>696</v>
      </c>
      <c r="E359" s="86">
        <v>110</v>
      </c>
      <c r="F359" s="86">
        <v>546</v>
      </c>
      <c r="G359" s="86">
        <v>478</v>
      </c>
      <c r="H359" s="86">
        <v>545</v>
      </c>
      <c r="I359" s="86">
        <v>595</v>
      </c>
      <c r="J359" s="4"/>
    </row>
    <row r="360" spans="2:10" outlineLevel="2" x14ac:dyDescent="0.2">
      <c r="B360" s="87" t="s">
        <v>4</v>
      </c>
      <c r="C360" s="88" t="s">
        <v>345</v>
      </c>
      <c r="D360" s="89" t="s">
        <v>697</v>
      </c>
      <c r="E360" s="86">
        <v>950</v>
      </c>
      <c r="F360" s="86">
        <v>530</v>
      </c>
      <c r="G360" s="86">
        <v>475</v>
      </c>
      <c r="H360" s="86">
        <v>525</v>
      </c>
      <c r="I360" s="86">
        <v>575</v>
      </c>
      <c r="J360" s="4"/>
    </row>
    <row r="361" spans="2:10" outlineLevel="3" x14ac:dyDescent="0.2">
      <c r="B361" s="90">
        <v>3305</v>
      </c>
      <c r="C361" s="90" t="s">
        <v>346</v>
      </c>
      <c r="D361" s="91" t="s">
        <v>698</v>
      </c>
      <c r="E361" s="86">
        <v>220</v>
      </c>
      <c r="F361" s="86">
        <v>557</v>
      </c>
      <c r="G361" s="86">
        <v>495</v>
      </c>
      <c r="H361" s="86">
        <v>550</v>
      </c>
      <c r="I361" s="86">
        <v>625</v>
      </c>
      <c r="J361" s="4"/>
    </row>
    <row r="362" spans="2:10" outlineLevel="3" x14ac:dyDescent="0.2">
      <c r="B362" s="90">
        <v>3310</v>
      </c>
      <c r="C362" s="90" t="s">
        <v>347</v>
      </c>
      <c r="D362" s="91" t="s">
        <v>699</v>
      </c>
      <c r="E362" s="86">
        <v>150</v>
      </c>
      <c r="F362" s="86">
        <v>532</v>
      </c>
      <c r="G362" s="86">
        <v>470</v>
      </c>
      <c r="H362" s="86">
        <v>525</v>
      </c>
      <c r="I362" s="86">
        <v>580</v>
      </c>
      <c r="J362" s="4"/>
    </row>
    <row r="363" spans="2:10" outlineLevel="3" x14ac:dyDescent="0.2">
      <c r="B363" s="90">
        <v>3330</v>
      </c>
      <c r="C363" s="90" t="s">
        <v>777</v>
      </c>
      <c r="D363" s="91" t="s">
        <v>778</v>
      </c>
      <c r="E363" s="86">
        <v>240</v>
      </c>
      <c r="F363" s="86">
        <v>524</v>
      </c>
      <c r="G363" s="86">
        <v>475</v>
      </c>
      <c r="H363" s="86">
        <v>525</v>
      </c>
      <c r="I363" s="86">
        <v>575</v>
      </c>
      <c r="J363" s="4"/>
    </row>
    <row r="364" spans="2:10" ht="13.5" outlineLevel="3" thickBot="1" x14ac:dyDescent="0.25">
      <c r="B364" s="96">
        <v>3325</v>
      </c>
      <c r="C364" s="96" t="s">
        <v>348</v>
      </c>
      <c r="D364" s="97" t="s">
        <v>700</v>
      </c>
      <c r="E364" s="98">
        <v>340</v>
      </c>
      <c r="F364" s="98">
        <v>517</v>
      </c>
      <c r="G364" s="98">
        <v>450</v>
      </c>
      <c r="H364" s="98">
        <v>515</v>
      </c>
      <c r="I364" s="98">
        <v>575</v>
      </c>
      <c r="J364" s="4"/>
    </row>
    <row r="365" spans="2:10" x14ac:dyDescent="0.2">
      <c r="D365" s="63" t="str">
        <f>"Source: VOA’s administrative database as at "&amp;[1]Summary!$C$3&amp;""</f>
        <v>Source: VOA’s administrative database as at 30 September 2021</v>
      </c>
      <c r="J365" s="4"/>
    </row>
    <row r="366" spans="2:10" x14ac:dyDescent="0.2">
      <c r="J366" s="4"/>
    </row>
    <row r="367" spans="2:10" x14ac:dyDescent="0.2">
      <c r="D367" s="40" t="s">
        <v>2</v>
      </c>
      <c r="E367" s="34"/>
      <c r="F367" s="34"/>
      <c r="G367" s="34"/>
      <c r="H367" s="34"/>
      <c r="I367" s="34"/>
    </row>
    <row r="368" spans="2:10" ht="12.75" customHeight="1" x14ac:dyDescent="0.2">
      <c r="D368" s="187" t="s">
        <v>759</v>
      </c>
      <c r="E368" s="140"/>
      <c r="F368" s="140"/>
      <c r="G368" s="140"/>
      <c r="H368" s="140"/>
      <c r="I368" s="140"/>
    </row>
    <row r="369" spans="4:9" x14ac:dyDescent="0.2">
      <c r="D369" s="140"/>
      <c r="E369" s="140"/>
      <c r="F369" s="140"/>
      <c r="G369" s="140"/>
      <c r="H369" s="140"/>
      <c r="I369" s="140"/>
    </row>
    <row r="370" spans="4:9" ht="12.75" customHeight="1" x14ac:dyDescent="0.2">
      <c r="D370" s="133" t="s">
        <v>746</v>
      </c>
      <c r="E370" s="134"/>
      <c r="F370" s="134"/>
      <c r="G370" s="134"/>
      <c r="H370" s="134"/>
      <c r="I370" s="135"/>
    </row>
    <row r="371" spans="4:9" x14ac:dyDescent="0.2">
      <c r="D371" s="1" t="s">
        <v>755</v>
      </c>
      <c r="E371" s="34"/>
      <c r="F371" s="34"/>
      <c r="G371" s="34"/>
      <c r="H371" s="34"/>
      <c r="I371" s="34"/>
    </row>
    <row r="372" spans="4:9" x14ac:dyDescent="0.2">
      <c r="D372" s="189" t="s">
        <v>731</v>
      </c>
      <c r="E372" s="140"/>
      <c r="F372" s="140"/>
      <c r="G372" s="140"/>
      <c r="H372" s="140"/>
      <c r="I372" s="140"/>
    </row>
    <row r="373" spans="4:9" x14ac:dyDescent="0.2">
      <c r="D373" s="1"/>
      <c r="E373" s="34"/>
      <c r="F373" s="34"/>
      <c r="G373" s="34"/>
      <c r="H373" s="34"/>
      <c r="I373" s="34"/>
    </row>
    <row r="374" spans="4:9" x14ac:dyDescent="0.2">
      <c r="D374" s="37" t="s">
        <v>732</v>
      </c>
      <c r="E374" s="41"/>
      <c r="F374" s="41"/>
      <c r="G374" s="42"/>
      <c r="H374" s="42"/>
      <c r="I374" s="42"/>
    </row>
    <row r="375" spans="4:9" ht="12.75" customHeight="1" x14ac:dyDescent="0.2">
      <c r="D375" s="179" t="s">
        <v>747</v>
      </c>
      <c r="E375" s="190"/>
      <c r="F375" s="190"/>
      <c r="G375" s="190"/>
      <c r="H375" s="190"/>
      <c r="I375" s="191"/>
    </row>
    <row r="376" spans="4:9" x14ac:dyDescent="0.2">
      <c r="D376" s="190"/>
      <c r="E376" s="190"/>
      <c r="F376" s="190"/>
      <c r="G376" s="190"/>
      <c r="H376" s="190"/>
      <c r="I376" s="190"/>
    </row>
    <row r="377" spans="4:9" ht="12.75" customHeight="1" x14ac:dyDescent="0.2">
      <c r="D377" s="168" t="s">
        <v>724</v>
      </c>
      <c r="E377" s="140"/>
      <c r="F377" s="140"/>
      <c r="G377" s="140"/>
      <c r="H377" s="140"/>
      <c r="I377" s="140"/>
    </row>
    <row r="378" spans="4:9" x14ac:dyDescent="0.2">
      <c r="D378" s="37"/>
      <c r="E378" s="34"/>
      <c r="F378" s="34"/>
      <c r="G378" s="34"/>
      <c r="H378" s="34"/>
      <c r="I378" s="34"/>
    </row>
    <row r="379" spans="4:9" ht="12.75" customHeight="1" x14ac:dyDescent="0.2">
      <c r="D379" s="156" t="s">
        <v>738</v>
      </c>
      <c r="E379" s="140"/>
      <c r="F379" s="140"/>
      <c r="G379" s="140"/>
      <c r="H379" s="140"/>
      <c r="I379" s="192"/>
    </row>
    <row r="380" spans="4:9" x14ac:dyDescent="0.2">
      <c r="D380" s="140"/>
      <c r="E380" s="140"/>
      <c r="F380" s="140"/>
      <c r="G380" s="140"/>
      <c r="H380" s="140"/>
      <c r="I380" s="140"/>
    </row>
    <row r="381" spans="4:9" ht="12.75" customHeight="1" x14ac:dyDescent="0.2">
      <c r="D381" s="188" t="s">
        <v>760</v>
      </c>
      <c r="E381" s="188"/>
      <c r="F381" s="188"/>
      <c r="G381" s="188"/>
      <c r="H381" s="188"/>
      <c r="I381" s="188"/>
    </row>
    <row r="382" spans="4:9" ht="12.75" customHeight="1" x14ac:dyDescent="0.2">
      <c r="D382" s="188"/>
      <c r="E382" s="188"/>
      <c r="F382" s="188"/>
      <c r="G382" s="188"/>
      <c r="H382" s="188"/>
      <c r="I382" s="188"/>
    </row>
    <row r="383" spans="4:9" ht="12.75" customHeight="1" x14ac:dyDescent="0.2">
      <c r="D383" s="168" t="s">
        <v>750</v>
      </c>
      <c r="E383" s="140"/>
      <c r="F383" s="140"/>
      <c r="G383" s="140"/>
      <c r="H383" s="140"/>
      <c r="I383" s="140"/>
    </row>
    <row r="384" spans="4:9" x14ac:dyDescent="0.2">
      <c r="D384" s="140"/>
      <c r="E384" s="140"/>
      <c r="F384" s="140"/>
      <c r="G384" s="140"/>
      <c r="H384" s="140"/>
      <c r="I384" s="140"/>
    </row>
    <row r="385" spans="4:9" ht="12.75" customHeight="1" x14ac:dyDescent="0.2">
      <c r="D385" s="143" t="s">
        <v>757</v>
      </c>
      <c r="E385" s="144"/>
      <c r="F385" s="144"/>
      <c r="G385" s="144"/>
      <c r="H385" s="144"/>
      <c r="I385" s="145"/>
    </row>
    <row r="386" spans="4:9" ht="12.75" customHeight="1" x14ac:dyDescent="0.2">
      <c r="D386" s="143"/>
      <c r="E386" s="144"/>
      <c r="F386" s="144"/>
      <c r="G386" s="144"/>
      <c r="H386" s="144"/>
      <c r="I386" s="145"/>
    </row>
    <row r="387" spans="4:9" ht="12.75" customHeight="1" x14ac:dyDescent="0.2">
      <c r="D387" s="155" t="s">
        <v>725</v>
      </c>
      <c r="E387" s="140"/>
      <c r="F387" s="140"/>
      <c r="G387" s="140"/>
      <c r="H387" s="140"/>
      <c r="I387" s="141"/>
    </row>
    <row r="388" spans="4:9" x14ac:dyDescent="0.2">
      <c r="D388" s="142"/>
      <c r="E388" s="140"/>
      <c r="F388" s="140"/>
      <c r="G388" s="140"/>
      <c r="H388" s="140"/>
      <c r="I388" s="141"/>
    </row>
    <row r="389" spans="4:9" ht="12.75" customHeight="1" x14ac:dyDescent="0.2">
      <c r="D389" s="142"/>
      <c r="E389" s="140"/>
      <c r="F389" s="140"/>
      <c r="G389" s="140"/>
      <c r="H389" s="140"/>
      <c r="I389" s="141"/>
    </row>
    <row r="390" spans="4:9" x14ac:dyDescent="0.2">
      <c r="D390" s="155" t="s">
        <v>726</v>
      </c>
      <c r="E390" s="140"/>
      <c r="F390" s="140"/>
      <c r="G390" s="140"/>
      <c r="H390" s="140"/>
      <c r="I390" s="141"/>
    </row>
    <row r="391" spans="4:9" x14ac:dyDescent="0.2">
      <c r="D391" s="142"/>
      <c r="E391" s="140"/>
      <c r="F391" s="140"/>
      <c r="G391" s="140"/>
      <c r="H391" s="140"/>
      <c r="I391" s="141"/>
    </row>
    <row r="392" spans="4:9" ht="12.75" customHeight="1" x14ac:dyDescent="0.2">
      <c r="D392" s="142"/>
      <c r="E392" s="140"/>
      <c r="F392" s="140"/>
      <c r="G392" s="140"/>
      <c r="H392" s="140"/>
      <c r="I392" s="141"/>
    </row>
    <row r="393" spans="4:9" ht="12.75" customHeight="1" x14ac:dyDescent="0.2">
      <c r="D393" s="155" t="s">
        <v>727</v>
      </c>
      <c r="E393" s="140"/>
      <c r="F393" s="140"/>
      <c r="G393" s="140"/>
      <c r="H393" s="140"/>
      <c r="I393" s="141"/>
    </row>
    <row r="394" spans="4:9" x14ac:dyDescent="0.2">
      <c r="D394" s="142"/>
      <c r="E394" s="140"/>
      <c r="F394" s="140"/>
      <c r="G394" s="140"/>
      <c r="H394" s="140"/>
      <c r="I394" s="141"/>
    </row>
    <row r="395" spans="4:9" x14ac:dyDescent="0.2">
      <c r="D395" s="155" t="s">
        <v>728</v>
      </c>
      <c r="E395" s="140"/>
      <c r="F395" s="140"/>
      <c r="G395" s="140"/>
      <c r="H395" s="140"/>
      <c r="I395" s="141"/>
    </row>
    <row r="396" spans="4:9" x14ac:dyDescent="0.2">
      <c r="D396" s="142"/>
      <c r="E396" s="140"/>
      <c r="F396" s="140"/>
      <c r="G396" s="140"/>
      <c r="H396" s="140"/>
      <c r="I396" s="141"/>
    </row>
    <row r="397" spans="4:9" ht="12.75" customHeight="1" x14ac:dyDescent="0.2">
      <c r="D397" s="37"/>
      <c r="E397" s="41"/>
      <c r="F397" s="41"/>
      <c r="G397" s="42"/>
      <c r="H397" s="42"/>
      <c r="I397" s="42"/>
    </row>
    <row r="398" spans="4:9" x14ac:dyDescent="0.2">
      <c r="D398" s="43" t="s">
        <v>3</v>
      </c>
      <c r="E398" s="34"/>
      <c r="F398" s="34"/>
      <c r="G398" s="34"/>
      <c r="H398" s="34"/>
      <c r="I398" s="34"/>
    </row>
    <row r="399" spans="4:9" ht="12.75" customHeight="1" x14ac:dyDescent="0.2">
      <c r="D399" s="181" t="s">
        <v>717</v>
      </c>
      <c r="E399" s="182"/>
      <c r="F399" s="182"/>
      <c r="G399" s="182"/>
      <c r="H399" s="182"/>
      <c r="I399" s="182"/>
    </row>
    <row r="400" spans="4:9" x14ac:dyDescent="0.2">
      <c r="D400" s="182"/>
      <c r="E400" s="182"/>
      <c r="F400" s="182"/>
      <c r="G400" s="182"/>
      <c r="H400" s="182"/>
      <c r="I400" s="182"/>
    </row>
    <row r="401" spans="4:9" x14ac:dyDescent="0.2">
      <c r="D401" s="183" t="s">
        <v>748</v>
      </c>
      <c r="E401" s="158"/>
      <c r="F401" s="158"/>
      <c r="G401" s="158"/>
      <c r="H401" s="158"/>
      <c r="I401" s="159"/>
    </row>
    <row r="402" spans="4:9" x14ac:dyDescent="0.2">
      <c r="D402" s="160"/>
      <c r="E402" s="161"/>
      <c r="F402" s="161"/>
      <c r="G402" s="161"/>
      <c r="H402" s="161"/>
      <c r="I402" s="162"/>
    </row>
  </sheetData>
  <autoFilter ref="B7:K7" xr:uid="{00000000-0009-0000-0000-00000B000000}"/>
  <mergeCells count="17">
    <mergeCell ref="D377:I377"/>
    <mergeCell ref="D372:I372"/>
    <mergeCell ref="D401:I402"/>
    <mergeCell ref="D399:I400"/>
    <mergeCell ref="D381:I382"/>
    <mergeCell ref="D379:I380"/>
    <mergeCell ref="D383:I384"/>
    <mergeCell ref="D385:I386"/>
    <mergeCell ref="D387:I389"/>
    <mergeCell ref="D390:I392"/>
    <mergeCell ref="D393:I394"/>
    <mergeCell ref="D395:I396"/>
    <mergeCell ref="E6:I6"/>
    <mergeCell ref="D3:I4"/>
    <mergeCell ref="D368:I369"/>
    <mergeCell ref="D370:I370"/>
    <mergeCell ref="D375:I376"/>
  </mergeCells>
  <phoneticPr fontId="5" type="noConversion"/>
  <hyperlinks>
    <hyperlink ref="D5" location="Table2.3!A394" tooltip="Click here to view table notes and footnotes." display="Table notes and footnotes" xr:uid="{00000000-0004-0000-0B00-000000000000}"/>
    <hyperlink ref="E5" location="Contents!A1" display="Back to Contents" xr:uid="{00000000-0004-0000-0B00-000001000000}"/>
    <hyperlink ref="D401" r:id="rId1" xr:uid="{00000000-0004-0000-0B00-000002000000}"/>
  </hyperlinks>
  <pageMargins left="0.74803149606299213" right="0.74803149606299213" top="0.98425196850393704" bottom="0.98425196850393704" header="0.51181102362204722" footer="0.51181102362204722"/>
  <pageSetup paperSize="9" orientation="portrait" horizontalDpi="1200" r:id="rId2"/>
  <headerFooter alignWithMargins="0"/>
  <rowBreaks count="1" manualBreakCount="1">
    <brk id="373" max="8"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heetPr>
  <dimension ref="B2:K402"/>
  <sheetViews>
    <sheetView showGridLines="0" zoomScaleNormal="100" workbookViewId="0">
      <pane ySplit="7" topLeftCell="A8" activePane="bottomLeft" state="frozen"/>
      <selection activeCell="I6" sqref="I6"/>
      <selection pane="bottomLeft"/>
    </sheetView>
  </sheetViews>
  <sheetFormatPr defaultColWidth="9.28515625" defaultRowHeight="12.75" outlineLevelRow="3" outlineLevelCol="1" x14ac:dyDescent="0.2"/>
  <cols>
    <col min="1" max="1" width="2.7109375" customWidth="1"/>
    <col min="2" max="2" width="10.42578125" customWidth="1" outlineLevel="1"/>
    <col min="3" max="3" width="11.28515625" customWidth="1" outlineLevel="1"/>
    <col min="4" max="4" width="37.28515625" bestFit="1" customWidth="1"/>
    <col min="5" max="9" width="9.28515625" customWidth="1"/>
  </cols>
  <sheetData>
    <row r="2" spans="2:11" ht="18" x14ac:dyDescent="0.2">
      <c r="D2" s="2" t="s">
        <v>718</v>
      </c>
      <c r="I2" s="3"/>
    </row>
    <row r="3" spans="2:11" ht="12.75" customHeight="1" x14ac:dyDescent="0.2">
      <c r="C3" s="7"/>
      <c r="D3" s="185" t="s">
        <v>797</v>
      </c>
      <c r="E3" s="186"/>
      <c r="F3" s="186"/>
      <c r="G3" s="186"/>
      <c r="H3" s="186"/>
      <c r="I3" s="186"/>
    </row>
    <row r="4" spans="2:11" x14ac:dyDescent="0.2">
      <c r="C4" s="8"/>
      <c r="D4" s="186"/>
      <c r="E4" s="186"/>
      <c r="F4" s="186"/>
      <c r="G4" s="186"/>
      <c r="H4" s="186"/>
      <c r="I4" s="186"/>
    </row>
    <row r="5" spans="2:11" ht="13.5" thickBot="1" x14ac:dyDescent="0.25">
      <c r="C5" s="8"/>
      <c r="D5" s="67" t="s">
        <v>0</v>
      </c>
      <c r="E5" s="68" t="s">
        <v>754</v>
      </c>
      <c r="F5" s="69"/>
      <c r="G5" s="69"/>
      <c r="H5" s="69"/>
      <c r="I5" s="69"/>
    </row>
    <row r="6" spans="2:11" x14ac:dyDescent="0.2">
      <c r="B6" s="71"/>
      <c r="C6" s="71"/>
      <c r="D6" s="71"/>
      <c r="E6" s="184" t="s">
        <v>736</v>
      </c>
      <c r="F6" s="184"/>
      <c r="G6" s="184"/>
      <c r="H6" s="184"/>
      <c r="I6" s="184"/>
    </row>
    <row r="7" spans="2:11" ht="26.25" thickBot="1" x14ac:dyDescent="0.25">
      <c r="B7" s="70" t="s">
        <v>758</v>
      </c>
      <c r="C7" s="70" t="s">
        <v>715</v>
      </c>
      <c r="D7" s="72" t="s">
        <v>1</v>
      </c>
      <c r="E7" s="73" t="s">
        <v>701</v>
      </c>
      <c r="F7" s="74" t="s">
        <v>733</v>
      </c>
      <c r="G7" s="75" t="s">
        <v>712</v>
      </c>
      <c r="H7" s="76" t="s">
        <v>702</v>
      </c>
      <c r="I7" s="73" t="s">
        <v>703</v>
      </c>
    </row>
    <row r="8" spans="2:11" x14ac:dyDescent="0.2">
      <c r="B8" s="77" t="s">
        <v>4</v>
      </c>
      <c r="C8" s="78" t="s">
        <v>5</v>
      </c>
      <c r="D8" s="79" t="s">
        <v>349</v>
      </c>
      <c r="E8" s="80">
        <v>202580</v>
      </c>
      <c r="F8" s="80">
        <v>841</v>
      </c>
      <c r="G8" s="80">
        <v>595</v>
      </c>
      <c r="H8" s="80">
        <v>750</v>
      </c>
      <c r="I8" s="80">
        <v>975</v>
      </c>
      <c r="J8" s="4"/>
      <c r="K8" s="5"/>
    </row>
    <row r="9" spans="2:11" outlineLevel="1" x14ac:dyDescent="0.2">
      <c r="B9" s="81" t="s">
        <v>4</v>
      </c>
      <c r="C9" s="81" t="s">
        <v>6</v>
      </c>
      <c r="D9" s="82" t="s">
        <v>350</v>
      </c>
      <c r="E9" s="80">
        <v>11600</v>
      </c>
      <c r="F9" s="80">
        <v>512</v>
      </c>
      <c r="G9" s="80">
        <v>425</v>
      </c>
      <c r="H9" s="80">
        <v>475</v>
      </c>
      <c r="I9" s="80">
        <v>575</v>
      </c>
      <c r="J9" s="4"/>
    </row>
    <row r="10" spans="2:11" outlineLevel="2" x14ac:dyDescent="0.2">
      <c r="B10" s="83">
        <v>1355</v>
      </c>
      <c r="C10" s="84" t="s">
        <v>7</v>
      </c>
      <c r="D10" s="85" t="s">
        <v>351</v>
      </c>
      <c r="E10" s="86">
        <v>2780</v>
      </c>
      <c r="F10" s="86">
        <v>452</v>
      </c>
      <c r="G10" s="86">
        <v>390</v>
      </c>
      <c r="H10" s="86">
        <v>425</v>
      </c>
      <c r="I10" s="86">
        <v>495</v>
      </c>
      <c r="J10" s="4"/>
    </row>
    <row r="11" spans="2:11" outlineLevel="2" x14ac:dyDescent="0.2">
      <c r="B11" s="83">
        <v>1350</v>
      </c>
      <c r="C11" s="84" t="s">
        <v>8</v>
      </c>
      <c r="D11" s="85" t="s">
        <v>352</v>
      </c>
      <c r="E11" s="86">
        <v>1200</v>
      </c>
      <c r="F11" s="86">
        <v>464</v>
      </c>
      <c r="G11" s="86">
        <v>400</v>
      </c>
      <c r="H11" s="86">
        <v>450</v>
      </c>
      <c r="I11" s="86">
        <v>500</v>
      </c>
      <c r="J11" s="4"/>
    </row>
    <row r="12" spans="2:11" outlineLevel="2" x14ac:dyDescent="0.2">
      <c r="B12" s="83">
        <v>724</v>
      </c>
      <c r="C12" s="84" t="s">
        <v>9</v>
      </c>
      <c r="D12" s="85" t="s">
        <v>353</v>
      </c>
      <c r="E12" s="86">
        <v>380</v>
      </c>
      <c r="F12" s="86">
        <v>473</v>
      </c>
      <c r="G12" s="86">
        <v>427</v>
      </c>
      <c r="H12" s="86">
        <v>495</v>
      </c>
      <c r="I12" s="86">
        <v>525</v>
      </c>
      <c r="J12" s="4"/>
    </row>
    <row r="13" spans="2:11" outlineLevel="2" x14ac:dyDescent="0.2">
      <c r="B13" s="83">
        <v>734</v>
      </c>
      <c r="C13" s="84" t="s">
        <v>10</v>
      </c>
      <c r="D13" s="85" t="s">
        <v>354</v>
      </c>
      <c r="E13" s="86">
        <v>430</v>
      </c>
      <c r="F13" s="86">
        <v>490</v>
      </c>
      <c r="G13" s="86">
        <v>433</v>
      </c>
      <c r="H13" s="86">
        <v>480</v>
      </c>
      <c r="I13" s="86">
        <v>545</v>
      </c>
      <c r="J13" s="4"/>
    </row>
    <row r="14" spans="2:11" outlineLevel="2" x14ac:dyDescent="0.2">
      <c r="B14" s="83">
        <v>2935</v>
      </c>
      <c r="C14" s="84" t="s">
        <v>739</v>
      </c>
      <c r="D14" s="85" t="s">
        <v>355</v>
      </c>
      <c r="E14" s="86">
        <v>1090</v>
      </c>
      <c r="F14" s="86">
        <v>468</v>
      </c>
      <c r="G14" s="86">
        <v>395</v>
      </c>
      <c r="H14" s="86">
        <v>450</v>
      </c>
      <c r="I14" s="86">
        <v>525</v>
      </c>
      <c r="J14" s="4"/>
    </row>
    <row r="15" spans="2:11" outlineLevel="2" x14ac:dyDescent="0.2">
      <c r="B15" s="83">
        <v>728</v>
      </c>
      <c r="C15" s="84" t="s">
        <v>11</v>
      </c>
      <c r="D15" s="85" t="s">
        <v>356</v>
      </c>
      <c r="E15" s="86">
        <v>420</v>
      </c>
      <c r="F15" s="86">
        <v>477</v>
      </c>
      <c r="G15" s="86">
        <v>425</v>
      </c>
      <c r="H15" s="86">
        <v>475</v>
      </c>
      <c r="I15" s="86">
        <v>525</v>
      </c>
      <c r="J15" s="4"/>
    </row>
    <row r="16" spans="2:11" outlineLevel="2" x14ac:dyDescent="0.2">
      <c r="B16" s="83">
        <v>738</v>
      </c>
      <c r="C16" s="84" t="s">
        <v>12</v>
      </c>
      <c r="D16" s="85" t="s">
        <v>357</v>
      </c>
      <c r="E16" s="86">
        <v>670</v>
      </c>
      <c r="F16" s="86">
        <v>521</v>
      </c>
      <c r="G16" s="86">
        <v>450</v>
      </c>
      <c r="H16" s="86">
        <v>500</v>
      </c>
      <c r="I16" s="86">
        <v>553</v>
      </c>
      <c r="J16" s="4"/>
    </row>
    <row r="17" spans="2:10" outlineLevel="2" x14ac:dyDescent="0.2">
      <c r="B17" s="87" t="s">
        <v>4</v>
      </c>
      <c r="C17" s="88" t="s">
        <v>740</v>
      </c>
      <c r="D17" s="89" t="s">
        <v>358</v>
      </c>
      <c r="E17" s="86">
        <v>4630</v>
      </c>
      <c r="F17" s="86">
        <v>578</v>
      </c>
      <c r="G17" s="86">
        <v>460</v>
      </c>
      <c r="H17" s="86">
        <v>550</v>
      </c>
      <c r="I17" s="86">
        <v>650</v>
      </c>
      <c r="J17" s="4"/>
    </row>
    <row r="18" spans="2:10" outlineLevel="3" x14ac:dyDescent="0.2">
      <c r="B18" s="90">
        <v>4505</v>
      </c>
      <c r="C18" s="90" t="s">
        <v>741</v>
      </c>
      <c r="D18" s="91" t="s">
        <v>359</v>
      </c>
      <c r="E18" s="86">
        <v>850</v>
      </c>
      <c r="F18" s="86">
        <v>537</v>
      </c>
      <c r="G18" s="86">
        <v>450</v>
      </c>
      <c r="H18" s="86">
        <v>513</v>
      </c>
      <c r="I18" s="86">
        <v>595</v>
      </c>
      <c r="J18" s="4"/>
    </row>
    <row r="19" spans="2:10" outlineLevel="3" x14ac:dyDescent="0.2">
      <c r="B19" s="90">
        <v>4510</v>
      </c>
      <c r="C19" s="90" t="s">
        <v>13</v>
      </c>
      <c r="D19" s="91" t="s">
        <v>360</v>
      </c>
      <c r="E19" s="86">
        <v>1350</v>
      </c>
      <c r="F19" s="86">
        <v>702</v>
      </c>
      <c r="G19" s="86">
        <v>589</v>
      </c>
      <c r="H19" s="86">
        <v>676</v>
      </c>
      <c r="I19" s="86">
        <v>800</v>
      </c>
      <c r="J19" s="4"/>
    </row>
    <row r="20" spans="2:10" outlineLevel="3" x14ac:dyDescent="0.2">
      <c r="B20" s="90">
        <v>4515</v>
      </c>
      <c r="C20" s="90" t="s">
        <v>14</v>
      </c>
      <c r="D20" s="91" t="s">
        <v>361</v>
      </c>
      <c r="E20" s="86">
        <v>1140</v>
      </c>
      <c r="F20" s="86">
        <v>544</v>
      </c>
      <c r="G20" s="86">
        <v>450</v>
      </c>
      <c r="H20" s="86">
        <v>525</v>
      </c>
      <c r="I20" s="86">
        <v>595</v>
      </c>
      <c r="J20" s="4"/>
    </row>
    <row r="21" spans="2:10" outlineLevel="3" x14ac:dyDescent="0.2">
      <c r="B21" s="90">
        <v>4520</v>
      </c>
      <c r="C21" s="90" t="s">
        <v>15</v>
      </c>
      <c r="D21" s="91" t="s">
        <v>362</v>
      </c>
      <c r="E21" s="86">
        <v>460</v>
      </c>
      <c r="F21" s="86">
        <v>472</v>
      </c>
      <c r="G21" s="86">
        <v>425</v>
      </c>
      <c r="H21" s="86">
        <v>450</v>
      </c>
      <c r="I21" s="86">
        <v>525</v>
      </c>
      <c r="J21" s="4"/>
    </row>
    <row r="22" spans="2:10" outlineLevel="3" x14ac:dyDescent="0.2">
      <c r="B22" s="90">
        <v>4525</v>
      </c>
      <c r="C22" s="90" t="s">
        <v>16</v>
      </c>
      <c r="D22" s="91" t="s">
        <v>363</v>
      </c>
      <c r="E22" s="86">
        <v>840</v>
      </c>
      <c r="F22" s="86">
        <v>524</v>
      </c>
      <c r="G22" s="86">
        <v>450</v>
      </c>
      <c r="H22" s="86">
        <v>500</v>
      </c>
      <c r="I22" s="86">
        <v>575</v>
      </c>
      <c r="J22" s="4"/>
    </row>
    <row r="23" spans="2:10" outlineLevel="1" x14ac:dyDescent="0.2">
      <c r="B23" s="81" t="s">
        <v>4</v>
      </c>
      <c r="C23" s="81" t="s">
        <v>17</v>
      </c>
      <c r="D23" s="82" t="s">
        <v>364</v>
      </c>
      <c r="E23" s="80">
        <v>32070</v>
      </c>
      <c r="F23" s="80">
        <v>619</v>
      </c>
      <c r="G23" s="80">
        <v>495</v>
      </c>
      <c r="H23" s="80">
        <v>575</v>
      </c>
      <c r="I23" s="80">
        <v>695</v>
      </c>
      <c r="J23" s="4"/>
    </row>
    <row r="24" spans="2:10" outlineLevel="2" x14ac:dyDescent="0.2">
      <c r="B24" s="83">
        <v>2372</v>
      </c>
      <c r="C24" s="84" t="s">
        <v>18</v>
      </c>
      <c r="D24" s="85" t="s">
        <v>365</v>
      </c>
      <c r="E24" s="86">
        <v>670</v>
      </c>
      <c r="F24" s="86">
        <v>490</v>
      </c>
      <c r="G24" s="86">
        <v>425</v>
      </c>
      <c r="H24" s="86">
        <v>475</v>
      </c>
      <c r="I24" s="86">
        <v>550</v>
      </c>
      <c r="J24" s="4"/>
    </row>
    <row r="25" spans="2:10" outlineLevel="2" x14ac:dyDescent="0.2">
      <c r="B25" s="83">
        <v>2373</v>
      </c>
      <c r="C25" s="84" t="s">
        <v>19</v>
      </c>
      <c r="D25" s="85" t="s">
        <v>366</v>
      </c>
      <c r="E25" s="86">
        <v>590</v>
      </c>
      <c r="F25" s="86">
        <v>525</v>
      </c>
      <c r="G25" s="86">
        <v>498</v>
      </c>
      <c r="H25" s="86">
        <v>525</v>
      </c>
      <c r="I25" s="86">
        <v>550</v>
      </c>
      <c r="J25" s="4"/>
    </row>
    <row r="26" spans="2:10" outlineLevel="2" x14ac:dyDescent="0.2">
      <c r="B26" s="83">
        <v>660</v>
      </c>
      <c r="C26" s="84" t="s">
        <v>20</v>
      </c>
      <c r="D26" s="85" t="s">
        <v>367</v>
      </c>
      <c r="E26" s="86">
        <v>1770</v>
      </c>
      <c r="F26" s="86">
        <v>700</v>
      </c>
      <c r="G26" s="86">
        <v>550</v>
      </c>
      <c r="H26" s="86">
        <v>633</v>
      </c>
      <c r="I26" s="86">
        <v>795</v>
      </c>
      <c r="J26" s="4"/>
    </row>
    <row r="27" spans="2:10" outlineLevel="2" x14ac:dyDescent="0.2">
      <c r="B27" s="83">
        <v>665</v>
      </c>
      <c r="C27" s="84" t="s">
        <v>21</v>
      </c>
      <c r="D27" s="85" t="s">
        <v>368</v>
      </c>
      <c r="E27" s="86">
        <v>1720</v>
      </c>
      <c r="F27" s="86">
        <v>653</v>
      </c>
      <c r="G27" s="86">
        <v>550</v>
      </c>
      <c r="H27" s="86">
        <v>625</v>
      </c>
      <c r="I27" s="86">
        <v>725</v>
      </c>
      <c r="J27" s="4"/>
    </row>
    <row r="28" spans="2:10" outlineLevel="2" x14ac:dyDescent="0.2">
      <c r="B28" s="83">
        <v>650</v>
      </c>
      <c r="C28" s="84" t="s">
        <v>22</v>
      </c>
      <c r="D28" s="85" t="s">
        <v>369</v>
      </c>
      <c r="E28" s="86">
        <v>500</v>
      </c>
      <c r="F28" s="86">
        <v>527</v>
      </c>
      <c r="G28" s="86">
        <v>475</v>
      </c>
      <c r="H28" s="86">
        <v>515</v>
      </c>
      <c r="I28" s="86">
        <v>575</v>
      </c>
      <c r="J28" s="4"/>
    </row>
    <row r="29" spans="2:10" outlineLevel="2" x14ac:dyDescent="0.2">
      <c r="B29" s="83">
        <v>655</v>
      </c>
      <c r="C29" s="84" t="s">
        <v>23</v>
      </c>
      <c r="D29" s="85" t="s">
        <v>370</v>
      </c>
      <c r="E29" s="86">
        <v>1070</v>
      </c>
      <c r="F29" s="86">
        <v>623</v>
      </c>
      <c r="G29" s="86">
        <v>550</v>
      </c>
      <c r="H29" s="86">
        <v>600</v>
      </c>
      <c r="I29" s="86">
        <v>675</v>
      </c>
      <c r="J29" s="4"/>
    </row>
    <row r="30" spans="2:10" outlineLevel="2" x14ac:dyDescent="0.2">
      <c r="B30" s="87" t="s">
        <v>4</v>
      </c>
      <c r="C30" s="88" t="s">
        <v>24</v>
      </c>
      <c r="D30" s="89" t="s">
        <v>371</v>
      </c>
      <c r="E30" s="86">
        <v>3110</v>
      </c>
      <c r="F30" s="86">
        <v>527</v>
      </c>
      <c r="G30" s="86">
        <v>440</v>
      </c>
      <c r="H30" s="86">
        <v>500</v>
      </c>
      <c r="I30" s="86">
        <v>595</v>
      </c>
      <c r="J30" s="4"/>
    </row>
    <row r="31" spans="2:10" outlineLevel="3" x14ac:dyDescent="0.2">
      <c r="B31" s="90">
        <v>905</v>
      </c>
      <c r="C31" s="90" t="s">
        <v>25</v>
      </c>
      <c r="D31" s="91" t="s">
        <v>372</v>
      </c>
      <c r="E31" s="86">
        <v>490</v>
      </c>
      <c r="F31" s="86">
        <v>467</v>
      </c>
      <c r="G31" s="86">
        <v>400</v>
      </c>
      <c r="H31" s="86">
        <v>450</v>
      </c>
      <c r="I31" s="86">
        <v>510</v>
      </c>
      <c r="J31" s="4"/>
    </row>
    <row r="32" spans="2:10" outlineLevel="3" x14ac:dyDescent="0.2">
      <c r="B32" s="90">
        <v>910</v>
      </c>
      <c r="C32" s="90" t="s">
        <v>26</v>
      </c>
      <c r="D32" s="91" t="s">
        <v>373</v>
      </c>
      <c r="E32" s="86">
        <v>370</v>
      </c>
      <c r="F32" s="86">
        <v>541</v>
      </c>
      <c r="G32" s="86">
        <v>450</v>
      </c>
      <c r="H32" s="86">
        <v>500</v>
      </c>
      <c r="I32" s="86">
        <v>595</v>
      </c>
      <c r="J32" s="4"/>
    </row>
    <row r="33" spans="2:10" outlineLevel="3" x14ac:dyDescent="0.2">
      <c r="B33" s="90">
        <v>915</v>
      </c>
      <c r="C33" s="90" t="s">
        <v>27</v>
      </c>
      <c r="D33" s="91" t="s">
        <v>374</v>
      </c>
      <c r="E33" s="86">
        <v>1060</v>
      </c>
      <c r="F33" s="86">
        <v>479</v>
      </c>
      <c r="G33" s="86">
        <v>425</v>
      </c>
      <c r="H33" s="86">
        <v>460</v>
      </c>
      <c r="I33" s="86">
        <v>520</v>
      </c>
      <c r="J33" s="4"/>
    </row>
    <row r="34" spans="2:10" outlineLevel="3" x14ac:dyDescent="0.2">
      <c r="B34" s="90">
        <v>920</v>
      </c>
      <c r="C34" s="90" t="s">
        <v>28</v>
      </c>
      <c r="D34" s="91" t="s">
        <v>375</v>
      </c>
      <c r="E34" s="86">
        <v>330</v>
      </c>
      <c r="F34" s="86">
        <v>502</v>
      </c>
      <c r="G34" s="86">
        <v>412</v>
      </c>
      <c r="H34" s="86">
        <v>475</v>
      </c>
      <c r="I34" s="86">
        <v>550</v>
      </c>
      <c r="J34" s="4"/>
    </row>
    <row r="35" spans="2:10" outlineLevel="3" x14ac:dyDescent="0.2">
      <c r="B35" s="90">
        <v>925</v>
      </c>
      <c r="C35" s="90" t="s">
        <v>29</v>
      </c>
      <c r="D35" s="91" t="s">
        <v>376</v>
      </c>
      <c r="E35" s="86">
        <v>330</v>
      </c>
      <c r="F35" s="86">
        <v>551</v>
      </c>
      <c r="G35" s="86">
        <v>498</v>
      </c>
      <c r="H35" s="86">
        <v>550</v>
      </c>
      <c r="I35" s="86">
        <v>595</v>
      </c>
      <c r="J35" s="4"/>
    </row>
    <row r="36" spans="2:10" outlineLevel="3" x14ac:dyDescent="0.2">
      <c r="B36" s="90">
        <v>930</v>
      </c>
      <c r="C36" s="90" t="s">
        <v>30</v>
      </c>
      <c r="D36" s="91" t="s">
        <v>377</v>
      </c>
      <c r="E36" s="86">
        <v>540</v>
      </c>
      <c r="F36" s="86">
        <v>670</v>
      </c>
      <c r="G36" s="86">
        <v>595</v>
      </c>
      <c r="H36" s="86">
        <v>650</v>
      </c>
      <c r="I36" s="86">
        <v>715</v>
      </c>
      <c r="J36" s="4"/>
    </row>
    <row r="37" spans="2:10" outlineLevel="2" x14ac:dyDescent="0.2">
      <c r="B37" s="87" t="s">
        <v>4</v>
      </c>
      <c r="C37" s="88" t="s">
        <v>31</v>
      </c>
      <c r="D37" s="89" t="s">
        <v>378</v>
      </c>
      <c r="E37" s="86">
        <v>12820</v>
      </c>
      <c r="F37" s="86">
        <v>684</v>
      </c>
      <c r="G37" s="86">
        <v>525</v>
      </c>
      <c r="H37" s="86">
        <v>650</v>
      </c>
      <c r="I37" s="86">
        <v>795</v>
      </c>
      <c r="J37" s="4"/>
    </row>
    <row r="38" spans="2:10" outlineLevel="3" x14ac:dyDescent="0.2">
      <c r="B38" s="90">
        <v>4205</v>
      </c>
      <c r="C38" s="90" t="s">
        <v>32</v>
      </c>
      <c r="D38" s="91" t="s">
        <v>379</v>
      </c>
      <c r="E38" s="86">
        <v>1430</v>
      </c>
      <c r="F38" s="86">
        <v>560</v>
      </c>
      <c r="G38" s="86">
        <v>495</v>
      </c>
      <c r="H38" s="86">
        <v>550</v>
      </c>
      <c r="I38" s="86">
        <v>600</v>
      </c>
      <c r="J38" s="4"/>
    </row>
    <row r="39" spans="2:10" outlineLevel="3" x14ac:dyDescent="0.2">
      <c r="B39" s="90">
        <v>4210</v>
      </c>
      <c r="C39" s="90" t="s">
        <v>33</v>
      </c>
      <c r="D39" s="91" t="s">
        <v>380</v>
      </c>
      <c r="E39" s="86">
        <v>840</v>
      </c>
      <c r="F39" s="86">
        <v>600</v>
      </c>
      <c r="G39" s="86">
        <v>525</v>
      </c>
      <c r="H39" s="86">
        <v>585</v>
      </c>
      <c r="I39" s="86">
        <v>650</v>
      </c>
      <c r="J39" s="4"/>
    </row>
    <row r="40" spans="2:10" outlineLevel="3" x14ac:dyDescent="0.2">
      <c r="B40" s="90">
        <v>4215</v>
      </c>
      <c r="C40" s="90" t="s">
        <v>34</v>
      </c>
      <c r="D40" s="91" t="s">
        <v>381</v>
      </c>
      <c r="E40" s="86">
        <v>3390</v>
      </c>
      <c r="F40" s="86">
        <v>867</v>
      </c>
      <c r="G40" s="86">
        <v>750</v>
      </c>
      <c r="H40" s="86">
        <v>850</v>
      </c>
      <c r="I40" s="86">
        <v>950</v>
      </c>
      <c r="J40" s="4"/>
    </row>
    <row r="41" spans="2:10" outlineLevel="3" x14ac:dyDescent="0.2">
      <c r="B41" s="90">
        <v>4220</v>
      </c>
      <c r="C41" s="90" t="s">
        <v>35</v>
      </c>
      <c r="D41" s="91" t="s">
        <v>382</v>
      </c>
      <c r="E41" s="86">
        <v>800</v>
      </c>
      <c r="F41" s="86">
        <v>561</v>
      </c>
      <c r="G41" s="86">
        <v>495</v>
      </c>
      <c r="H41" s="86">
        <v>550</v>
      </c>
      <c r="I41" s="86">
        <v>600</v>
      </c>
      <c r="J41" s="4"/>
    </row>
    <row r="42" spans="2:10" outlineLevel="3" x14ac:dyDescent="0.2">
      <c r="B42" s="90">
        <v>4225</v>
      </c>
      <c r="C42" s="90" t="s">
        <v>36</v>
      </c>
      <c r="D42" s="91" t="s">
        <v>383</v>
      </c>
      <c r="E42" s="86">
        <v>840</v>
      </c>
      <c r="F42" s="86">
        <v>531</v>
      </c>
      <c r="G42" s="86">
        <v>465</v>
      </c>
      <c r="H42" s="86">
        <v>525</v>
      </c>
      <c r="I42" s="86">
        <v>595</v>
      </c>
      <c r="J42" s="4"/>
    </row>
    <row r="43" spans="2:10" outlineLevel="3" x14ac:dyDescent="0.2">
      <c r="B43" s="90">
        <v>4230</v>
      </c>
      <c r="C43" s="90" t="s">
        <v>37</v>
      </c>
      <c r="D43" s="91" t="s">
        <v>384</v>
      </c>
      <c r="E43" s="86">
        <v>1330</v>
      </c>
      <c r="F43" s="86">
        <v>769</v>
      </c>
      <c r="G43" s="86">
        <v>640</v>
      </c>
      <c r="H43" s="86">
        <v>710</v>
      </c>
      <c r="I43" s="86">
        <v>850</v>
      </c>
      <c r="J43" s="4"/>
    </row>
    <row r="44" spans="2:10" outlineLevel="3" x14ac:dyDescent="0.2">
      <c r="B44" s="90">
        <v>4235</v>
      </c>
      <c r="C44" s="90" t="s">
        <v>38</v>
      </c>
      <c r="D44" s="91" t="s">
        <v>385</v>
      </c>
      <c r="E44" s="86">
        <v>840</v>
      </c>
      <c r="F44" s="86">
        <v>713</v>
      </c>
      <c r="G44" s="86">
        <v>650</v>
      </c>
      <c r="H44" s="86">
        <v>695</v>
      </c>
      <c r="I44" s="86">
        <v>750</v>
      </c>
      <c r="J44" s="4"/>
    </row>
    <row r="45" spans="2:10" outlineLevel="3" x14ac:dyDescent="0.2">
      <c r="B45" s="90">
        <v>4240</v>
      </c>
      <c r="C45" s="90" t="s">
        <v>39</v>
      </c>
      <c r="D45" s="91" t="s">
        <v>386</v>
      </c>
      <c r="E45" s="86">
        <v>910</v>
      </c>
      <c r="F45" s="86">
        <v>586</v>
      </c>
      <c r="G45" s="86">
        <v>525</v>
      </c>
      <c r="H45" s="86">
        <v>575</v>
      </c>
      <c r="I45" s="86">
        <v>650</v>
      </c>
      <c r="J45" s="4"/>
    </row>
    <row r="46" spans="2:10" outlineLevel="3" x14ac:dyDescent="0.2">
      <c r="B46" s="90">
        <v>4245</v>
      </c>
      <c r="C46" s="90" t="s">
        <v>40</v>
      </c>
      <c r="D46" s="91" t="s">
        <v>387</v>
      </c>
      <c r="E46" s="86">
        <v>710</v>
      </c>
      <c r="F46" s="86">
        <v>841</v>
      </c>
      <c r="G46" s="86">
        <v>750</v>
      </c>
      <c r="H46" s="86">
        <v>800</v>
      </c>
      <c r="I46" s="86">
        <v>900</v>
      </c>
      <c r="J46" s="4"/>
    </row>
    <row r="47" spans="2:10" outlineLevel="3" x14ac:dyDescent="0.2">
      <c r="B47" s="90">
        <v>4250</v>
      </c>
      <c r="C47" s="90" t="s">
        <v>41</v>
      </c>
      <c r="D47" s="91" t="s">
        <v>388</v>
      </c>
      <c r="E47" s="86">
        <v>1730</v>
      </c>
      <c r="F47" s="86">
        <v>506</v>
      </c>
      <c r="G47" s="86">
        <v>450</v>
      </c>
      <c r="H47" s="86">
        <v>495</v>
      </c>
      <c r="I47" s="86">
        <v>550</v>
      </c>
      <c r="J47" s="4"/>
    </row>
    <row r="48" spans="2:10" outlineLevel="2" x14ac:dyDescent="0.2">
      <c r="B48" s="87" t="s">
        <v>4</v>
      </c>
      <c r="C48" s="88" t="s">
        <v>42</v>
      </c>
      <c r="D48" s="89" t="s">
        <v>389</v>
      </c>
      <c r="E48" s="86">
        <v>5160</v>
      </c>
      <c r="F48" s="86">
        <v>541</v>
      </c>
      <c r="G48" s="86">
        <v>475</v>
      </c>
      <c r="H48" s="86">
        <v>535</v>
      </c>
      <c r="I48" s="86">
        <v>597</v>
      </c>
      <c r="J48" s="4"/>
    </row>
    <row r="49" spans="2:11" outlineLevel="3" x14ac:dyDescent="0.2">
      <c r="B49" s="90">
        <v>2315</v>
      </c>
      <c r="C49" s="90" t="s">
        <v>43</v>
      </c>
      <c r="D49" s="91" t="s">
        <v>390</v>
      </c>
      <c r="E49" s="86">
        <v>460</v>
      </c>
      <c r="F49" s="86">
        <v>455</v>
      </c>
      <c r="G49" s="86">
        <v>395</v>
      </c>
      <c r="H49" s="86">
        <v>450</v>
      </c>
      <c r="I49" s="86">
        <v>495</v>
      </c>
      <c r="J49" s="4"/>
    </row>
    <row r="50" spans="2:11" outlineLevel="3" x14ac:dyDescent="0.2">
      <c r="B50" s="90">
        <v>2320</v>
      </c>
      <c r="C50" s="90" t="s">
        <v>44</v>
      </c>
      <c r="D50" s="91" t="s">
        <v>391</v>
      </c>
      <c r="E50" s="86">
        <v>510</v>
      </c>
      <c r="F50" s="86">
        <v>566</v>
      </c>
      <c r="G50" s="86">
        <v>500</v>
      </c>
      <c r="H50" s="86">
        <v>565</v>
      </c>
      <c r="I50" s="86">
        <v>610</v>
      </c>
      <c r="J50" s="4"/>
      <c r="K50" s="5"/>
    </row>
    <row r="51" spans="2:11" outlineLevel="3" x14ac:dyDescent="0.2">
      <c r="B51" s="90">
        <v>2325</v>
      </c>
      <c r="C51" s="90" t="s">
        <v>45</v>
      </c>
      <c r="D51" s="91" t="s">
        <v>392</v>
      </c>
      <c r="E51" s="86">
        <v>290</v>
      </c>
      <c r="F51" s="86">
        <v>589</v>
      </c>
      <c r="G51" s="86">
        <v>520</v>
      </c>
      <c r="H51" s="86">
        <v>575</v>
      </c>
      <c r="I51" s="86">
        <v>650</v>
      </c>
      <c r="J51" s="4"/>
      <c r="K51" s="6"/>
    </row>
    <row r="52" spans="2:11" outlineLevel="3" x14ac:dyDescent="0.2">
      <c r="B52" s="90">
        <v>2330</v>
      </c>
      <c r="C52" s="90" t="s">
        <v>46</v>
      </c>
      <c r="D52" s="91" t="s">
        <v>393</v>
      </c>
      <c r="E52" s="86">
        <v>560</v>
      </c>
      <c r="F52" s="86">
        <v>461</v>
      </c>
      <c r="G52" s="86">
        <v>420</v>
      </c>
      <c r="H52" s="86">
        <v>450</v>
      </c>
      <c r="I52" s="86">
        <v>495</v>
      </c>
      <c r="J52" s="4"/>
    </row>
    <row r="53" spans="2:11" outlineLevel="3" x14ac:dyDescent="0.2">
      <c r="B53" s="90">
        <v>2335</v>
      </c>
      <c r="C53" s="90" t="s">
        <v>47</v>
      </c>
      <c r="D53" s="91" t="s">
        <v>394</v>
      </c>
      <c r="E53" s="86">
        <v>730</v>
      </c>
      <c r="F53" s="86">
        <v>589</v>
      </c>
      <c r="G53" s="86">
        <v>525</v>
      </c>
      <c r="H53" s="86">
        <v>575</v>
      </c>
      <c r="I53" s="86">
        <v>650</v>
      </c>
      <c r="J53" s="4"/>
    </row>
    <row r="54" spans="2:11" outlineLevel="3" x14ac:dyDescent="0.2">
      <c r="B54" s="90">
        <v>2340</v>
      </c>
      <c r="C54" s="90" t="s">
        <v>48</v>
      </c>
      <c r="D54" s="91" t="s">
        <v>395</v>
      </c>
      <c r="E54" s="86">
        <v>460</v>
      </c>
      <c r="F54" s="86">
        <v>465</v>
      </c>
      <c r="G54" s="86">
        <v>395</v>
      </c>
      <c r="H54" s="86">
        <v>450</v>
      </c>
      <c r="I54" s="86">
        <v>525</v>
      </c>
      <c r="J54" s="4"/>
    </row>
    <row r="55" spans="2:11" outlineLevel="3" x14ac:dyDescent="0.2">
      <c r="B55" s="90">
        <v>2345</v>
      </c>
      <c r="C55" s="90" t="s">
        <v>49</v>
      </c>
      <c r="D55" s="91" t="s">
        <v>396</v>
      </c>
      <c r="E55" s="86">
        <v>620</v>
      </c>
      <c r="F55" s="86">
        <v>562</v>
      </c>
      <c r="G55" s="86">
        <v>495</v>
      </c>
      <c r="H55" s="86">
        <v>550</v>
      </c>
      <c r="I55" s="86">
        <v>600</v>
      </c>
      <c r="J55" s="4"/>
    </row>
    <row r="56" spans="2:11" outlineLevel="3" x14ac:dyDescent="0.2">
      <c r="B56" s="90">
        <v>2350</v>
      </c>
      <c r="C56" s="90" t="s">
        <v>50</v>
      </c>
      <c r="D56" s="91" t="s">
        <v>397</v>
      </c>
      <c r="E56" s="86">
        <v>300</v>
      </c>
      <c r="F56" s="86">
        <v>590</v>
      </c>
      <c r="G56" s="86">
        <v>530</v>
      </c>
      <c r="H56" s="86">
        <v>575</v>
      </c>
      <c r="I56" s="86">
        <v>625</v>
      </c>
      <c r="J56" s="4"/>
    </row>
    <row r="57" spans="2:11" outlineLevel="3" x14ac:dyDescent="0.2">
      <c r="B57" s="90">
        <v>2355</v>
      </c>
      <c r="C57" s="90" t="s">
        <v>51</v>
      </c>
      <c r="D57" s="91" t="s">
        <v>398</v>
      </c>
      <c r="E57" s="86">
        <v>230</v>
      </c>
      <c r="F57" s="86">
        <v>515</v>
      </c>
      <c r="G57" s="86">
        <v>430</v>
      </c>
      <c r="H57" s="86">
        <v>495</v>
      </c>
      <c r="I57" s="86">
        <v>595</v>
      </c>
      <c r="J57" s="4"/>
    </row>
    <row r="58" spans="2:11" outlineLevel="3" x14ac:dyDescent="0.2">
      <c r="B58" s="90">
        <v>2360</v>
      </c>
      <c r="C58" s="90" t="s">
        <v>52</v>
      </c>
      <c r="D58" s="91" t="s">
        <v>399</v>
      </c>
      <c r="E58" s="86">
        <v>470</v>
      </c>
      <c r="F58" s="86">
        <v>565</v>
      </c>
      <c r="G58" s="86">
        <v>525</v>
      </c>
      <c r="H58" s="86">
        <v>550</v>
      </c>
      <c r="I58" s="86">
        <v>600</v>
      </c>
      <c r="J58" s="4"/>
    </row>
    <row r="59" spans="2:11" outlineLevel="3" x14ac:dyDescent="0.2">
      <c r="B59" s="90">
        <v>2365</v>
      </c>
      <c r="C59" s="90" t="s">
        <v>53</v>
      </c>
      <c r="D59" s="91" t="s">
        <v>400</v>
      </c>
      <c r="E59" s="86">
        <v>180</v>
      </c>
      <c r="F59" s="86">
        <v>573</v>
      </c>
      <c r="G59" s="86">
        <v>485</v>
      </c>
      <c r="H59" s="86">
        <v>550</v>
      </c>
      <c r="I59" s="86">
        <v>650</v>
      </c>
      <c r="J59" s="4"/>
    </row>
    <row r="60" spans="2:11" outlineLevel="3" x14ac:dyDescent="0.2">
      <c r="B60" s="90">
        <v>2370</v>
      </c>
      <c r="C60" s="90" t="s">
        <v>54</v>
      </c>
      <c r="D60" s="91" t="s">
        <v>401</v>
      </c>
      <c r="E60" s="86">
        <v>380</v>
      </c>
      <c r="F60" s="86">
        <v>586</v>
      </c>
      <c r="G60" s="86">
        <v>523</v>
      </c>
      <c r="H60" s="86">
        <v>578</v>
      </c>
      <c r="I60" s="86">
        <v>650</v>
      </c>
      <c r="J60" s="4"/>
    </row>
    <row r="61" spans="2:11" outlineLevel="2" x14ac:dyDescent="0.2">
      <c r="B61" s="87" t="s">
        <v>4</v>
      </c>
      <c r="C61" s="88" t="s">
        <v>55</v>
      </c>
      <c r="D61" s="89" t="s">
        <v>402</v>
      </c>
      <c r="E61" s="86">
        <v>4640</v>
      </c>
      <c r="F61" s="86">
        <v>582</v>
      </c>
      <c r="G61" s="86">
        <v>475</v>
      </c>
      <c r="H61" s="86">
        <v>550</v>
      </c>
      <c r="I61" s="86">
        <v>650</v>
      </c>
      <c r="J61" s="4"/>
    </row>
    <row r="62" spans="2:11" outlineLevel="3" x14ac:dyDescent="0.2">
      <c r="B62" s="90">
        <v>4305</v>
      </c>
      <c r="C62" s="90" t="s">
        <v>56</v>
      </c>
      <c r="D62" s="91" t="s">
        <v>403</v>
      </c>
      <c r="E62" s="86">
        <v>250</v>
      </c>
      <c r="F62" s="86">
        <v>553</v>
      </c>
      <c r="G62" s="86">
        <v>500</v>
      </c>
      <c r="H62" s="86">
        <v>550</v>
      </c>
      <c r="I62" s="86">
        <v>615</v>
      </c>
      <c r="J62" s="4"/>
    </row>
    <row r="63" spans="2:11" outlineLevel="3" x14ac:dyDescent="0.2">
      <c r="B63" s="90">
        <v>4310</v>
      </c>
      <c r="C63" s="90" t="s">
        <v>57</v>
      </c>
      <c r="D63" s="91" t="s">
        <v>404</v>
      </c>
      <c r="E63" s="86">
        <v>1930</v>
      </c>
      <c r="F63" s="86">
        <v>616</v>
      </c>
      <c r="G63" s="86">
        <v>495</v>
      </c>
      <c r="H63" s="86">
        <v>575</v>
      </c>
      <c r="I63" s="86">
        <v>700</v>
      </c>
      <c r="J63" s="4"/>
    </row>
    <row r="64" spans="2:11" outlineLevel="3" x14ac:dyDescent="0.2">
      <c r="B64" s="90">
        <v>4320</v>
      </c>
      <c r="C64" s="90" t="s">
        <v>58</v>
      </c>
      <c r="D64" s="91" t="s">
        <v>405</v>
      </c>
      <c r="E64" s="86">
        <v>680</v>
      </c>
      <c r="F64" s="86">
        <v>597</v>
      </c>
      <c r="G64" s="86">
        <v>525</v>
      </c>
      <c r="H64" s="86">
        <v>575</v>
      </c>
      <c r="I64" s="86">
        <v>650</v>
      </c>
      <c r="J64" s="4"/>
    </row>
    <row r="65" spans="2:10" outlineLevel="3" x14ac:dyDescent="0.2">
      <c r="B65" s="90">
        <v>4315</v>
      </c>
      <c r="C65" s="90" t="s">
        <v>59</v>
      </c>
      <c r="D65" s="91" t="s">
        <v>406</v>
      </c>
      <c r="E65" s="86">
        <v>710</v>
      </c>
      <c r="F65" s="86">
        <v>520</v>
      </c>
      <c r="G65" s="86">
        <v>450</v>
      </c>
      <c r="H65" s="86">
        <v>500</v>
      </c>
      <c r="I65" s="86">
        <v>575</v>
      </c>
      <c r="J65" s="4"/>
    </row>
    <row r="66" spans="2:10" outlineLevel="3" x14ac:dyDescent="0.2">
      <c r="B66" s="90">
        <v>4325</v>
      </c>
      <c r="C66" s="90" t="s">
        <v>60</v>
      </c>
      <c r="D66" s="91" t="s">
        <v>407</v>
      </c>
      <c r="E66" s="86">
        <v>1060</v>
      </c>
      <c r="F66" s="86">
        <v>558</v>
      </c>
      <c r="G66" s="86">
        <v>475</v>
      </c>
      <c r="H66" s="86">
        <v>550</v>
      </c>
      <c r="I66" s="86">
        <v>625</v>
      </c>
      <c r="J66" s="4"/>
    </row>
    <row r="67" spans="2:10" outlineLevel="1" x14ac:dyDescent="0.2">
      <c r="B67" s="81" t="s">
        <v>4</v>
      </c>
      <c r="C67" s="81" t="s">
        <v>61</v>
      </c>
      <c r="D67" s="82" t="s">
        <v>408</v>
      </c>
      <c r="E67" s="80">
        <v>19530</v>
      </c>
      <c r="F67" s="80">
        <v>612</v>
      </c>
      <c r="G67" s="80">
        <v>485</v>
      </c>
      <c r="H67" s="80">
        <v>575</v>
      </c>
      <c r="I67" s="80">
        <v>700</v>
      </c>
      <c r="J67" s="4"/>
    </row>
    <row r="68" spans="2:10" outlineLevel="2" x14ac:dyDescent="0.2">
      <c r="B68" s="83">
        <v>2001</v>
      </c>
      <c r="C68" s="84" t="s">
        <v>62</v>
      </c>
      <c r="D68" s="92" t="s">
        <v>409</v>
      </c>
      <c r="E68" s="86">
        <v>670</v>
      </c>
      <c r="F68" s="86">
        <v>527</v>
      </c>
      <c r="G68" s="86">
        <v>475</v>
      </c>
      <c r="H68" s="86">
        <v>525</v>
      </c>
      <c r="I68" s="86">
        <v>575</v>
      </c>
      <c r="J68" s="4"/>
    </row>
    <row r="69" spans="2:10" outlineLevel="2" x14ac:dyDescent="0.2">
      <c r="B69" s="83">
        <v>2004</v>
      </c>
      <c r="C69" s="84" t="s">
        <v>63</v>
      </c>
      <c r="D69" s="92" t="s">
        <v>410</v>
      </c>
      <c r="E69" s="86">
        <v>1150</v>
      </c>
      <c r="F69" s="86">
        <v>455</v>
      </c>
      <c r="G69" s="86">
        <v>395</v>
      </c>
      <c r="H69" s="86">
        <v>440</v>
      </c>
      <c r="I69" s="86">
        <v>495</v>
      </c>
      <c r="J69" s="4"/>
    </row>
    <row r="70" spans="2:10" outlineLevel="2" x14ac:dyDescent="0.2">
      <c r="B70" s="83">
        <v>2002</v>
      </c>
      <c r="C70" s="84" t="s">
        <v>64</v>
      </c>
      <c r="D70" s="92" t="s">
        <v>411</v>
      </c>
      <c r="E70" s="86">
        <v>490</v>
      </c>
      <c r="F70" s="86">
        <v>494</v>
      </c>
      <c r="G70" s="86">
        <v>425</v>
      </c>
      <c r="H70" s="86">
        <v>475</v>
      </c>
      <c r="I70" s="86">
        <v>550</v>
      </c>
      <c r="J70" s="4"/>
    </row>
    <row r="71" spans="2:10" outlineLevel="2" x14ac:dyDescent="0.2">
      <c r="B71" s="83">
        <v>2003</v>
      </c>
      <c r="C71" s="84" t="s">
        <v>65</v>
      </c>
      <c r="D71" s="92" t="s">
        <v>412</v>
      </c>
      <c r="E71" s="86">
        <v>340</v>
      </c>
      <c r="F71" s="86">
        <v>479</v>
      </c>
      <c r="G71" s="86">
        <v>450</v>
      </c>
      <c r="H71" s="86">
        <v>475</v>
      </c>
      <c r="I71" s="86">
        <v>525</v>
      </c>
      <c r="J71" s="4"/>
    </row>
    <row r="72" spans="2:10" outlineLevel="2" x14ac:dyDescent="0.2">
      <c r="B72" s="83">
        <v>2741</v>
      </c>
      <c r="C72" s="84" t="s">
        <v>66</v>
      </c>
      <c r="D72" s="92" t="s">
        <v>413</v>
      </c>
      <c r="E72" s="86">
        <v>1970</v>
      </c>
      <c r="F72" s="86">
        <v>792</v>
      </c>
      <c r="G72" s="86">
        <v>700</v>
      </c>
      <c r="H72" s="86">
        <v>775</v>
      </c>
      <c r="I72" s="86">
        <v>850</v>
      </c>
      <c r="J72" s="4"/>
    </row>
    <row r="73" spans="2:10" outlineLevel="2" x14ac:dyDescent="0.2">
      <c r="B73" s="87" t="s">
        <v>4</v>
      </c>
      <c r="C73" s="88" t="s">
        <v>67</v>
      </c>
      <c r="D73" s="89" t="s">
        <v>414</v>
      </c>
      <c r="E73" s="86">
        <v>2620</v>
      </c>
      <c r="F73" s="86">
        <v>649</v>
      </c>
      <c r="G73" s="86">
        <v>550</v>
      </c>
      <c r="H73" s="86">
        <v>600</v>
      </c>
      <c r="I73" s="86">
        <v>725</v>
      </c>
      <c r="J73" s="4"/>
    </row>
    <row r="74" spans="2:10" outlineLevel="3" x14ac:dyDescent="0.2">
      <c r="B74" s="90">
        <v>2705</v>
      </c>
      <c r="C74" s="90" t="s">
        <v>68</v>
      </c>
      <c r="D74" s="91" t="s">
        <v>415</v>
      </c>
      <c r="E74" s="86">
        <v>100</v>
      </c>
      <c r="F74" s="86">
        <v>607</v>
      </c>
      <c r="G74" s="86">
        <v>550</v>
      </c>
      <c r="H74" s="86">
        <v>595</v>
      </c>
      <c r="I74" s="86">
        <v>650</v>
      </c>
      <c r="J74" s="4"/>
    </row>
    <row r="75" spans="2:10" outlineLevel="3" x14ac:dyDescent="0.2">
      <c r="B75" s="90">
        <v>2710</v>
      </c>
      <c r="C75" s="90" t="s">
        <v>69</v>
      </c>
      <c r="D75" s="91" t="s">
        <v>416</v>
      </c>
      <c r="E75" s="86">
        <v>360</v>
      </c>
      <c r="F75" s="86">
        <v>577</v>
      </c>
      <c r="G75" s="86">
        <v>525</v>
      </c>
      <c r="H75" s="86">
        <v>575</v>
      </c>
      <c r="I75" s="86">
        <v>600</v>
      </c>
      <c r="J75" s="4"/>
    </row>
    <row r="76" spans="2:10" outlineLevel="3" x14ac:dyDescent="0.2">
      <c r="B76" s="90">
        <v>2715</v>
      </c>
      <c r="C76" s="90" t="s">
        <v>70</v>
      </c>
      <c r="D76" s="91" t="s">
        <v>417</v>
      </c>
      <c r="E76" s="86">
        <v>980</v>
      </c>
      <c r="F76" s="86">
        <v>771</v>
      </c>
      <c r="G76" s="86">
        <v>660</v>
      </c>
      <c r="H76" s="86">
        <v>725</v>
      </c>
      <c r="I76" s="86">
        <v>825</v>
      </c>
      <c r="J76" s="4"/>
    </row>
    <row r="77" spans="2:10" outlineLevel="3" x14ac:dyDescent="0.2">
      <c r="B77" s="90">
        <v>2720</v>
      </c>
      <c r="C77" s="90" t="s">
        <v>71</v>
      </c>
      <c r="D77" s="91" t="s">
        <v>418</v>
      </c>
      <c r="E77" s="86">
        <v>390</v>
      </c>
      <c r="F77" s="86">
        <v>553</v>
      </c>
      <c r="G77" s="86">
        <v>500</v>
      </c>
      <c r="H77" s="86">
        <v>550</v>
      </c>
      <c r="I77" s="86">
        <v>595</v>
      </c>
      <c r="J77" s="4"/>
    </row>
    <row r="78" spans="2:10" outlineLevel="3" x14ac:dyDescent="0.2">
      <c r="B78" s="90">
        <v>2725</v>
      </c>
      <c r="C78" s="90" t="s">
        <v>72</v>
      </c>
      <c r="D78" s="91" t="s">
        <v>419</v>
      </c>
      <c r="E78" s="86">
        <v>250</v>
      </c>
      <c r="F78" s="86">
        <v>604</v>
      </c>
      <c r="G78" s="86">
        <v>535</v>
      </c>
      <c r="H78" s="86">
        <v>595</v>
      </c>
      <c r="I78" s="86">
        <v>675</v>
      </c>
      <c r="J78" s="4"/>
    </row>
    <row r="79" spans="2:10" outlineLevel="3" x14ac:dyDescent="0.2">
      <c r="B79" s="90">
        <v>2730</v>
      </c>
      <c r="C79" s="90" t="s">
        <v>73</v>
      </c>
      <c r="D79" s="91" t="s">
        <v>420</v>
      </c>
      <c r="E79" s="86">
        <v>280</v>
      </c>
      <c r="F79" s="86">
        <v>566</v>
      </c>
      <c r="G79" s="86">
        <v>500</v>
      </c>
      <c r="H79" s="86">
        <v>560</v>
      </c>
      <c r="I79" s="86">
        <v>600</v>
      </c>
      <c r="J79" s="4"/>
    </row>
    <row r="80" spans="2:10" outlineLevel="3" x14ac:dyDescent="0.2">
      <c r="B80" s="90">
        <v>2735</v>
      </c>
      <c r="C80" s="90" t="s">
        <v>74</v>
      </c>
      <c r="D80" s="91" t="s">
        <v>421</v>
      </c>
      <c r="E80" s="86">
        <v>270</v>
      </c>
      <c r="F80" s="86">
        <v>578</v>
      </c>
      <c r="G80" s="86">
        <v>525</v>
      </c>
      <c r="H80" s="86">
        <v>575</v>
      </c>
      <c r="I80" s="86">
        <v>625</v>
      </c>
      <c r="J80" s="4"/>
    </row>
    <row r="81" spans="2:10" outlineLevel="2" x14ac:dyDescent="0.2">
      <c r="B81" s="87" t="s">
        <v>4</v>
      </c>
      <c r="C81" s="88" t="s">
        <v>75</v>
      </c>
      <c r="D81" s="89" t="s">
        <v>422</v>
      </c>
      <c r="E81" s="86">
        <v>4820</v>
      </c>
      <c r="F81" s="86">
        <v>572</v>
      </c>
      <c r="G81" s="86">
        <v>465</v>
      </c>
      <c r="H81" s="86">
        <v>550</v>
      </c>
      <c r="I81" s="86">
        <v>650</v>
      </c>
      <c r="J81" s="4"/>
    </row>
    <row r="82" spans="2:10" outlineLevel="3" x14ac:dyDescent="0.2">
      <c r="B82" s="90">
        <v>4405</v>
      </c>
      <c r="C82" s="90" t="s">
        <v>76</v>
      </c>
      <c r="D82" s="91" t="s">
        <v>423</v>
      </c>
      <c r="E82" s="86">
        <v>730</v>
      </c>
      <c r="F82" s="86">
        <v>458</v>
      </c>
      <c r="G82" s="86">
        <v>412</v>
      </c>
      <c r="H82" s="86">
        <v>450</v>
      </c>
      <c r="I82" s="86">
        <v>495</v>
      </c>
      <c r="J82" s="4"/>
    </row>
    <row r="83" spans="2:10" outlineLevel="3" x14ac:dyDescent="0.2">
      <c r="B83" s="90">
        <v>4410</v>
      </c>
      <c r="C83" s="90" t="s">
        <v>77</v>
      </c>
      <c r="D83" s="91" t="s">
        <v>424</v>
      </c>
      <c r="E83" s="86">
        <v>860</v>
      </c>
      <c r="F83" s="86">
        <v>521</v>
      </c>
      <c r="G83" s="86">
        <v>450</v>
      </c>
      <c r="H83" s="86">
        <v>515</v>
      </c>
      <c r="I83" s="86">
        <v>575</v>
      </c>
      <c r="J83" s="4"/>
    </row>
    <row r="84" spans="2:10" outlineLevel="3" x14ac:dyDescent="0.2">
      <c r="B84" s="90">
        <v>4415</v>
      </c>
      <c r="C84" s="90" t="s">
        <v>78</v>
      </c>
      <c r="D84" s="91" t="s">
        <v>425</v>
      </c>
      <c r="E84" s="86">
        <v>820</v>
      </c>
      <c r="F84" s="86">
        <v>498</v>
      </c>
      <c r="G84" s="86">
        <v>425</v>
      </c>
      <c r="H84" s="86">
        <v>495</v>
      </c>
      <c r="I84" s="86">
        <v>550</v>
      </c>
      <c r="J84" s="4"/>
    </row>
    <row r="85" spans="2:10" outlineLevel="3" x14ac:dyDescent="0.2">
      <c r="B85" s="90">
        <v>4420</v>
      </c>
      <c r="C85" s="90" t="s">
        <v>79</v>
      </c>
      <c r="D85" s="91" t="s">
        <v>426</v>
      </c>
      <c r="E85" s="86">
        <v>2410</v>
      </c>
      <c r="F85" s="86">
        <v>651</v>
      </c>
      <c r="G85" s="86">
        <v>550</v>
      </c>
      <c r="H85" s="86">
        <v>625</v>
      </c>
      <c r="I85" s="86">
        <v>740</v>
      </c>
      <c r="J85" s="4"/>
    </row>
    <row r="86" spans="2:10" outlineLevel="2" x14ac:dyDescent="0.2">
      <c r="B86" s="87" t="s">
        <v>4</v>
      </c>
      <c r="C86" s="88" t="s">
        <v>80</v>
      </c>
      <c r="D86" s="89" t="s">
        <v>427</v>
      </c>
      <c r="E86" s="86">
        <v>7470</v>
      </c>
      <c r="F86" s="86">
        <v>622</v>
      </c>
      <c r="G86" s="86">
        <v>495</v>
      </c>
      <c r="H86" s="86">
        <v>575</v>
      </c>
      <c r="I86" s="86">
        <v>700</v>
      </c>
      <c r="J86" s="4"/>
    </row>
    <row r="87" spans="2:10" outlineLevel="3" x14ac:dyDescent="0.2">
      <c r="B87" s="90">
        <v>4705</v>
      </c>
      <c r="C87" s="90" t="s">
        <v>81</v>
      </c>
      <c r="D87" s="91" t="s">
        <v>428</v>
      </c>
      <c r="E87" s="86">
        <v>1190</v>
      </c>
      <c r="F87" s="86">
        <v>544</v>
      </c>
      <c r="G87" s="86">
        <v>450</v>
      </c>
      <c r="H87" s="86">
        <v>510</v>
      </c>
      <c r="I87" s="86">
        <v>595</v>
      </c>
      <c r="J87" s="4"/>
    </row>
    <row r="88" spans="2:10" outlineLevel="3" x14ac:dyDescent="0.2">
      <c r="B88" s="90">
        <v>4710</v>
      </c>
      <c r="C88" s="90" t="s">
        <v>82</v>
      </c>
      <c r="D88" s="91" t="s">
        <v>429</v>
      </c>
      <c r="E88" s="86">
        <v>1160</v>
      </c>
      <c r="F88" s="86">
        <v>516</v>
      </c>
      <c r="G88" s="86">
        <v>450</v>
      </c>
      <c r="H88" s="86">
        <v>500</v>
      </c>
      <c r="I88" s="86">
        <v>560</v>
      </c>
      <c r="J88" s="4"/>
    </row>
    <row r="89" spans="2:10" outlineLevel="3" x14ac:dyDescent="0.2">
      <c r="B89" s="90">
        <v>4715</v>
      </c>
      <c r="C89" s="90" t="s">
        <v>83</v>
      </c>
      <c r="D89" s="91" t="s">
        <v>430</v>
      </c>
      <c r="E89" s="86">
        <v>1260</v>
      </c>
      <c r="F89" s="86">
        <v>534</v>
      </c>
      <c r="G89" s="86">
        <v>450</v>
      </c>
      <c r="H89" s="86">
        <v>515</v>
      </c>
      <c r="I89" s="86">
        <v>580</v>
      </c>
      <c r="J89" s="4"/>
    </row>
    <row r="90" spans="2:10" outlineLevel="3" x14ac:dyDescent="0.2">
      <c r="B90" s="90">
        <v>4720</v>
      </c>
      <c r="C90" s="90" t="s">
        <v>84</v>
      </c>
      <c r="D90" s="91" t="s">
        <v>431</v>
      </c>
      <c r="E90" s="86">
        <v>2950</v>
      </c>
      <c r="F90" s="86">
        <v>750</v>
      </c>
      <c r="G90" s="86">
        <v>600</v>
      </c>
      <c r="H90" s="86">
        <v>725</v>
      </c>
      <c r="I90" s="86">
        <v>850</v>
      </c>
      <c r="J90" s="4"/>
    </row>
    <row r="91" spans="2:10" outlineLevel="3" x14ac:dyDescent="0.2">
      <c r="B91" s="90">
        <v>4725</v>
      </c>
      <c r="C91" s="90" t="s">
        <v>85</v>
      </c>
      <c r="D91" s="91" t="s">
        <v>432</v>
      </c>
      <c r="E91" s="86">
        <v>910</v>
      </c>
      <c r="F91" s="86">
        <v>562</v>
      </c>
      <c r="G91" s="86">
        <v>495</v>
      </c>
      <c r="H91" s="86">
        <v>550</v>
      </c>
      <c r="I91" s="86">
        <v>625</v>
      </c>
      <c r="J91" s="4"/>
    </row>
    <row r="92" spans="2:10" outlineLevel="1" x14ac:dyDescent="0.2">
      <c r="B92" s="81" t="s">
        <v>4</v>
      </c>
      <c r="C92" s="81" t="s">
        <v>86</v>
      </c>
      <c r="D92" s="82" t="s">
        <v>433</v>
      </c>
      <c r="E92" s="80">
        <v>16040</v>
      </c>
      <c r="F92" s="80">
        <v>636</v>
      </c>
      <c r="G92" s="80">
        <v>550</v>
      </c>
      <c r="H92" s="80">
        <v>625</v>
      </c>
      <c r="I92" s="80">
        <v>700</v>
      </c>
      <c r="J92" s="4"/>
    </row>
    <row r="93" spans="2:10" outlineLevel="2" x14ac:dyDescent="0.2">
      <c r="B93" s="83">
        <v>1055</v>
      </c>
      <c r="C93" s="84" t="s">
        <v>87</v>
      </c>
      <c r="D93" s="92" t="s">
        <v>434</v>
      </c>
      <c r="E93" s="86">
        <v>660</v>
      </c>
      <c r="F93" s="86">
        <v>598</v>
      </c>
      <c r="G93" s="86">
        <v>525</v>
      </c>
      <c r="H93" s="86">
        <v>595</v>
      </c>
      <c r="I93" s="86">
        <v>650</v>
      </c>
      <c r="J93" s="4"/>
    </row>
    <row r="94" spans="2:10" outlineLevel="2" x14ac:dyDescent="0.2">
      <c r="B94" s="83">
        <v>2465</v>
      </c>
      <c r="C94" s="84" t="s">
        <v>88</v>
      </c>
      <c r="D94" s="92" t="s">
        <v>435</v>
      </c>
      <c r="E94" s="86">
        <v>1190</v>
      </c>
      <c r="F94" s="86">
        <v>659</v>
      </c>
      <c r="G94" s="86">
        <v>575</v>
      </c>
      <c r="H94" s="86">
        <v>650</v>
      </c>
      <c r="I94" s="86">
        <v>725</v>
      </c>
      <c r="J94" s="4"/>
    </row>
    <row r="95" spans="2:10" outlineLevel="2" x14ac:dyDescent="0.2">
      <c r="B95" s="83">
        <v>3060</v>
      </c>
      <c r="C95" s="84" t="s">
        <v>89</v>
      </c>
      <c r="D95" s="92" t="s">
        <v>436</v>
      </c>
      <c r="E95" s="86">
        <v>1630</v>
      </c>
      <c r="F95" s="86">
        <v>707</v>
      </c>
      <c r="G95" s="86">
        <v>575</v>
      </c>
      <c r="H95" s="86">
        <v>650</v>
      </c>
      <c r="I95" s="86">
        <v>800</v>
      </c>
      <c r="J95" s="4"/>
    </row>
    <row r="96" spans="2:10" outlineLevel="2" x14ac:dyDescent="0.2">
      <c r="B96" s="83">
        <v>2470</v>
      </c>
      <c r="C96" s="84" t="s">
        <v>90</v>
      </c>
      <c r="D96" s="92" t="s">
        <v>437</v>
      </c>
      <c r="E96" s="86">
        <v>80</v>
      </c>
      <c r="F96" s="86">
        <v>670</v>
      </c>
      <c r="G96" s="86">
        <v>575</v>
      </c>
      <c r="H96" s="86">
        <v>645</v>
      </c>
      <c r="I96" s="86">
        <v>725</v>
      </c>
      <c r="J96" s="4"/>
    </row>
    <row r="97" spans="2:10" outlineLevel="2" x14ac:dyDescent="0.2">
      <c r="B97" s="87" t="s">
        <v>4</v>
      </c>
      <c r="C97" s="88" t="s">
        <v>91</v>
      </c>
      <c r="D97" s="89" t="s">
        <v>438</v>
      </c>
      <c r="E97" s="86">
        <v>1710</v>
      </c>
      <c r="F97" s="86">
        <v>578</v>
      </c>
      <c r="G97" s="86">
        <v>500</v>
      </c>
      <c r="H97" s="86">
        <v>575</v>
      </c>
      <c r="I97" s="86">
        <v>635</v>
      </c>
      <c r="J97" s="4"/>
    </row>
    <row r="98" spans="2:10" outlineLevel="3" x14ac:dyDescent="0.2">
      <c r="B98" s="90">
        <v>1005</v>
      </c>
      <c r="C98" s="90" t="s">
        <v>92</v>
      </c>
      <c r="D98" s="91" t="s">
        <v>439</v>
      </c>
      <c r="E98" s="86">
        <v>210</v>
      </c>
      <c r="F98" s="86">
        <v>557</v>
      </c>
      <c r="G98" s="86">
        <v>485</v>
      </c>
      <c r="H98" s="86">
        <v>550</v>
      </c>
      <c r="I98" s="86">
        <v>625</v>
      </c>
      <c r="J98" s="4"/>
    </row>
    <row r="99" spans="2:10" outlineLevel="3" x14ac:dyDescent="0.2">
      <c r="B99" s="90">
        <v>1010</v>
      </c>
      <c r="C99" s="90" t="s">
        <v>93</v>
      </c>
      <c r="D99" s="91" t="s">
        <v>440</v>
      </c>
      <c r="E99" s="86">
        <v>140</v>
      </c>
      <c r="F99" s="86">
        <v>514</v>
      </c>
      <c r="G99" s="86">
        <v>450</v>
      </c>
      <c r="H99" s="86">
        <v>513</v>
      </c>
      <c r="I99" s="86">
        <v>550</v>
      </c>
      <c r="J99" s="4"/>
    </row>
    <row r="100" spans="2:10" outlineLevel="3" x14ac:dyDescent="0.2">
      <c r="B100" s="90">
        <v>1015</v>
      </c>
      <c r="C100" s="90" t="s">
        <v>94</v>
      </c>
      <c r="D100" s="91" t="s">
        <v>441</v>
      </c>
      <c r="E100" s="86">
        <v>360</v>
      </c>
      <c r="F100" s="86">
        <v>547</v>
      </c>
      <c r="G100" s="86">
        <v>480</v>
      </c>
      <c r="H100" s="86">
        <v>541</v>
      </c>
      <c r="I100" s="86">
        <v>600</v>
      </c>
      <c r="J100" s="4"/>
    </row>
    <row r="101" spans="2:10" outlineLevel="3" x14ac:dyDescent="0.2">
      <c r="B101" s="90">
        <v>1045</v>
      </c>
      <c r="C101" s="90" t="s">
        <v>95</v>
      </c>
      <c r="D101" s="91" t="s">
        <v>442</v>
      </c>
      <c r="E101" s="86">
        <v>90</v>
      </c>
      <c r="F101" s="86">
        <v>663</v>
      </c>
      <c r="G101" s="86">
        <v>550</v>
      </c>
      <c r="H101" s="86">
        <v>640</v>
      </c>
      <c r="I101" s="86">
        <v>750</v>
      </c>
      <c r="J101" s="4"/>
    </row>
    <row r="102" spans="2:10" outlineLevel="3" x14ac:dyDescent="0.2">
      <c r="B102" s="90">
        <v>1025</v>
      </c>
      <c r="C102" s="90" t="s">
        <v>96</v>
      </c>
      <c r="D102" s="91" t="s">
        <v>443</v>
      </c>
      <c r="E102" s="86">
        <v>440</v>
      </c>
      <c r="F102" s="86">
        <v>594</v>
      </c>
      <c r="G102" s="86">
        <v>540</v>
      </c>
      <c r="H102" s="86">
        <v>595</v>
      </c>
      <c r="I102" s="86">
        <v>650</v>
      </c>
      <c r="J102" s="4"/>
    </row>
    <row r="103" spans="2:10" outlineLevel="3" x14ac:dyDescent="0.2">
      <c r="B103" s="90">
        <v>1030</v>
      </c>
      <c r="C103" s="90" t="s">
        <v>97</v>
      </c>
      <c r="D103" s="91" t="s">
        <v>444</v>
      </c>
      <c r="E103" s="86">
        <v>110</v>
      </c>
      <c r="F103" s="86">
        <v>629</v>
      </c>
      <c r="G103" s="86">
        <v>575</v>
      </c>
      <c r="H103" s="86">
        <v>625</v>
      </c>
      <c r="I103" s="86">
        <v>675</v>
      </c>
      <c r="J103" s="4"/>
    </row>
    <row r="104" spans="2:10" outlineLevel="3" x14ac:dyDescent="0.2">
      <c r="B104" s="90">
        <v>1035</v>
      </c>
      <c r="C104" s="90" t="s">
        <v>98</v>
      </c>
      <c r="D104" s="91" t="s">
        <v>445</v>
      </c>
      <c r="E104" s="86">
        <v>170</v>
      </c>
      <c r="F104" s="86">
        <v>557</v>
      </c>
      <c r="G104" s="86">
        <v>475</v>
      </c>
      <c r="H104" s="86">
        <v>550</v>
      </c>
      <c r="I104" s="86">
        <v>605</v>
      </c>
      <c r="J104" s="4"/>
    </row>
    <row r="105" spans="2:10" outlineLevel="3" x14ac:dyDescent="0.2">
      <c r="B105" s="90">
        <v>1040</v>
      </c>
      <c r="C105" s="90" t="s">
        <v>99</v>
      </c>
      <c r="D105" s="91" t="s">
        <v>446</v>
      </c>
      <c r="E105" s="86">
        <v>200</v>
      </c>
      <c r="F105" s="86">
        <v>620</v>
      </c>
      <c r="G105" s="86">
        <v>570</v>
      </c>
      <c r="H105" s="86">
        <v>600</v>
      </c>
      <c r="I105" s="86">
        <v>670</v>
      </c>
      <c r="J105" s="4"/>
    </row>
    <row r="106" spans="2:10" outlineLevel="2" x14ac:dyDescent="0.2">
      <c r="B106" s="87" t="s">
        <v>4</v>
      </c>
      <c r="C106" s="88" t="s">
        <v>100</v>
      </c>
      <c r="D106" s="89" t="s">
        <v>447</v>
      </c>
      <c r="E106" s="86">
        <v>2230</v>
      </c>
      <c r="F106" s="86">
        <v>628</v>
      </c>
      <c r="G106" s="86">
        <v>560</v>
      </c>
      <c r="H106" s="86">
        <v>625</v>
      </c>
      <c r="I106" s="86">
        <v>675</v>
      </c>
      <c r="J106" s="4"/>
    </row>
    <row r="107" spans="2:10" outlineLevel="3" x14ac:dyDescent="0.2">
      <c r="B107" s="90">
        <v>2405</v>
      </c>
      <c r="C107" s="90" t="s">
        <v>101</v>
      </c>
      <c r="D107" s="91" t="s">
        <v>448</v>
      </c>
      <c r="E107" s="86">
        <v>170</v>
      </c>
      <c r="F107" s="86">
        <v>662</v>
      </c>
      <c r="G107" s="86">
        <v>600</v>
      </c>
      <c r="H107" s="86">
        <v>675</v>
      </c>
      <c r="I107" s="86">
        <v>710</v>
      </c>
      <c r="J107" s="4"/>
    </row>
    <row r="108" spans="2:10" outlineLevel="3" x14ac:dyDescent="0.2">
      <c r="B108" s="90">
        <v>2410</v>
      </c>
      <c r="C108" s="90" t="s">
        <v>102</v>
      </c>
      <c r="D108" s="91" t="s">
        <v>449</v>
      </c>
      <c r="E108" s="86">
        <v>560</v>
      </c>
      <c r="F108" s="86">
        <v>618</v>
      </c>
      <c r="G108" s="86">
        <v>560</v>
      </c>
      <c r="H108" s="86">
        <v>615</v>
      </c>
      <c r="I108" s="86">
        <v>650</v>
      </c>
      <c r="J108" s="4"/>
    </row>
    <row r="109" spans="2:10" outlineLevel="3" x14ac:dyDescent="0.2">
      <c r="B109" s="90">
        <v>2415</v>
      </c>
      <c r="C109" s="90" t="s">
        <v>103</v>
      </c>
      <c r="D109" s="91" t="s">
        <v>450</v>
      </c>
      <c r="E109" s="86">
        <v>300</v>
      </c>
      <c r="F109" s="86">
        <v>664</v>
      </c>
      <c r="G109" s="86">
        <v>625</v>
      </c>
      <c r="H109" s="86">
        <v>650</v>
      </c>
      <c r="I109" s="86">
        <v>700</v>
      </c>
      <c r="J109" s="4"/>
    </row>
    <row r="110" spans="2:10" outlineLevel="3" x14ac:dyDescent="0.2">
      <c r="B110" s="90">
        <v>2420</v>
      </c>
      <c r="C110" s="90" t="s">
        <v>104</v>
      </c>
      <c r="D110" s="91" t="s">
        <v>451</v>
      </c>
      <c r="E110" s="86">
        <v>480</v>
      </c>
      <c r="F110" s="86">
        <v>631</v>
      </c>
      <c r="G110" s="86">
        <v>555</v>
      </c>
      <c r="H110" s="86">
        <v>625</v>
      </c>
      <c r="I110" s="86">
        <v>695</v>
      </c>
      <c r="J110" s="4"/>
    </row>
    <row r="111" spans="2:10" outlineLevel="3" x14ac:dyDescent="0.2">
      <c r="B111" s="90">
        <v>2430</v>
      </c>
      <c r="C111" s="90" t="s">
        <v>105</v>
      </c>
      <c r="D111" s="91" t="s">
        <v>452</v>
      </c>
      <c r="E111" s="86">
        <v>220</v>
      </c>
      <c r="F111" s="86">
        <v>576</v>
      </c>
      <c r="G111" s="86">
        <v>525</v>
      </c>
      <c r="H111" s="86">
        <v>575</v>
      </c>
      <c r="I111" s="86">
        <v>600</v>
      </c>
      <c r="J111" s="4"/>
    </row>
    <row r="112" spans="2:10" outlineLevel="3" x14ac:dyDescent="0.2">
      <c r="B112" s="90">
        <v>2435</v>
      </c>
      <c r="C112" s="90" t="s">
        <v>106</v>
      </c>
      <c r="D112" s="91" t="s">
        <v>453</v>
      </c>
      <c r="E112" s="86">
        <v>300</v>
      </c>
      <c r="F112" s="86">
        <v>602</v>
      </c>
      <c r="G112" s="86">
        <v>550</v>
      </c>
      <c r="H112" s="86">
        <v>595</v>
      </c>
      <c r="I112" s="86">
        <v>650</v>
      </c>
      <c r="J112" s="4"/>
    </row>
    <row r="113" spans="2:10" outlineLevel="3" x14ac:dyDescent="0.2">
      <c r="B113" s="90">
        <v>2440</v>
      </c>
      <c r="C113" s="90" t="s">
        <v>107</v>
      </c>
      <c r="D113" s="91" t="s">
        <v>454</v>
      </c>
      <c r="E113" s="86">
        <v>190</v>
      </c>
      <c r="F113" s="86">
        <v>664</v>
      </c>
      <c r="G113" s="86">
        <v>595</v>
      </c>
      <c r="H113" s="86">
        <v>650</v>
      </c>
      <c r="I113" s="86">
        <v>725</v>
      </c>
      <c r="J113" s="4"/>
    </row>
    <row r="114" spans="2:10" outlineLevel="2" x14ac:dyDescent="0.2">
      <c r="B114" s="87" t="s">
        <v>4</v>
      </c>
      <c r="C114" s="88" t="s">
        <v>108</v>
      </c>
      <c r="D114" s="89" t="s">
        <v>455</v>
      </c>
      <c r="E114" s="86">
        <v>2810</v>
      </c>
      <c r="F114" s="86">
        <v>588</v>
      </c>
      <c r="G114" s="86">
        <v>510</v>
      </c>
      <c r="H114" s="86">
        <v>575</v>
      </c>
      <c r="I114" s="86">
        <v>650</v>
      </c>
      <c r="J114" s="4"/>
    </row>
    <row r="115" spans="2:10" outlineLevel="3" x14ac:dyDescent="0.2">
      <c r="B115" s="90">
        <v>2505</v>
      </c>
      <c r="C115" s="90" t="s">
        <v>109</v>
      </c>
      <c r="D115" s="91" t="s">
        <v>456</v>
      </c>
      <c r="E115" s="86">
        <v>300</v>
      </c>
      <c r="F115" s="86">
        <v>600</v>
      </c>
      <c r="G115" s="86">
        <v>558</v>
      </c>
      <c r="H115" s="86">
        <v>600</v>
      </c>
      <c r="I115" s="86">
        <v>650</v>
      </c>
      <c r="J115" s="4"/>
    </row>
    <row r="116" spans="2:10" outlineLevel="3" x14ac:dyDescent="0.2">
      <c r="B116" s="90">
        <v>2510</v>
      </c>
      <c r="C116" s="90" t="s">
        <v>110</v>
      </c>
      <c r="D116" s="91" t="s">
        <v>457</v>
      </c>
      <c r="E116" s="86">
        <v>590</v>
      </c>
      <c r="F116" s="86">
        <v>513</v>
      </c>
      <c r="G116" s="86">
        <v>470</v>
      </c>
      <c r="H116" s="86">
        <v>500</v>
      </c>
      <c r="I116" s="86">
        <v>550</v>
      </c>
      <c r="J116" s="4"/>
    </row>
    <row r="117" spans="2:10" outlineLevel="3" x14ac:dyDescent="0.2">
      <c r="B117" s="90">
        <v>2515</v>
      </c>
      <c r="C117" s="90" t="s">
        <v>111</v>
      </c>
      <c r="D117" s="91" t="s">
        <v>458</v>
      </c>
      <c r="E117" s="86">
        <v>740</v>
      </c>
      <c r="F117" s="86">
        <v>646</v>
      </c>
      <c r="G117" s="86">
        <v>565</v>
      </c>
      <c r="H117" s="86">
        <v>620</v>
      </c>
      <c r="I117" s="86">
        <v>675</v>
      </c>
      <c r="J117" s="4"/>
    </row>
    <row r="118" spans="2:10" outlineLevel="3" x14ac:dyDescent="0.2">
      <c r="B118" s="90">
        <v>2520</v>
      </c>
      <c r="C118" s="90" t="s">
        <v>112</v>
      </c>
      <c r="D118" s="91" t="s">
        <v>459</v>
      </c>
      <c r="E118" s="86">
        <v>370</v>
      </c>
      <c r="F118" s="86">
        <v>589</v>
      </c>
      <c r="G118" s="86">
        <v>540</v>
      </c>
      <c r="H118" s="86">
        <v>587</v>
      </c>
      <c r="I118" s="86">
        <v>650</v>
      </c>
      <c r="J118" s="4"/>
    </row>
    <row r="119" spans="2:10" outlineLevel="3" x14ac:dyDescent="0.2">
      <c r="B119" s="90">
        <v>2525</v>
      </c>
      <c r="C119" s="90" t="s">
        <v>113</v>
      </c>
      <c r="D119" s="91" t="s">
        <v>460</v>
      </c>
      <c r="E119" s="86">
        <v>240</v>
      </c>
      <c r="F119" s="86">
        <v>634</v>
      </c>
      <c r="G119" s="86">
        <v>575</v>
      </c>
      <c r="H119" s="86">
        <v>650</v>
      </c>
      <c r="I119" s="86">
        <v>695</v>
      </c>
      <c r="J119" s="4"/>
    </row>
    <row r="120" spans="2:10" outlineLevel="3" x14ac:dyDescent="0.2">
      <c r="B120" s="90">
        <v>2530</v>
      </c>
      <c r="C120" s="90" t="s">
        <v>114</v>
      </c>
      <c r="D120" s="91" t="s">
        <v>461</v>
      </c>
      <c r="E120" s="86">
        <v>230</v>
      </c>
      <c r="F120" s="86">
        <v>613</v>
      </c>
      <c r="G120" s="86">
        <v>525</v>
      </c>
      <c r="H120" s="86">
        <v>583</v>
      </c>
      <c r="I120" s="86">
        <v>675</v>
      </c>
      <c r="J120" s="4"/>
    </row>
    <row r="121" spans="2:10" outlineLevel="3" x14ac:dyDescent="0.2">
      <c r="B121" s="90">
        <v>2535</v>
      </c>
      <c r="C121" s="90" t="s">
        <v>115</v>
      </c>
      <c r="D121" s="91" t="s">
        <v>462</v>
      </c>
      <c r="E121" s="86">
        <v>330</v>
      </c>
      <c r="F121" s="86">
        <v>523</v>
      </c>
      <c r="G121" s="86">
        <v>425</v>
      </c>
      <c r="H121" s="86">
        <v>495</v>
      </c>
      <c r="I121" s="86">
        <v>600</v>
      </c>
      <c r="J121" s="4"/>
    </row>
    <row r="122" spans="2:10" outlineLevel="2" x14ac:dyDescent="0.2">
      <c r="B122" s="87" t="s">
        <v>4</v>
      </c>
      <c r="C122" s="88" t="s">
        <v>116</v>
      </c>
      <c r="D122" s="89" t="s">
        <v>463</v>
      </c>
      <c r="E122" s="86">
        <v>2980</v>
      </c>
      <c r="F122" s="86">
        <v>703</v>
      </c>
      <c r="G122" s="86">
        <v>650</v>
      </c>
      <c r="H122" s="86">
        <v>700</v>
      </c>
      <c r="I122" s="86">
        <v>750</v>
      </c>
      <c r="J122" s="4"/>
    </row>
    <row r="123" spans="2:10" outlineLevel="3" x14ac:dyDescent="0.2">
      <c r="B123" s="90">
        <v>2805</v>
      </c>
      <c r="C123" s="90" t="s">
        <v>117</v>
      </c>
      <c r="D123" s="91" t="s">
        <v>464</v>
      </c>
      <c r="E123" s="86">
        <v>270</v>
      </c>
      <c r="F123" s="86">
        <v>692</v>
      </c>
      <c r="G123" s="86">
        <v>650</v>
      </c>
      <c r="H123" s="86">
        <v>695</v>
      </c>
      <c r="I123" s="86">
        <v>750</v>
      </c>
      <c r="J123" s="4"/>
    </row>
    <row r="124" spans="2:10" outlineLevel="3" x14ac:dyDescent="0.2">
      <c r="B124" s="90">
        <v>2810</v>
      </c>
      <c r="C124" s="90" t="s">
        <v>118</v>
      </c>
      <c r="D124" s="91" t="s">
        <v>465</v>
      </c>
      <c r="E124" s="86">
        <v>230</v>
      </c>
      <c r="F124" s="86">
        <v>712</v>
      </c>
      <c r="G124" s="86">
        <v>650</v>
      </c>
      <c r="H124" s="86">
        <v>700</v>
      </c>
      <c r="I124" s="86">
        <v>750</v>
      </c>
      <c r="J124" s="4"/>
    </row>
    <row r="125" spans="2:10" outlineLevel="3" x14ac:dyDescent="0.2">
      <c r="B125" s="90">
        <v>2815</v>
      </c>
      <c r="C125" s="90" t="s">
        <v>119</v>
      </c>
      <c r="D125" s="91" t="s">
        <v>466</v>
      </c>
      <c r="E125" s="86">
        <v>260</v>
      </c>
      <c r="F125" s="86">
        <v>659</v>
      </c>
      <c r="G125" s="86">
        <v>595</v>
      </c>
      <c r="H125" s="86">
        <v>650</v>
      </c>
      <c r="I125" s="86">
        <v>725</v>
      </c>
      <c r="J125" s="4"/>
    </row>
    <row r="126" spans="2:10" outlineLevel="3" x14ac:dyDescent="0.2">
      <c r="B126" s="90">
        <v>2820</v>
      </c>
      <c r="C126" s="90" t="s">
        <v>120</v>
      </c>
      <c r="D126" s="91" t="s">
        <v>467</v>
      </c>
      <c r="E126" s="86">
        <v>560</v>
      </c>
      <c r="F126" s="86">
        <v>636</v>
      </c>
      <c r="G126" s="86">
        <v>593</v>
      </c>
      <c r="H126" s="86">
        <v>650</v>
      </c>
      <c r="I126" s="86">
        <v>695</v>
      </c>
      <c r="J126" s="4"/>
    </row>
    <row r="127" spans="2:10" outlineLevel="3" x14ac:dyDescent="0.2">
      <c r="B127" s="90">
        <v>2825</v>
      </c>
      <c r="C127" s="90" t="s">
        <v>121</v>
      </c>
      <c r="D127" s="91" t="s">
        <v>468</v>
      </c>
      <c r="E127" s="86">
        <v>1230</v>
      </c>
      <c r="F127" s="86">
        <v>735</v>
      </c>
      <c r="G127" s="86">
        <v>695</v>
      </c>
      <c r="H127" s="86">
        <v>725</v>
      </c>
      <c r="I127" s="86">
        <v>775</v>
      </c>
      <c r="J127" s="4"/>
    </row>
    <row r="128" spans="2:10" outlineLevel="3" x14ac:dyDescent="0.2">
      <c r="B128" s="90">
        <v>2830</v>
      </c>
      <c r="C128" s="90" t="s">
        <v>122</v>
      </c>
      <c r="D128" s="91" t="s">
        <v>469</v>
      </c>
      <c r="E128" s="86">
        <v>190</v>
      </c>
      <c r="F128" s="86">
        <v>799</v>
      </c>
      <c r="G128" s="86">
        <v>730</v>
      </c>
      <c r="H128" s="86">
        <v>795</v>
      </c>
      <c r="I128" s="86">
        <v>850</v>
      </c>
      <c r="J128" s="4"/>
    </row>
    <row r="129" spans="2:10" outlineLevel="3" x14ac:dyDescent="0.2">
      <c r="B129" s="90">
        <v>2835</v>
      </c>
      <c r="C129" s="90" t="s">
        <v>123</v>
      </c>
      <c r="D129" s="91" t="s">
        <v>470</v>
      </c>
      <c r="E129" s="86">
        <v>240</v>
      </c>
      <c r="F129" s="86">
        <v>672</v>
      </c>
      <c r="G129" s="86">
        <v>600</v>
      </c>
      <c r="H129" s="86">
        <v>675</v>
      </c>
      <c r="I129" s="86">
        <v>725</v>
      </c>
      <c r="J129" s="4"/>
    </row>
    <row r="130" spans="2:10" outlineLevel="2" x14ac:dyDescent="0.2">
      <c r="B130" s="87" t="s">
        <v>4</v>
      </c>
      <c r="C130" s="88" t="s">
        <v>124</v>
      </c>
      <c r="D130" s="89" t="s">
        <v>471</v>
      </c>
      <c r="E130" s="86">
        <v>2740</v>
      </c>
      <c r="F130" s="86">
        <v>612</v>
      </c>
      <c r="G130" s="86">
        <v>525</v>
      </c>
      <c r="H130" s="86">
        <v>595</v>
      </c>
      <c r="I130" s="86">
        <v>675</v>
      </c>
      <c r="J130" s="4"/>
    </row>
    <row r="131" spans="2:10" outlineLevel="3" x14ac:dyDescent="0.2">
      <c r="B131" s="90">
        <v>3005</v>
      </c>
      <c r="C131" s="90" t="s">
        <v>125</v>
      </c>
      <c r="D131" s="91" t="s">
        <v>472</v>
      </c>
      <c r="E131" s="86">
        <v>380</v>
      </c>
      <c r="F131" s="86">
        <v>543</v>
      </c>
      <c r="G131" s="86">
        <v>475</v>
      </c>
      <c r="H131" s="86">
        <v>550</v>
      </c>
      <c r="I131" s="86">
        <v>600</v>
      </c>
      <c r="J131" s="4"/>
    </row>
    <row r="132" spans="2:10" outlineLevel="3" x14ac:dyDescent="0.2">
      <c r="B132" s="90">
        <v>3010</v>
      </c>
      <c r="C132" s="90" t="s">
        <v>126</v>
      </c>
      <c r="D132" s="91" t="s">
        <v>473</v>
      </c>
      <c r="E132" s="86">
        <v>260</v>
      </c>
      <c r="F132" s="86">
        <v>526</v>
      </c>
      <c r="G132" s="86">
        <v>475</v>
      </c>
      <c r="H132" s="86">
        <v>525</v>
      </c>
      <c r="I132" s="86">
        <v>575</v>
      </c>
      <c r="J132" s="4"/>
    </row>
    <row r="133" spans="2:10" outlineLevel="3" x14ac:dyDescent="0.2">
      <c r="B133" s="90">
        <v>3015</v>
      </c>
      <c r="C133" s="90" t="s">
        <v>127</v>
      </c>
      <c r="D133" s="91" t="s">
        <v>474</v>
      </c>
      <c r="E133" s="86">
        <v>480</v>
      </c>
      <c r="F133" s="86">
        <v>665</v>
      </c>
      <c r="G133" s="86">
        <v>575</v>
      </c>
      <c r="H133" s="86">
        <v>650</v>
      </c>
      <c r="I133" s="86">
        <v>735</v>
      </c>
      <c r="J133" s="4"/>
    </row>
    <row r="134" spans="2:10" outlineLevel="3" x14ac:dyDescent="0.2">
      <c r="B134" s="90">
        <v>3020</v>
      </c>
      <c r="C134" s="90" t="s">
        <v>128</v>
      </c>
      <c r="D134" s="91" t="s">
        <v>475</v>
      </c>
      <c r="E134" s="86">
        <v>440</v>
      </c>
      <c r="F134" s="86">
        <v>612</v>
      </c>
      <c r="G134" s="86">
        <v>550</v>
      </c>
      <c r="H134" s="86">
        <v>600</v>
      </c>
      <c r="I134" s="86">
        <v>675</v>
      </c>
      <c r="J134" s="4"/>
    </row>
    <row r="135" spans="2:10" outlineLevel="3" x14ac:dyDescent="0.2">
      <c r="B135" s="90">
        <v>3025</v>
      </c>
      <c r="C135" s="90" t="s">
        <v>129</v>
      </c>
      <c r="D135" s="91" t="s">
        <v>476</v>
      </c>
      <c r="E135" s="86">
        <v>230</v>
      </c>
      <c r="F135" s="86">
        <v>536</v>
      </c>
      <c r="G135" s="86">
        <v>490</v>
      </c>
      <c r="H135" s="86">
        <v>530</v>
      </c>
      <c r="I135" s="86">
        <v>575</v>
      </c>
      <c r="J135" s="4"/>
    </row>
    <row r="136" spans="2:10" outlineLevel="3" x14ac:dyDescent="0.2">
      <c r="B136" s="90">
        <v>3030</v>
      </c>
      <c r="C136" s="90" t="s">
        <v>130</v>
      </c>
      <c r="D136" s="91" t="s">
        <v>477</v>
      </c>
      <c r="E136" s="86">
        <v>270</v>
      </c>
      <c r="F136" s="86">
        <v>579</v>
      </c>
      <c r="G136" s="86">
        <v>520</v>
      </c>
      <c r="H136" s="86">
        <v>555</v>
      </c>
      <c r="I136" s="86">
        <v>625</v>
      </c>
      <c r="J136" s="4"/>
    </row>
    <row r="137" spans="2:10" outlineLevel="3" x14ac:dyDescent="0.2">
      <c r="B137" s="90">
        <v>3040</v>
      </c>
      <c r="C137" s="90" t="s">
        <v>131</v>
      </c>
      <c r="D137" s="91" t="s">
        <v>478</v>
      </c>
      <c r="E137" s="86">
        <v>680</v>
      </c>
      <c r="F137" s="86">
        <v>687</v>
      </c>
      <c r="G137" s="86">
        <v>600</v>
      </c>
      <c r="H137" s="86">
        <v>675</v>
      </c>
      <c r="I137" s="86">
        <v>750</v>
      </c>
      <c r="J137" s="4"/>
    </row>
    <row r="138" spans="2:10" outlineLevel="1" x14ac:dyDescent="0.2">
      <c r="B138" s="81" t="s">
        <v>4</v>
      </c>
      <c r="C138" s="81" t="s">
        <v>132</v>
      </c>
      <c r="D138" s="82" t="s">
        <v>479</v>
      </c>
      <c r="E138" s="80">
        <v>15780</v>
      </c>
      <c r="F138" s="80">
        <v>682</v>
      </c>
      <c r="G138" s="80">
        <v>595</v>
      </c>
      <c r="H138" s="80">
        <v>650</v>
      </c>
      <c r="I138" s="80">
        <v>750</v>
      </c>
      <c r="J138" s="4"/>
    </row>
    <row r="139" spans="2:10" outlineLevel="2" x14ac:dyDescent="0.2">
      <c r="B139" s="83">
        <v>1850</v>
      </c>
      <c r="C139" s="84" t="s">
        <v>133</v>
      </c>
      <c r="D139" s="92" t="s">
        <v>480</v>
      </c>
      <c r="E139" s="86">
        <v>720</v>
      </c>
      <c r="F139" s="86">
        <v>624</v>
      </c>
      <c r="G139" s="86">
        <v>550</v>
      </c>
      <c r="H139" s="86">
        <v>625</v>
      </c>
      <c r="I139" s="86">
        <v>675</v>
      </c>
      <c r="J139" s="4"/>
    </row>
    <row r="140" spans="2:10" outlineLevel="2" x14ac:dyDescent="0.2">
      <c r="B140" s="83">
        <v>3245</v>
      </c>
      <c r="C140" s="84" t="s">
        <v>134</v>
      </c>
      <c r="D140" s="92" t="s">
        <v>481</v>
      </c>
      <c r="E140" s="86">
        <v>1100</v>
      </c>
      <c r="F140" s="86">
        <v>596</v>
      </c>
      <c r="G140" s="86">
        <v>535</v>
      </c>
      <c r="H140" s="86">
        <v>595</v>
      </c>
      <c r="I140" s="86">
        <v>650</v>
      </c>
      <c r="J140" s="4"/>
    </row>
    <row r="141" spans="2:10" outlineLevel="2" x14ac:dyDescent="0.2">
      <c r="B141" s="83">
        <v>3455</v>
      </c>
      <c r="C141" s="84" t="s">
        <v>135</v>
      </c>
      <c r="D141" s="92" t="s">
        <v>482</v>
      </c>
      <c r="E141" s="86">
        <v>410</v>
      </c>
      <c r="F141" s="86">
        <v>506</v>
      </c>
      <c r="G141" s="86">
        <v>425</v>
      </c>
      <c r="H141" s="86">
        <v>475</v>
      </c>
      <c r="I141" s="86">
        <v>550</v>
      </c>
      <c r="J141" s="4"/>
    </row>
    <row r="142" spans="2:10" outlineLevel="2" x14ac:dyDescent="0.2">
      <c r="B142" s="83">
        <v>3240</v>
      </c>
      <c r="C142" s="84" t="s">
        <v>136</v>
      </c>
      <c r="D142" s="92" t="s">
        <v>483</v>
      </c>
      <c r="E142" s="86">
        <v>530</v>
      </c>
      <c r="F142" s="86">
        <v>600</v>
      </c>
      <c r="G142" s="86">
        <v>550</v>
      </c>
      <c r="H142" s="86">
        <v>595</v>
      </c>
      <c r="I142" s="86">
        <v>650</v>
      </c>
      <c r="J142" s="4"/>
    </row>
    <row r="143" spans="2:10" outlineLevel="2" x14ac:dyDescent="0.2">
      <c r="B143" s="87" t="s">
        <v>4</v>
      </c>
      <c r="C143" s="88" t="s">
        <v>137</v>
      </c>
      <c r="D143" s="89" t="s">
        <v>484</v>
      </c>
      <c r="E143" s="86">
        <v>2080</v>
      </c>
      <c r="F143" s="86">
        <v>622</v>
      </c>
      <c r="G143" s="86">
        <v>550</v>
      </c>
      <c r="H143" s="86">
        <v>614</v>
      </c>
      <c r="I143" s="86">
        <v>675</v>
      </c>
      <c r="J143" s="4"/>
    </row>
    <row r="144" spans="2:10" outlineLevel="3" x14ac:dyDescent="0.2">
      <c r="B144" s="90">
        <v>3405</v>
      </c>
      <c r="C144" s="90" t="s">
        <v>138</v>
      </c>
      <c r="D144" s="91" t="s">
        <v>485</v>
      </c>
      <c r="E144" s="86">
        <v>220</v>
      </c>
      <c r="F144" s="86">
        <v>602</v>
      </c>
      <c r="G144" s="86">
        <v>550</v>
      </c>
      <c r="H144" s="86">
        <v>595</v>
      </c>
      <c r="I144" s="86">
        <v>650</v>
      </c>
      <c r="J144" s="4"/>
    </row>
    <row r="145" spans="2:10" outlineLevel="3" x14ac:dyDescent="0.2">
      <c r="B145" s="90">
        <v>3410</v>
      </c>
      <c r="C145" s="90" t="s">
        <v>139</v>
      </c>
      <c r="D145" s="91" t="s">
        <v>486</v>
      </c>
      <c r="E145" s="86">
        <v>510</v>
      </c>
      <c r="F145" s="86">
        <v>598</v>
      </c>
      <c r="G145" s="86">
        <v>550</v>
      </c>
      <c r="H145" s="86">
        <v>595</v>
      </c>
      <c r="I145" s="86">
        <v>650</v>
      </c>
      <c r="J145" s="4"/>
    </row>
    <row r="146" spans="2:10" outlineLevel="3" x14ac:dyDescent="0.2">
      <c r="B146" s="90">
        <v>3415</v>
      </c>
      <c r="C146" s="90" t="s">
        <v>140</v>
      </c>
      <c r="D146" s="91" t="s">
        <v>487</v>
      </c>
      <c r="E146" s="86">
        <v>330</v>
      </c>
      <c r="F146" s="86">
        <v>718</v>
      </c>
      <c r="G146" s="86">
        <v>650</v>
      </c>
      <c r="H146" s="86">
        <v>725</v>
      </c>
      <c r="I146" s="86">
        <v>775</v>
      </c>
      <c r="J146" s="4"/>
    </row>
    <row r="147" spans="2:10" outlineLevel="3" x14ac:dyDescent="0.2">
      <c r="B147" s="90">
        <v>3420</v>
      </c>
      <c r="C147" s="90" t="s">
        <v>141</v>
      </c>
      <c r="D147" s="91" t="s">
        <v>488</v>
      </c>
      <c r="E147" s="86">
        <v>270</v>
      </c>
      <c r="F147" s="86">
        <v>577</v>
      </c>
      <c r="G147" s="86">
        <v>495</v>
      </c>
      <c r="H147" s="86">
        <v>550</v>
      </c>
      <c r="I147" s="86">
        <v>625</v>
      </c>
      <c r="J147" s="4"/>
    </row>
    <row r="148" spans="2:10" outlineLevel="3" x14ac:dyDescent="0.2">
      <c r="B148" s="90">
        <v>3430</v>
      </c>
      <c r="C148" s="90" t="s">
        <v>142</v>
      </c>
      <c r="D148" s="91" t="s">
        <v>489</v>
      </c>
      <c r="E148" s="86">
        <v>130</v>
      </c>
      <c r="F148" s="86">
        <v>671</v>
      </c>
      <c r="G148" s="86">
        <v>608</v>
      </c>
      <c r="H148" s="86">
        <v>650</v>
      </c>
      <c r="I148" s="86">
        <v>700</v>
      </c>
      <c r="J148" s="4"/>
    </row>
    <row r="149" spans="2:10" outlineLevel="3" x14ac:dyDescent="0.2">
      <c r="B149" s="90">
        <v>3425</v>
      </c>
      <c r="C149" s="90" t="s">
        <v>143</v>
      </c>
      <c r="D149" s="91" t="s">
        <v>490</v>
      </c>
      <c r="E149" s="86">
        <v>360</v>
      </c>
      <c r="F149" s="86">
        <v>599</v>
      </c>
      <c r="G149" s="86">
        <v>550</v>
      </c>
      <c r="H149" s="86">
        <v>595</v>
      </c>
      <c r="I149" s="86">
        <v>650</v>
      </c>
      <c r="J149" s="4"/>
    </row>
    <row r="150" spans="2:10" outlineLevel="3" x14ac:dyDescent="0.2">
      <c r="B150" s="90">
        <v>3435</v>
      </c>
      <c r="C150" s="90" t="s">
        <v>144</v>
      </c>
      <c r="D150" s="91" t="s">
        <v>491</v>
      </c>
      <c r="E150" s="86">
        <v>90</v>
      </c>
      <c r="F150" s="86">
        <v>522</v>
      </c>
      <c r="G150" s="86">
        <v>455</v>
      </c>
      <c r="H150" s="86">
        <v>525</v>
      </c>
      <c r="I150" s="86">
        <v>560</v>
      </c>
      <c r="J150" s="4"/>
    </row>
    <row r="151" spans="2:10" outlineLevel="3" x14ac:dyDescent="0.2">
      <c r="B151" s="90">
        <v>3445</v>
      </c>
      <c r="C151" s="90" t="s">
        <v>145</v>
      </c>
      <c r="D151" s="91" t="s">
        <v>492</v>
      </c>
      <c r="E151" s="86">
        <v>180</v>
      </c>
      <c r="F151" s="86">
        <v>673</v>
      </c>
      <c r="G151" s="86">
        <v>643</v>
      </c>
      <c r="H151" s="86">
        <v>675</v>
      </c>
      <c r="I151" s="86">
        <v>705</v>
      </c>
      <c r="J151" s="4"/>
    </row>
    <row r="152" spans="2:10" outlineLevel="2" x14ac:dyDescent="0.2">
      <c r="B152" s="87" t="s">
        <v>4</v>
      </c>
      <c r="C152" s="88" t="s">
        <v>146</v>
      </c>
      <c r="D152" s="89" t="s">
        <v>493</v>
      </c>
      <c r="E152" s="86">
        <v>2650</v>
      </c>
      <c r="F152" s="86">
        <v>757</v>
      </c>
      <c r="G152" s="86">
        <v>650</v>
      </c>
      <c r="H152" s="86">
        <v>750</v>
      </c>
      <c r="I152" s="86">
        <v>830</v>
      </c>
      <c r="J152" s="4"/>
    </row>
    <row r="153" spans="2:10" outlineLevel="3" x14ac:dyDescent="0.2">
      <c r="B153" s="90">
        <v>3705</v>
      </c>
      <c r="C153" s="90" t="s">
        <v>147</v>
      </c>
      <c r="D153" s="91" t="s">
        <v>494</v>
      </c>
      <c r="E153" s="86">
        <v>220</v>
      </c>
      <c r="F153" s="86">
        <v>654</v>
      </c>
      <c r="G153" s="86">
        <v>595</v>
      </c>
      <c r="H153" s="86">
        <v>650</v>
      </c>
      <c r="I153" s="86">
        <v>725</v>
      </c>
      <c r="J153" s="4"/>
    </row>
    <row r="154" spans="2:10" outlineLevel="3" x14ac:dyDescent="0.2">
      <c r="B154" s="90">
        <v>3710</v>
      </c>
      <c r="C154" s="90" t="s">
        <v>148</v>
      </c>
      <c r="D154" s="91" t="s">
        <v>495</v>
      </c>
      <c r="E154" s="86">
        <v>430</v>
      </c>
      <c r="F154" s="86">
        <v>605</v>
      </c>
      <c r="G154" s="86">
        <v>550</v>
      </c>
      <c r="H154" s="86">
        <v>600</v>
      </c>
      <c r="I154" s="86">
        <v>650</v>
      </c>
      <c r="J154" s="4"/>
    </row>
    <row r="155" spans="2:10" outlineLevel="3" x14ac:dyDescent="0.2">
      <c r="B155" s="90">
        <v>3715</v>
      </c>
      <c r="C155" s="90" t="s">
        <v>149</v>
      </c>
      <c r="D155" s="91" t="s">
        <v>496</v>
      </c>
      <c r="E155" s="86">
        <v>550</v>
      </c>
      <c r="F155" s="86">
        <v>697</v>
      </c>
      <c r="G155" s="86">
        <v>650</v>
      </c>
      <c r="H155" s="86">
        <v>695</v>
      </c>
      <c r="I155" s="86">
        <v>750</v>
      </c>
      <c r="J155" s="4"/>
    </row>
    <row r="156" spans="2:10" outlineLevel="3" x14ac:dyDescent="0.2">
      <c r="B156" s="90">
        <v>3720</v>
      </c>
      <c r="C156" s="90" t="s">
        <v>150</v>
      </c>
      <c r="D156" s="91" t="s">
        <v>497</v>
      </c>
      <c r="E156" s="86">
        <v>430</v>
      </c>
      <c r="F156" s="86">
        <v>785</v>
      </c>
      <c r="G156" s="86">
        <v>720</v>
      </c>
      <c r="H156" s="86">
        <v>760</v>
      </c>
      <c r="I156" s="86">
        <v>825</v>
      </c>
      <c r="J156" s="4"/>
    </row>
    <row r="157" spans="2:10" outlineLevel="3" x14ac:dyDescent="0.2">
      <c r="B157" s="90">
        <v>3725</v>
      </c>
      <c r="C157" s="90" t="s">
        <v>151</v>
      </c>
      <c r="D157" s="91" t="s">
        <v>498</v>
      </c>
      <c r="E157" s="86">
        <v>1020</v>
      </c>
      <c r="F157" s="86">
        <v>864</v>
      </c>
      <c r="G157" s="86">
        <v>775</v>
      </c>
      <c r="H157" s="86">
        <v>843</v>
      </c>
      <c r="I157" s="86">
        <v>900</v>
      </c>
      <c r="J157" s="4"/>
    </row>
    <row r="158" spans="2:10" outlineLevel="2" x14ac:dyDescent="0.2">
      <c r="B158" s="87" t="s">
        <v>4</v>
      </c>
      <c r="C158" s="88" t="s">
        <v>152</v>
      </c>
      <c r="D158" s="89" t="s">
        <v>499</v>
      </c>
      <c r="E158" s="86">
        <v>7110</v>
      </c>
      <c r="F158" s="86">
        <v>709</v>
      </c>
      <c r="G158" s="86">
        <v>600</v>
      </c>
      <c r="H158" s="86">
        <v>675</v>
      </c>
      <c r="I158" s="86">
        <v>795</v>
      </c>
      <c r="J158" s="4"/>
    </row>
    <row r="159" spans="2:10" outlineLevel="3" x14ac:dyDescent="0.2">
      <c r="B159" s="90">
        <v>4605</v>
      </c>
      <c r="C159" s="90" t="s">
        <v>153</v>
      </c>
      <c r="D159" s="91" t="s">
        <v>500</v>
      </c>
      <c r="E159" s="86">
        <v>2830</v>
      </c>
      <c r="F159" s="86">
        <v>775</v>
      </c>
      <c r="G159" s="86">
        <v>675</v>
      </c>
      <c r="H159" s="86">
        <v>750</v>
      </c>
      <c r="I159" s="86">
        <v>875</v>
      </c>
      <c r="J159" s="4"/>
    </row>
    <row r="160" spans="2:10" outlineLevel="3" x14ac:dyDescent="0.2">
      <c r="B160" s="90">
        <v>4610</v>
      </c>
      <c r="C160" s="90" t="s">
        <v>154</v>
      </c>
      <c r="D160" s="91" t="s">
        <v>501</v>
      </c>
      <c r="E160" s="86">
        <v>1290</v>
      </c>
      <c r="F160" s="86">
        <v>725</v>
      </c>
      <c r="G160" s="86">
        <v>625</v>
      </c>
      <c r="H160" s="86">
        <v>695</v>
      </c>
      <c r="I160" s="86">
        <v>775</v>
      </c>
      <c r="J160" s="4"/>
    </row>
    <row r="161" spans="2:10" outlineLevel="3" x14ac:dyDescent="0.2">
      <c r="B161" s="90">
        <v>4615</v>
      </c>
      <c r="C161" s="90" t="s">
        <v>155</v>
      </c>
      <c r="D161" s="91" t="s">
        <v>502</v>
      </c>
      <c r="E161" s="86">
        <v>800</v>
      </c>
      <c r="F161" s="86">
        <v>613</v>
      </c>
      <c r="G161" s="86">
        <v>575</v>
      </c>
      <c r="H161" s="86">
        <v>600</v>
      </c>
      <c r="I161" s="86">
        <v>650</v>
      </c>
      <c r="J161" s="4"/>
    </row>
    <row r="162" spans="2:10" outlineLevel="3" x14ac:dyDescent="0.2">
      <c r="B162" s="90">
        <v>4620</v>
      </c>
      <c r="C162" s="90" t="s">
        <v>156</v>
      </c>
      <c r="D162" s="91" t="s">
        <v>503</v>
      </c>
      <c r="E162" s="86">
        <v>740</v>
      </c>
      <c r="F162" s="86">
        <v>618</v>
      </c>
      <c r="G162" s="86">
        <v>575</v>
      </c>
      <c r="H162" s="86">
        <v>625</v>
      </c>
      <c r="I162" s="86">
        <v>675</v>
      </c>
      <c r="J162" s="4"/>
    </row>
    <row r="163" spans="2:10" outlineLevel="3" x14ac:dyDescent="0.2">
      <c r="B163" s="90">
        <v>4625</v>
      </c>
      <c r="C163" s="90" t="s">
        <v>157</v>
      </c>
      <c r="D163" s="91" t="s">
        <v>504</v>
      </c>
      <c r="E163" s="86">
        <v>550</v>
      </c>
      <c r="F163" s="86">
        <v>791</v>
      </c>
      <c r="G163" s="86">
        <v>725</v>
      </c>
      <c r="H163" s="86">
        <v>795</v>
      </c>
      <c r="I163" s="86">
        <v>850</v>
      </c>
      <c r="J163" s="4"/>
    </row>
    <row r="164" spans="2:10" outlineLevel="3" x14ac:dyDescent="0.2">
      <c r="B164" s="90">
        <v>4630</v>
      </c>
      <c r="C164" s="90" t="s">
        <v>158</v>
      </c>
      <c r="D164" s="91" t="s">
        <v>505</v>
      </c>
      <c r="E164" s="86">
        <v>600</v>
      </c>
      <c r="F164" s="86">
        <v>576</v>
      </c>
      <c r="G164" s="86">
        <v>505</v>
      </c>
      <c r="H164" s="86">
        <v>575</v>
      </c>
      <c r="I164" s="86">
        <v>650</v>
      </c>
      <c r="J164" s="4"/>
    </row>
    <row r="165" spans="2:10" outlineLevel="3" x14ac:dyDescent="0.2">
      <c r="B165" s="90">
        <v>4635</v>
      </c>
      <c r="C165" s="90" t="s">
        <v>159</v>
      </c>
      <c r="D165" s="91" t="s">
        <v>506</v>
      </c>
      <c r="E165" s="86">
        <v>310</v>
      </c>
      <c r="F165" s="86">
        <v>611</v>
      </c>
      <c r="G165" s="86">
        <v>550</v>
      </c>
      <c r="H165" s="86">
        <v>625</v>
      </c>
      <c r="I165" s="86">
        <v>660</v>
      </c>
      <c r="J165" s="4"/>
    </row>
    <row r="166" spans="2:10" outlineLevel="2" x14ac:dyDescent="0.2">
      <c r="B166" s="87" t="s">
        <v>4</v>
      </c>
      <c r="C166" s="88" t="s">
        <v>160</v>
      </c>
      <c r="D166" s="89" t="s">
        <v>507</v>
      </c>
      <c r="E166" s="86">
        <v>1180</v>
      </c>
      <c r="F166" s="86">
        <v>674</v>
      </c>
      <c r="G166" s="86">
        <v>600</v>
      </c>
      <c r="H166" s="86">
        <v>675</v>
      </c>
      <c r="I166" s="86">
        <v>725</v>
      </c>
      <c r="J166" s="4"/>
    </row>
    <row r="167" spans="2:10" outlineLevel="3" x14ac:dyDescent="0.2">
      <c r="B167" s="90">
        <v>1805</v>
      </c>
      <c r="C167" s="90" t="s">
        <v>161</v>
      </c>
      <c r="D167" s="93" t="s">
        <v>508</v>
      </c>
      <c r="E167" s="86">
        <v>140</v>
      </c>
      <c r="F167" s="86">
        <v>697</v>
      </c>
      <c r="G167" s="86">
        <v>650</v>
      </c>
      <c r="H167" s="86">
        <v>695</v>
      </c>
      <c r="I167" s="86">
        <v>750</v>
      </c>
      <c r="J167" s="4"/>
    </row>
    <row r="168" spans="2:10" outlineLevel="3" x14ac:dyDescent="0.2">
      <c r="B168" s="90">
        <v>1860</v>
      </c>
      <c r="C168" s="90" t="s">
        <v>162</v>
      </c>
      <c r="D168" s="91" t="s">
        <v>509</v>
      </c>
      <c r="E168" s="86">
        <v>100</v>
      </c>
      <c r="F168" s="86">
        <v>670</v>
      </c>
      <c r="G168" s="86">
        <v>583</v>
      </c>
      <c r="H168" s="86">
        <v>650</v>
      </c>
      <c r="I168" s="86">
        <v>750</v>
      </c>
      <c r="J168" s="4"/>
    </row>
    <row r="169" spans="2:10" outlineLevel="3" x14ac:dyDescent="0.2">
      <c r="B169" s="90">
        <v>1825</v>
      </c>
      <c r="C169" s="90" t="s">
        <v>163</v>
      </c>
      <c r="D169" s="91" t="s">
        <v>510</v>
      </c>
      <c r="E169" s="86">
        <v>160</v>
      </c>
      <c r="F169" s="86">
        <v>694</v>
      </c>
      <c r="G169" s="86">
        <v>635</v>
      </c>
      <c r="H169" s="86">
        <v>695</v>
      </c>
      <c r="I169" s="86">
        <v>725</v>
      </c>
      <c r="J169" s="4"/>
    </row>
    <row r="170" spans="2:10" outlineLevel="3" x14ac:dyDescent="0.2">
      <c r="B170" s="90">
        <v>1835</v>
      </c>
      <c r="C170" s="90" t="s">
        <v>164</v>
      </c>
      <c r="D170" s="91" t="s">
        <v>511</v>
      </c>
      <c r="E170" s="86">
        <v>280</v>
      </c>
      <c r="F170" s="86">
        <v>715</v>
      </c>
      <c r="G170" s="86">
        <v>650</v>
      </c>
      <c r="H170" s="86">
        <v>713</v>
      </c>
      <c r="I170" s="86">
        <v>775</v>
      </c>
      <c r="J170" s="4"/>
    </row>
    <row r="171" spans="2:10" outlineLevel="3" x14ac:dyDescent="0.2">
      <c r="B171" s="90">
        <v>1840</v>
      </c>
      <c r="C171" s="90" t="s">
        <v>165</v>
      </c>
      <c r="D171" s="91" t="s">
        <v>512</v>
      </c>
      <c r="E171" s="86">
        <v>190</v>
      </c>
      <c r="F171" s="86">
        <v>694</v>
      </c>
      <c r="G171" s="86">
        <v>650</v>
      </c>
      <c r="H171" s="86">
        <v>675</v>
      </c>
      <c r="I171" s="86">
        <v>750</v>
      </c>
      <c r="J171" s="4"/>
    </row>
    <row r="172" spans="2:10" outlineLevel="3" x14ac:dyDescent="0.2">
      <c r="B172" s="90">
        <v>1845</v>
      </c>
      <c r="C172" s="90" t="s">
        <v>166</v>
      </c>
      <c r="D172" s="91" t="s">
        <v>513</v>
      </c>
      <c r="E172" s="86">
        <v>310</v>
      </c>
      <c r="F172" s="86">
        <v>607</v>
      </c>
      <c r="G172" s="86">
        <v>550</v>
      </c>
      <c r="H172" s="86">
        <v>600</v>
      </c>
      <c r="I172" s="86">
        <v>650</v>
      </c>
      <c r="J172" s="4"/>
    </row>
    <row r="173" spans="2:10" outlineLevel="1" x14ac:dyDescent="0.2">
      <c r="B173" s="81" t="s">
        <v>4</v>
      </c>
      <c r="C173" s="81" t="s">
        <v>167</v>
      </c>
      <c r="D173" s="82" t="s">
        <v>514</v>
      </c>
      <c r="E173" s="80">
        <v>24460</v>
      </c>
      <c r="F173" s="80">
        <v>881</v>
      </c>
      <c r="G173" s="80">
        <v>700</v>
      </c>
      <c r="H173" s="80">
        <v>850</v>
      </c>
      <c r="I173" s="80">
        <v>1000</v>
      </c>
      <c r="J173" s="4"/>
    </row>
    <row r="174" spans="2:10" outlineLevel="2" x14ac:dyDescent="0.2">
      <c r="B174" s="83">
        <v>235</v>
      </c>
      <c r="C174" s="84" t="s">
        <v>168</v>
      </c>
      <c r="D174" s="92" t="s">
        <v>515</v>
      </c>
      <c r="E174" s="86">
        <v>650</v>
      </c>
      <c r="F174" s="86">
        <v>785</v>
      </c>
      <c r="G174" s="86">
        <v>725</v>
      </c>
      <c r="H174" s="86">
        <v>795</v>
      </c>
      <c r="I174" s="86">
        <v>850</v>
      </c>
      <c r="J174" s="4"/>
    </row>
    <row r="175" spans="2:10" outlineLevel="2" x14ac:dyDescent="0.2">
      <c r="B175" s="83">
        <v>240</v>
      </c>
      <c r="C175" s="84" t="s">
        <v>169</v>
      </c>
      <c r="D175" s="92" t="s">
        <v>516</v>
      </c>
      <c r="E175" s="86">
        <v>770</v>
      </c>
      <c r="F175" s="86">
        <v>854</v>
      </c>
      <c r="G175" s="86">
        <v>775</v>
      </c>
      <c r="H175" s="86">
        <v>850</v>
      </c>
      <c r="I175" s="86">
        <v>900</v>
      </c>
      <c r="J175" s="4"/>
    </row>
    <row r="176" spans="2:10" outlineLevel="2" x14ac:dyDescent="0.2">
      <c r="B176" s="83">
        <v>230</v>
      </c>
      <c r="C176" s="84" t="s">
        <v>170</v>
      </c>
      <c r="D176" s="92" t="s">
        <v>517</v>
      </c>
      <c r="E176" s="86">
        <v>780</v>
      </c>
      <c r="F176" s="86">
        <v>849</v>
      </c>
      <c r="G176" s="86">
        <v>795</v>
      </c>
      <c r="H176" s="86">
        <v>850</v>
      </c>
      <c r="I176" s="86">
        <v>900</v>
      </c>
      <c r="J176" s="4"/>
    </row>
    <row r="177" spans="2:10" outlineLevel="2" x14ac:dyDescent="0.2">
      <c r="B177" s="83">
        <v>540</v>
      </c>
      <c r="C177" s="84" t="s">
        <v>171</v>
      </c>
      <c r="D177" s="92" t="s">
        <v>518</v>
      </c>
      <c r="E177" s="86">
        <v>810</v>
      </c>
      <c r="F177" s="86">
        <v>703</v>
      </c>
      <c r="G177" s="86">
        <v>650</v>
      </c>
      <c r="H177" s="86">
        <v>695</v>
      </c>
      <c r="I177" s="86">
        <v>750</v>
      </c>
      <c r="J177" s="4"/>
    </row>
    <row r="178" spans="2:10" outlineLevel="2" x14ac:dyDescent="0.2">
      <c r="B178" s="83">
        <v>1590</v>
      </c>
      <c r="C178" s="84" t="s">
        <v>172</v>
      </c>
      <c r="D178" s="92" t="s">
        <v>519</v>
      </c>
      <c r="E178" s="86">
        <v>1390</v>
      </c>
      <c r="F178" s="86">
        <v>892</v>
      </c>
      <c r="G178" s="86">
        <v>785</v>
      </c>
      <c r="H178" s="86">
        <v>850</v>
      </c>
      <c r="I178" s="86">
        <v>950</v>
      </c>
      <c r="J178" s="4"/>
    </row>
    <row r="179" spans="2:10" outlineLevel="2" x14ac:dyDescent="0.2">
      <c r="B179" s="83">
        <v>1595</v>
      </c>
      <c r="C179" s="84" t="s">
        <v>173</v>
      </c>
      <c r="D179" s="92" t="s">
        <v>520</v>
      </c>
      <c r="E179" s="86">
        <v>1000</v>
      </c>
      <c r="F179" s="86">
        <v>942</v>
      </c>
      <c r="G179" s="86">
        <v>850</v>
      </c>
      <c r="H179" s="86">
        <v>934</v>
      </c>
      <c r="I179" s="86">
        <v>1000</v>
      </c>
      <c r="J179" s="4"/>
    </row>
    <row r="180" spans="2:10" outlineLevel="2" x14ac:dyDescent="0.2">
      <c r="B180" s="87" t="s">
        <v>4</v>
      </c>
      <c r="C180" s="88" t="s">
        <v>174</v>
      </c>
      <c r="D180" s="89" t="s">
        <v>521</v>
      </c>
      <c r="E180" s="86">
        <v>2630</v>
      </c>
      <c r="F180" s="86">
        <v>951</v>
      </c>
      <c r="G180" s="86">
        <v>725</v>
      </c>
      <c r="H180" s="86">
        <v>850</v>
      </c>
      <c r="I180" s="86">
        <v>1150</v>
      </c>
      <c r="J180" s="4"/>
    </row>
    <row r="181" spans="2:10" outlineLevel="3" x14ac:dyDescent="0.2">
      <c r="B181" s="90">
        <v>505</v>
      </c>
      <c r="C181" s="90" t="s">
        <v>175</v>
      </c>
      <c r="D181" s="91" t="s">
        <v>522</v>
      </c>
      <c r="E181" s="86">
        <v>790</v>
      </c>
      <c r="F181" s="86">
        <v>1283</v>
      </c>
      <c r="G181" s="86">
        <v>1100</v>
      </c>
      <c r="H181" s="86">
        <v>1250</v>
      </c>
      <c r="I181" s="86">
        <v>1400</v>
      </c>
      <c r="J181" s="4"/>
    </row>
    <row r="182" spans="2:10" outlineLevel="3" x14ac:dyDescent="0.2">
      <c r="B182" s="90">
        <v>510</v>
      </c>
      <c r="C182" s="90" t="s">
        <v>176</v>
      </c>
      <c r="D182" s="91" t="s">
        <v>523</v>
      </c>
      <c r="E182" s="86">
        <v>380</v>
      </c>
      <c r="F182" s="86">
        <v>762</v>
      </c>
      <c r="G182" s="86">
        <v>710</v>
      </c>
      <c r="H182" s="86">
        <v>750</v>
      </c>
      <c r="I182" s="86">
        <v>800</v>
      </c>
      <c r="J182" s="4"/>
    </row>
    <row r="183" spans="2:10" outlineLevel="3" x14ac:dyDescent="0.2">
      <c r="B183" s="90">
        <v>515</v>
      </c>
      <c r="C183" s="90" t="s">
        <v>177</v>
      </c>
      <c r="D183" s="91" t="s">
        <v>524</v>
      </c>
      <c r="E183" s="86">
        <v>380</v>
      </c>
      <c r="F183" s="86">
        <v>642</v>
      </c>
      <c r="G183" s="86">
        <v>600</v>
      </c>
      <c r="H183" s="86">
        <v>650</v>
      </c>
      <c r="I183" s="86">
        <v>695</v>
      </c>
      <c r="J183" s="4"/>
    </row>
    <row r="184" spans="2:10" outlineLevel="3" x14ac:dyDescent="0.2">
      <c r="B184" s="90">
        <v>520</v>
      </c>
      <c r="C184" s="90" t="s">
        <v>178</v>
      </c>
      <c r="D184" s="91" t="s">
        <v>525</v>
      </c>
      <c r="E184" s="86">
        <v>570</v>
      </c>
      <c r="F184" s="86">
        <v>771</v>
      </c>
      <c r="G184" s="86">
        <v>700</v>
      </c>
      <c r="H184" s="86">
        <v>750</v>
      </c>
      <c r="I184" s="86">
        <v>825</v>
      </c>
      <c r="J184" s="4"/>
    </row>
    <row r="185" spans="2:10" outlineLevel="3" x14ac:dyDescent="0.2">
      <c r="B185" s="90">
        <v>530</v>
      </c>
      <c r="C185" s="90" t="s">
        <v>179</v>
      </c>
      <c r="D185" s="91" t="s">
        <v>526</v>
      </c>
      <c r="E185" s="86">
        <v>510</v>
      </c>
      <c r="F185" s="86">
        <v>1004</v>
      </c>
      <c r="G185" s="86">
        <v>875</v>
      </c>
      <c r="H185" s="86">
        <v>965</v>
      </c>
      <c r="I185" s="86">
        <v>1100</v>
      </c>
      <c r="J185" s="4"/>
    </row>
    <row r="186" spans="2:10" outlineLevel="2" x14ac:dyDescent="0.2">
      <c r="B186" s="87" t="s">
        <v>4</v>
      </c>
      <c r="C186" s="88" t="s">
        <v>180</v>
      </c>
      <c r="D186" s="89" t="s">
        <v>527</v>
      </c>
      <c r="E186" s="86">
        <v>5790</v>
      </c>
      <c r="F186" s="86">
        <v>940</v>
      </c>
      <c r="G186" s="86">
        <v>800</v>
      </c>
      <c r="H186" s="86">
        <v>900</v>
      </c>
      <c r="I186" s="86">
        <v>1050</v>
      </c>
      <c r="J186" s="4"/>
    </row>
    <row r="187" spans="2:10" outlineLevel="3" x14ac:dyDescent="0.2">
      <c r="B187" s="90">
        <v>1505</v>
      </c>
      <c r="C187" s="90" t="s">
        <v>181</v>
      </c>
      <c r="D187" s="91" t="s">
        <v>528</v>
      </c>
      <c r="E187" s="86">
        <v>700</v>
      </c>
      <c r="F187" s="86">
        <v>982</v>
      </c>
      <c r="G187" s="86">
        <v>895</v>
      </c>
      <c r="H187" s="86">
        <v>975</v>
      </c>
      <c r="I187" s="86">
        <v>1050</v>
      </c>
      <c r="J187" s="4"/>
    </row>
    <row r="188" spans="2:10" outlineLevel="3" x14ac:dyDescent="0.2">
      <c r="B188" s="90">
        <v>1510</v>
      </c>
      <c r="C188" s="90" t="s">
        <v>182</v>
      </c>
      <c r="D188" s="91" t="s">
        <v>529</v>
      </c>
      <c r="E188" s="86">
        <v>720</v>
      </c>
      <c r="F188" s="86">
        <v>819</v>
      </c>
      <c r="G188" s="86">
        <v>750</v>
      </c>
      <c r="H188" s="86">
        <v>810</v>
      </c>
      <c r="I188" s="86">
        <v>895</v>
      </c>
      <c r="J188" s="4"/>
    </row>
    <row r="189" spans="2:10" outlineLevel="3" x14ac:dyDescent="0.2">
      <c r="B189" s="90">
        <v>1515</v>
      </c>
      <c r="C189" s="90" t="s">
        <v>183</v>
      </c>
      <c r="D189" s="91" t="s">
        <v>530</v>
      </c>
      <c r="E189" s="86">
        <v>480</v>
      </c>
      <c r="F189" s="86">
        <v>1144</v>
      </c>
      <c r="G189" s="86">
        <v>1000</v>
      </c>
      <c r="H189" s="86">
        <v>1150</v>
      </c>
      <c r="I189" s="86">
        <v>1250</v>
      </c>
      <c r="J189" s="4"/>
    </row>
    <row r="190" spans="2:10" outlineLevel="3" x14ac:dyDescent="0.2">
      <c r="B190" s="90">
        <v>1520</v>
      </c>
      <c r="C190" s="90" t="s">
        <v>184</v>
      </c>
      <c r="D190" s="91" t="s">
        <v>531</v>
      </c>
      <c r="E190" s="86">
        <v>290</v>
      </c>
      <c r="F190" s="86">
        <v>929</v>
      </c>
      <c r="G190" s="86">
        <v>825</v>
      </c>
      <c r="H190" s="86">
        <v>900</v>
      </c>
      <c r="I190" s="86">
        <v>1000</v>
      </c>
      <c r="J190" s="4"/>
    </row>
    <row r="191" spans="2:10" outlineLevel="3" x14ac:dyDescent="0.2">
      <c r="B191" s="90">
        <v>1525</v>
      </c>
      <c r="C191" s="90" t="s">
        <v>185</v>
      </c>
      <c r="D191" s="91" t="s">
        <v>532</v>
      </c>
      <c r="E191" s="86">
        <v>1170</v>
      </c>
      <c r="F191" s="86">
        <v>996</v>
      </c>
      <c r="G191" s="86">
        <v>875</v>
      </c>
      <c r="H191" s="86">
        <v>975</v>
      </c>
      <c r="I191" s="86">
        <v>1125</v>
      </c>
      <c r="J191" s="4"/>
    </row>
    <row r="192" spans="2:10" outlineLevel="3" x14ac:dyDescent="0.2">
      <c r="B192" s="90">
        <v>1530</v>
      </c>
      <c r="C192" s="90" t="s">
        <v>186</v>
      </c>
      <c r="D192" s="91" t="s">
        <v>533</v>
      </c>
      <c r="E192" s="86">
        <v>1110</v>
      </c>
      <c r="F192" s="86">
        <v>817</v>
      </c>
      <c r="G192" s="86">
        <v>725</v>
      </c>
      <c r="H192" s="86">
        <v>795</v>
      </c>
      <c r="I192" s="86">
        <v>875</v>
      </c>
      <c r="J192" s="4"/>
    </row>
    <row r="193" spans="2:10" outlineLevel="3" x14ac:dyDescent="0.2">
      <c r="B193" s="90">
        <v>1535</v>
      </c>
      <c r="C193" s="90" t="s">
        <v>187</v>
      </c>
      <c r="D193" s="91" t="s">
        <v>534</v>
      </c>
      <c r="E193" s="86">
        <v>290</v>
      </c>
      <c r="F193" s="86">
        <v>1235</v>
      </c>
      <c r="G193" s="86">
        <v>1100</v>
      </c>
      <c r="H193" s="86">
        <v>1250</v>
      </c>
      <c r="I193" s="86">
        <v>1350</v>
      </c>
      <c r="J193" s="4"/>
    </row>
    <row r="194" spans="2:10" outlineLevel="3" x14ac:dyDescent="0.2">
      <c r="B194" s="90">
        <v>1540</v>
      </c>
      <c r="C194" s="90" t="s">
        <v>188</v>
      </c>
      <c r="D194" s="91" t="s">
        <v>535</v>
      </c>
      <c r="E194" s="86">
        <v>150</v>
      </c>
      <c r="F194" s="86">
        <v>1044</v>
      </c>
      <c r="G194" s="86">
        <v>925</v>
      </c>
      <c r="H194" s="86">
        <v>1050</v>
      </c>
      <c r="I194" s="86">
        <v>1150</v>
      </c>
      <c r="J194" s="4"/>
    </row>
    <row r="195" spans="2:10" outlineLevel="3" x14ac:dyDescent="0.2">
      <c r="B195" s="90">
        <v>1545</v>
      </c>
      <c r="C195" s="90" t="s">
        <v>189</v>
      </c>
      <c r="D195" s="91" t="s">
        <v>536</v>
      </c>
      <c r="E195" s="86">
        <v>170</v>
      </c>
      <c r="F195" s="86">
        <v>834</v>
      </c>
      <c r="G195" s="86">
        <v>750</v>
      </c>
      <c r="H195" s="86">
        <v>850</v>
      </c>
      <c r="I195" s="86">
        <v>900</v>
      </c>
      <c r="J195" s="4"/>
    </row>
    <row r="196" spans="2:10" outlineLevel="3" x14ac:dyDescent="0.2">
      <c r="B196" s="90">
        <v>1550</v>
      </c>
      <c r="C196" s="90" t="s">
        <v>190</v>
      </c>
      <c r="D196" s="91" t="s">
        <v>537</v>
      </c>
      <c r="E196" s="86">
        <v>210</v>
      </c>
      <c r="F196" s="86">
        <v>964</v>
      </c>
      <c r="G196" s="86">
        <v>875</v>
      </c>
      <c r="H196" s="86">
        <v>925</v>
      </c>
      <c r="I196" s="86">
        <v>1050</v>
      </c>
      <c r="J196" s="4"/>
    </row>
    <row r="197" spans="2:10" outlineLevel="3" x14ac:dyDescent="0.2">
      <c r="B197" s="90">
        <v>1560</v>
      </c>
      <c r="C197" s="90" t="s">
        <v>191</v>
      </c>
      <c r="D197" s="91" t="s">
        <v>538</v>
      </c>
      <c r="E197" s="86">
        <v>310</v>
      </c>
      <c r="F197" s="86">
        <v>748</v>
      </c>
      <c r="G197" s="86">
        <v>675</v>
      </c>
      <c r="H197" s="86">
        <v>750</v>
      </c>
      <c r="I197" s="86">
        <v>805</v>
      </c>
      <c r="J197" s="4"/>
    </row>
    <row r="198" spans="2:10" outlineLevel="3" x14ac:dyDescent="0.2">
      <c r="B198" s="90">
        <v>1570</v>
      </c>
      <c r="C198" s="90" t="s">
        <v>192</v>
      </c>
      <c r="D198" s="91" t="s">
        <v>539</v>
      </c>
      <c r="E198" s="86">
        <v>210</v>
      </c>
      <c r="F198" s="86">
        <v>956</v>
      </c>
      <c r="G198" s="86">
        <v>850</v>
      </c>
      <c r="H198" s="86">
        <v>925</v>
      </c>
      <c r="I198" s="86">
        <v>1025</v>
      </c>
      <c r="J198" s="4"/>
    </row>
    <row r="199" spans="2:10" outlineLevel="2" x14ac:dyDescent="0.2">
      <c r="B199" s="87" t="s">
        <v>4</v>
      </c>
      <c r="C199" s="88" t="s">
        <v>193</v>
      </c>
      <c r="D199" s="89" t="s">
        <v>540</v>
      </c>
      <c r="E199" s="86">
        <v>3910</v>
      </c>
      <c r="F199" s="86">
        <v>1128</v>
      </c>
      <c r="G199" s="86">
        <v>975</v>
      </c>
      <c r="H199" s="86">
        <v>1100</v>
      </c>
      <c r="I199" s="86">
        <v>1250</v>
      </c>
      <c r="J199" s="4"/>
    </row>
    <row r="200" spans="2:10" outlineLevel="3" x14ac:dyDescent="0.2">
      <c r="B200" s="90">
        <v>1905</v>
      </c>
      <c r="C200" s="90" t="s">
        <v>194</v>
      </c>
      <c r="D200" s="91" t="s">
        <v>541</v>
      </c>
      <c r="E200" s="86">
        <v>210</v>
      </c>
      <c r="F200" s="86">
        <v>1084</v>
      </c>
      <c r="G200" s="86">
        <v>975</v>
      </c>
      <c r="H200" s="86">
        <v>1095</v>
      </c>
      <c r="I200" s="86">
        <v>1200</v>
      </c>
      <c r="J200" s="4"/>
    </row>
    <row r="201" spans="2:10" outlineLevel="3" x14ac:dyDescent="0.2">
      <c r="B201" s="90">
        <v>1910</v>
      </c>
      <c r="C201" s="90" t="s">
        <v>195</v>
      </c>
      <c r="D201" s="91" t="s">
        <v>542</v>
      </c>
      <c r="E201" s="86">
        <v>320</v>
      </c>
      <c r="F201" s="86">
        <v>1086</v>
      </c>
      <c r="G201" s="86">
        <v>975</v>
      </c>
      <c r="H201" s="86">
        <v>1100</v>
      </c>
      <c r="I201" s="86">
        <v>1200</v>
      </c>
      <c r="J201" s="4"/>
    </row>
    <row r="202" spans="2:10" outlineLevel="3" x14ac:dyDescent="0.2">
      <c r="B202" s="90">
        <v>1915</v>
      </c>
      <c r="C202" s="90" t="s">
        <v>742</v>
      </c>
      <c r="D202" s="91" t="s">
        <v>543</v>
      </c>
      <c r="E202" s="86">
        <v>700</v>
      </c>
      <c r="F202" s="86">
        <v>1096</v>
      </c>
      <c r="G202" s="86">
        <v>975</v>
      </c>
      <c r="H202" s="86">
        <v>1095</v>
      </c>
      <c r="I202" s="86">
        <v>1200</v>
      </c>
      <c r="J202" s="4"/>
    </row>
    <row r="203" spans="2:10" outlineLevel="3" x14ac:dyDescent="0.2">
      <c r="B203" s="90">
        <v>1920</v>
      </c>
      <c r="C203" s="90" t="s">
        <v>196</v>
      </c>
      <c r="D203" s="91" t="s">
        <v>544</v>
      </c>
      <c r="E203" s="86">
        <v>270</v>
      </c>
      <c r="F203" s="86">
        <v>1255</v>
      </c>
      <c r="G203" s="86">
        <v>1150</v>
      </c>
      <c r="H203" s="86">
        <v>1250</v>
      </c>
      <c r="I203" s="86">
        <v>1325</v>
      </c>
      <c r="J203" s="4"/>
    </row>
    <row r="204" spans="2:10" outlineLevel="3" x14ac:dyDescent="0.2">
      <c r="B204" s="90">
        <v>1925</v>
      </c>
      <c r="C204" s="90" t="s">
        <v>197</v>
      </c>
      <c r="D204" s="91" t="s">
        <v>545</v>
      </c>
      <c r="E204" s="86">
        <v>360</v>
      </c>
      <c r="F204" s="86">
        <v>963</v>
      </c>
      <c r="G204" s="86">
        <v>850</v>
      </c>
      <c r="H204" s="86">
        <v>950</v>
      </c>
      <c r="I204" s="86">
        <v>1020</v>
      </c>
      <c r="J204" s="4"/>
    </row>
    <row r="205" spans="2:10" outlineLevel="3" x14ac:dyDescent="0.2">
      <c r="B205" s="90">
        <v>1930</v>
      </c>
      <c r="C205" s="90" t="s">
        <v>743</v>
      </c>
      <c r="D205" s="91" t="s">
        <v>546</v>
      </c>
      <c r="E205" s="86">
        <v>630</v>
      </c>
      <c r="F205" s="86">
        <v>1283</v>
      </c>
      <c r="G205" s="86">
        <v>1095</v>
      </c>
      <c r="H205" s="86">
        <v>1250</v>
      </c>
      <c r="I205" s="86">
        <v>1400</v>
      </c>
      <c r="J205" s="4"/>
    </row>
    <row r="206" spans="2:10" outlineLevel="3" x14ac:dyDescent="0.2">
      <c r="B206" s="90">
        <v>1935</v>
      </c>
      <c r="C206" s="90" t="s">
        <v>744</v>
      </c>
      <c r="D206" s="91" t="s">
        <v>547</v>
      </c>
      <c r="E206" s="86">
        <v>270</v>
      </c>
      <c r="F206" s="86">
        <v>985</v>
      </c>
      <c r="G206" s="86">
        <v>915</v>
      </c>
      <c r="H206" s="86">
        <v>975</v>
      </c>
      <c r="I206" s="86">
        <v>1050</v>
      </c>
      <c r="J206" s="4"/>
    </row>
    <row r="207" spans="2:10" outlineLevel="3" x14ac:dyDescent="0.2">
      <c r="B207" s="90">
        <v>1940</v>
      </c>
      <c r="C207" s="90" t="s">
        <v>198</v>
      </c>
      <c r="D207" s="91" t="s">
        <v>548</v>
      </c>
      <c r="E207" s="86">
        <v>170</v>
      </c>
      <c r="F207" s="86">
        <v>1208</v>
      </c>
      <c r="G207" s="86">
        <v>1100</v>
      </c>
      <c r="H207" s="86">
        <v>1200</v>
      </c>
      <c r="I207" s="86">
        <v>1300</v>
      </c>
      <c r="J207" s="4"/>
    </row>
    <row r="208" spans="2:10" outlineLevel="3" x14ac:dyDescent="0.2">
      <c r="B208" s="90">
        <v>1945</v>
      </c>
      <c r="C208" s="90" t="s">
        <v>199</v>
      </c>
      <c r="D208" s="91" t="s">
        <v>549</v>
      </c>
      <c r="E208" s="86">
        <v>440</v>
      </c>
      <c r="F208" s="86">
        <v>1208</v>
      </c>
      <c r="G208" s="86">
        <v>1150</v>
      </c>
      <c r="H208" s="86">
        <v>1200</v>
      </c>
      <c r="I208" s="86">
        <v>1290</v>
      </c>
      <c r="J208" s="4"/>
    </row>
    <row r="209" spans="2:10" outlineLevel="3" x14ac:dyDescent="0.2">
      <c r="B209" s="90">
        <v>1950</v>
      </c>
      <c r="C209" s="90" t="s">
        <v>745</v>
      </c>
      <c r="D209" s="91" t="s">
        <v>550</v>
      </c>
      <c r="E209" s="86">
        <v>540</v>
      </c>
      <c r="F209" s="86">
        <v>1058</v>
      </c>
      <c r="G209" s="86">
        <v>925</v>
      </c>
      <c r="H209" s="86">
        <v>1000</v>
      </c>
      <c r="I209" s="86">
        <v>1200</v>
      </c>
      <c r="J209" s="4"/>
    </row>
    <row r="210" spans="2:10" outlineLevel="2" x14ac:dyDescent="0.2">
      <c r="B210" s="87" t="s">
        <v>4</v>
      </c>
      <c r="C210" s="88" t="s">
        <v>200</v>
      </c>
      <c r="D210" s="89" t="s">
        <v>551</v>
      </c>
      <c r="E210" s="86">
        <v>3870</v>
      </c>
      <c r="F210" s="86">
        <v>671</v>
      </c>
      <c r="G210" s="86">
        <v>595</v>
      </c>
      <c r="H210" s="86">
        <v>650</v>
      </c>
      <c r="I210" s="86">
        <v>725</v>
      </c>
      <c r="J210" s="4"/>
    </row>
    <row r="211" spans="2:10" outlineLevel="3" x14ac:dyDescent="0.2">
      <c r="B211" s="90">
        <v>2605</v>
      </c>
      <c r="C211" s="90" t="s">
        <v>201</v>
      </c>
      <c r="D211" s="91" t="s">
        <v>552</v>
      </c>
      <c r="E211" s="86">
        <v>330</v>
      </c>
      <c r="F211" s="86">
        <v>657</v>
      </c>
      <c r="G211" s="86">
        <v>600</v>
      </c>
      <c r="H211" s="86">
        <v>650</v>
      </c>
      <c r="I211" s="86">
        <v>700</v>
      </c>
      <c r="J211" s="4"/>
    </row>
    <row r="212" spans="2:10" outlineLevel="3" x14ac:dyDescent="0.2">
      <c r="B212" s="90">
        <v>2610</v>
      </c>
      <c r="C212" s="90" t="s">
        <v>202</v>
      </c>
      <c r="D212" s="91" t="s">
        <v>553</v>
      </c>
      <c r="E212" s="86">
        <v>270</v>
      </c>
      <c r="F212" s="86">
        <v>704</v>
      </c>
      <c r="G212" s="86">
        <v>650</v>
      </c>
      <c r="H212" s="86">
        <v>700</v>
      </c>
      <c r="I212" s="86">
        <v>750</v>
      </c>
      <c r="J212" s="4"/>
    </row>
    <row r="213" spans="2:10" outlineLevel="3" x14ac:dyDescent="0.2">
      <c r="B213" s="90">
        <v>2615</v>
      </c>
      <c r="C213" s="90" t="s">
        <v>203</v>
      </c>
      <c r="D213" s="91" t="s">
        <v>554</v>
      </c>
      <c r="E213" s="86">
        <v>630</v>
      </c>
      <c r="F213" s="86">
        <v>582</v>
      </c>
      <c r="G213" s="86">
        <v>525</v>
      </c>
      <c r="H213" s="86">
        <v>575</v>
      </c>
      <c r="I213" s="86">
        <v>625</v>
      </c>
      <c r="J213" s="4"/>
    </row>
    <row r="214" spans="2:10" outlineLevel="3" x14ac:dyDescent="0.2">
      <c r="B214" s="90">
        <v>2635</v>
      </c>
      <c r="C214" s="90" t="s">
        <v>204</v>
      </c>
      <c r="D214" s="91" t="s">
        <v>555</v>
      </c>
      <c r="E214" s="86">
        <v>790</v>
      </c>
      <c r="F214" s="86">
        <v>653</v>
      </c>
      <c r="G214" s="86">
        <v>600</v>
      </c>
      <c r="H214" s="86">
        <v>650</v>
      </c>
      <c r="I214" s="86">
        <v>700</v>
      </c>
      <c r="J214" s="4"/>
    </row>
    <row r="215" spans="2:10" outlineLevel="3" x14ac:dyDescent="0.2">
      <c r="B215" s="90">
        <v>2620</v>
      </c>
      <c r="C215" s="90" t="s">
        <v>205</v>
      </c>
      <c r="D215" s="91" t="s">
        <v>556</v>
      </c>
      <c r="E215" s="86">
        <v>700</v>
      </c>
      <c r="F215" s="86">
        <v>633</v>
      </c>
      <c r="G215" s="86">
        <v>570</v>
      </c>
      <c r="H215" s="86">
        <v>615</v>
      </c>
      <c r="I215" s="86">
        <v>678</v>
      </c>
      <c r="J215" s="4"/>
    </row>
    <row r="216" spans="2:10" outlineLevel="3" x14ac:dyDescent="0.2">
      <c r="B216" s="90">
        <v>2625</v>
      </c>
      <c r="C216" s="90" t="s">
        <v>206</v>
      </c>
      <c r="D216" s="91" t="s">
        <v>557</v>
      </c>
      <c r="E216" s="86">
        <v>900</v>
      </c>
      <c r="F216" s="86">
        <v>766</v>
      </c>
      <c r="G216" s="86">
        <v>650</v>
      </c>
      <c r="H216" s="86">
        <v>750</v>
      </c>
      <c r="I216" s="86">
        <v>850</v>
      </c>
      <c r="J216" s="4"/>
    </row>
    <row r="217" spans="2:10" outlineLevel="3" x14ac:dyDescent="0.2">
      <c r="B217" s="90">
        <v>2630</v>
      </c>
      <c r="C217" s="90" t="s">
        <v>207</v>
      </c>
      <c r="D217" s="91" t="s">
        <v>558</v>
      </c>
      <c r="E217" s="86">
        <v>260</v>
      </c>
      <c r="F217" s="86">
        <v>696</v>
      </c>
      <c r="G217" s="86">
        <v>650</v>
      </c>
      <c r="H217" s="86">
        <v>695</v>
      </c>
      <c r="I217" s="86">
        <v>750</v>
      </c>
      <c r="J217" s="4"/>
    </row>
    <row r="218" spans="2:10" outlineLevel="2" x14ac:dyDescent="0.2">
      <c r="B218" s="87" t="s">
        <v>4</v>
      </c>
      <c r="C218" s="88" t="s">
        <v>208</v>
      </c>
      <c r="D218" s="89" t="s">
        <v>559</v>
      </c>
      <c r="E218" s="86">
        <v>2850</v>
      </c>
      <c r="F218" s="86">
        <v>706</v>
      </c>
      <c r="G218" s="86">
        <v>600</v>
      </c>
      <c r="H218" s="86">
        <v>695</v>
      </c>
      <c r="I218" s="86">
        <v>770</v>
      </c>
      <c r="J218" s="4"/>
    </row>
    <row r="219" spans="2:10" outlineLevel="3" x14ac:dyDescent="0.2">
      <c r="B219" s="90">
        <v>3505</v>
      </c>
      <c r="C219" s="90" t="s">
        <v>209</v>
      </c>
      <c r="D219" s="91" t="s">
        <v>560</v>
      </c>
      <c r="E219" s="86">
        <v>400</v>
      </c>
      <c r="F219" s="86">
        <v>706</v>
      </c>
      <c r="G219" s="86">
        <v>650</v>
      </c>
      <c r="H219" s="86">
        <v>700</v>
      </c>
      <c r="I219" s="86">
        <v>763</v>
      </c>
      <c r="J219" s="4"/>
    </row>
    <row r="220" spans="2:10" outlineLevel="3" x14ac:dyDescent="0.2">
      <c r="B220" s="90">
        <v>3540</v>
      </c>
      <c r="C220" s="90" t="s">
        <v>770</v>
      </c>
      <c r="D220" s="91" t="s">
        <v>768</v>
      </c>
      <c r="E220" s="86">
        <v>860</v>
      </c>
      <c r="F220" s="86">
        <v>606</v>
      </c>
      <c r="G220" s="86">
        <v>540</v>
      </c>
      <c r="H220" s="86">
        <v>595</v>
      </c>
      <c r="I220" s="86">
        <v>670</v>
      </c>
      <c r="J220" s="4"/>
    </row>
    <row r="221" spans="2:10" outlineLevel="3" x14ac:dyDescent="0.2">
      <c r="B221" s="90">
        <v>3515</v>
      </c>
      <c r="C221" s="90" t="s">
        <v>210</v>
      </c>
      <c r="D221" s="91" t="s">
        <v>561</v>
      </c>
      <c r="E221" s="86">
        <v>730</v>
      </c>
      <c r="F221" s="86">
        <v>675</v>
      </c>
      <c r="G221" s="86">
        <v>625</v>
      </c>
      <c r="H221" s="86">
        <v>675</v>
      </c>
      <c r="I221" s="86">
        <v>725</v>
      </c>
      <c r="J221" s="4"/>
    </row>
    <row r="222" spans="2:10" outlineLevel="3" x14ac:dyDescent="0.2">
      <c r="B222" s="90">
        <v>3520</v>
      </c>
      <c r="C222" s="90" t="s">
        <v>211</v>
      </c>
      <c r="D222" s="91" t="s">
        <v>562</v>
      </c>
      <c r="E222" s="86">
        <v>130</v>
      </c>
      <c r="F222" s="86">
        <v>700</v>
      </c>
      <c r="G222" s="86">
        <v>650</v>
      </c>
      <c r="H222" s="86">
        <v>700</v>
      </c>
      <c r="I222" s="86">
        <v>750</v>
      </c>
      <c r="J222" s="4"/>
    </row>
    <row r="223" spans="2:10" outlineLevel="3" x14ac:dyDescent="0.2">
      <c r="B223" s="90">
        <v>3545</v>
      </c>
      <c r="C223" s="90" t="s">
        <v>771</v>
      </c>
      <c r="D223" s="91" t="s">
        <v>769</v>
      </c>
      <c r="E223" s="86">
        <v>730</v>
      </c>
      <c r="F223" s="86">
        <v>855</v>
      </c>
      <c r="G223" s="86">
        <v>725</v>
      </c>
      <c r="H223" s="86">
        <v>800</v>
      </c>
      <c r="I223" s="86">
        <v>1010</v>
      </c>
      <c r="J223" s="4"/>
    </row>
    <row r="224" spans="2:10" outlineLevel="1" x14ac:dyDescent="0.2">
      <c r="B224" s="81" t="s">
        <v>4</v>
      </c>
      <c r="C224" s="81" t="s">
        <v>212</v>
      </c>
      <c r="D224" s="82" t="s">
        <v>563</v>
      </c>
      <c r="E224" s="80">
        <v>22620</v>
      </c>
      <c r="F224" s="80">
        <v>1578</v>
      </c>
      <c r="G224" s="80">
        <v>1265</v>
      </c>
      <c r="H224" s="80">
        <v>1450</v>
      </c>
      <c r="I224" s="80">
        <v>1733</v>
      </c>
      <c r="J224" s="4"/>
    </row>
    <row r="225" spans="2:10" outlineLevel="2" x14ac:dyDescent="0.2">
      <c r="B225" s="87" t="s">
        <v>4</v>
      </c>
      <c r="C225" s="88" t="s">
        <v>213</v>
      </c>
      <c r="D225" s="89" t="s">
        <v>564</v>
      </c>
      <c r="E225" s="86">
        <v>10100</v>
      </c>
      <c r="F225" s="86">
        <v>1847</v>
      </c>
      <c r="G225" s="86">
        <v>1450</v>
      </c>
      <c r="H225" s="86">
        <v>1700</v>
      </c>
      <c r="I225" s="86">
        <v>2055</v>
      </c>
      <c r="J225" s="4"/>
    </row>
    <row r="226" spans="2:10" outlineLevel="3" x14ac:dyDescent="0.2">
      <c r="B226" s="90">
        <v>5210</v>
      </c>
      <c r="C226" s="90" t="s">
        <v>214</v>
      </c>
      <c r="D226" s="91" t="s">
        <v>565</v>
      </c>
      <c r="E226" s="86">
        <v>260</v>
      </c>
      <c r="F226" s="86">
        <v>2142</v>
      </c>
      <c r="G226" s="86">
        <v>1635</v>
      </c>
      <c r="H226" s="86">
        <v>2000</v>
      </c>
      <c r="I226" s="86">
        <v>2500</v>
      </c>
      <c r="J226" s="4"/>
    </row>
    <row r="227" spans="2:10" outlineLevel="3" x14ac:dyDescent="0.2">
      <c r="B227" s="90">
        <v>5030</v>
      </c>
      <c r="C227" s="90" t="s">
        <v>215</v>
      </c>
      <c r="D227" s="91" t="s">
        <v>566</v>
      </c>
      <c r="E227" s="86">
        <v>30</v>
      </c>
      <c r="F227" s="86">
        <v>2164</v>
      </c>
      <c r="G227" s="86">
        <v>1950</v>
      </c>
      <c r="H227" s="86">
        <v>2210</v>
      </c>
      <c r="I227" s="86">
        <v>2450</v>
      </c>
      <c r="J227" s="4"/>
    </row>
    <row r="228" spans="2:10" outlineLevel="3" x14ac:dyDescent="0.2">
      <c r="B228" s="90">
        <v>5360</v>
      </c>
      <c r="C228" s="90" t="s">
        <v>216</v>
      </c>
      <c r="D228" s="91" t="s">
        <v>567</v>
      </c>
      <c r="E228" s="86">
        <v>520</v>
      </c>
      <c r="F228" s="86">
        <v>1748</v>
      </c>
      <c r="G228" s="86">
        <v>1500</v>
      </c>
      <c r="H228" s="86">
        <v>1650</v>
      </c>
      <c r="I228" s="86">
        <v>1935</v>
      </c>
      <c r="J228" s="4"/>
    </row>
    <row r="229" spans="2:10" outlineLevel="3" x14ac:dyDescent="0.2">
      <c r="B229" s="90">
        <v>5390</v>
      </c>
      <c r="C229" s="90" t="s">
        <v>217</v>
      </c>
      <c r="D229" s="91" t="s">
        <v>568</v>
      </c>
      <c r="E229" s="86">
        <v>870</v>
      </c>
      <c r="F229" s="86">
        <v>1906</v>
      </c>
      <c r="G229" s="86">
        <v>1600</v>
      </c>
      <c r="H229" s="86">
        <v>1751</v>
      </c>
      <c r="I229" s="86">
        <v>2130</v>
      </c>
      <c r="J229" s="4"/>
    </row>
    <row r="230" spans="2:10" outlineLevel="3" x14ac:dyDescent="0.2">
      <c r="B230" s="90">
        <v>5420</v>
      </c>
      <c r="C230" s="90" t="s">
        <v>218</v>
      </c>
      <c r="D230" s="91" t="s">
        <v>569</v>
      </c>
      <c r="E230" s="86">
        <v>550</v>
      </c>
      <c r="F230" s="86">
        <v>1521</v>
      </c>
      <c r="G230" s="86">
        <v>1350</v>
      </c>
      <c r="H230" s="86">
        <v>1475</v>
      </c>
      <c r="I230" s="86">
        <v>1650</v>
      </c>
      <c r="J230" s="4"/>
    </row>
    <row r="231" spans="2:10" outlineLevel="3" x14ac:dyDescent="0.2">
      <c r="B231" s="90">
        <v>5570</v>
      </c>
      <c r="C231" s="90" t="s">
        <v>219</v>
      </c>
      <c r="D231" s="91" t="s">
        <v>570</v>
      </c>
      <c r="E231" s="86">
        <v>550</v>
      </c>
      <c r="F231" s="86">
        <v>1873</v>
      </c>
      <c r="G231" s="86">
        <v>1581</v>
      </c>
      <c r="H231" s="86">
        <v>1820</v>
      </c>
      <c r="I231" s="86">
        <v>2102</v>
      </c>
      <c r="J231" s="4"/>
    </row>
    <row r="232" spans="2:10" outlineLevel="3" x14ac:dyDescent="0.2">
      <c r="B232" s="90">
        <v>5600</v>
      </c>
      <c r="C232" s="90" t="s">
        <v>220</v>
      </c>
      <c r="D232" s="91" t="s">
        <v>571</v>
      </c>
      <c r="E232" s="86">
        <v>800</v>
      </c>
      <c r="F232" s="86">
        <v>2746</v>
      </c>
      <c r="G232" s="86">
        <v>2145</v>
      </c>
      <c r="H232" s="86">
        <v>2555</v>
      </c>
      <c r="I232" s="86">
        <v>3142</v>
      </c>
      <c r="J232" s="4"/>
    </row>
    <row r="233" spans="2:10" outlineLevel="3" x14ac:dyDescent="0.2">
      <c r="B233" s="90">
        <v>5660</v>
      </c>
      <c r="C233" s="90" t="s">
        <v>221</v>
      </c>
      <c r="D233" s="91" t="s">
        <v>572</v>
      </c>
      <c r="E233" s="86">
        <v>910</v>
      </c>
      <c r="F233" s="86">
        <v>1664</v>
      </c>
      <c r="G233" s="86">
        <v>1400</v>
      </c>
      <c r="H233" s="86">
        <v>1600</v>
      </c>
      <c r="I233" s="86">
        <v>1850</v>
      </c>
      <c r="J233" s="4"/>
    </row>
    <row r="234" spans="2:10" outlineLevel="3" x14ac:dyDescent="0.2">
      <c r="B234" s="90">
        <v>5690</v>
      </c>
      <c r="C234" s="90" t="s">
        <v>222</v>
      </c>
      <c r="D234" s="91" t="s">
        <v>573</v>
      </c>
      <c r="E234" s="86">
        <v>890</v>
      </c>
      <c r="F234" s="86">
        <v>1390</v>
      </c>
      <c r="G234" s="86">
        <v>1250</v>
      </c>
      <c r="H234" s="86">
        <v>1350</v>
      </c>
      <c r="I234" s="86">
        <v>1500</v>
      </c>
      <c r="J234" s="4"/>
    </row>
    <row r="235" spans="2:10" outlineLevel="3" x14ac:dyDescent="0.2">
      <c r="B235" s="90">
        <v>5750</v>
      </c>
      <c r="C235" s="90" t="s">
        <v>223</v>
      </c>
      <c r="D235" s="91" t="s">
        <v>574</v>
      </c>
      <c r="E235" s="86">
        <v>940</v>
      </c>
      <c r="F235" s="86">
        <v>1580</v>
      </c>
      <c r="G235" s="86">
        <v>1375</v>
      </c>
      <c r="H235" s="86">
        <v>1583</v>
      </c>
      <c r="I235" s="86">
        <v>1775</v>
      </c>
      <c r="J235" s="4"/>
    </row>
    <row r="236" spans="2:10" outlineLevel="3" x14ac:dyDescent="0.2">
      <c r="B236" s="90">
        <v>5840</v>
      </c>
      <c r="C236" s="90" t="s">
        <v>224</v>
      </c>
      <c r="D236" s="91" t="s">
        <v>575</v>
      </c>
      <c r="E236" s="86">
        <v>980</v>
      </c>
      <c r="F236" s="86">
        <v>1729</v>
      </c>
      <c r="G236" s="86">
        <v>1440</v>
      </c>
      <c r="H236" s="86">
        <v>1630</v>
      </c>
      <c r="I236" s="86">
        <v>1995</v>
      </c>
      <c r="J236" s="4"/>
    </row>
    <row r="237" spans="2:10" outlineLevel="3" x14ac:dyDescent="0.2">
      <c r="B237" s="90">
        <v>5900</v>
      </c>
      <c r="C237" s="90" t="s">
        <v>225</v>
      </c>
      <c r="D237" s="91" t="s">
        <v>576</v>
      </c>
      <c r="E237" s="86">
        <v>810</v>
      </c>
      <c r="F237" s="86">
        <v>1717</v>
      </c>
      <c r="G237" s="86">
        <v>1500</v>
      </c>
      <c r="H237" s="86">
        <v>1650</v>
      </c>
      <c r="I237" s="86">
        <v>1865</v>
      </c>
      <c r="J237" s="4"/>
    </row>
    <row r="238" spans="2:10" outlineLevel="3" x14ac:dyDescent="0.2">
      <c r="B238" s="90">
        <v>5960</v>
      </c>
      <c r="C238" s="90" t="s">
        <v>226</v>
      </c>
      <c r="D238" s="91" t="s">
        <v>577</v>
      </c>
      <c r="E238" s="86">
        <v>1400</v>
      </c>
      <c r="F238" s="86">
        <v>1789</v>
      </c>
      <c r="G238" s="86">
        <v>1500</v>
      </c>
      <c r="H238" s="86">
        <v>1725</v>
      </c>
      <c r="I238" s="86">
        <v>1995</v>
      </c>
      <c r="J238" s="4"/>
    </row>
    <row r="239" spans="2:10" outlineLevel="3" x14ac:dyDescent="0.2">
      <c r="B239" s="90">
        <v>5990</v>
      </c>
      <c r="C239" s="90" t="s">
        <v>227</v>
      </c>
      <c r="D239" s="91" t="s">
        <v>578</v>
      </c>
      <c r="E239" s="86">
        <v>590</v>
      </c>
      <c r="F239" s="86">
        <v>2666</v>
      </c>
      <c r="G239" s="86">
        <v>2123</v>
      </c>
      <c r="H239" s="86">
        <v>2470</v>
      </c>
      <c r="I239" s="86">
        <v>3081</v>
      </c>
      <c r="J239" s="4"/>
    </row>
    <row r="240" spans="2:10" outlineLevel="2" x14ac:dyDescent="0.2">
      <c r="B240" s="87" t="s">
        <v>4</v>
      </c>
      <c r="C240" s="88" t="s">
        <v>228</v>
      </c>
      <c r="D240" s="89" t="s">
        <v>579</v>
      </c>
      <c r="E240" s="86">
        <v>12520</v>
      </c>
      <c r="F240" s="86">
        <v>1362</v>
      </c>
      <c r="G240" s="86">
        <v>1200</v>
      </c>
      <c r="H240" s="86">
        <v>1300</v>
      </c>
      <c r="I240" s="86">
        <v>1475</v>
      </c>
      <c r="J240" s="4"/>
    </row>
    <row r="241" spans="2:10" outlineLevel="3" x14ac:dyDescent="0.2">
      <c r="B241" s="90">
        <v>5060</v>
      </c>
      <c r="C241" s="90" t="s">
        <v>229</v>
      </c>
      <c r="D241" s="91" t="s">
        <v>580</v>
      </c>
      <c r="E241" s="86">
        <v>410</v>
      </c>
      <c r="F241" s="86">
        <v>1211</v>
      </c>
      <c r="G241" s="86">
        <v>1150</v>
      </c>
      <c r="H241" s="86">
        <v>1200</v>
      </c>
      <c r="I241" s="86">
        <v>1300</v>
      </c>
      <c r="J241" s="4"/>
    </row>
    <row r="242" spans="2:10" outlineLevel="3" x14ac:dyDescent="0.2">
      <c r="B242" s="90">
        <v>5090</v>
      </c>
      <c r="C242" s="90" t="s">
        <v>230</v>
      </c>
      <c r="D242" s="91" t="s">
        <v>581</v>
      </c>
      <c r="E242" s="86">
        <v>1110</v>
      </c>
      <c r="F242" s="86">
        <v>1406</v>
      </c>
      <c r="G242" s="86">
        <v>1300</v>
      </c>
      <c r="H242" s="86">
        <v>1400</v>
      </c>
      <c r="I242" s="86">
        <v>1500</v>
      </c>
      <c r="J242" s="4"/>
    </row>
    <row r="243" spans="2:10" outlineLevel="3" x14ac:dyDescent="0.2">
      <c r="B243" s="90">
        <v>5120</v>
      </c>
      <c r="C243" s="90" t="s">
        <v>231</v>
      </c>
      <c r="D243" s="91" t="s">
        <v>582</v>
      </c>
      <c r="E243" s="86">
        <v>360</v>
      </c>
      <c r="F243" s="86">
        <v>1166</v>
      </c>
      <c r="G243" s="86">
        <v>1075</v>
      </c>
      <c r="H243" s="86">
        <v>1150</v>
      </c>
      <c r="I243" s="86">
        <v>1250</v>
      </c>
      <c r="J243" s="4"/>
    </row>
    <row r="244" spans="2:10" outlineLevel="3" x14ac:dyDescent="0.2">
      <c r="B244" s="90">
        <v>5150</v>
      </c>
      <c r="C244" s="90" t="s">
        <v>232</v>
      </c>
      <c r="D244" s="91" t="s">
        <v>583</v>
      </c>
      <c r="E244" s="86">
        <v>580</v>
      </c>
      <c r="F244" s="86">
        <v>1426</v>
      </c>
      <c r="G244" s="86">
        <v>1300</v>
      </c>
      <c r="H244" s="86">
        <v>1400</v>
      </c>
      <c r="I244" s="86">
        <v>1517</v>
      </c>
      <c r="J244" s="4"/>
    </row>
    <row r="245" spans="2:10" outlineLevel="3" x14ac:dyDescent="0.2">
      <c r="B245" s="90">
        <v>5180</v>
      </c>
      <c r="C245" s="90" t="s">
        <v>233</v>
      </c>
      <c r="D245" s="91" t="s">
        <v>584</v>
      </c>
      <c r="E245" s="86">
        <v>990</v>
      </c>
      <c r="F245" s="86">
        <v>1300</v>
      </c>
      <c r="G245" s="86">
        <v>1175</v>
      </c>
      <c r="H245" s="86">
        <v>1300</v>
      </c>
      <c r="I245" s="86">
        <v>1400</v>
      </c>
      <c r="J245" s="4"/>
    </row>
    <row r="246" spans="2:10" outlineLevel="3" x14ac:dyDescent="0.2">
      <c r="B246" s="90">
        <v>5240</v>
      </c>
      <c r="C246" s="90" t="s">
        <v>234</v>
      </c>
      <c r="D246" s="91" t="s">
        <v>585</v>
      </c>
      <c r="E246" s="86">
        <v>650</v>
      </c>
      <c r="F246" s="86">
        <v>1249</v>
      </c>
      <c r="G246" s="86">
        <v>1150</v>
      </c>
      <c r="H246" s="86">
        <v>1250</v>
      </c>
      <c r="I246" s="86">
        <v>1350</v>
      </c>
      <c r="J246" s="4"/>
    </row>
    <row r="247" spans="2:10" outlineLevel="3" x14ac:dyDescent="0.2">
      <c r="B247" s="90">
        <v>5270</v>
      </c>
      <c r="C247" s="90" t="s">
        <v>235</v>
      </c>
      <c r="D247" s="91" t="s">
        <v>586</v>
      </c>
      <c r="E247" s="86">
        <v>780</v>
      </c>
      <c r="F247" s="86">
        <v>1512</v>
      </c>
      <c r="G247" s="86">
        <v>1350</v>
      </c>
      <c r="H247" s="86">
        <v>1495</v>
      </c>
      <c r="I247" s="86">
        <v>1603</v>
      </c>
      <c r="J247" s="4"/>
    </row>
    <row r="248" spans="2:10" outlineLevel="3" x14ac:dyDescent="0.2">
      <c r="B248" s="90">
        <v>5300</v>
      </c>
      <c r="C248" s="90" t="s">
        <v>236</v>
      </c>
      <c r="D248" s="91" t="s">
        <v>587</v>
      </c>
      <c r="E248" s="86">
        <v>410</v>
      </c>
      <c r="F248" s="86">
        <v>1329</v>
      </c>
      <c r="G248" s="86">
        <v>1243</v>
      </c>
      <c r="H248" s="86">
        <v>1300</v>
      </c>
      <c r="I248" s="86">
        <v>1400</v>
      </c>
      <c r="J248" s="4"/>
    </row>
    <row r="249" spans="2:10" outlineLevel="3" x14ac:dyDescent="0.2">
      <c r="B249" s="90">
        <v>5330</v>
      </c>
      <c r="C249" s="90" t="s">
        <v>237</v>
      </c>
      <c r="D249" s="91" t="s">
        <v>588</v>
      </c>
      <c r="E249" s="86">
        <v>970</v>
      </c>
      <c r="F249" s="86">
        <v>1452</v>
      </c>
      <c r="G249" s="86">
        <v>1250</v>
      </c>
      <c r="H249" s="86">
        <v>1400</v>
      </c>
      <c r="I249" s="86">
        <v>1600</v>
      </c>
      <c r="J249" s="4"/>
    </row>
    <row r="250" spans="2:10" outlineLevel="3" x14ac:dyDescent="0.2">
      <c r="B250" s="90">
        <v>5450</v>
      </c>
      <c r="C250" s="90" t="s">
        <v>238</v>
      </c>
      <c r="D250" s="91" t="s">
        <v>589</v>
      </c>
      <c r="E250" s="86">
        <v>780</v>
      </c>
      <c r="F250" s="86">
        <v>1328</v>
      </c>
      <c r="G250" s="86">
        <v>1250</v>
      </c>
      <c r="H250" s="86">
        <v>1300</v>
      </c>
      <c r="I250" s="86">
        <v>1400</v>
      </c>
      <c r="J250" s="4"/>
    </row>
    <row r="251" spans="2:10" outlineLevel="3" x14ac:dyDescent="0.2">
      <c r="B251" s="90">
        <v>5480</v>
      </c>
      <c r="C251" s="90" t="s">
        <v>239</v>
      </c>
      <c r="D251" s="91" t="s">
        <v>590</v>
      </c>
      <c r="E251" s="86">
        <v>510</v>
      </c>
      <c r="F251" s="86">
        <v>1151</v>
      </c>
      <c r="G251" s="86">
        <v>1050</v>
      </c>
      <c r="H251" s="86">
        <v>1150</v>
      </c>
      <c r="I251" s="86">
        <v>1250</v>
      </c>
      <c r="J251" s="4"/>
    </row>
    <row r="252" spans="2:10" outlineLevel="3" x14ac:dyDescent="0.2">
      <c r="B252" s="90">
        <v>5510</v>
      </c>
      <c r="C252" s="90" t="s">
        <v>240</v>
      </c>
      <c r="D252" s="91" t="s">
        <v>591</v>
      </c>
      <c r="E252" s="86">
        <v>470</v>
      </c>
      <c r="F252" s="86">
        <v>1271</v>
      </c>
      <c r="G252" s="86">
        <v>1200</v>
      </c>
      <c r="H252" s="86">
        <v>1275</v>
      </c>
      <c r="I252" s="86">
        <v>1350</v>
      </c>
      <c r="J252" s="4"/>
    </row>
    <row r="253" spans="2:10" outlineLevel="3" x14ac:dyDescent="0.2">
      <c r="B253" s="90">
        <v>5540</v>
      </c>
      <c r="C253" s="90" t="s">
        <v>241</v>
      </c>
      <c r="D253" s="91" t="s">
        <v>592</v>
      </c>
      <c r="E253" s="86">
        <v>800</v>
      </c>
      <c r="F253" s="86">
        <v>1353</v>
      </c>
      <c r="G253" s="86">
        <v>1200</v>
      </c>
      <c r="H253" s="86">
        <v>1300</v>
      </c>
      <c r="I253" s="86">
        <v>1400</v>
      </c>
      <c r="J253" s="4"/>
    </row>
    <row r="254" spans="2:10" outlineLevel="3" x14ac:dyDescent="0.2">
      <c r="B254" s="90">
        <v>5630</v>
      </c>
      <c r="C254" s="90" t="s">
        <v>242</v>
      </c>
      <c r="D254" s="91" t="s">
        <v>593</v>
      </c>
      <c r="E254" s="86">
        <v>580</v>
      </c>
      <c r="F254" s="86">
        <v>1390</v>
      </c>
      <c r="G254" s="86">
        <v>1250</v>
      </c>
      <c r="H254" s="86">
        <v>1350</v>
      </c>
      <c r="I254" s="86">
        <v>1500</v>
      </c>
      <c r="J254" s="4"/>
    </row>
    <row r="255" spans="2:10" outlineLevel="3" x14ac:dyDescent="0.2">
      <c r="B255" s="90">
        <v>5720</v>
      </c>
      <c r="C255" s="90" t="s">
        <v>243</v>
      </c>
      <c r="D255" s="91" t="s">
        <v>594</v>
      </c>
      <c r="E255" s="86">
        <v>610</v>
      </c>
      <c r="F255" s="86">
        <v>1518</v>
      </c>
      <c r="G255" s="86">
        <v>1350</v>
      </c>
      <c r="H255" s="86">
        <v>1450</v>
      </c>
      <c r="I255" s="86">
        <v>1625</v>
      </c>
      <c r="J255" s="4"/>
    </row>
    <row r="256" spans="2:10" outlineLevel="3" x14ac:dyDescent="0.2">
      <c r="B256" s="90">
        <v>5780</v>
      </c>
      <c r="C256" s="90" t="s">
        <v>244</v>
      </c>
      <c r="D256" s="91" t="s">
        <v>595</v>
      </c>
      <c r="E256" s="86">
        <v>600</v>
      </c>
      <c r="F256" s="86">
        <v>1282</v>
      </c>
      <c r="G256" s="86">
        <v>1175</v>
      </c>
      <c r="H256" s="86">
        <v>1250</v>
      </c>
      <c r="I256" s="86">
        <v>1375</v>
      </c>
      <c r="J256" s="4"/>
    </row>
    <row r="257" spans="2:10" outlineLevel="3" x14ac:dyDescent="0.2">
      <c r="B257" s="90">
        <v>5810</v>
      </c>
      <c r="C257" s="90" t="s">
        <v>245</v>
      </c>
      <c r="D257" s="91" t="s">
        <v>596</v>
      </c>
      <c r="E257" s="86">
        <v>680</v>
      </c>
      <c r="F257" s="86">
        <v>1664</v>
      </c>
      <c r="G257" s="86">
        <v>1440</v>
      </c>
      <c r="H257" s="86">
        <v>1600</v>
      </c>
      <c r="I257" s="86">
        <v>1800</v>
      </c>
      <c r="J257" s="4"/>
    </row>
    <row r="258" spans="2:10" outlineLevel="3" x14ac:dyDescent="0.2">
      <c r="B258" s="90">
        <v>5870</v>
      </c>
      <c r="C258" s="90" t="s">
        <v>246</v>
      </c>
      <c r="D258" s="91" t="s">
        <v>597</v>
      </c>
      <c r="E258" s="86">
        <v>570</v>
      </c>
      <c r="F258" s="86">
        <v>1171</v>
      </c>
      <c r="G258" s="86">
        <v>1085</v>
      </c>
      <c r="H258" s="86">
        <v>1160</v>
      </c>
      <c r="I258" s="86">
        <v>1250</v>
      </c>
      <c r="J258" s="4"/>
    </row>
    <row r="259" spans="2:10" outlineLevel="3" x14ac:dyDescent="0.2">
      <c r="B259" s="90">
        <v>5930</v>
      </c>
      <c r="C259" s="90" t="s">
        <v>247</v>
      </c>
      <c r="D259" s="91" t="s">
        <v>598</v>
      </c>
      <c r="E259" s="86">
        <v>660</v>
      </c>
      <c r="F259" s="86">
        <v>1377</v>
      </c>
      <c r="G259" s="86">
        <v>1225</v>
      </c>
      <c r="H259" s="86">
        <v>1350</v>
      </c>
      <c r="I259" s="86">
        <v>1500</v>
      </c>
      <c r="J259" s="4"/>
    </row>
    <row r="260" spans="2:10" outlineLevel="1" x14ac:dyDescent="0.2">
      <c r="B260" s="81" t="s">
        <v>4</v>
      </c>
      <c r="C260" s="81" t="s">
        <v>248</v>
      </c>
      <c r="D260" s="82" t="s">
        <v>599</v>
      </c>
      <c r="E260" s="80">
        <v>37450</v>
      </c>
      <c r="F260" s="80">
        <v>966</v>
      </c>
      <c r="G260" s="80">
        <v>820</v>
      </c>
      <c r="H260" s="80">
        <v>925</v>
      </c>
      <c r="I260" s="80">
        <v>1100</v>
      </c>
      <c r="J260" s="4"/>
    </row>
    <row r="261" spans="2:10" outlineLevel="2" x14ac:dyDescent="0.2">
      <c r="B261" s="83">
        <v>335</v>
      </c>
      <c r="C261" s="84" t="s">
        <v>249</v>
      </c>
      <c r="D261" s="92" t="s">
        <v>600</v>
      </c>
      <c r="E261" s="86">
        <v>650</v>
      </c>
      <c r="F261" s="86">
        <v>999</v>
      </c>
      <c r="G261" s="86">
        <v>895</v>
      </c>
      <c r="H261" s="86">
        <v>995</v>
      </c>
      <c r="I261" s="86">
        <v>1100</v>
      </c>
      <c r="J261" s="4"/>
    </row>
    <row r="262" spans="2:10" outlineLevel="2" x14ac:dyDescent="0.2">
      <c r="B262" s="83">
        <v>1445</v>
      </c>
      <c r="C262" s="84" t="s">
        <v>250</v>
      </c>
      <c r="D262" s="92" t="s">
        <v>601</v>
      </c>
      <c r="E262" s="86">
        <v>1310</v>
      </c>
      <c r="F262" s="86">
        <v>1225</v>
      </c>
      <c r="G262" s="86">
        <v>1050</v>
      </c>
      <c r="H262" s="86">
        <v>1200</v>
      </c>
      <c r="I262" s="86">
        <v>1300</v>
      </c>
      <c r="J262" s="4"/>
    </row>
    <row r="263" spans="2:10" outlineLevel="2" x14ac:dyDescent="0.2">
      <c r="B263" s="83"/>
      <c r="C263" s="84" t="s">
        <v>772</v>
      </c>
      <c r="D263" s="92" t="s">
        <v>612</v>
      </c>
      <c r="E263" s="86">
        <v>1340</v>
      </c>
      <c r="F263" s="86">
        <v>1034</v>
      </c>
      <c r="G263" s="86">
        <v>850</v>
      </c>
      <c r="H263" s="86">
        <v>975</v>
      </c>
      <c r="I263" s="86">
        <v>1150</v>
      </c>
      <c r="J263" s="4"/>
    </row>
    <row r="264" spans="2:10" outlineLevel="2" x14ac:dyDescent="0.2">
      <c r="B264" s="83">
        <v>2100</v>
      </c>
      <c r="C264" s="84" t="s">
        <v>251</v>
      </c>
      <c r="D264" s="92" t="s">
        <v>602</v>
      </c>
      <c r="E264" s="86">
        <v>1020</v>
      </c>
      <c r="F264" s="86">
        <v>655</v>
      </c>
      <c r="G264" s="86">
        <v>590</v>
      </c>
      <c r="H264" s="86">
        <v>650</v>
      </c>
      <c r="I264" s="86">
        <v>700</v>
      </c>
      <c r="J264" s="4"/>
    </row>
    <row r="265" spans="2:10" outlineLevel="2" x14ac:dyDescent="0.2">
      <c r="B265" s="83">
        <v>2280</v>
      </c>
      <c r="C265" s="84" t="s">
        <v>252</v>
      </c>
      <c r="D265" s="92" t="s">
        <v>603</v>
      </c>
      <c r="E265" s="86">
        <v>960</v>
      </c>
      <c r="F265" s="86">
        <v>861</v>
      </c>
      <c r="G265" s="86">
        <v>775</v>
      </c>
      <c r="H265" s="86">
        <v>850</v>
      </c>
      <c r="I265" s="86">
        <v>925</v>
      </c>
      <c r="J265" s="4"/>
    </row>
    <row r="266" spans="2:10" outlineLevel="2" x14ac:dyDescent="0.2">
      <c r="B266" s="83">
        <v>435</v>
      </c>
      <c r="C266" s="84" t="s">
        <v>253</v>
      </c>
      <c r="D266" s="92" t="s">
        <v>604</v>
      </c>
      <c r="E266" s="86">
        <v>1020</v>
      </c>
      <c r="F266" s="86">
        <v>952</v>
      </c>
      <c r="G266" s="86">
        <v>875</v>
      </c>
      <c r="H266" s="86">
        <v>925</v>
      </c>
      <c r="I266" s="86">
        <v>1000</v>
      </c>
      <c r="J266" s="4"/>
    </row>
    <row r="267" spans="2:10" outlineLevel="2" x14ac:dyDescent="0.2">
      <c r="B267" s="83">
        <v>1775</v>
      </c>
      <c r="C267" s="84" t="s">
        <v>254</v>
      </c>
      <c r="D267" s="92" t="s">
        <v>605</v>
      </c>
      <c r="E267" s="86">
        <v>1010</v>
      </c>
      <c r="F267" s="86">
        <v>819</v>
      </c>
      <c r="G267" s="86">
        <v>725</v>
      </c>
      <c r="H267" s="86">
        <v>800</v>
      </c>
      <c r="I267" s="86">
        <v>875</v>
      </c>
      <c r="J267" s="4"/>
    </row>
    <row r="268" spans="2:10" outlineLevel="2" x14ac:dyDescent="0.2">
      <c r="B268" s="83">
        <v>345</v>
      </c>
      <c r="C268" s="84" t="s">
        <v>255</v>
      </c>
      <c r="D268" s="92" t="s">
        <v>606</v>
      </c>
      <c r="E268" s="86">
        <v>1220</v>
      </c>
      <c r="F268" s="86">
        <v>1040</v>
      </c>
      <c r="G268" s="86">
        <v>900</v>
      </c>
      <c r="H268" s="86">
        <v>1000</v>
      </c>
      <c r="I268" s="86">
        <v>1150</v>
      </c>
      <c r="J268" s="4"/>
    </row>
    <row r="269" spans="2:10" outlineLevel="2" x14ac:dyDescent="0.2">
      <c r="B269" s="83">
        <v>350</v>
      </c>
      <c r="C269" s="84" t="s">
        <v>256</v>
      </c>
      <c r="D269" s="92" t="s">
        <v>607</v>
      </c>
      <c r="E269" s="86">
        <v>310</v>
      </c>
      <c r="F269" s="86">
        <v>1065</v>
      </c>
      <c r="G269" s="86">
        <v>950</v>
      </c>
      <c r="H269" s="86">
        <v>1050</v>
      </c>
      <c r="I269" s="86">
        <v>1125</v>
      </c>
      <c r="J269" s="4"/>
    </row>
    <row r="270" spans="2:10" outlineLevel="2" x14ac:dyDescent="0.2">
      <c r="B270" s="83">
        <v>1780</v>
      </c>
      <c r="C270" s="84" t="s">
        <v>257</v>
      </c>
      <c r="D270" s="92" t="s">
        <v>608</v>
      </c>
      <c r="E270" s="86">
        <v>1540</v>
      </c>
      <c r="F270" s="86">
        <v>839</v>
      </c>
      <c r="G270" s="86">
        <v>760</v>
      </c>
      <c r="H270" s="86">
        <v>850</v>
      </c>
      <c r="I270" s="86">
        <v>895</v>
      </c>
      <c r="J270" s="4"/>
    </row>
    <row r="271" spans="2:10" outlineLevel="2" x14ac:dyDescent="0.2">
      <c r="B271" s="83">
        <v>340</v>
      </c>
      <c r="C271" s="84" t="s">
        <v>258</v>
      </c>
      <c r="D271" s="92" t="s">
        <v>609</v>
      </c>
      <c r="E271" s="86">
        <v>560</v>
      </c>
      <c r="F271" s="86">
        <v>946</v>
      </c>
      <c r="G271" s="86">
        <v>850</v>
      </c>
      <c r="H271" s="86">
        <v>900</v>
      </c>
      <c r="I271" s="86">
        <v>1000</v>
      </c>
      <c r="J271" s="4"/>
    </row>
    <row r="272" spans="2:10" outlineLevel="2" x14ac:dyDescent="0.2">
      <c r="B272" s="83">
        <v>355</v>
      </c>
      <c r="C272" s="84" t="s">
        <v>259</v>
      </c>
      <c r="D272" s="92" t="s">
        <v>610</v>
      </c>
      <c r="E272" s="86">
        <v>760</v>
      </c>
      <c r="F272" s="86">
        <v>1187</v>
      </c>
      <c r="G272" s="86">
        <v>1050</v>
      </c>
      <c r="H272" s="86">
        <v>1175</v>
      </c>
      <c r="I272" s="86">
        <v>1287</v>
      </c>
      <c r="J272" s="4"/>
    </row>
    <row r="273" spans="2:10" outlineLevel="2" x14ac:dyDescent="0.2">
      <c r="B273" s="83">
        <v>360</v>
      </c>
      <c r="C273" s="84" t="s">
        <v>260</v>
      </c>
      <c r="D273" s="92" t="s">
        <v>611</v>
      </c>
      <c r="E273" s="86">
        <v>540</v>
      </c>
      <c r="F273" s="86">
        <v>1033</v>
      </c>
      <c r="G273" s="86">
        <v>900</v>
      </c>
      <c r="H273" s="86">
        <v>1000</v>
      </c>
      <c r="I273" s="86">
        <v>1125</v>
      </c>
      <c r="J273" s="4"/>
    </row>
    <row r="274" spans="2:10" outlineLevel="2" x14ac:dyDescent="0.2">
      <c r="B274" s="87" t="s">
        <v>4</v>
      </c>
      <c r="C274" s="88" t="s">
        <v>261</v>
      </c>
      <c r="D274" s="89" t="s">
        <v>613</v>
      </c>
      <c r="E274" s="86">
        <v>2020</v>
      </c>
      <c r="F274" s="86">
        <v>846</v>
      </c>
      <c r="G274" s="86">
        <v>750</v>
      </c>
      <c r="H274" s="86">
        <v>825</v>
      </c>
      <c r="I274" s="86">
        <v>925</v>
      </c>
      <c r="J274" s="4"/>
    </row>
    <row r="275" spans="2:10" outlineLevel="3" x14ac:dyDescent="0.2">
      <c r="B275" s="90">
        <v>1410</v>
      </c>
      <c r="C275" s="90" t="s">
        <v>262</v>
      </c>
      <c r="D275" s="91" t="s">
        <v>614</v>
      </c>
      <c r="E275" s="86">
        <v>410</v>
      </c>
      <c r="F275" s="86">
        <v>866</v>
      </c>
      <c r="G275" s="86">
        <v>795</v>
      </c>
      <c r="H275" s="86">
        <v>850</v>
      </c>
      <c r="I275" s="86">
        <v>921</v>
      </c>
      <c r="J275" s="4"/>
    </row>
    <row r="276" spans="2:10" outlineLevel="3" x14ac:dyDescent="0.2">
      <c r="B276" s="90">
        <v>1415</v>
      </c>
      <c r="C276" s="90" t="s">
        <v>263</v>
      </c>
      <c r="D276" s="91" t="s">
        <v>615</v>
      </c>
      <c r="E276" s="86">
        <v>590</v>
      </c>
      <c r="F276" s="86">
        <v>726</v>
      </c>
      <c r="G276" s="86">
        <v>650</v>
      </c>
      <c r="H276" s="86">
        <v>725</v>
      </c>
      <c r="I276" s="86">
        <v>820</v>
      </c>
      <c r="J276" s="4"/>
    </row>
    <row r="277" spans="2:10" outlineLevel="3" x14ac:dyDescent="0.2">
      <c r="B277" s="90">
        <v>1425</v>
      </c>
      <c r="C277" s="90" t="s">
        <v>264</v>
      </c>
      <c r="D277" s="91" t="s">
        <v>616</v>
      </c>
      <c r="E277" s="86">
        <v>310</v>
      </c>
      <c r="F277" s="86">
        <v>985</v>
      </c>
      <c r="G277" s="86">
        <v>875</v>
      </c>
      <c r="H277" s="86">
        <v>950</v>
      </c>
      <c r="I277" s="86">
        <v>1070</v>
      </c>
      <c r="J277" s="4"/>
    </row>
    <row r="278" spans="2:10" outlineLevel="3" x14ac:dyDescent="0.2">
      <c r="B278" s="90">
        <v>1430</v>
      </c>
      <c r="C278" s="90" t="s">
        <v>265</v>
      </c>
      <c r="D278" s="91" t="s">
        <v>617</v>
      </c>
      <c r="E278" s="86">
        <v>390</v>
      </c>
      <c r="F278" s="86">
        <v>813</v>
      </c>
      <c r="G278" s="86">
        <v>725</v>
      </c>
      <c r="H278" s="86">
        <v>795</v>
      </c>
      <c r="I278" s="86">
        <v>875</v>
      </c>
      <c r="J278" s="4"/>
    </row>
    <row r="279" spans="2:10" outlineLevel="3" x14ac:dyDescent="0.2">
      <c r="B279" s="90">
        <v>1435</v>
      </c>
      <c r="C279" s="90" t="s">
        <v>266</v>
      </c>
      <c r="D279" s="91" t="s">
        <v>618</v>
      </c>
      <c r="E279" s="86">
        <v>310</v>
      </c>
      <c r="F279" s="86">
        <v>950</v>
      </c>
      <c r="G279" s="86">
        <v>825</v>
      </c>
      <c r="H279" s="86">
        <v>900</v>
      </c>
      <c r="I279" s="86">
        <v>1010</v>
      </c>
      <c r="J279" s="4"/>
    </row>
    <row r="280" spans="2:10" outlineLevel="2" x14ac:dyDescent="0.2">
      <c r="B280" s="87" t="s">
        <v>4</v>
      </c>
      <c r="C280" s="88" t="s">
        <v>267</v>
      </c>
      <c r="D280" s="89" t="s">
        <v>619</v>
      </c>
      <c r="E280" s="86">
        <v>5520</v>
      </c>
      <c r="F280" s="86">
        <v>878</v>
      </c>
      <c r="G280" s="86">
        <v>795</v>
      </c>
      <c r="H280" s="86">
        <v>850</v>
      </c>
      <c r="I280" s="86">
        <v>950</v>
      </c>
      <c r="J280" s="4"/>
    </row>
    <row r="281" spans="2:10" outlineLevel="3" x14ac:dyDescent="0.2">
      <c r="B281" s="90">
        <v>1705</v>
      </c>
      <c r="C281" s="90" t="s">
        <v>268</v>
      </c>
      <c r="D281" s="91" t="s">
        <v>620</v>
      </c>
      <c r="E281" s="86">
        <v>830</v>
      </c>
      <c r="F281" s="86">
        <v>902</v>
      </c>
      <c r="G281" s="86">
        <v>850</v>
      </c>
      <c r="H281" s="86">
        <v>895</v>
      </c>
      <c r="I281" s="86">
        <v>950</v>
      </c>
      <c r="J281" s="4"/>
    </row>
    <row r="282" spans="2:10" outlineLevel="3" x14ac:dyDescent="0.2">
      <c r="B282" s="90">
        <v>1710</v>
      </c>
      <c r="C282" s="90" t="s">
        <v>269</v>
      </c>
      <c r="D282" s="91" t="s">
        <v>621</v>
      </c>
      <c r="E282" s="86">
        <v>420</v>
      </c>
      <c r="F282" s="86">
        <v>877</v>
      </c>
      <c r="G282" s="86">
        <v>795</v>
      </c>
      <c r="H282" s="86">
        <v>875</v>
      </c>
      <c r="I282" s="86">
        <v>950</v>
      </c>
      <c r="J282" s="4"/>
    </row>
    <row r="283" spans="2:10" outlineLevel="3" x14ac:dyDescent="0.2">
      <c r="B283" s="90">
        <v>1715</v>
      </c>
      <c r="C283" s="90" t="s">
        <v>270</v>
      </c>
      <c r="D283" s="91" t="s">
        <v>622</v>
      </c>
      <c r="E283" s="86">
        <v>630</v>
      </c>
      <c r="F283" s="86">
        <v>832</v>
      </c>
      <c r="G283" s="86">
        <v>790</v>
      </c>
      <c r="H283" s="86">
        <v>825</v>
      </c>
      <c r="I283" s="86">
        <v>875</v>
      </c>
      <c r="J283" s="4"/>
    </row>
    <row r="284" spans="2:10" outlineLevel="3" x14ac:dyDescent="0.2">
      <c r="B284" s="90">
        <v>1720</v>
      </c>
      <c r="C284" s="90" t="s">
        <v>271</v>
      </c>
      <c r="D284" s="91" t="s">
        <v>623</v>
      </c>
      <c r="E284" s="86">
        <v>460</v>
      </c>
      <c r="F284" s="86">
        <v>841</v>
      </c>
      <c r="G284" s="86">
        <v>785</v>
      </c>
      <c r="H284" s="86">
        <v>850</v>
      </c>
      <c r="I284" s="86">
        <v>895</v>
      </c>
      <c r="J284" s="4"/>
    </row>
    <row r="285" spans="2:10" outlineLevel="3" x14ac:dyDescent="0.2">
      <c r="B285" s="90">
        <v>1725</v>
      </c>
      <c r="C285" s="90" t="s">
        <v>272</v>
      </c>
      <c r="D285" s="91" t="s">
        <v>624</v>
      </c>
      <c r="E285" s="86">
        <v>760</v>
      </c>
      <c r="F285" s="86">
        <v>764</v>
      </c>
      <c r="G285" s="86">
        <v>695</v>
      </c>
      <c r="H285" s="86">
        <v>750</v>
      </c>
      <c r="I285" s="86">
        <v>825</v>
      </c>
      <c r="J285" s="4"/>
    </row>
    <row r="286" spans="2:10" outlineLevel="3" x14ac:dyDescent="0.2">
      <c r="B286" s="90">
        <v>1730</v>
      </c>
      <c r="C286" s="90" t="s">
        <v>273</v>
      </c>
      <c r="D286" s="91" t="s">
        <v>625</v>
      </c>
      <c r="E286" s="86">
        <v>340</v>
      </c>
      <c r="F286" s="86">
        <v>987</v>
      </c>
      <c r="G286" s="86">
        <v>900</v>
      </c>
      <c r="H286" s="86">
        <v>975</v>
      </c>
      <c r="I286" s="86">
        <v>1065</v>
      </c>
      <c r="J286" s="4"/>
    </row>
    <row r="287" spans="2:10" outlineLevel="3" x14ac:dyDescent="0.2">
      <c r="B287" s="90">
        <v>1735</v>
      </c>
      <c r="C287" s="90" t="s">
        <v>274</v>
      </c>
      <c r="D287" s="91" t="s">
        <v>626</v>
      </c>
      <c r="E287" s="86">
        <v>250</v>
      </c>
      <c r="F287" s="86">
        <v>844</v>
      </c>
      <c r="G287" s="86">
        <v>775</v>
      </c>
      <c r="H287" s="86">
        <v>825</v>
      </c>
      <c r="I287" s="86">
        <v>900</v>
      </c>
      <c r="J287" s="4"/>
    </row>
    <row r="288" spans="2:10" outlineLevel="3" x14ac:dyDescent="0.2">
      <c r="B288" s="90">
        <v>1740</v>
      </c>
      <c r="C288" s="90" t="s">
        <v>275</v>
      </c>
      <c r="D288" s="91" t="s">
        <v>627</v>
      </c>
      <c r="E288" s="86">
        <v>690</v>
      </c>
      <c r="F288" s="86">
        <v>900</v>
      </c>
      <c r="G288" s="86">
        <v>795</v>
      </c>
      <c r="H288" s="86">
        <v>850</v>
      </c>
      <c r="I288" s="86">
        <v>950</v>
      </c>
      <c r="J288" s="4"/>
    </row>
    <row r="289" spans="2:10" outlineLevel="3" x14ac:dyDescent="0.2">
      <c r="B289" s="90">
        <v>1750</v>
      </c>
      <c r="C289" s="90" t="s">
        <v>276</v>
      </c>
      <c r="D289" s="91" t="s">
        <v>628</v>
      </c>
      <c r="E289" s="86">
        <v>400</v>
      </c>
      <c r="F289" s="86">
        <v>941</v>
      </c>
      <c r="G289" s="86">
        <v>850</v>
      </c>
      <c r="H289" s="86">
        <v>925</v>
      </c>
      <c r="I289" s="86">
        <v>1050</v>
      </c>
      <c r="J289" s="4"/>
    </row>
    <row r="290" spans="2:10" outlineLevel="3" x14ac:dyDescent="0.2">
      <c r="B290" s="90">
        <v>1760</v>
      </c>
      <c r="C290" s="90" t="s">
        <v>277</v>
      </c>
      <c r="D290" s="91" t="s">
        <v>629</v>
      </c>
      <c r="E290" s="86">
        <v>280</v>
      </c>
      <c r="F290" s="86">
        <v>899</v>
      </c>
      <c r="G290" s="86">
        <v>850</v>
      </c>
      <c r="H290" s="86">
        <v>895</v>
      </c>
      <c r="I290" s="86">
        <v>950</v>
      </c>
      <c r="J290" s="4"/>
    </row>
    <row r="291" spans="2:10" outlineLevel="3" x14ac:dyDescent="0.2">
      <c r="B291" s="90">
        <v>1765</v>
      </c>
      <c r="C291" s="90" t="s">
        <v>278</v>
      </c>
      <c r="D291" s="91" t="s">
        <v>630</v>
      </c>
      <c r="E291" s="86">
        <v>470</v>
      </c>
      <c r="F291" s="86">
        <v>957</v>
      </c>
      <c r="G291" s="86">
        <v>850</v>
      </c>
      <c r="H291" s="86">
        <v>925</v>
      </c>
      <c r="I291" s="86">
        <v>1000</v>
      </c>
      <c r="J291" s="4"/>
    </row>
    <row r="292" spans="2:10" outlineLevel="2" x14ac:dyDescent="0.2">
      <c r="B292" s="87" t="s">
        <v>4</v>
      </c>
      <c r="C292" s="88" t="s">
        <v>279</v>
      </c>
      <c r="D292" s="89" t="s">
        <v>631</v>
      </c>
      <c r="E292" s="86">
        <v>6120</v>
      </c>
      <c r="F292" s="86">
        <v>888</v>
      </c>
      <c r="G292" s="86">
        <v>750</v>
      </c>
      <c r="H292" s="86">
        <v>860</v>
      </c>
      <c r="I292" s="86">
        <v>995</v>
      </c>
      <c r="J292" s="4"/>
    </row>
    <row r="293" spans="2:10" outlineLevel="3" x14ac:dyDescent="0.2">
      <c r="B293" s="90">
        <v>2205</v>
      </c>
      <c r="C293" s="90" t="s">
        <v>280</v>
      </c>
      <c r="D293" s="91" t="s">
        <v>632</v>
      </c>
      <c r="E293" s="86">
        <v>710</v>
      </c>
      <c r="F293" s="86">
        <v>857</v>
      </c>
      <c r="G293" s="86">
        <v>775</v>
      </c>
      <c r="H293" s="86">
        <v>825</v>
      </c>
      <c r="I293" s="86">
        <v>915</v>
      </c>
      <c r="J293" s="4"/>
    </row>
    <row r="294" spans="2:10" outlineLevel="3" x14ac:dyDescent="0.2">
      <c r="B294" s="90">
        <v>2210</v>
      </c>
      <c r="C294" s="90" t="s">
        <v>281</v>
      </c>
      <c r="D294" s="91" t="s">
        <v>633</v>
      </c>
      <c r="E294" s="86">
        <v>750</v>
      </c>
      <c r="F294" s="86">
        <v>921</v>
      </c>
      <c r="G294" s="86">
        <v>825</v>
      </c>
      <c r="H294" s="86">
        <v>900</v>
      </c>
      <c r="I294" s="86">
        <v>995</v>
      </c>
      <c r="J294" s="4"/>
    </row>
    <row r="295" spans="2:10" outlineLevel="3" x14ac:dyDescent="0.2">
      <c r="B295" s="90">
        <v>2215</v>
      </c>
      <c r="C295" s="90" t="s">
        <v>282</v>
      </c>
      <c r="D295" s="91" t="s">
        <v>634</v>
      </c>
      <c r="E295" s="86">
        <v>540</v>
      </c>
      <c r="F295" s="86">
        <v>1046</v>
      </c>
      <c r="G295" s="86">
        <v>900</v>
      </c>
      <c r="H295" s="86">
        <v>1025</v>
      </c>
      <c r="I295" s="86">
        <v>1150</v>
      </c>
      <c r="J295" s="4"/>
    </row>
    <row r="296" spans="2:10" outlineLevel="3" x14ac:dyDescent="0.2">
      <c r="B296" s="90">
        <v>2220</v>
      </c>
      <c r="C296" s="90" t="s">
        <v>283</v>
      </c>
      <c r="D296" s="91" t="s">
        <v>635</v>
      </c>
      <c r="E296" s="86">
        <v>420</v>
      </c>
      <c r="F296" s="86">
        <v>705</v>
      </c>
      <c r="G296" s="86">
        <v>600</v>
      </c>
      <c r="H296" s="86">
        <v>700</v>
      </c>
      <c r="I296" s="86">
        <v>778</v>
      </c>
      <c r="J296" s="4"/>
    </row>
    <row r="297" spans="2:10" outlineLevel="3" x14ac:dyDescent="0.2">
      <c r="B297" s="90">
        <v>2250</v>
      </c>
      <c r="C297" s="90" t="s">
        <v>287</v>
      </c>
      <c r="D297" s="91" t="s">
        <v>773</v>
      </c>
      <c r="E297" s="86">
        <v>500</v>
      </c>
      <c r="F297" s="86">
        <v>738</v>
      </c>
      <c r="G297" s="86">
        <v>625</v>
      </c>
      <c r="H297" s="86">
        <v>720</v>
      </c>
      <c r="I297" s="86">
        <v>825</v>
      </c>
      <c r="J297" s="4"/>
    </row>
    <row r="298" spans="2:10" outlineLevel="3" x14ac:dyDescent="0.2">
      <c r="B298" s="90">
        <v>2230</v>
      </c>
      <c r="C298" s="90" t="s">
        <v>284</v>
      </c>
      <c r="D298" s="91" t="s">
        <v>636</v>
      </c>
      <c r="E298" s="86">
        <v>420</v>
      </c>
      <c r="F298" s="86">
        <v>903</v>
      </c>
      <c r="G298" s="86">
        <v>825</v>
      </c>
      <c r="H298" s="86">
        <v>900</v>
      </c>
      <c r="I298" s="86">
        <v>975</v>
      </c>
      <c r="J298" s="4"/>
    </row>
    <row r="299" spans="2:10" outlineLevel="3" x14ac:dyDescent="0.2">
      <c r="B299" s="90">
        <v>2235</v>
      </c>
      <c r="C299" s="90" t="s">
        <v>285</v>
      </c>
      <c r="D299" s="91" t="s">
        <v>637</v>
      </c>
      <c r="E299" s="86">
        <v>630</v>
      </c>
      <c r="F299" s="86">
        <v>870</v>
      </c>
      <c r="G299" s="86">
        <v>820</v>
      </c>
      <c r="H299" s="86">
        <v>875</v>
      </c>
      <c r="I299" s="86">
        <v>925</v>
      </c>
      <c r="J299" s="4"/>
    </row>
    <row r="300" spans="2:10" outlineLevel="3" x14ac:dyDescent="0.2">
      <c r="B300" s="90">
        <v>2245</v>
      </c>
      <c r="C300" s="90" t="s">
        <v>286</v>
      </c>
      <c r="D300" s="91" t="s">
        <v>638</v>
      </c>
      <c r="E300" s="86">
        <v>150</v>
      </c>
      <c r="F300" s="86">
        <v>1229</v>
      </c>
      <c r="G300" s="86">
        <v>1050</v>
      </c>
      <c r="H300" s="86">
        <v>1200</v>
      </c>
      <c r="I300" s="86">
        <v>1350</v>
      </c>
      <c r="J300" s="4"/>
    </row>
    <row r="301" spans="2:10" outlineLevel="3" x14ac:dyDescent="0.2">
      <c r="B301" s="90">
        <v>2255</v>
      </c>
      <c r="C301" s="90" t="s">
        <v>288</v>
      </c>
      <c r="D301" s="91" t="s">
        <v>639</v>
      </c>
      <c r="E301" s="86">
        <v>350</v>
      </c>
      <c r="F301" s="86">
        <v>828</v>
      </c>
      <c r="G301" s="86">
        <v>750</v>
      </c>
      <c r="H301" s="86">
        <v>825</v>
      </c>
      <c r="I301" s="86">
        <v>885</v>
      </c>
      <c r="J301" s="4"/>
    </row>
    <row r="302" spans="2:10" outlineLevel="3" x14ac:dyDescent="0.2">
      <c r="B302" s="90">
        <v>2260</v>
      </c>
      <c r="C302" s="90" t="s">
        <v>289</v>
      </c>
      <c r="D302" s="91" t="s">
        <v>640</v>
      </c>
      <c r="E302" s="86">
        <v>800</v>
      </c>
      <c r="F302" s="86">
        <v>754</v>
      </c>
      <c r="G302" s="86">
        <v>651</v>
      </c>
      <c r="H302" s="86">
        <v>735</v>
      </c>
      <c r="I302" s="86">
        <v>800</v>
      </c>
      <c r="J302" s="4"/>
    </row>
    <row r="303" spans="2:10" outlineLevel="3" x14ac:dyDescent="0.2">
      <c r="B303" s="90">
        <v>2265</v>
      </c>
      <c r="C303" s="90" t="s">
        <v>290</v>
      </c>
      <c r="D303" s="91" t="s">
        <v>641</v>
      </c>
      <c r="E303" s="86">
        <v>280</v>
      </c>
      <c r="F303" s="86">
        <v>1014</v>
      </c>
      <c r="G303" s="86">
        <v>900</v>
      </c>
      <c r="H303" s="86">
        <v>1000</v>
      </c>
      <c r="I303" s="86">
        <v>1100</v>
      </c>
      <c r="J303" s="4"/>
    </row>
    <row r="304" spans="2:10" outlineLevel="3" x14ac:dyDescent="0.2">
      <c r="B304" s="90">
        <v>2270</v>
      </c>
      <c r="C304" s="90" t="s">
        <v>291</v>
      </c>
      <c r="D304" s="91" t="s">
        <v>642</v>
      </c>
      <c r="E304" s="86">
        <v>580</v>
      </c>
      <c r="F304" s="86">
        <v>1078</v>
      </c>
      <c r="G304" s="86">
        <v>950</v>
      </c>
      <c r="H304" s="86">
        <v>1025</v>
      </c>
      <c r="I304" s="86">
        <v>1200</v>
      </c>
      <c r="J304" s="4"/>
    </row>
    <row r="305" spans="2:10" outlineLevel="2" x14ac:dyDescent="0.2">
      <c r="B305" s="87" t="s">
        <v>4</v>
      </c>
      <c r="C305" s="88" t="s">
        <v>292</v>
      </c>
      <c r="D305" s="89" t="s">
        <v>643</v>
      </c>
      <c r="E305" s="86">
        <v>2570</v>
      </c>
      <c r="F305" s="86">
        <v>1079</v>
      </c>
      <c r="G305" s="86">
        <v>895</v>
      </c>
      <c r="H305" s="86">
        <v>1000</v>
      </c>
      <c r="I305" s="86">
        <v>1205</v>
      </c>
      <c r="J305" s="4"/>
    </row>
    <row r="306" spans="2:10" outlineLevel="3" x14ac:dyDescent="0.2">
      <c r="B306" s="90">
        <v>3105</v>
      </c>
      <c r="C306" s="90" t="s">
        <v>293</v>
      </c>
      <c r="D306" s="91" t="s">
        <v>644</v>
      </c>
      <c r="E306" s="86">
        <v>450</v>
      </c>
      <c r="F306" s="86">
        <v>903</v>
      </c>
      <c r="G306" s="86">
        <v>800</v>
      </c>
      <c r="H306" s="86">
        <v>875</v>
      </c>
      <c r="I306" s="86">
        <v>990</v>
      </c>
      <c r="J306" s="4"/>
    </row>
    <row r="307" spans="2:10" outlineLevel="3" x14ac:dyDescent="0.2">
      <c r="B307" s="90">
        <v>3110</v>
      </c>
      <c r="C307" s="90" t="s">
        <v>294</v>
      </c>
      <c r="D307" s="91" t="s">
        <v>645</v>
      </c>
      <c r="E307" s="86">
        <v>1000</v>
      </c>
      <c r="F307" s="86">
        <v>1256</v>
      </c>
      <c r="G307" s="86">
        <v>1100</v>
      </c>
      <c r="H307" s="86">
        <v>1240</v>
      </c>
      <c r="I307" s="86">
        <v>1350</v>
      </c>
      <c r="J307" s="4"/>
    </row>
    <row r="308" spans="2:10" outlineLevel="3" x14ac:dyDescent="0.2">
      <c r="B308" s="90">
        <v>3115</v>
      </c>
      <c r="C308" s="90" t="s">
        <v>295</v>
      </c>
      <c r="D308" s="91" t="s">
        <v>646</v>
      </c>
      <c r="E308" s="86">
        <v>380</v>
      </c>
      <c r="F308" s="86">
        <v>1053</v>
      </c>
      <c r="G308" s="86">
        <v>905</v>
      </c>
      <c r="H308" s="86">
        <v>995</v>
      </c>
      <c r="I308" s="86">
        <v>1150</v>
      </c>
      <c r="J308" s="4"/>
    </row>
    <row r="309" spans="2:10" outlineLevel="3" x14ac:dyDescent="0.2">
      <c r="B309" s="90">
        <v>3120</v>
      </c>
      <c r="C309" s="90" t="s">
        <v>296</v>
      </c>
      <c r="D309" s="91" t="s">
        <v>647</v>
      </c>
      <c r="E309" s="86">
        <v>390</v>
      </c>
      <c r="F309" s="86">
        <v>978</v>
      </c>
      <c r="G309" s="86">
        <v>850</v>
      </c>
      <c r="H309" s="86">
        <v>950</v>
      </c>
      <c r="I309" s="86">
        <v>1050</v>
      </c>
      <c r="J309" s="4"/>
    </row>
    <row r="310" spans="2:10" outlineLevel="3" x14ac:dyDescent="0.2">
      <c r="B310" s="90">
        <v>3125</v>
      </c>
      <c r="C310" s="90" t="s">
        <v>297</v>
      </c>
      <c r="D310" s="91" t="s">
        <v>648</v>
      </c>
      <c r="E310" s="86">
        <v>350</v>
      </c>
      <c r="F310" s="86">
        <v>940</v>
      </c>
      <c r="G310" s="86">
        <v>850</v>
      </c>
      <c r="H310" s="86">
        <v>900</v>
      </c>
      <c r="I310" s="86">
        <v>995</v>
      </c>
      <c r="J310" s="4"/>
    </row>
    <row r="311" spans="2:10" outlineLevel="2" x14ac:dyDescent="0.2">
      <c r="B311" s="87" t="s">
        <v>4</v>
      </c>
      <c r="C311" s="88" t="s">
        <v>298</v>
      </c>
      <c r="D311" s="89" t="s">
        <v>649</v>
      </c>
      <c r="E311" s="86">
        <v>4470</v>
      </c>
      <c r="F311" s="86">
        <v>1193</v>
      </c>
      <c r="G311" s="86">
        <v>1050</v>
      </c>
      <c r="H311" s="86">
        <v>1170</v>
      </c>
      <c r="I311" s="86">
        <v>1295</v>
      </c>
      <c r="J311" s="4"/>
    </row>
    <row r="312" spans="2:10" outlineLevel="3" x14ac:dyDescent="0.2">
      <c r="B312" s="90">
        <v>3605</v>
      </c>
      <c r="C312" s="90" t="s">
        <v>299</v>
      </c>
      <c r="D312" s="91" t="s">
        <v>650</v>
      </c>
      <c r="E312" s="86">
        <v>530</v>
      </c>
      <c r="F312" s="86">
        <v>1355</v>
      </c>
      <c r="G312" s="86">
        <v>1125</v>
      </c>
      <c r="H312" s="86">
        <v>1250</v>
      </c>
      <c r="I312" s="86">
        <v>1450</v>
      </c>
      <c r="J312" s="4"/>
    </row>
    <row r="313" spans="2:10" outlineLevel="3" x14ac:dyDescent="0.2">
      <c r="B313" s="90">
        <v>3610</v>
      </c>
      <c r="C313" s="90" t="s">
        <v>300</v>
      </c>
      <c r="D313" s="91" t="s">
        <v>651</v>
      </c>
      <c r="E313" s="86">
        <v>220</v>
      </c>
      <c r="F313" s="86">
        <v>1315</v>
      </c>
      <c r="G313" s="86">
        <v>1200</v>
      </c>
      <c r="H313" s="86">
        <v>1300</v>
      </c>
      <c r="I313" s="86">
        <v>1415</v>
      </c>
      <c r="J313" s="4"/>
    </row>
    <row r="314" spans="2:10" outlineLevel="3" x14ac:dyDescent="0.2">
      <c r="B314" s="90">
        <v>3615</v>
      </c>
      <c r="C314" s="90" t="s">
        <v>301</v>
      </c>
      <c r="D314" s="91" t="s">
        <v>652</v>
      </c>
      <c r="E314" s="86">
        <v>490</v>
      </c>
      <c r="F314" s="86">
        <v>1260</v>
      </c>
      <c r="G314" s="86">
        <v>1095</v>
      </c>
      <c r="H314" s="86">
        <v>1250</v>
      </c>
      <c r="I314" s="86">
        <v>1375</v>
      </c>
      <c r="J314" s="4"/>
    </row>
    <row r="315" spans="2:10" outlineLevel="3" x14ac:dyDescent="0.2">
      <c r="B315" s="90">
        <v>3620</v>
      </c>
      <c r="C315" s="90" t="s">
        <v>302</v>
      </c>
      <c r="D315" s="91" t="s">
        <v>653</v>
      </c>
      <c r="E315" s="86">
        <v>270</v>
      </c>
      <c r="F315" s="86">
        <v>1160</v>
      </c>
      <c r="G315" s="86">
        <v>1050</v>
      </c>
      <c r="H315" s="86">
        <v>1150</v>
      </c>
      <c r="I315" s="86">
        <v>1240</v>
      </c>
      <c r="J315" s="4"/>
    </row>
    <row r="316" spans="2:10" outlineLevel="3" x14ac:dyDescent="0.2">
      <c r="B316" s="90">
        <v>3625</v>
      </c>
      <c r="C316" s="90" t="s">
        <v>303</v>
      </c>
      <c r="D316" s="91" t="s">
        <v>654</v>
      </c>
      <c r="E316" s="86">
        <v>660</v>
      </c>
      <c r="F316" s="86">
        <v>1135</v>
      </c>
      <c r="G316" s="86">
        <v>1025</v>
      </c>
      <c r="H316" s="86">
        <v>1105</v>
      </c>
      <c r="I316" s="86">
        <v>1225</v>
      </c>
      <c r="J316" s="4"/>
    </row>
    <row r="317" spans="2:10" outlineLevel="3" x14ac:dyDescent="0.2">
      <c r="B317" s="90">
        <v>3630</v>
      </c>
      <c r="C317" s="90" t="s">
        <v>304</v>
      </c>
      <c r="D317" s="91" t="s">
        <v>655</v>
      </c>
      <c r="E317" s="86">
        <v>260</v>
      </c>
      <c r="F317" s="86">
        <v>1171</v>
      </c>
      <c r="G317" s="86">
        <v>1050</v>
      </c>
      <c r="H317" s="86">
        <v>1200</v>
      </c>
      <c r="I317" s="86">
        <v>1275</v>
      </c>
      <c r="J317" s="4"/>
    </row>
    <row r="318" spans="2:10" outlineLevel="3" x14ac:dyDescent="0.2">
      <c r="B318" s="90">
        <v>3635</v>
      </c>
      <c r="C318" s="90" t="s">
        <v>305</v>
      </c>
      <c r="D318" s="91" t="s">
        <v>656</v>
      </c>
      <c r="E318" s="86">
        <v>230</v>
      </c>
      <c r="F318" s="86">
        <v>1216</v>
      </c>
      <c r="G318" s="86">
        <v>1100</v>
      </c>
      <c r="H318" s="86">
        <v>1175</v>
      </c>
      <c r="I318" s="86">
        <v>1295</v>
      </c>
      <c r="J318" s="4"/>
    </row>
    <row r="319" spans="2:10" outlineLevel="3" x14ac:dyDescent="0.2">
      <c r="B319" s="90">
        <v>3640</v>
      </c>
      <c r="C319" s="90" t="s">
        <v>306</v>
      </c>
      <c r="D319" s="91" t="s">
        <v>657</v>
      </c>
      <c r="E319" s="86">
        <v>310</v>
      </c>
      <c r="F319" s="86">
        <v>980</v>
      </c>
      <c r="G319" s="86">
        <v>875</v>
      </c>
      <c r="H319" s="86">
        <v>950</v>
      </c>
      <c r="I319" s="86">
        <v>1075</v>
      </c>
      <c r="J319" s="4"/>
    </row>
    <row r="320" spans="2:10" outlineLevel="3" x14ac:dyDescent="0.2">
      <c r="B320" s="90">
        <v>3645</v>
      </c>
      <c r="C320" s="90" t="s">
        <v>307</v>
      </c>
      <c r="D320" s="91" t="s">
        <v>658</v>
      </c>
      <c r="E320" s="86">
        <v>340</v>
      </c>
      <c r="F320" s="86">
        <v>1183</v>
      </c>
      <c r="G320" s="86">
        <v>1050</v>
      </c>
      <c r="H320" s="86">
        <v>1150</v>
      </c>
      <c r="I320" s="86">
        <v>1275</v>
      </c>
      <c r="J320" s="4"/>
    </row>
    <row r="321" spans="2:10" outlineLevel="3" x14ac:dyDescent="0.2">
      <c r="B321" s="90">
        <v>3650</v>
      </c>
      <c r="C321" s="90" t="s">
        <v>308</v>
      </c>
      <c r="D321" s="91" t="s">
        <v>659</v>
      </c>
      <c r="E321" s="86">
        <v>330</v>
      </c>
      <c r="F321" s="86">
        <v>1120</v>
      </c>
      <c r="G321" s="86">
        <v>975</v>
      </c>
      <c r="H321" s="86">
        <v>1100</v>
      </c>
      <c r="I321" s="86">
        <v>1225</v>
      </c>
      <c r="J321" s="4"/>
    </row>
    <row r="322" spans="2:10" outlineLevel="3" x14ac:dyDescent="0.2">
      <c r="B322" s="90">
        <v>3655</v>
      </c>
      <c r="C322" s="90" t="s">
        <v>309</v>
      </c>
      <c r="D322" s="91" t="s">
        <v>660</v>
      </c>
      <c r="E322" s="86">
        <v>830</v>
      </c>
      <c r="F322" s="86">
        <v>1187</v>
      </c>
      <c r="G322" s="86">
        <v>1075</v>
      </c>
      <c r="H322" s="86">
        <v>1195</v>
      </c>
      <c r="I322" s="86">
        <v>1275</v>
      </c>
      <c r="J322" s="4"/>
    </row>
    <row r="323" spans="2:10" outlineLevel="2" x14ac:dyDescent="0.2">
      <c r="B323" s="87" t="s">
        <v>4</v>
      </c>
      <c r="C323" s="88" t="s">
        <v>310</v>
      </c>
      <c r="D323" s="89" t="s">
        <v>661</v>
      </c>
      <c r="E323" s="86">
        <v>4520</v>
      </c>
      <c r="F323" s="86">
        <v>947</v>
      </c>
      <c r="G323" s="86">
        <v>850</v>
      </c>
      <c r="H323" s="86">
        <v>925</v>
      </c>
      <c r="I323" s="86">
        <v>1025</v>
      </c>
      <c r="J323" s="4"/>
    </row>
    <row r="324" spans="2:10" outlineLevel="3" x14ac:dyDescent="0.2">
      <c r="B324" s="90">
        <v>3805</v>
      </c>
      <c r="C324" s="90" t="s">
        <v>311</v>
      </c>
      <c r="D324" s="91" t="s">
        <v>662</v>
      </c>
      <c r="E324" s="86">
        <v>220</v>
      </c>
      <c r="F324" s="86">
        <v>946</v>
      </c>
      <c r="G324" s="86">
        <v>850</v>
      </c>
      <c r="H324" s="86">
        <v>925</v>
      </c>
      <c r="I324" s="86">
        <v>1020</v>
      </c>
      <c r="J324" s="4"/>
    </row>
    <row r="325" spans="2:10" outlineLevel="3" x14ac:dyDescent="0.2">
      <c r="B325" s="90">
        <v>3810</v>
      </c>
      <c r="C325" s="90" t="s">
        <v>312</v>
      </c>
      <c r="D325" s="91" t="s">
        <v>663</v>
      </c>
      <c r="E325" s="86">
        <v>890</v>
      </c>
      <c r="F325" s="86">
        <v>865</v>
      </c>
      <c r="G325" s="86">
        <v>775</v>
      </c>
      <c r="H325" s="86">
        <v>850</v>
      </c>
      <c r="I325" s="86">
        <v>925</v>
      </c>
      <c r="J325" s="4"/>
    </row>
    <row r="326" spans="2:10" outlineLevel="3" x14ac:dyDescent="0.2">
      <c r="B326" s="90">
        <v>3815</v>
      </c>
      <c r="C326" s="90" t="s">
        <v>313</v>
      </c>
      <c r="D326" s="91" t="s">
        <v>664</v>
      </c>
      <c r="E326" s="86">
        <v>740</v>
      </c>
      <c r="F326" s="86">
        <v>932</v>
      </c>
      <c r="G326" s="86">
        <v>833</v>
      </c>
      <c r="H326" s="86">
        <v>900</v>
      </c>
      <c r="I326" s="86">
        <v>995</v>
      </c>
      <c r="J326" s="4"/>
    </row>
    <row r="327" spans="2:10" outlineLevel="3" x14ac:dyDescent="0.2">
      <c r="B327" s="90">
        <v>3820</v>
      </c>
      <c r="C327" s="90" t="s">
        <v>314</v>
      </c>
      <c r="D327" s="91" t="s">
        <v>665</v>
      </c>
      <c r="E327" s="86">
        <v>550</v>
      </c>
      <c r="F327" s="86">
        <v>1026</v>
      </c>
      <c r="G327" s="86">
        <v>950</v>
      </c>
      <c r="H327" s="86">
        <v>1025</v>
      </c>
      <c r="I327" s="86">
        <v>1095</v>
      </c>
      <c r="J327" s="4"/>
    </row>
    <row r="328" spans="2:10" outlineLevel="3" x14ac:dyDescent="0.2">
      <c r="B328" s="90">
        <v>3825</v>
      </c>
      <c r="C328" s="90" t="s">
        <v>315</v>
      </c>
      <c r="D328" s="91" t="s">
        <v>666</v>
      </c>
      <c r="E328" s="86">
        <v>560</v>
      </c>
      <c r="F328" s="86">
        <v>1032</v>
      </c>
      <c r="G328" s="86">
        <v>925</v>
      </c>
      <c r="H328" s="86">
        <v>1025</v>
      </c>
      <c r="I328" s="86">
        <v>1125</v>
      </c>
      <c r="J328" s="4"/>
    </row>
    <row r="329" spans="2:10" outlineLevel="3" x14ac:dyDescent="0.2">
      <c r="B329" s="90">
        <v>3830</v>
      </c>
      <c r="C329" s="90" t="s">
        <v>316</v>
      </c>
      <c r="D329" s="91" t="s">
        <v>667</v>
      </c>
      <c r="E329" s="86">
        <v>560</v>
      </c>
      <c r="F329" s="86">
        <v>990</v>
      </c>
      <c r="G329" s="86">
        <v>895</v>
      </c>
      <c r="H329" s="86">
        <v>975</v>
      </c>
      <c r="I329" s="86">
        <v>1075</v>
      </c>
      <c r="J329" s="4"/>
    </row>
    <row r="330" spans="2:10" outlineLevel="3" x14ac:dyDescent="0.2">
      <c r="B330" s="90">
        <v>3835</v>
      </c>
      <c r="C330" s="90" t="s">
        <v>317</v>
      </c>
      <c r="D330" s="91" t="s">
        <v>668</v>
      </c>
      <c r="E330" s="86">
        <v>1010</v>
      </c>
      <c r="F330" s="86">
        <v>914</v>
      </c>
      <c r="G330" s="86">
        <v>835</v>
      </c>
      <c r="H330" s="86">
        <v>895</v>
      </c>
      <c r="I330" s="86">
        <v>975</v>
      </c>
      <c r="J330" s="4"/>
    </row>
    <row r="331" spans="2:10" outlineLevel="1" x14ac:dyDescent="0.2">
      <c r="B331" s="81" t="s">
        <v>4</v>
      </c>
      <c r="C331" s="81" t="s">
        <v>318</v>
      </c>
      <c r="D331" s="82" t="s">
        <v>669</v>
      </c>
      <c r="E331" s="80">
        <v>23030</v>
      </c>
      <c r="F331" s="80">
        <v>792</v>
      </c>
      <c r="G331" s="80">
        <v>650</v>
      </c>
      <c r="H331" s="80">
        <v>750</v>
      </c>
      <c r="I331" s="80">
        <v>875</v>
      </c>
      <c r="J331" s="4"/>
    </row>
    <row r="332" spans="2:10" outlineLevel="2" x14ac:dyDescent="0.2">
      <c r="B332" s="94">
        <v>114</v>
      </c>
      <c r="C332" s="95" t="s">
        <v>319</v>
      </c>
      <c r="D332" s="92" t="s">
        <v>670</v>
      </c>
      <c r="E332" s="86">
        <v>970</v>
      </c>
      <c r="F332" s="86">
        <v>1019</v>
      </c>
      <c r="G332" s="86">
        <v>850</v>
      </c>
      <c r="H332" s="86">
        <v>975</v>
      </c>
      <c r="I332" s="86">
        <v>1175</v>
      </c>
      <c r="J332" s="4"/>
    </row>
    <row r="333" spans="2:10" outlineLevel="2" x14ac:dyDescent="0.2">
      <c r="B333" s="94">
        <v>1260</v>
      </c>
      <c r="C333" s="95" t="s">
        <v>774</v>
      </c>
      <c r="D333" s="92" t="s">
        <v>775</v>
      </c>
      <c r="E333" s="86">
        <v>1590</v>
      </c>
      <c r="F333" s="86">
        <v>888</v>
      </c>
      <c r="G333" s="86">
        <v>795</v>
      </c>
      <c r="H333" s="86">
        <v>875</v>
      </c>
      <c r="I333" s="86">
        <v>950</v>
      </c>
      <c r="J333" s="4"/>
    </row>
    <row r="334" spans="2:10" outlineLevel="2" x14ac:dyDescent="0.2">
      <c r="B334" s="94">
        <v>116</v>
      </c>
      <c r="C334" s="95" t="s">
        <v>320</v>
      </c>
      <c r="D334" s="92" t="s">
        <v>671</v>
      </c>
      <c r="E334" s="86">
        <v>2350</v>
      </c>
      <c r="F334" s="86">
        <v>1120</v>
      </c>
      <c r="G334" s="86">
        <v>950</v>
      </c>
      <c r="H334" s="86">
        <v>1100</v>
      </c>
      <c r="I334" s="86">
        <v>1295</v>
      </c>
      <c r="J334" s="4"/>
    </row>
    <row r="335" spans="2:10" outlineLevel="2" x14ac:dyDescent="0.2">
      <c r="B335" s="94">
        <v>840</v>
      </c>
      <c r="C335" s="95" t="s">
        <v>321</v>
      </c>
      <c r="D335" s="92" t="s">
        <v>672</v>
      </c>
      <c r="E335" s="86">
        <v>2570</v>
      </c>
      <c r="F335" s="86">
        <v>704</v>
      </c>
      <c r="G335" s="86">
        <v>625</v>
      </c>
      <c r="H335" s="86">
        <v>695</v>
      </c>
      <c r="I335" s="86">
        <v>775</v>
      </c>
      <c r="J335" s="4"/>
    </row>
    <row r="336" spans="2:10" outlineLevel="2" x14ac:dyDescent="0.2">
      <c r="B336" s="94">
        <v>1265</v>
      </c>
      <c r="C336" s="95" t="s">
        <v>776</v>
      </c>
      <c r="D336" s="92" t="s">
        <v>689</v>
      </c>
      <c r="E336" s="86">
        <v>720</v>
      </c>
      <c r="F336" s="86">
        <v>766</v>
      </c>
      <c r="G336" s="86">
        <v>695</v>
      </c>
      <c r="H336" s="86">
        <v>750</v>
      </c>
      <c r="I336" s="86">
        <v>850</v>
      </c>
      <c r="J336" s="4"/>
    </row>
    <row r="337" spans="2:10" outlineLevel="2" x14ac:dyDescent="0.2">
      <c r="B337" s="94">
        <v>835</v>
      </c>
      <c r="C337" s="95" t="s">
        <v>322</v>
      </c>
      <c r="D337" s="92" t="s">
        <v>673</v>
      </c>
      <c r="E337" s="86">
        <v>10</v>
      </c>
      <c r="F337" s="86">
        <v>616</v>
      </c>
      <c r="G337" s="86">
        <v>555</v>
      </c>
      <c r="H337" s="86">
        <v>605</v>
      </c>
      <c r="I337" s="86">
        <v>710</v>
      </c>
      <c r="J337" s="4"/>
    </row>
    <row r="338" spans="2:10" outlineLevel="2" x14ac:dyDescent="0.2">
      <c r="B338" s="94">
        <v>121</v>
      </c>
      <c r="C338" s="95" t="s">
        <v>323</v>
      </c>
      <c r="D338" s="92" t="s">
        <v>674</v>
      </c>
      <c r="E338" s="86">
        <v>990</v>
      </c>
      <c r="F338" s="86">
        <v>789</v>
      </c>
      <c r="G338" s="86">
        <v>670</v>
      </c>
      <c r="H338" s="86">
        <v>750</v>
      </c>
      <c r="I338" s="86">
        <v>875</v>
      </c>
      <c r="J338" s="4"/>
    </row>
    <row r="339" spans="2:10" outlineLevel="2" x14ac:dyDescent="0.2">
      <c r="B339" s="94">
        <v>1160</v>
      </c>
      <c r="C339" s="95" t="s">
        <v>324</v>
      </c>
      <c r="D339" s="92" t="s">
        <v>675</v>
      </c>
      <c r="E339" s="86">
        <v>1730</v>
      </c>
      <c r="F339" s="86">
        <v>685</v>
      </c>
      <c r="G339" s="86">
        <v>600</v>
      </c>
      <c r="H339" s="86">
        <v>650</v>
      </c>
      <c r="I339" s="86">
        <v>725</v>
      </c>
      <c r="J339" s="4"/>
    </row>
    <row r="340" spans="2:10" outlineLevel="2" x14ac:dyDescent="0.2">
      <c r="B340" s="94">
        <v>119</v>
      </c>
      <c r="C340" s="95" t="s">
        <v>325</v>
      </c>
      <c r="D340" s="92" t="s">
        <v>676</v>
      </c>
      <c r="E340" s="86">
        <v>710</v>
      </c>
      <c r="F340" s="86">
        <v>888</v>
      </c>
      <c r="G340" s="86">
        <v>825</v>
      </c>
      <c r="H340" s="86">
        <v>875</v>
      </c>
      <c r="I340" s="86">
        <v>950</v>
      </c>
      <c r="J340" s="4"/>
    </row>
    <row r="341" spans="2:10" outlineLevel="2" x14ac:dyDescent="0.2">
      <c r="B341" s="94">
        <v>3935</v>
      </c>
      <c r="C341" s="95" t="s">
        <v>326</v>
      </c>
      <c r="D341" s="92" t="s">
        <v>677</v>
      </c>
      <c r="E341" s="86">
        <v>1350</v>
      </c>
      <c r="F341" s="86">
        <v>755</v>
      </c>
      <c r="G341" s="86">
        <v>700</v>
      </c>
      <c r="H341" s="86">
        <v>750</v>
      </c>
      <c r="I341" s="86">
        <v>785</v>
      </c>
      <c r="J341" s="4"/>
    </row>
    <row r="342" spans="2:10" outlineLevel="2" x14ac:dyDescent="0.2">
      <c r="B342" s="94">
        <v>1165</v>
      </c>
      <c r="C342" s="95" t="s">
        <v>327</v>
      </c>
      <c r="D342" s="92" t="s">
        <v>678</v>
      </c>
      <c r="E342" s="86">
        <v>430</v>
      </c>
      <c r="F342" s="86">
        <v>682</v>
      </c>
      <c r="G342" s="86">
        <v>600</v>
      </c>
      <c r="H342" s="86">
        <v>675</v>
      </c>
      <c r="I342" s="86">
        <v>750</v>
      </c>
      <c r="J342" s="4"/>
    </row>
    <row r="343" spans="2:10" outlineLevel="2" x14ac:dyDescent="0.2">
      <c r="B343" s="94">
        <v>3940</v>
      </c>
      <c r="C343" s="95" t="s">
        <v>328</v>
      </c>
      <c r="D343" s="92" t="s">
        <v>679</v>
      </c>
      <c r="E343" s="86">
        <v>1790</v>
      </c>
      <c r="F343" s="86">
        <v>752</v>
      </c>
      <c r="G343" s="86">
        <v>695</v>
      </c>
      <c r="H343" s="86">
        <v>750</v>
      </c>
      <c r="I343" s="86">
        <v>800</v>
      </c>
      <c r="J343" s="4"/>
    </row>
    <row r="344" spans="2:10" outlineLevel="2" x14ac:dyDescent="0.2">
      <c r="B344" s="87" t="s">
        <v>4</v>
      </c>
      <c r="C344" s="88" t="s">
        <v>329</v>
      </c>
      <c r="D344" s="89" t="s">
        <v>680</v>
      </c>
      <c r="E344" s="86">
        <v>3290</v>
      </c>
      <c r="F344" s="86">
        <v>702</v>
      </c>
      <c r="G344" s="86">
        <v>625</v>
      </c>
      <c r="H344" s="86">
        <v>680</v>
      </c>
      <c r="I344" s="86">
        <v>775</v>
      </c>
      <c r="J344" s="4"/>
    </row>
    <row r="345" spans="2:10" outlineLevel="3" x14ac:dyDescent="0.2">
      <c r="B345" s="90">
        <v>1105</v>
      </c>
      <c r="C345" s="90" t="s">
        <v>330</v>
      </c>
      <c r="D345" s="91" t="s">
        <v>681</v>
      </c>
      <c r="E345" s="86">
        <v>400</v>
      </c>
      <c r="F345" s="86">
        <v>733</v>
      </c>
      <c r="G345" s="86">
        <v>655</v>
      </c>
      <c r="H345" s="86">
        <v>725</v>
      </c>
      <c r="I345" s="86">
        <v>795</v>
      </c>
      <c r="J345" s="4"/>
    </row>
    <row r="346" spans="2:10" outlineLevel="3" x14ac:dyDescent="0.2">
      <c r="B346" s="90">
        <v>1110</v>
      </c>
      <c r="C346" s="90" t="s">
        <v>331</v>
      </c>
      <c r="D346" s="91" t="s">
        <v>682</v>
      </c>
      <c r="E346" s="86">
        <v>640</v>
      </c>
      <c r="F346" s="86">
        <v>830</v>
      </c>
      <c r="G346" s="86">
        <v>750</v>
      </c>
      <c r="H346" s="86">
        <v>800</v>
      </c>
      <c r="I346" s="86">
        <v>875</v>
      </c>
      <c r="J346" s="4"/>
    </row>
    <row r="347" spans="2:10" outlineLevel="3" x14ac:dyDescent="0.2">
      <c r="B347" s="90">
        <v>1135</v>
      </c>
      <c r="C347" s="90" t="s">
        <v>332</v>
      </c>
      <c r="D347" s="91" t="s">
        <v>683</v>
      </c>
      <c r="E347" s="86">
        <v>530</v>
      </c>
      <c r="F347" s="86">
        <v>645</v>
      </c>
      <c r="G347" s="86">
        <v>600</v>
      </c>
      <c r="H347" s="86">
        <v>650</v>
      </c>
      <c r="I347" s="86">
        <v>685</v>
      </c>
      <c r="J347" s="4"/>
    </row>
    <row r="348" spans="2:10" outlineLevel="3" x14ac:dyDescent="0.2">
      <c r="B348" s="90">
        <v>1115</v>
      </c>
      <c r="C348" s="90" t="s">
        <v>333</v>
      </c>
      <c r="D348" s="91" t="s">
        <v>684</v>
      </c>
      <c r="E348" s="86">
        <v>410</v>
      </c>
      <c r="F348" s="86">
        <v>629</v>
      </c>
      <c r="G348" s="86">
        <v>560</v>
      </c>
      <c r="H348" s="86">
        <v>625</v>
      </c>
      <c r="I348" s="86">
        <v>675</v>
      </c>
      <c r="J348" s="4"/>
    </row>
    <row r="349" spans="2:10" outlineLevel="3" x14ac:dyDescent="0.2">
      <c r="B349" s="90">
        <v>1125</v>
      </c>
      <c r="C349" s="90" t="s">
        <v>334</v>
      </c>
      <c r="D349" s="91" t="s">
        <v>685</v>
      </c>
      <c r="E349" s="86">
        <v>420</v>
      </c>
      <c r="F349" s="86">
        <v>710</v>
      </c>
      <c r="G349" s="86">
        <v>650</v>
      </c>
      <c r="H349" s="86">
        <v>700</v>
      </c>
      <c r="I349" s="86">
        <v>750</v>
      </c>
      <c r="J349" s="4"/>
    </row>
    <row r="350" spans="2:10" outlineLevel="3" x14ac:dyDescent="0.2">
      <c r="B350" s="90">
        <v>1130</v>
      </c>
      <c r="C350" s="90" t="s">
        <v>335</v>
      </c>
      <c r="D350" s="91" t="s">
        <v>686</v>
      </c>
      <c r="E350" s="86">
        <v>500</v>
      </c>
      <c r="F350" s="86">
        <v>708</v>
      </c>
      <c r="G350" s="86">
        <v>640</v>
      </c>
      <c r="H350" s="86">
        <v>695</v>
      </c>
      <c r="I350" s="86">
        <v>775</v>
      </c>
      <c r="J350" s="4"/>
    </row>
    <row r="351" spans="2:10" outlineLevel="3" x14ac:dyDescent="0.2">
      <c r="B351" s="90">
        <v>1145</v>
      </c>
      <c r="C351" s="90" t="s">
        <v>336</v>
      </c>
      <c r="D351" s="91" t="s">
        <v>687</v>
      </c>
      <c r="E351" s="86">
        <v>280</v>
      </c>
      <c r="F351" s="86">
        <v>596</v>
      </c>
      <c r="G351" s="86">
        <v>540</v>
      </c>
      <c r="H351" s="86">
        <v>585</v>
      </c>
      <c r="I351" s="86">
        <v>650</v>
      </c>
      <c r="J351" s="4"/>
    </row>
    <row r="352" spans="2:10" outlineLevel="3" x14ac:dyDescent="0.2">
      <c r="B352" s="90">
        <v>1150</v>
      </c>
      <c r="C352" s="90" t="s">
        <v>337</v>
      </c>
      <c r="D352" s="91" t="s">
        <v>688</v>
      </c>
      <c r="E352" s="86">
        <v>120</v>
      </c>
      <c r="F352" s="86">
        <v>621</v>
      </c>
      <c r="G352" s="86">
        <v>575</v>
      </c>
      <c r="H352" s="86">
        <v>625</v>
      </c>
      <c r="I352" s="86">
        <v>653</v>
      </c>
      <c r="J352" s="4"/>
    </row>
    <row r="353" spans="2:10" outlineLevel="2" x14ac:dyDescent="0.2">
      <c r="B353" s="87" t="s">
        <v>4</v>
      </c>
      <c r="C353" s="88" t="s">
        <v>338</v>
      </c>
      <c r="D353" s="89" t="s">
        <v>690</v>
      </c>
      <c r="E353" s="86">
        <v>2350</v>
      </c>
      <c r="F353" s="86">
        <v>748</v>
      </c>
      <c r="G353" s="86">
        <v>650</v>
      </c>
      <c r="H353" s="86">
        <v>725</v>
      </c>
      <c r="I353" s="86">
        <v>800</v>
      </c>
      <c r="J353" s="4"/>
    </row>
    <row r="354" spans="2:10" outlineLevel="3" x14ac:dyDescent="0.2">
      <c r="B354" s="90">
        <v>1605</v>
      </c>
      <c r="C354" s="90" t="s">
        <v>339</v>
      </c>
      <c r="D354" s="91" t="s">
        <v>691</v>
      </c>
      <c r="E354" s="86">
        <v>600</v>
      </c>
      <c r="F354" s="86">
        <v>850</v>
      </c>
      <c r="G354" s="86">
        <v>725</v>
      </c>
      <c r="H354" s="86">
        <v>800</v>
      </c>
      <c r="I354" s="86">
        <v>925</v>
      </c>
      <c r="J354" s="4"/>
    </row>
    <row r="355" spans="2:10" outlineLevel="3" x14ac:dyDescent="0.2">
      <c r="B355" s="90">
        <v>1610</v>
      </c>
      <c r="C355" s="90" t="s">
        <v>340</v>
      </c>
      <c r="D355" s="91" t="s">
        <v>692</v>
      </c>
      <c r="E355" s="86">
        <v>310</v>
      </c>
      <c r="F355" s="86">
        <v>824</v>
      </c>
      <c r="G355" s="86">
        <v>740</v>
      </c>
      <c r="H355" s="86">
        <v>815</v>
      </c>
      <c r="I355" s="86">
        <v>895</v>
      </c>
      <c r="J355" s="4"/>
    </row>
    <row r="356" spans="2:10" outlineLevel="3" x14ac:dyDescent="0.2">
      <c r="B356" s="90">
        <v>1615</v>
      </c>
      <c r="C356" s="90" t="s">
        <v>341</v>
      </c>
      <c r="D356" s="91" t="s">
        <v>693</v>
      </c>
      <c r="E356" s="86">
        <v>180</v>
      </c>
      <c r="F356" s="86">
        <v>620</v>
      </c>
      <c r="G356" s="86">
        <v>550</v>
      </c>
      <c r="H356" s="86">
        <v>600</v>
      </c>
      <c r="I356" s="86">
        <v>650</v>
      </c>
      <c r="J356" s="4"/>
    </row>
    <row r="357" spans="2:10" outlineLevel="3" x14ac:dyDescent="0.2">
      <c r="B357" s="90">
        <v>1620</v>
      </c>
      <c r="C357" s="90" t="s">
        <v>342</v>
      </c>
      <c r="D357" s="91" t="s">
        <v>694</v>
      </c>
      <c r="E357" s="86">
        <v>460</v>
      </c>
      <c r="F357" s="86">
        <v>681</v>
      </c>
      <c r="G357" s="86">
        <v>625</v>
      </c>
      <c r="H357" s="86">
        <v>675</v>
      </c>
      <c r="I357" s="86">
        <v>725</v>
      </c>
      <c r="J357" s="4"/>
    </row>
    <row r="358" spans="2:10" outlineLevel="3" x14ac:dyDescent="0.2">
      <c r="B358" s="90">
        <v>1625</v>
      </c>
      <c r="C358" s="90" t="s">
        <v>343</v>
      </c>
      <c r="D358" s="91" t="s">
        <v>695</v>
      </c>
      <c r="E358" s="86">
        <v>570</v>
      </c>
      <c r="F358" s="86">
        <v>702</v>
      </c>
      <c r="G358" s="86">
        <v>625</v>
      </c>
      <c r="H358" s="86">
        <v>695</v>
      </c>
      <c r="I358" s="86">
        <v>750</v>
      </c>
      <c r="J358" s="4"/>
    </row>
    <row r="359" spans="2:10" outlineLevel="3" x14ac:dyDescent="0.2">
      <c r="B359" s="90">
        <v>1630</v>
      </c>
      <c r="C359" s="90" t="s">
        <v>344</v>
      </c>
      <c r="D359" s="91" t="s">
        <v>696</v>
      </c>
      <c r="E359" s="86">
        <v>240</v>
      </c>
      <c r="F359" s="86">
        <v>728</v>
      </c>
      <c r="G359" s="86">
        <v>650</v>
      </c>
      <c r="H359" s="86">
        <v>700</v>
      </c>
      <c r="I359" s="86">
        <v>775</v>
      </c>
      <c r="J359" s="4"/>
    </row>
    <row r="360" spans="2:10" outlineLevel="2" x14ac:dyDescent="0.2">
      <c r="B360" s="87" t="s">
        <v>4</v>
      </c>
      <c r="C360" s="88" t="s">
        <v>345</v>
      </c>
      <c r="D360" s="89" t="s">
        <v>697</v>
      </c>
      <c r="E360" s="86">
        <v>2210</v>
      </c>
      <c r="F360" s="86">
        <v>693</v>
      </c>
      <c r="G360" s="86">
        <v>625</v>
      </c>
      <c r="H360" s="86">
        <v>675</v>
      </c>
      <c r="I360" s="86">
        <v>750</v>
      </c>
      <c r="J360" s="4"/>
    </row>
    <row r="361" spans="2:10" outlineLevel="3" x14ac:dyDescent="0.2">
      <c r="B361" s="90">
        <v>3305</v>
      </c>
      <c r="C361" s="90" t="s">
        <v>346</v>
      </c>
      <c r="D361" s="91" t="s">
        <v>698</v>
      </c>
      <c r="E361" s="86">
        <v>500</v>
      </c>
      <c r="F361" s="86">
        <v>734</v>
      </c>
      <c r="G361" s="86">
        <v>650</v>
      </c>
      <c r="H361" s="86">
        <v>725</v>
      </c>
      <c r="I361" s="86">
        <v>795</v>
      </c>
      <c r="J361" s="4"/>
    </row>
    <row r="362" spans="2:10" outlineLevel="3" x14ac:dyDescent="0.2">
      <c r="B362" s="90">
        <v>3310</v>
      </c>
      <c r="C362" s="90" t="s">
        <v>347</v>
      </c>
      <c r="D362" s="91" t="s">
        <v>699</v>
      </c>
      <c r="E362" s="86">
        <v>380</v>
      </c>
      <c r="F362" s="86">
        <v>668</v>
      </c>
      <c r="G362" s="86">
        <v>600</v>
      </c>
      <c r="H362" s="86">
        <v>650</v>
      </c>
      <c r="I362" s="86">
        <v>720</v>
      </c>
      <c r="J362" s="4"/>
    </row>
    <row r="363" spans="2:10" outlineLevel="3" x14ac:dyDescent="0.2">
      <c r="B363" s="90">
        <v>3330</v>
      </c>
      <c r="C363" s="90" t="s">
        <v>777</v>
      </c>
      <c r="D363" s="91" t="s">
        <v>778</v>
      </c>
      <c r="E363" s="86">
        <v>710</v>
      </c>
      <c r="F363" s="86">
        <v>692</v>
      </c>
      <c r="G363" s="86">
        <v>625</v>
      </c>
      <c r="H363" s="86">
        <v>675</v>
      </c>
      <c r="I363" s="86">
        <v>750</v>
      </c>
      <c r="J363" s="4"/>
    </row>
    <row r="364" spans="2:10" ht="13.5" outlineLevel="3" thickBot="1" x14ac:dyDescent="0.25">
      <c r="B364" s="96">
        <v>3325</v>
      </c>
      <c r="C364" s="96" t="s">
        <v>348</v>
      </c>
      <c r="D364" s="97" t="s">
        <v>700</v>
      </c>
      <c r="E364" s="98">
        <v>620</v>
      </c>
      <c r="F364" s="98">
        <v>675</v>
      </c>
      <c r="G364" s="98">
        <v>625</v>
      </c>
      <c r="H364" s="98">
        <v>675</v>
      </c>
      <c r="I364" s="98">
        <v>725</v>
      </c>
      <c r="J364" s="4"/>
    </row>
    <row r="365" spans="2:10" x14ac:dyDescent="0.2">
      <c r="D365" s="63" t="str">
        <f>"Source: VOA’s administrative database as at "&amp;[1]Summary!$C$3&amp;""</f>
        <v>Source: VOA’s administrative database as at 30 September 2021</v>
      </c>
      <c r="J365" s="4"/>
    </row>
    <row r="366" spans="2:10" x14ac:dyDescent="0.2">
      <c r="J366" s="4"/>
    </row>
    <row r="367" spans="2:10" x14ac:dyDescent="0.2">
      <c r="D367" s="40" t="s">
        <v>2</v>
      </c>
      <c r="E367" s="34"/>
      <c r="F367" s="34"/>
      <c r="G367" s="34"/>
      <c r="H367" s="34"/>
      <c r="I367" s="34"/>
    </row>
    <row r="368" spans="2:10" ht="12.75" customHeight="1" x14ac:dyDescent="0.2">
      <c r="D368" s="187" t="s">
        <v>759</v>
      </c>
      <c r="E368" s="140"/>
      <c r="F368" s="140"/>
      <c r="G368" s="140"/>
      <c r="H368" s="140"/>
      <c r="I368" s="140"/>
    </row>
    <row r="369" spans="4:9" x14ac:dyDescent="0.2">
      <c r="D369" s="140"/>
      <c r="E369" s="140"/>
      <c r="F369" s="140"/>
      <c r="G369" s="140"/>
      <c r="H369" s="140"/>
      <c r="I369" s="140"/>
    </row>
    <row r="370" spans="4:9" ht="12.75" customHeight="1" x14ac:dyDescent="0.2">
      <c r="D370" s="133" t="s">
        <v>746</v>
      </c>
      <c r="E370" s="134"/>
      <c r="F370" s="134"/>
      <c r="G370" s="134"/>
      <c r="H370" s="134"/>
      <c r="I370" s="135"/>
    </row>
    <row r="371" spans="4:9" x14ac:dyDescent="0.2">
      <c r="D371" s="1" t="s">
        <v>755</v>
      </c>
      <c r="E371" s="34"/>
      <c r="F371" s="34"/>
      <c r="G371" s="34"/>
      <c r="H371" s="34"/>
      <c r="I371" s="34"/>
    </row>
    <row r="372" spans="4:9" x14ac:dyDescent="0.2">
      <c r="D372" s="189" t="s">
        <v>731</v>
      </c>
      <c r="E372" s="140"/>
      <c r="F372" s="140"/>
      <c r="G372" s="140"/>
      <c r="H372" s="140"/>
      <c r="I372" s="140"/>
    </row>
    <row r="373" spans="4:9" x14ac:dyDescent="0.2">
      <c r="D373" s="1"/>
      <c r="E373" s="34"/>
      <c r="F373" s="34"/>
      <c r="G373" s="34"/>
      <c r="H373" s="34"/>
      <c r="I373" s="34"/>
    </row>
    <row r="374" spans="4:9" x14ac:dyDescent="0.2">
      <c r="D374" s="37" t="s">
        <v>732</v>
      </c>
      <c r="E374" s="41"/>
      <c r="F374" s="41"/>
      <c r="G374" s="42"/>
      <c r="H374" s="42"/>
      <c r="I374" s="42"/>
    </row>
    <row r="375" spans="4:9" ht="12.75" customHeight="1" x14ac:dyDescent="0.2">
      <c r="D375" s="179" t="s">
        <v>747</v>
      </c>
      <c r="E375" s="190"/>
      <c r="F375" s="190"/>
      <c r="G375" s="190"/>
      <c r="H375" s="190"/>
      <c r="I375" s="191"/>
    </row>
    <row r="376" spans="4:9" x14ac:dyDescent="0.2">
      <c r="D376" s="190"/>
      <c r="E376" s="190"/>
      <c r="F376" s="190"/>
      <c r="G376" s="190"/>
      <c r="H376" s="190"/>
      <c r="I376" s="190"/>
    </row>
    <row r="377" spans="4:9" ht="12.75" customHeight="1" x14ac:dyDescent="0.2">
      <c r="D377" s="168" t="s">
        <v>724</v>
      </c>
      <c r="E377" s="140"/>
      <c r="F377" s="140"/>
      <c r="G377" s="140"/>
      <c r="H377" s="140"/>
      <c r="I377" s="140"/>
    </row>
    <row r="378" spans="4:9" x14ac:dyDescent="0.2">
      <c r="D378" s="37"/>
      <c r="E378" s="34"/>
      <c r="F378" s="34"/>
      <c r="G378" s="34"/>
      <c r="H378" s="34"/>
      <c r="I378" s="34"/>
    </row>
    <row r="379" spans="4:9" ht="12.75" customHeight="1" x14ac:dyDescent="0.2">
      <c r="D379" s="156" t="s">
        <v>738</v>
      </c>
      <c r="E379" s="140"/>
      <c r="F379" s="140"/>
      <c r="G379" s="140"/>
      <c r="H379" s="140"/>
      <c r="I379" s="192"/>
    </row>
    <row r="380" spans="4:9" x14ac:dyDescent="0.2">
      <c r="D380" s="140"/>
      <c r="E380" s="140"/>
      <c r="F380" s="140"/>
      <c r="G380" s="140"/>
      <c r="H380" s="140"/>
      <c r="I380" s="140"/>
    </row>
    <row r="381" spans="4:9" ht="12.75" customHeight="1" x14ac:dyDescent="0.2">
      <c r="D381" s="188" t="s">
        <v>760</v>
      </c>
      <c r="E381" s="188"/>
      <c r="F381" s="188"/>
      <c r="G381" s="188"/>
      <c r="H381" s="188"/>
      <c r="I381" s="188"/>
    </row>
    <row r="382" spans="4:9" ht="12.75" customHeight="1" x14ac:dyDescent="0.2">
      <c r="D382" s="188"/>
      <c r="E382" s="188"/>
      <c r="F382" s="188"/>
      <c r="G382" s="188"/>
      <c r="H382" s="188"/>
      <c r="I382" s="188"/>
    </row>
    <row r="383" spans="4:9" ht="12.75" customHeight="1" x14ac:dyDescent="0.2">
      <c r="D383" s="168" t="s">
        <v>751</v>
      </c>
      <c r="E383" s="140"/>
      <c r="F383" s="140"/>
      <c r="G383" s="140"/>
      <c r="H383" s="140"/>
      <c r="I383" s="140"/>
    </row>
    <row r="384" spans="4:9" x14ac:dyDescent="0.2">
      <c r="D384" s="140"/>
      <c r="E384" s="140"/>
      <c r="F384" s="140"/>
      <c r="G384" s="140"/>
      <c r="H384" s="140"/>
      <c r="I384" s="140"/>
    </row>
    <row r="385" spans="4:9" ht="12.75" customHeight="1" x14ac:dyDescent="0.2">
      <c r="D385" s="143" t="s">
        <v>757</v>
      </c>
      <c r="E385" s="144"/>
      <c r="F385" s="144"/>
      <c r="G385" s="144"/>
      <c r="H385" s="144"/>
      <c r="I385" s="145"/>
    </row>
    <row r="386" spans="4:9" ht="12.75" customHeight="1" x14ac:dyDescent="0.2">
      <c r="D386" s="143"/>
      <c r="E386" s="144"/>
      <c r="F386" s="144"/>
      <c r="G386" s="144"/>
      <c r="H386" s="144"/>
      <c r="I386" s="145"/>
    </row>
    <row r="387" spans="4:9" ht="12.75" customHeight="1" x14ac:dyDescent="0.2">
      <c r="D387" s="155" t="s">
        <v>725</v>
      </c>
      <c r="E387" s="140"/>
      <c r="F387" s="140"/>
      <c r="G387" s="140"/>
      <c r="H387" s="140"/>
      <c r="I387" s="141"/>
    </row>
    <row r="388" spans="4:9" x14ac:dyDescent="0.2">
      <c r="D388" s="142"/>
      <c r="E388" s="140"/>
      <c r="F388" s="140"/>
      <c r="G388" s="140"/>
      <c r="H388" s="140"/>
      <c r="I388" s="141"/>
    </row>
    <row r="389" spans="4:9" ht="12.75" customHeight="1" x14ac:dyDescent="0.2">
      <c r="D389" s="142"/>
      <c r="E389" s="140"/>
      <c r="F389" s="140"/>
      <c r="G389" s="140"/>
      <c r="H389" s="140"/>
      <c r="I389" s="141"/>
    </row>
    <row r="390" spans="4:9" x14ac:dyDescent="0.2">
      <c r="D390" s="155" t="s">
        <v>726</v>
      </c>
      <c r="E390" s="140"/>
      <c r="F390" s="140"/>
      <c r="G390" s="140"/>
      <c r="H390" s="140"/>
      <c r="I390" s="141"/>
    </row>
    <row r="391" spans="4:9" x14ac:dyDescent="0.2">
      <c r="D391" s="142"/>
      <c r="E391" s="140"/>
      <c r="F391" s="140"/>
      <c r="G391" s="140"/>
      <c r="H391" s="140"/>
      <c r="I391" s="141"/>
    </row>
    <row r="392" spans="4:9" ht="12.75" customHeight="1" x14ac:dyDescent="0.2">
      <c r="D392" s="142"/>
      <c r="E392" s="140"/>
      <c r="F392" s="140"/>
      <c r="G392" s="140"/>
      <c r="H392" s="140"/>
      <c r="I392" s="141"/>
    </row>
    <row r="393" spans="4:9" ht="12.75" customHeight="1" x14ac:dyDescent="0.2">
      <c r="D393" s="155" t="s">
        <v>727</v>
      </c>
      <c r="E393" s="140"/>
      <c r="F393" s="140"/>
      <c r="G393" s="140"/>
      <c r="H393" s="140"/>
      <c r="I393" s="141"/>
    </row>
    <row r="394" spans="4:9" x14ac:dyDescent="0.2">
      <c r="D394" s="142"/>
      <c r="E394" s="140"/>
      <c r="F394" s="140"/>
      <c r="G394" s="140"/>
      <c r="H394" s="140"/>
      <c r="I394" s="141"/>
    </row>
    <row r="395" spans="4:9" x14ac:dyDescent="0.2">
      <c r="D395" s="155" t="s">
        <v>728</v>
      </c>
      <c r="E395" s="140"/>
      <c r="F395" s="140"/>
      <c r="G395" s="140"/>
      <c r="H395" s="140"/>
      <c r="I395" s="141"/>
    </row>
    <row r="396" spans="4:9" x14ac:dyDescent="0.2">
      <c r="D396" s="142"/>
      <c r="E396" s="140"/>
      <c r="F396" s="140"/>
      <c r="G396" s="140"/>
      <c r="H396" s="140"/>
      <c r="I396" s="141"/>
    </row>
    <row r="397" spans="4:9" ht="12.75" customHeight="1" x14ac:dyDescent="0.2">
      <c r="D397" s="37"/>
      <c r="E397" s="41"/>
      <c r="F397" s="41"/>
      <c r="G397" s="42"/>
      <c r="H397" s="42"/>
      <c r="I397" s="42"/>
    </row>
    <row r="398" spans="4:9" x14ac:dyDescent="0.2">
      <c r="D398" s="43" t="s">
        <v>3</v>
      </c>
      <c r="E398" s="34"/>
      <c r="F398" s="34"/>
      <c r="G398" s="34"/>
      <c r="H398" s="34"/>
      <c r="I398" s="34"/>
    </row>
    <row r="399" spans="4:9" ht="12.75" customHeight="1" x14ac:dyDescent="0.2">
      <c r="D399" s="181" t="s">
        <v>717</v>
      </c>
      <c r="E399" s="182"/>
      <c r="F399" s="182"/>
      <c r="G399" s="182"/>
      <c r="H399" s="182"/>
      <c r="I399" s="182"/>
    </row>
    <row r="400" spans="4:9" x14ac:dyDescent="0.2">
      <c r="D400" s="182"/>
      <c r="E400" s="182"/>
      <c r="F400" s="182"/>
      <c r="G400" s="182"/>
      <c r="H400" s="182"/>
      <c r="I400" s="182"/>
    </row>
    <row r="401" spans="4:9" x14ac:dyDescent="0.2">
      <c r="D401" s="183" t="s">
        <v>748</v>
      </c>
      <c r="E401" s="158"/>
      <c r="F401" s="158"/>
      <c r="G401" s="158"/>
      <c r="H401" s="158"/>
      <c r="I401" s="159"/>
    </row>
    <row r="402" spans="4:9" x14ac:dyDescent="0.2">
      <c r="D402" s="160"/>
      <c r="E402" s="161"/>
      <c r="F402" s="161"/>
      <c r="G402" s="161"/>
      <c r="H402" s="161"/>
      <c r="I402" s="162"/>
    </row>
  </sheetData>
  <autoFilter ref="B7:K7" xr:uid="{00000000-0009-0000-0000-00000C000000}"/>
  <mergeCells count="17">
    <mergeCell ref="D377:I377"/>
    <mergeCell ref="D372:I372"/>
    <mergeCell ref="D401:I402"/>
    <mergeCell ref="D399:I400"/>
    <mergeCell ref="D381:I382"/>
    <mergeCell ref="D379:I380"/>
    <mergeCell ref="D383:I384"/>
    <mergeCell ref="D385:I386"/>
    <mergeCell ref="D387:I389"/>
    <mergeCell ref="D390:I392"/>
    <mergeCell ref="D393:I394"/>
    <mergeCell ref="D395:I396"/>
    <mergeCell ref="E6:I6"/>
    <mergeCell ref="D3:I4"/>
    <mergeCell ref="D368:I369"/>
    <mergeCell ref="D370:I370"/>
    <mergeCell ref="D375:I376"/>
  </mergeCells>
  <phoneticPr fontId="5" type="noConversion"/>
  <hyperlinks>
    <hyperlink ref="D5" location="Table2.4!A394" tooltip="Click here to view table notes and footnotes." display="Table notes and footnotes" xr:uid="{00000000-0004-0000-0C00-000000000000}"/>
    <hyperlink ref="E5" location="Contents!A1" display="Back to Contents" xr:uid="{00000000-0004-0000-0C00-000001000000}"/>
    <hyperlink ref="D401" r:id="rId1" xr:uid="{00000000-0004-0000-0C00-000002000000}"/>
  </hyperlinks>
  <pageMargins left="0.74803149606299213" right="0.74803149606299213" top="0.98425196850393704" bottom="0.98425196850393704" header="0.51181102362204722" footer="0.51181102362204722"/>
  <pageSetup paperSize="9" orientation="portrait" horizontalDpi="1200" r:id="rId2"/>
  <headerFooter alignWithMargins="0"/>
  <rowBreaks count="1" manualBreakCount="1">
    <brk id="373" max="8"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heetPr>
  <dimension ref="B2:K402"/>
  <sheetViews>
    <sheetView showGridLines="0" zoomScaleNormal="100" workbookViewId="0">
      <pane ySplit="7" topLeftCell="A8" activePane="bottomLeft" state="frozen"/>
      <selection activeCell="I6" sqref="I6"/>
      <selection pane="bottomLeft" activeCell="N35" sqref="N35"/>
    </sheetView>
  </sheetViews>
  <sheetFormatPr defaultColWidth="9.28515625" defaultRowHeight="12.75" outlineLevelRow="3" outlineLevelCol="1" x14ac:dyDescent="0.2"/>
  <cols>
    <col min="1" max="1" width="2.7109375" customWidth="1"/>
    <col min="2" max="2" width="10.42578125" customWidth="1" outlineLevel="1"/>
    <col min="3" max="3" width="11.28515625" customWidth="1" outlineLevel="1"/>
    <col min="4" max="4" width="37.28515625" bestFit="1" customWidth="1"/>
    <col min="5" max="9" width="9.28515625" customWidth="1"/>
  </cols>
  <sheetData>
    <row r="2" spans="2:11" ht="18" x14ac:dyDescent="0.2">
      <c r="D2" s="2" t="s">
        <v>718</v>
      </c>
      <c r="I2" s="3"/>
    </row>
    <row r="3" spans="2:11" ht="12.75" customHeight="1" x14ac:dyDescent="0.2">
      <c r="C3" s="7"/>
      <c r="D3" s="185" t="s">
        <v>798</v>
      </c>
      <c r="E3" s="186"/>
      <c r="F3" s="186"/>
      <c r="G3" s="186"/>
      <c r="H3" s="186"/>
      <c r="I3" s="186"/>
    </row>
    <row r="4" spans="2:11" x14ac:dyDescent="0.2">
      <c r="C4" s="8"/>
      <c r="D4" s="186"/>
      <c r="E4" s="186"/>
      <c r="F4" s="186"/>
      <c r="G4" s="186"/>
      <c r="H4" s="186"/>
      <c r="I4" s="186"/>
    </row>
    <row r="5" spans="2:11" ht="13.5" thickBot="1" x14ac:dyDescent="0.25">
      <c r="C5" s="8"/>
      <c r="D5" s="67" t="s">
        <v>0</v>
      </c>
      <c r="E5" s="68" t="s">
        <v>754</v>
      </c>
      <c r="F5" s="69"/>
      <c r="G5" s="69"/>
      <c r="H5" s="69"/>
      <c r="I5" s="69"/>
    </row>
    <row r="6" spans="2:11" x14ac:dyDescent="0.2">
      <c r="B6" s="71"/>
      <c r="C6" s="71"/>
      <c r="D6" s="71"/>
      <c r="E6" s="184" t="s">
        <v>735</v>
      </c>
      <c r="F6" s="184"/>
      <c r="G6" s="184"/>
      <c r="H6" s="184"/>
      <c r="I6" s="184"/>
    </row>
    <row r="7" spans="2:11" ht="26.25" thickBot="1" x14ac:dyDescent="0.25">
      <c r="B7" s="70" t="s">
        <v>758</v>
      </c>
      <c r="C7" s="70" t="s">
        <v>715</v>
      </c>
      <c r="D7" s="72" t="s">
        <v>1</v>
      </c>
      <c r="E7" s="73" t="s">
        <v>701</v>
      </c>
      <c r="F7" s="74" t="s">
        <v>733</v>
      </c>
      <c r="G7" s="75" t="s">
        <v>712</v>
      </c>
      <c r="H7" s="76" t="s">
        <v>702</v>
      </c>
      <c r="I7" s="73" t="s">
        <v>703</v>
      </c>
    </row>
    <row r="8" spans="2:11" x14ac:dyDescent="0.2">
      <c r="B8" s="77" t="s">
        <v>4</v>
      </c>
      <c r="C8" s="78" t="s">
        <v>5</v>
      </c>
      <c r="D8" s="79" t="s">
        <v>349</v>
      </c>
      <c r="E8" s="80">
        <v>119780</v>
      </c>
      <c r="F8" s="80">
        <v>965</v>
      </c>
      <c r="G8" s="80">
        <v>670</v>
      </c>
      <c r="H8" s="80">
        <v>850</v>
      </c>
      <c r="I8" s="80">
        <v>1150</v>
      </c>
      <c r="J8" s="4"/>
      <c r="K8" s="5"/>
    </row>
    <row r="9" spans="2:11" outlineLevel="1" x14ac:dyDescent="0.2">
      <c r="B9" s="81" t="s">
        <v>4</v>
      </c>
      <c r="C9" s="81" t="s">
        <v>6</v>
      </c>
      <c r="D9" s="82" t="s">
        <v>350</v>
      </c>
      <c r="E9" s="80">
        <v>7150</v>
      </c>
      <c r="F9" s="80">
        <v>598</v>
      </c>
      <c r="G9" s="80">
        <v>490</v>
      </c>
      <c r="H9" s="80">
        <v>550</v>
      </c>
      <c r="I9" s="80">
        <v>650</v>
      </c>
      <c r="J9" s="4"/>
    </row>
    <row r="10" spans="2:11" outlineLevel="2" x14ac:dyDescent="0.2">
      <c r="B10" s="83">
        <v>1355</v>
      </c>
      <c r="C10" s="84" t="s">
        <v>7</v>
      </c>
      <c r="D10" s="85" t="s">
        <v>351</v>
      </c>
      <c r="E10" s="86">
        <v>2080</v>
      </c>
      <c r="F10" s="86">
        <v>533</v>
      </c>
      <c r="G10" s="86">
        <v>450</v>
      </c>
      <c r="H10" s="86">
        <v>500</v>
      </c>
      <c r="I10" s="86">
        <v>580</v>
      </c>
      <c r="J10" s="4"/>
    </row>
    <row r="11" spans="2:11" outlineLevel="2" x14ac:dyDescent="0.2">
      <c r="B11" s="83">
        <v>1350</v>
      </c>
      <c r="C11" s="84" t="s">
        <v>8</v>
      </c>
      <c r="D11" s="85" t="s">
        <v>352</v>
      </c>
      <c r="E11" s="86">
        <v>540</v>
      </c>
      <c r="F11" s="86">
        <v>581</v>
      </c>
      <c r="G11" s="86">
        <v>498</v>
      </c>
      <c r="H11" s="86">
        <v>550</v>
      </c>
      <c r="I11" s="86">
        <v>650</v>
      </c>
      <c r="J11" s="4"/>
    </row>
    <row r="12" spans="2:11" outlineLevel="2" x14ac:dyDescent="0.2">
      <c r="B12" s="83">
        <v>724</v>
      </c>
      <c r="C12" s="84" t="s">
        <v>9</v>
      </c>
      <c r="D12" s="85" t="s">
        <v>353</v>
      </c>
      <c r="E12" s="86">
        <v>250</v>
      </c>
      <c r="F12" s="86">
        <v>550</v>
      </c>
      <c r="G12" s="86">
        <v>475</v>
      </c>
      <c r="H12" s="86">
        <v>550</v>
      </c>
      <c r="I12" s="86">
        <v>625</v>
      </c>
      <c r="J12" s="4"/>
    </row>
    <row r="13" spans="2:11" outlineLevel="2" x14ac:dyDescent="0.2">
      <c r="B13" s="83">
        <v>734</v>
      </c>
      <c r="C13" s="84" t="s">
        <v>10</v>
      </c>
      <c r="D13" s="85" t="s">
        <v>354</v>
      </c>
      <c r="E13" s="86">
        <v>420</v>
      </c>
      <c r="F13" s="86">
        <v>557</v>
      </c>
      <c r="G13" s="86">
        <v>477</v>
      </c>
      <c r="H13" s="86">
        <v>550</v>
      </c>
      <c r="I13" s="86">
        <v>625</v>
      </c>
      <c r="J13" s="4"/>
    </row>
    <row r="14" spans="2:11" outlineLevel="2" x14ac:dyDescent="0.2">
      <c r="B14" s="83">
        <v>2935</v>
      </c>
      <c r="C14" s="84" t="s">
        <v>739</v>
      </c>
      <c r="D14" s="85" t="s">
        <v>355</v>
      </c>
      <c r="E14" s="86">
        <v>670</v>
      </c>
      <c r="F14" s="86">
        <v>590</v>
      </c>
      <c r="G14" s="86">
        <v>480</v>
      </c>
      <c r="H14" s="86">
        <v>553</v>
      </c>
      <c r="I14" s="86">
        <v>650</v>
      </c>
      <c r="J14" s="4"/>
    </row>
    <row r="15" spans="2:11" outlineLevel="2" x14ac:dyDescent="0.2">
      <c r="B15" s="83">
        <v>728</v>
      </c>
      <c r="C15" s="84" t="s">
        <v>11</v>
      </c>
      <c r="D15" s="85" t="s">
        <v>356</v>
      </c>
      <c r="E15" s="86">
        <v>410</v>
      </c>
      <c r="F15" s="86">
        <v>548</v>
      </c>
      <c r="G15" s="86">
        <v>475</v>
      </c>
      <c r="H15" s="86">
        <v>525</v>
      </c>
      <c r="I15" s="86">
        <v>600</v>
      </c>
      <c r="J15" s="4"/>
    </row>
    <row r="16" spans="2:11" outlineLevel="2" x14ac:dyDescent="0.2">
      <c r="B16" s="83">
        <v>738</v>
      </c>
      <c r="C16" s="84" t="s">
        <v>12</v>
      </c>
      <c r="D16" s="85" t="s">
        <v>357</v>
      </c>
      <c r="E16" s="86">
        <v>640</v>
      </c>
      <c r="F16" s="86">
        <v>602</v>
      </c>
      <c r="G16" s="86">
        <v>500</v>
      </c>
      <c r="H16" s="86">
        <v>575</v>
      </c>
      <c r="I16" s="86">
        <v>675</v>
      </c>
      <c r="J16" s="4"/>
    </row>
    <row r="17" spans="2:10" outlineLevel="2" x14ac:dyDescent="0.2">
      <c r="B17" s="87" t="s">
        <v>4</v>
      </c>
      <c r="C17" s="88" t="s">
        <v>740</v>
      </c>
      <c r="D17" s="89" t="s">
        <v>358</v>
      </c>
      <c r="E17" s="86">
        <v>2160</v>
      </c>
      <c r="F17" s="86">
        <v>689</v>
      </c>
      <c r="G17" s="86">
        <v>550</v>
      </c>
      <c r="H17" s="86">
        <v>639</v>
      </c>
      <c r="I17" s="86">
        <v>775</v>
      </c>
      <c r="J17" s="4"/>
    </row>
    <row r="18" spans="2:10" outlineLevel="3" x14ac:dyDescent="0.2">
      <c r="B18" s="90">
        <v>4505</v>
      </c>
      <c r="C18" s="90" t="s">
        <v>741</v>
      </c>
      <c r="D18" s="91" t="s">
        <v>359</v>
      </c>
      <c r="E18" s="86">
        <v>310</v>
      </c>
      <c r="F18" s="86">
        <v>619</v>
      </c>
      <c r="G18" s="86">
        <v>495</v>
      </c>
      <c r="H18" s="86">
        <v>595</v>
      </c>
      <c r="I18" s="86">
        <v>695</v>
      </c>
      <c r="J18" s="4"/>
    </row>
    <row r="19" spans="2:10" outlineLevel="3" x14ac:dyDescent="0.2">
      <c r="B19" s="90">
        <v>4510</v>
      </c>
      <c r="C19" s="90" t="s">
        <v>13</v>
      </c>
      <c r="D19" s="91" t="s">
        <v>360</v>
      </c>
      <c r="E19" s="86">
        <v>630</v>
      </c>
      <c r="F19" s="86">
        <v>839</v>
      </c>
      <c r="G19" s="86">
        <v>650</v>
      </c>
      <c r="H19" s="86">
        <v>760</v>
      </c>
      <c r="I19" s="86">
        <v>995</v>
      </c>
      <c r="J19" s="4"/>
    </row>
    <row r="20" spans="2:10" outlineLevel="3" x14ac:dyDescent="0.2">
      <c r="B20" s="90">
        <v>4515</v>
      </c>
      <c r="C20" s="90" t="s">
        <v>14</v>
      </c>
      <c r="D20" s="91" t="s">
        <v>361</v>
      </c>
      <c r="E20" s="86">
        <v>480</v>
      </c>
      <c r="F20" s="86">
        <v>709</v>
      </c>
      <c r="G20" s="86">
        <v>595</v>
      </c>
      <c r="H20" s="86">
        <v>695</v>
      </c>
      <c r="I20" s="86">
        <v>813</v>
      </c>
      <c r="J20" s="4"/>
    </row>
    <row r="21" spans="2:10" outlineLevel="3" x14ac:dyDescent="0.2">
      <c r="B21" s="90">
        <v>4520</v>
      </c>
      <c r="C21" s="90" t="s">
        <v>15</v>
      </c>
      <c r="D21" s="91" t="s">
        <v>362</v>
      </c>
      <c r="E21" s="86">
        <v>230</v>
      </c>
      <c r="F21" s="86">
        <v>565</v>
      </c>
      <c r="G21" s="86">
        <v>475</v>
      </c>
      <c r="H21" s="86">
        <v>550</v>
      </c>
      <c r="I21" s="86">
        <v>625</v>
      </c>
      <c r="J21" s="4"/>
    </row>
    <row r="22" spans="2:10" outlineLevel="3" x14ac:dyDescent="0.2">
      <c r="B22" s="90">
        <v>4525</v>
      </c>
      <c r="C22" s="90" t="s">
        <v>16</v>
      </c>
      <c r="D22" s="91" t="s">
        <v>363</v>
      </c>
      <c r="E22" s="86">
        <v>510</v>
      </c>
      <c r="F22" s="86">
        <v>585</v>
      </c>
      <c r="G22" s="86">
        <v>500</v>
      </c>
      <c r="H22" s="86">
        <v>550</v>
      </c>
      <c r="I22" s="86">
        <v>625</v>
      </c>
      <c r="J22" s="4"/>
    </row>
    <row r="23" spans="2:10" outlineLevel="1" x14ac:dyDescent="0.2">
      <c r="B23" s="81" t="s">
        <v>4</v>
      </c>
      <c r="C23" s="81" t="s">
        <v>17</v>
      </c>
      <c r="D23" s="82" t="s">
        <v>364</v>
      </c>
      <c r="E23" s="80">
        <v>18620</v>
      </c>
      <c r="F23" s="80">
        <v>723</v>
      </c>
      <c r="G23" s="80">
        <v>595</v>
      </c>
      <c r="H23" s="80">
        <v>680</v>
      </c>
      <c r="I23" s="80">
        <v>800</v>
      </c>
      <c r="J23" s="4"/>
    </row>
    <row r="24" spans="2:10" outlineLevel="2" x14ac:dyDescent="0.2">
      <c r="B24" s="83">
        <v>2372</v>
      </c>
      <c r="C24" s="84" t="s">
        <v>18</v>
      </c>
      <c r="D24" s="85" t="s">
        <v>365</v>
      </c>
      <c r="E24" s="86">
        <v>360</v>
      </c>
      <c r="F24" s="86">
        <v>572</v>
      </c>
      <c r="G24" s="86">
        <v>495</v>
      </c>
      <c r="H24" s="86">
        <v>550</v>
      </c>
      <c r="I24" s="86">
        <v>650</v>
      </c>
      <c r="J24" s="4"/>
    </row>
    <row r="25" spans="2:10" outlineLevel="2" x14ac:dyDescent="0.2">
      <c r="B25" s="83">
        <v>2373</v>
      </c>
      <c r="C25" s="84" t="s">
        <v>19</v>
      </c>
      <c r="D25" s="85" t="s">
        <v>366</v>
      </c>
      <c r="E25" s="86">
        <v>520</v>
      </c>
      <c r="F25" s="86">
        <v>615</v>
      </c>
      <c r="G25" s="86">
        <v>575</v>
      </c>
      <c r="H25" s="86">
        <v>600</v>
      </c>
      <c r="I25" s="86">
        <v>650</v>
      </c>
      <c r="J25" s="4"/>
    </row>
    <row r="26" spans="2:10" outlineLevel="2" x14ac:dyDescent="0.2">
      <c r="B26" s="83">
        <v>660</v>
      </c>
      <c r="C26" s="84" t="s">
        <v>20</v>
      </c>
      <c r="D26" s="85" t="s">
        <v>367</v>
      </c>
      <c r="E26" s="86">
        <v>1100</v>
      </c>
      <c r="F26" s="86">
        <v>892</v>
      </c>
      <c r="G26" s="86">
        <v>650</v>
      </c>
      <c r="H26" s="86">
        <v>795</v>
      </c>
      <c r="I26" s="86">
        <v>995</v>
      </c>
      <c r="J26" s="4"/>
    </row>
    <row r="27" spans="2:10" outlineLevel="2" x14ac:dyDescent="0.2">
      <c r="B27" s="83">
        <v>665</v>
      </c>
      <c r="C27" s="84" t="s">
        <v>21</v>
      </c>
      <c r="D27" s="85" t="s">
        <v>368</v>
      </c>
      <c r="E27" s="86">
        <v>1170</v>
      </c>
      <c r="F27" s="86">
        <v>768</v>
      </c>
      <c r="G27" s="86">
        <v>650</v>
      </c>
      <c r="H27" s="86">
        <v>745</v>
      </c>
      <c r="I27" s="86">
        <v>850</v>
      </c>
      <c r="J27" s="4"/>
    </row>
    <row r="28" spans="2:10" outlineLevel="2" x14ac:dyDescent="0.2">
      <c r="B28" s="83">
        <v>650</v>
      </c>
      <c r="C28" s="84" t="s">
        <v>22</v>
      </c>
      <c r="D28" s="85" t="s">
        <v>369</v>
      </c>
      <c r="E28" s="86">
        <v>350</v>
      </c>
      <c r="F28" s="86">
        <v>622</v>
      </c>
      <c r="G28" s="86">
        <v>550</v>
      </c>
      <c r="H28" s="86">
        <v>595</v>
      </c>
      <c r="I28" s="86">
        <v>675</v>
      </c>
      <c r="J28" s="4"/>
    </row>
    <row r="29" spans="2:10" outlineLevel="2" x14ac:dyDescent="0.2">
      <c r="B29" s="83">
        <v>655</v>
      </c>
      <c r="C29" s="84" t="s">
        <v>23</v>
      </c>
      <c r="D29" s="85" t="s">
        <v>370</v>
      </c>
      <c r="E29" s="86">
        <v>490</v>
      </c>
      <c r="F29" s="86">
        <v>796</v>
      </c>
      <c r="G29" s="86">
        <v>653</v>
      </c>
      <c r="H29" s="86">
        <v>750</v>
      </c>
      <c r="I29" s="86">
        <v>885</v>
      </c>
      <c r="J29" s="4"/>
    </row>
    <row r="30" spans="2:10" outlineLevel="2" x14ac:dyDescent="0.2">
      <c r="B30" s="87" t="s">
        <v>4</v>
      </c>
      <c r="C30" s="88" t="s">
        <v>24</v>
      </c>
      <c r="D30" s="89" t="s">
        <v>371</v>
      </c>
      <c r="E30" s="86">
        <v>1830</v>
      </c>
      <c r="F30" s="86">
        <v>641</v>
      </c>
      <c r="G30" s="86">
        <v>525</v>
      </c>
      <c r="H30" s="86">
        <v>625</v>
      </c>
      <c r="I30" s="86">
        <v>735</v>
      </c>
      <c r="J30" s="4"/>
    </row>
    <row r="31" spans="2:10" outlineLevel="3" x14ac:dyDescent="0.2">
      <c r="B31" s="90">
        <v>905</v>
      </c>
      <c r="C31" s="90" t="s">
        <v>25</v>
      </c>
      <c r="D31" s="91" t="s">
        <v>372</v>
      </c>
      <c r="E31" s="86">
        <v>320</v>
      </c>
      <c r="F31" s="86">
        <v>598</v>
      </c>
      <c r="G31" s="86">
        <v>495</v>
      </c>
      <c r="H31" s="86">
        <v>575</v>
      </c>
      <c r="I31" s="86">
        <v>695</v>
      </c>
      <c r="J31" s="4"/>
    </row>
    <row r="32" spans="2:10" outlineLevel="3" x14ac:dyDescent="0.2">
      <c r="B32" s="90">
        <v>910</v>
      </c>
      <c r="C32" s="90" t="s">
        <v>26</v>
      </c>
      <c r="D32" s="91" t="s">
        <v>373</v>
      </c>
      <c r="E32" s="86">
        <v>160</v>
      </c>
      <c r="F32" s="86">
        <v>635</v>
      </c>
      <c r="G32" s="86">
        <v>535</v>
      </c>
      <c r="H32" s="86">
        <v>615</v>
      </c>
      <c r="I32" s="86">
        <v>715</v>
      </c>
      <c r="J32" s="4"/>
    </row>
    <row r="33" spans="2:10" outlineLevel="3" x14ac:dyDescent="0.2">
      <c r="B33" s="90">
        <v>915</v>
      </c>
      <c r="C33" s="90" t="s">
        <v>27</v>
      </c>
      <c r="D33" s="91" t="s">
        <v>374</v>
      </c>
      <c r="E33" s="86">
        <v>530</v>
      </c>
      <c r="F33" s="86">
        <v>587</v>
      </c>
      <c r="G33" s="86">
        <v>500</v>
      </c>
      <c r="H33" s="86">
        <v>575</v>
      </c>
      <c r="I33" s="86">
        <v>650</v>
      </c>
      <c r="J33" s="4"/>
    </row>
    <row r="34" spans="2:10" outlineLevel="3" x14ac:dyDescent="0.2">
      <c r="B34" s="90">
        <v>920</v>
      </c>
      <c r="C34" s="90" t="s">
        <v>28</v>
      </c>
      <c r="D34" s="91" t="s">
        <v>375</v>
      </c>
      <c r="E34" s="86">
        <v>220</v>
      </c>
      <c r="F34" s="86">
        <v>582</v>
      </c>
      <c r="G34" s="86">
        <v>475</v>
      </c>
      <c r="H34" s="86">
        <v>550</v>
      </c>
      <c r="I34" s="86">
        <v>650</v>
      </c>
      <c r="J34" s="4"/>
    </row>
    <row r="35" spans="2:10" outlineLevel="3" x14ac:dyDescent="0.2">
      <c r="B35" s="90">
        <v>925</v>
      </c>
      <c r="C35" s="90" t="s">
        <v>29</v>
      </c>
      <c r="D35" s="91" t="s">
        <v>376</v>
      </c>
      <c r="E35" s="86">
        <v>250</v>
      </c>
      <c r="F35" s="86">
        <v>641</v>
      </c>
      <c r="G35" s="86">
        <v>575</v>
      </c>
      <c r="H35" s="86">
        <v>650</v>
      </c>
      <c r="I35" s="86">
        <v>700</v>
      </c>
      <c r="J35" s="4"/>
    </row>
    <row r="36" spans="2:10" outlineLevel="3" x14ac:dyDescent="0.2">
      <c r="B36" s="90">
        <v>930</v>
      </c>
      <c r="C36" s="90" t="s">
        <v>30</v>
      </c>
      <c r="D36" s="91" t="s">
        <v>377</v>
      </c>
      <c r="E36" s="86">
        <v>340</v>
      </c>
      <c r="F36" s="86">
        <v>810</v>
      </c>
      <c r="G36" s="86">
        <v>700</v>
      </c>
      <c r="H36" s="86">
        <v>795</v>
      </c>
      <c r="I36" s="86">
        <v>850</v>
      </c>
      <c r="J36" s="4"/>
    </row>
    <row r="37" spans="2:10" outlineLevel="2" x14ac:dyDescent="0.2">
      <c r="B37" s="87" t="s">
        <v>4</v>
      </c>
      <c r="C37" s="88" t="s">
        <v>31</v>
      </c>
      <c r="D37" s="89" t="s">
        <v>378</v>
      </c>
      <c r="E37" s="86">
        <v>6050</v>
      </c>
      <c r="F37" s="86">
        <v>791</v>
      </c>
      <c r="G37" s="86">
        <v>625</v>
      </c>
      <c r="H37" s="86">
        <v>750</v>
      </c>
      <c r="I37" s="86">
        <v>895</v>
      </c>
      <c r="J37" s="4"/>
    </row>
    <row r="38" spans="2:10" outlineLevel="3" x14ac:dyDescent="0.2">
      <c r="B38" s="90">
        <v>4205</v>
      </c>
      <c r="C38" s="90" t="s">
        <v>32</v>
      </c>
      <c r="D38" s="91" t="s">
        <v>379</v>
      </c>
      <c r="E38" s="86">
        <v>590</v>
      </c>
      <c r="F38" s="86">
        <v>690</v>
      </c>
      <c r="G38" s="86">
        <v>595</v>
      </c>
      <c r="H38" s="86">
        <v>665</v>
      </c>
      <c r="I38" s="86">
        <v>750</v>
      </c>
      <c r="J38" s="4"/>
    </row>
    <row r="39" spans="2:10" outlineLevel="3" x14ac:dyDescent="0.2">
      <c r="B39" s="90">
        <v>4210</v>
      </c>
      <c r="C39" s="90" t="s">
        <v>33</v>
      </c>
      <c r="D39" s="91" t="s">
        <v>380</v>
      </c>
      <c r="E39" s="86">
        <v>460</v>
      </c>
      <c r="F39" s="86">
        <v>760</v>
      </c>
      <c r="G39" s="86">
        <v>650</v>
      </c>
      <c r="H39" s="86">
        <v>750</v>
      </c>
      <c r="I39" s="86">
        <v>850</v>
      </c>
      <c r="J39" s="4"/>
    </row>
    <row r="40" spans="2:10" outlineLevel="3" x14ac:dyDescent="0.2">
      <c r="B40" s="90">
        <v>4215</v>
      </c>
      <c r="C40" s="90" t="s">
        <v>34</v>
      </c>
      <c r="D40" s="91" t="s">
        <v>381</v>
      </c>
      <c r="E40" s="86">
        <v>920</v>
      </c>
      <c r="F40" s="86">
        <v>1015</v>
      </c>
      <c r="G40" s="86">
        <v>800</v>
      </c>
      <c r="H40" s="86">
        <v>950</v>
      </c>
      <c r="I40" s="86">
        <v>1200</v>
      </c>
      <c r="J40" s="4"/>
    </row>
    <row r="41" spans="2:10" outlineLevel="3" x14ac:dyDescent="0.2">
      <c r="B41" s="90">
        <v>4220</v>
      </c>
      <c r="C41" s="90" t="s">
        <v>35</v>
      </c>
      <c r="D41" s="91" t="s">
        <v>382</v>
      </c>
      <c r="E41" s="86">
        <v>470</v>
      </c>
      <c r="F41" s="86">
        <v>700</v>
      </c>
      <c r="G41" s="86">
        <v>600</v>
      </c>
      <c r="H41" s="86">
        <v>695</v>
      </c>
      <c r="I41" s="86">
        <v>765</v>
      </c>
      <c r="J41" s="4"/>
    </row>
    <row r="42" spans="2:10" outlineLevel="3" x14ac:dyDescent="0.2">
      <c r="B42" s="90">
        <v>4225</v>
      </c>
      <c r="C42" s="90" t="s">
        <v>36</v>
      </c>
      <c r="D42" s="91" t="s">
        <v>383</v>
      </c>
      <c r="E42" s="86">
        <v>630</v>
      </c>
      <c r="F42" s="86">
        <v>697</v>
      </c>
      <c r="G42" s="86">
        <v>600</v>
      </c>
      <c r="H42" s="86">
        <v>725</v>
      </c>
      <c r="I42" s="86">
        <v>780</v>
      </c>
      <c r="J42" s="4"/>
    </row>
    <row r="43" spans="2:10" outlineLevel="3" x14ac:dyDescent="0.2">
      <c r="B43" s="90">
        <v>4230</v>
      </c>
      <c r="C43" s="90" t="s">
        <v>37</v>
      </c>
      <c r="D43" s="91" t="s">
        <v>384</v>
      </c>
      <c r="E43" s="86">
        <v>530</v>
      </c>
      <c r="F43" s="86">
        <v>879</v>
      </c>
      <c r="G43" s="86">
        <v>750</v>
      </c>
      <c r="H43" s="86">
        <v>825</v>
      </c>
      <c r="I43" s="86">
        <v>950</v>
      </c>
      <c r="J43" s="4"/>
    </row>
    <row r="44" spans="2:10" outlineLevel="3" x14ac:dyDescent="0.2">
      <c r="B44" s="90">
        <v>4235</v>
      </c>
      <c r="C44" s="90" t="s">
        <v>38</v>
      </c>
      <c r="D44" s="91" t="s">
        <v>385</v>
      </c>
      <c r="E44" s="86">
        <v>530</v>
      </c>
      <c r="F44" s="86">
        <v>849</v>
      </c>
      <c r="G44" s="86">
        <v>725</v>
      </c>
      <c r="H44" s="86">
        <v>825</v>
      </c>
      <c r="I44" s="86">
        <v>950</v>
      </c>
      <c r="J44" s="4"/>
    </row>
    <row r="45" spans="2:10" outlineLevel="3" x14ac:dyDescent="0.2">
      <c r="B45" s="90">
        <v>4240</v>
      </c>
      <c r="C45" s="90" t="s">
        <v>39</v>
      </c>
      <c r="D45" s="91" t="s">
        <v>386</v>
      </c>
      <c r="E45" s="86">
        <v>420</v>
      </c>
      <c r="F45" s="86">
        <v>716</v>
      </c>
      <c r="G45" s="86">
        <v>625</v>
      </c>
      <c r="H45" s="86">
        <v>695</v>
      </c>
      <c r="I45" s="86">
        <v>795</v>
      </c>
      <c r="J45" s="4"/>
    </row>
    <row r="46" spans="2:10" outlineLevel="3" x14ac:dyDescent="0.2">
      <c r="B46" s="90">
        <v>4245</v>
      </c>
      <c r="C46" s="90" t="s">
        <v>40</v>
      </c>
      <c r="D46" s="91" t="s">
        <v>387</v>
      </c>
      <c r="E46" s="86">
        <v>400</v>
      </c>
      <c r="F46" s="86">
        <v>1080</v>
      </c>
      <c r="G46" s="86">
        <v>875</v>
      </c>
      <c r="H46" s="86">
        <v>1025</v>
      </c>
      <c r="I46" s="86">
        <v>1250</v>
      </c>
      <c r="J46" s="4"/>
    </row>
    <row r="47" spans="2:10" outlineLevel="3" x14ac:dyDescent="0.2">
      <c r="B47" s="90">
        <v>4250</v>
      </c>
      <c r="C47" s="90" t="s">
        <v>41</v>
      </c>
      <c r="D47" s="91" t="s">
        <v>388</v>
      </c>
      <c r="E47" s="86">
        <v>1110</v>
      </c>
      <c r="F47" s="86">
        <v>620</v>
      </c>
      <c r="G47" s="86">
        <v>525</v>
      </c>
      <c r="H47" s="86">
        <v>600</v>
      </c>
      <c r="I47" s="86">
        <v>725</v>
      </c>
      <c r="J47" s="4"/>
    </row>
    <row r="48" spans="2:10" outlineLevel="2" x14ac:dyDescent="0.2">
      <c r="B48" s="87" t="s">
        <v>4</v>
      </c>
      <c r="C48" s="88" t="s">
        <v>42</v>
      </c>
      <c r="D48" s="89" t="s">
        <v>389</v>
      </c>
      <c r="E48" s="86">
        <v>3140</v>
      </c>
      <c r="F48" s="86">
        <v>647</v>
      </c>
      <c r="G48" s="86">
        <v>550</v>
      </c>
      <c r="H48" s="86">
        <v>625</v>
      </c>
      <c r="I48" s="86">
        <v>725</v>
      </c>
      <c r="J48" s="4"/>
    </row>
    <row r="49" spans="2:11" outlineLevel="3" x14ac:dyDescent="0.2">
      <c r="B49" s="90">
        <v>2315</v>
      </c>
      <c r="C49" s="90" t="s">
        <v>43</v>
      </c>
      <c r="D49" s="91" t="s">
        <v>390</v>
      </c>
      <c r="E49" s="86">
        <v>210</v>
      </c>
      <c r="F49" s="86">
        <v>543</v>
      </c>
      <c r="G49" s="86">
        <v>450</v>
      </c>
      <c r="H49" s="86">
        <v>525</v>
      </c>
      <c r="I49" s="86">
        <v>625</v>
      </c>
      <c r="J49" s="4"/>
    </row>
    <row r="50" spans="2:11" outlineLevel="3" x14ac:dyDescent="0.2">
      <c r="B50" s="90">
        <v>2320</v>
      </c>
      <c r="C50" s="90" t="s">
        <v>44</v>
      </c>
      <c r="D50" s="91" t="s">
        <v>391</v>
      </c>
      <c r="E50" s="86">
        <v>330</v>
      </c>
      <c r="F50" s="86">
        <v>676</v>
      </c>
      <c r="G50" s="86">
        <v>595</v>
      </c>
      <c r="H50" s="86">
        <v>650</v>
      </c>
      <c r="I50" s="86">
        <v>750</v>
      </c>
      <c r="J50" s="4"/>
      <c r="K50" s="5"/>
    </row>
    <row r="51" spans="2:11" outlineLevel="3" x14ac:dyDescent="0.2">
      <c r="B51" s="90">
        <v>2325</v>
      </c>
      <c r="C51" s="90" t="s">
        <v>45</v>
      </c>
      <c r="D51" s="91" t="s">
        <v>392</v>
      </c>
      <c r="E51" s="86">
        <v>170</v>
      </c>
      <c r="F51" s="86">
        <v>744</v>
      </c>
      <c r="G51" s="86">
        <v>650</v>
      </c>
      <c r="H51" s="86">
        <v>700</v>
      </c>
      <c r="I51" s="86">
        <v>800</v>
      </c>
      <c r="J51" s="4"/>
      <c r="K51" s="6"/>
    </row>
    <row r="52" spans="2:11" outlineLevel="3" x14ac:dyDescent="0.2">
      <c r="B52" s="90">
        <v>2330</v>
      </c>
      <c r="C52" s="90" t="s">
        <v>46</v>
      </c>
      <c r="D52" s="91" t="s">
        <v>393</v>
      </c>
      <c r="E52" s="86">
        <v>250</v>
      </c>
      <c r="F52" s="86">
        <v>546</v>
      </c>
      <c r="G52" s="86">
        <v>480</v>
      </c>
      <c r="H52" s="86">
        <v>550</v>
      </c>
      <c r="I52" s="86">
        <v>595</v>
      </c>
      <c r="J52" s="4"/>
    </row>
    <row r="53" spans="2:11" outlineLevel="3" x14ac:dyDescent="0.2">
      <c r="B53" s="90">
        <v>2335</v>
      </c>
      <c r="C53" s="90" t="s">
        <v>47</v>
      </c>
      <c r="D53" s="91" t="s">
        <v>394</v>
      </c>
      <c r="E53" s="86">
        <v>320</v>
      </c>
      <c r="F53" s="86">
        <v>688</v>
      </c>
      <c r="G53" s="86">
        <v>600</v>
      </c>
      <c r="H53" s="86">
        <v>675</v>
      </c>
      <c r="I53" s="86">
        <v>750</v>
      </c>
      <c r="J53" s="4"/>
    </row>
    <row r="54" spans="2:11" outlineLevel="3" x14ac:dyDescent="0.2">
      <c r="B54" s="90">
        <v>2340</v>
      </c>
      <c r="C54" s="90" t="s">
        <v>48</v>
      </c>
      <c r="D54" s="91" t="s">
        <v>395</v>
      </c>
      <c r="E54" s="86">
        <v>200</v>
      </c>
      <c r="F54" s="86">
        <v>533</v>
      </c>
      <c r="G54" s="86">
        <v>450</v>
      </c>
      <c r="H54" s="86">
        <v>523</v>
      </c>
      <c r="I54" s="86">
        <v>580</v>
      </c>
      <c r="J54" s="4"/>
    </row>
    <row r="55" spans="2:11" outlineLevel="3" x14ac:dyDescent="0.2">
      <c r="B55" s="90">
        <v>2345</v>
      </c>
      <c r="C55" s="90" t="s">
        <v>49</v>
      </c>
      <c r="D55" s="91" t="s">
        <v>396</v>
      </c>
      <c r="E55" s="86">
        <v>380</v>
      </c>
      <c r="F55" s="86">
        <v>633</v>
      </c>
      <c r="G55" s="86">
        <v>550</v>
      </c>
      <c r="H55" s="86">
        <v>600</v>
      </c>
      <c r="I55" s="86">
        <v>695</v>
      </c>
      <c r="J55" s="4"/>
    </row>
    <row r="56" spans="2:11" outlineLevel="3" x14ac:dyDescent="0.2">
      <c r="B56" s="90">
        <v>2350</v>
      </c>
      <c r="C56" s="90" t="s">
        <v>50</v>
      </c>
      <c r="D56" s="91" t="s">
        <v>397</v>
      </c>
      <c r="E56" s="86">
        <v>250</v>
      </c>
      <c r="F56" s="86">
        <v>771</v>
      </c>
      <c r="G56" s="86">
        <v>650</v>
      </c>
      <c r="H56" s="86">
        <v>750</v>
      </c>
      <c r="I56" s="86">
        <v>895</v>
      </c>
      <c r="J56" s="4"/>
    </row>
    <row r="57" spans="2:11" outlineLevel="3" x14ac:dyDescent="0.2">
      <c r="B57" s="90">
        <v>2355</v>
      </c>
      <c r="C57" s="90" t="s">
        <v>51</v>
      </c>
      <c r="D57" s="91" t="s">
        <v>398</v>
      </c>
      <c r="E57" s="86">
        <v>110</v>
      </c>
      <c r="F57" s="86">
        <v>628</v>
      </c>
      <c r="G57" s="86">
        <v>525</v>
      </c>
      <c r="H57" s="86">
        <v>625</v>
      </c>
      <c r="I57" s="86">
        <v>723</v>
      </c>
      <c r="J57" s="4"/>
    </row>
    <row r="58" spans="2:11" outlineLevel="3" x14ac:dyDescent="0.2">
      <c r="B58" s="90">
        <v>2360</v>
      </c>
      <c r="C58" s="90" t="s">
        <v>52</v>
      </c>
      <c r="D58" s="91" t="s">
        <v>399</v>
      </c>
      <c r="E58" s="86">
        <v>360</v>
      </c>
      <c r="F58" s="86">
        <v>672</v>
      </c>
      <c r="G58" s="86">
        <v>600</v>
      </c>
      <c r="H58" s="86">
        <v>650</v>
      </c>
      <c r="I58" s="86">
        <v>725</v>
      </c>
      <c r="J58" s="4"/>
    </row>
    <row r="59" spans="2:11" outlineLevel="3" x14ac:dyDescent="0.2">
      <c r="B59" s="90">
        <v>2365</v>
      </c>
      <c r="C59" s="90" t="s">
        <v>53</v>
      </c>
      <c r="D59" s="91" t="s">
        <v>400</v>
      </c>
      <c r="E59" s="86">
        <v>290</v>
      </c>
      <c r="F59" s="86">
        <v>615</v>
      </c>
      <c r="G59" s="86">
        <v>498</v>
      </c>
      <c r="H59" s="86">
        <v>550</v>
      </c>
      <c r="I59" s="86">
        <v>700</v>
      </c>
      <c r="J59" s="4"/>
    </row>
    <row r="60" spans="2:11" outlineLevel="3" x14ac:dyDescent="0.2">
      <c r="B60" s="90">
        <v>2370</v>
      </c>
      <c r="C60" s="90" t="s">
        <v>54</v>
      </c>
      <c r="D60" s="91" t="s">
        <v>401</v>
      </c>
      <c r="E60" s="86">
        <v>280</v>
      </c>
      <c r="F60" s="86">
        <v>672</v>
      </c>
      <c r="G60" s="86">
        <v>600</v>
      </c>
      <c r="H60" s="86">
        <v>650</v>
      </c>
      <c r="I60" s="86">
        <v>725</v>
      </c>
      <c r="J60" s="4"/>
    </row>
    <row r="61" spans="2:11" outlineLevel="2" x14ac:dyDescent="0.2">
      <c r="B61" s="87" t="s">
        <v>4</v>
      </c>
      <c r="C61" s="88" t="s">
        <v>55</v>
      </c>
      <c r="D61" s="89" t="s">
        <v>402</v>
      </c>
      <c r="E61" s="86">
        <v>3620</v>
      </c>
      <c r="F61" s="86">
        <v>682</v>
      </c>
      <c r="G61" s="86">
        <v>575</v>
      </c>
      <c r="H61" s="86">
        <v>660</v>
      </c>
      <c r="I61" s="86">
        <v>760</v>
      </c>
      <c r="J61" s="4"/>
    </row>
    <row r="62" spans="2:11" outlineLevel="3" x14ac:dyDescent="0.2">
      <c r="B62" s="90">
        <v>4305</v>
      </c>
      <c r="C62" s="90" t="s">
        <v>56</v>
      </c>
      <c r="D62" s="91" t="s">
        <v>403</v>
      </c>
      <c r="E62" s="86">
        <v>410</v>
      </c>
      <c r="F62" s="86">
        <v>695</v>
      </c>
      <c r="G62" s="86">
        <v>600</v>
      </c>
      <c r="H62" s="86">
        <v>708</v>
      </c>
      <c r="I62" s="86">
        <v>780</v>
      </c>
      <c r="J62" s="4"/>
    </row>
    <row r="63" spans="2:11" outlineLevel="3" x14ac:dyDescent="0.2">
      <c r="B63" s="90">
        <v>4310</v>
      </c>
      <c r="C63" s="90" t="s">
        <v>57</v>
      </c>
      <c r="D63" s="91" t="s">
        <v>404</v>
      </c>
      <c r="E63" s="86">
        <v>1150</v>
      </c>
      <c r="F63" s="86">
        <v>674</v>
      </c>
      <c r="G63" s="86">
        <v>550</v>
      </c>
      <c r="H63" s="86">
        <v>625</v>
      </c>
      <c r="I63" s="86">
        <v>750</v>
      </c>
      <c r="J63" s="4"/>
    </row>
    <row r="64" spans="2:11" outlineLevel="3" x14ac:dyDescent="0.2">
      <c r="B64" s="90">
        <v>4320</v>
      </c>
      <c r="C64" s="90" t="s">
        <v>58</v>
      </c>
      <c r="D64" s="91" t="s">
        <v>405</v>
      </c>
      <c r="E64" s="86">
        <v>550</v>
      </c>
      <c r="F64" s="86">
        <v>713</v>
      </c>
      <c r="G64" s="86">
        <v>610</v>
      </c>
      <c r="H64" s="86">
        <v>700</v>
      </c>
      <c r="I64" s="86">
        <v>795</v>
      </c>
      <c r="J64" s="4"/>
    </row>
    <row r="65" spans="2:10" outlineLevel="3" x14ac:dyDescent="0.2">
      <c r="B65" s="90">
        <v>4315</v>
      </c>
      <c r="C65" s="90" t="s">
        <v>59</v>
      </c>
      <c r="D65" s="91" t="s">
        <v>406</v>
      </c>
      <c r="E65" s="86">
        <v>590</v>
      </c>
      <c r="F65" s="86">
        <v>671</v>
      </c>
      <c r="G65" s="86">
        <v>575</v>
      </c>
      <c r="H65" s="86">
        <v>675</v>
      </c>
      <c r="I65" s="86">
        <v>750</v>
      </c>
      <c r="J65" s="4"/>
    </row>
    <row r="66" spans="2:10" outlineLevel="3" x14ac:dyDescent="0.2">
      <c r="B66" s="90">
        <v>4325</v>
      </c>
      <c r="C66" s="90" t="s">
        <v>60</v>
      </c>
      <c r="D66" s="91" t="s">
        <v>407</v>
      </c>
      <c r="E66" s="86">
        <v>920</v>
      </c>
      <c r="F66" s="86">
        <v>677</v>
      </c>
      <c r="G66" s="86">
        <v>575</v>
      </c>
      <c r="H66" s="86">
        <v>650</v>
      </c>
      <c r="I66" s="86">
        <v>750</v>
      </c>
      <c r="J66" s="4"/>
    </row>
    <row r="67" spans="2:10" outlineLevel="1" x14ac:dyDescent="0.2">
      <c r="B67" s="81" t="s">
        <v>4</v>
      </c>
      <c r="C67" s="81" t="s">
        <v>61</v>
      </c>
      <c r="D67" s="82" t="s">
        <v>408</v>
      </c>
      <c r="E67" s="80">
        <v>12410</v>
      </c>
      <c r="F67" s="80">
        <v>676</v>
      </c>
      <c r="G67" s="80">
        <v>540</v>
      </c>
      <c r="H67" s="80">
        <v>625</v>
      </c>
      <c r="I67" s="80">
        <v>750</v>
      </c>
      <c r="J67" s="4"/>
    </row>
    <row r="68" spans="2:10" outlineLevel="2" x14ac:dyDescent="0.2">
      <c r="B68" s="83">
        <v>2001</v>
      </c>
      <c r="C68" s="84" t="s">
        <v>62</v>
      </c>
      <c r="D68" s="92" t="s">
        <v>409</v>
      </c>
      <c r="E68" s="86">
        <v>490</v>
      </c>
      <c r="F68" s="86">
        <v>657</v>
      </c>
      <c r="G68" s="86">
        <v>570</v>
      </c>
      <c r="H68" s="86">
        <v>650</v>
      </c>
      <c r="I68" s="86">
        <v>740</v>
      </c>
      <c r="J68" s="4"/>
    </row>
    <row r="69" spans="2:10" outlineLevel="2" x14ac:dyDescent="0.2">
      <c r="B69" s="83">
        <v>2004</v>
      </c>
      <c r="C69" s="84" t="s">
        <v>63</v>
      </c>
      <c r="D69" s="92" t="s">
        <v>410</v>
      </c>
      <c r="E69" s="86">
        <v>590</v>
      </c>
      <c r="F69" s="86">
        <v>541</v>
      </c>
      <c r="G69" s="86">
        <v>465</v>
      </c>
      <c r="H69" s="86">
        <v>525</v>
      </c>
      <c r="I69" s="86">
        <v>595</v>
      </c>
      <c r="J69" s="4"/>
    </row>
    <row r="70" spans="2:10" outlineLevel="2" x14ac:dyDescent="0.2">
      <c r="B70" s="83">
        <v>2002</v>
      </c>
      <c r="C70" s="84" t="s">
        <v>64</v>
      </c>
      <c r="D70" s="92" t="s">
        <v>411</v>
      </c>
      <c r="E70" s="86">
        <v>810</v>
      </c>
      <c r="F70" s="86">
        <v>519</v>
      </c>
      <c r="G70" s="86">
        <v>450</v>
      </c>
      <c r="H70" s="86">
        <v>500</v>
      </c>
      <c r="I70" s="86">
        <v>575</v>
      </c>
      <c r="J70" s="4"/>
    </row>
    <row r="71" spans="2:10" outlineLevel="2" x14ac:dyDescent="0.2">
      <c r="B71" s="83">
        <v>2003</v>
      </c>
      <c r="C71" s="84" t="s">
        <v>65</v>
      </c>
      <c r="D71" s="92" t="s">
        <v>412</v>
      </c>
      <c r="E71" s="86">
        <v>410</v>
      </c>
      <c r="F71" s="86">
        <v>564</v>
      </c>
      <c r="G71" s="86">
        <v>500</v>
      </c>
      <c r="H71" s="86">
        <v>550</v>
      </c>
      <c r="I71" s="86">
        <v>600</v>
      </c>
      <c r="J71" s="4"/>
    </row>
    <row r="72" spans="2:10" outlineLevel="2" x14ac:dyDescent="0.2">
      <c r="B72" s="83">
        <v>2741</v>
      </c>
      <c r="C72" s="84" t="s">
        <v>66</v>
      </c>
      <c r="D72" s="92" t="s">
        <v>413</v>
      </c>
      <c r="E72" s="86">
        <v>710</v>
      </c>
      <c r="F72" s="86">
        <v>973</v>
      </c>
      <c r="G72" s="86">
        <v>825</v>
      </c>
      <c r="H72" s="86">
        <v>900</v>
      </c>
      <c r="I72" s="86">
        <v>1075</v>
      </c>
      <c r="J72" s="4"/>
    </row>
    <row r="73" spans="2:10" outlineLevel="2" x14ac:dyDescent="0.2">
      <c r="B73" s="87" t="s">
        <v>4</v>
      </c>
      <c r="C73" s="88" t="s">
        <v>67</v>
      </c>
      <c r="D73" s="89" t="s">
        <v>414</v>
      </c>
      <c r="E73" s="86">
        <v>1670</v>
      </c>
      <c r="F73" s="86">
        <v>789</v>
      </c>
      <c r="G73" s="86">
        <v>625</v>
      </c>
      <c r="H73" s="86">
        <v>725</v>
      </c>
      <c r="I73" s="86">
        <v>855</v>
      </c>
      <c r="J73" s="4"/>
    </row>
    <row r="74" spans="2:10" outlineLevel="3" x14ac:dyDescent="0.2">
      <c r="B74" s="90">
        <v>2705</v>
      </c>
      <c r="C74" s="90" t="s">
        <v>68</v>
      </c>
      <c r="D74" s="91" t="s">
        <v>415</v>
      </c>
      <c r="E74" s="86">
        <v>40</v>
      </c>
      <c r="F74" s="86">
        <v>726</v>
      </c>
      <c r="G74" s="86">
        <v>650</v>
      </c>
      <c r="H74" s="86">
        <v>695</v>
      </c>
      <c r="I74" s="86">
        <v>750</v>
      </c>
      <c r="J74" s="4"/>
    </row>
    <row r="75" spans="2:10" outlineLevel="3" x14ac:dyDescent="0.2">
      <c r="B75" s="90">
        <v>2710</v>
      </c>
      <c r="C75" s="90" t="s">
        <v>69</v>
      </c>
      <c r="D75" s="91" t="s">
        <v>416</v>
      </c>
      <c r="E75" s="86">
        <v>240</v>
      </c>
      <c r="F75" s="86">
        <v>704</v>
      </c>
      <c r="G75" s="86">
        <v>625</v>
      </c>
      <c r="H75" s="86">
        <v>675</v>
      </c>
      <c r="I75" s="86">
        <v>750</v>
      </c>
      <c r="J75" s="4"/>
    </row>
    <row r="76" spans="2:10" outlineLevel="3" x14ac:dyDescent="0.2">
      <c r="B76" s="90">
        <v>2715</v>
      </c>
      <c r="C76" s="90" t="s">
        <v>70</v>
      </c>
      <c r="D76" s="91" t="s">
        <v>417</v>
      </c>
      <c r="E76" s="86">
        <v>530</v>
      </c>
      <c r="F76" s="86">
        <v>998</v>
      </c>
      <c r="G76" s="86">
        <v>795</v>
      </c>
      <c r="H76" s="86">
        <v>895</v>
      </c>
      <c r="I76" s="86">
        <v>1100</v>
      </c>
      <c r="J76" s="4"/>
    </row>
    <row r="77" spans="2:10" outlineLevel="3" x14ac:dyDescent="0.2">
      <c r="B77" s="90">
        <v>2720</v>
      </c>
      <c r="C77" s="90" t="s">
        <v>71</v>
      </c>
      <c r="D77" s="91" t="s">
        <v>418</v>
      </c>
      <c r="E77" s="86">
        <v>310</v>
      </c>
      <c r="F77" s="86">
        <v>660</v>
      </c>
      <c r="G77" s="86">
        <v>595</v>
      </c>
      <c r="H77" s="86">
        <v>650</v>
      </c>
      <c r="I77" s="86">
        <v>700</v>
      </c>
      <c r="J77" s="4"/>
    </row>
    <row r="78" spans="2:10" outlineLevel="3" x14ac:dyDescent="0.2">
      <c r="B78" s="90">
        <v>2725</v>
      </c>
      <c r="C78" s="90" t="s">
        <v>72</v>
      </c>
      <c r="D78" s="91" t="s">
        <v>419</v>
      </c>
      <c r="E78" s="86">
        <v>220</v>
      </c>
      <c r="F78" s="86">
        <v>724</v>
      </c>
      <c r="G78" s="86">
        <v>600</v>
      </c>
      <c r="H78" s="86">
        <v>695</v>
      </c>
      <c r="I78" s="86">
        <v>800</v>
      </c>
      <c r="J78" s="4"/>
    </row>
    <row r="79" spans="2:10" outlineLevel="3" x14ac:dyDescent="0.2">
      <c r="B79" s="90">
        <v>2730</v>
      </c>
      <c r="C79" s="90" t="s">
        <v>73</v>
      </c>
      <c r="D79" s="91" t="s">
        <v>420</v>
      </c>
      <c r="E79" s="86">
        <v>160</v>
      </c>
      <c r="F79" s="86">
        <v>676</v>
      </c>
      <c r="G79" s="86">
        <v>595</v>
      </c>
      <c r="H79" s="86">
        <v>650</v>
      </c>
      <c r="I79" s="86">
        <v>750</v>
      </c>
      <c r="J79" s="4"/>
    </row>
    <row r="80" spans="2:10" outlineLevel="3" x14ac:dyDescent="0.2">
      <c r="B80" s="90">
        <v>2735</v>
      </c>
      <c r="C80" s="90" t="s">
        <v>74</v>
      </c>
      <c r="D80" s="91" t="s">
        <v>421</v>
      </c>
      <c r="E80" s="86">
        <v>180</v>
      </c>
      <c r="F80" s="86">
        <v>708</v>
      </c>
      <c r="G80" s="86">
        <v>600</v>
      </c>
      <c r="H80" s="86">
        <v>650</v>
      </c>
      <c r="I80" s="86">
        <v>750</v>
      </c>
      <c r="J80" s="4"/>
    </row>
    <row r="81" spans="2:10" outlineLevel="2" x14ac:dyDescent="0.2">
      <c r="B81" s="87" t="s">
        <v>4</v>
      </c>
      <c r="C81" s="88" t="s">
        <v>75</v>
      </c>
      <c r="D81" s="89" t="s">
        <v>422</v>
      </c>
      <c r="E81" s="86">
        <v>4290</v>
      </c>
      <c r="F81" s="86">
        <v>624</v>
      </c>
      <c r="G81" s="86">
        <v>525</v>
      </c>
      <c r="H81" s="86">
        <v>595</v>
      </c>
      <c r="I81" s="86">
        <v>700</v>
      </c>
      <c r="J81" s="4"/>
    </row>
    <row r="82" spans="2:10" outlineLevel="3" x14ac:dyDescent="0.2">
      <c r="B82" s="90">
        <v>4405</v>
      </c>
      <c r="C82" s="90" t="s">
        <v>76</v>
      </c>
      <c r="D82" s="91" t="s">
        <v>423</v>
      </c>
      <c r="E82" s="86">
        <v>490</v>
      </c>
      <c r="F82" s="86">
        <v>560</v>
      </c>
      <c r="G82" s="86">
        <v>475</v>
      </c>
      <c r="H82" s="86">
        <v>550</v>
      </c>
      <c r="I82" s="86">
        <v>625</v>
      </c>
      <c r="J82" s="4"/>
    </row>
    <row r="83" spans="2:10" outlineLevel="3" x14ac:dyDescent="0.2">
      <c r="B83" s="90">
        <v>4410</v>
      </c>
      <c r="C83" s="90" t="s">
        <v>77</v>
      </c>
      <c r="D83" s="91" t="s">
        <v>424</v>
      </c>
      <c r="E83" s="86">
        <v>1000</v>
      </c>
      <c r="F83" s="86">
        <v>601</v>
      </c>
      <c r="G83" s="86">
        <v>510</v>
      </c>
      <c r="H83" s="86">
        <v>595</v>
      </c>
      <c r="I83" s="86">
        <v>660</v>
      </c>
      <c r="J83" s="4"/>
    </row>
    <row r="84" spans="2:10" outlineLevel="3" x14ac:dyDescent="0.2">
      <c r="B84" s="90">
        <v>4415</v>
      </c>
      <c r="C84" s="90" t="s">
        <v>78</v>
      </c>
      <c r="D84" s="91" t="s">
        <v>425</v>
      </c>
      <c r="E84" s="86">
        <v>1140</v>
      </c>
      <c r="F84" s="86">
        <v>548</v>
      </c>
      <c r="G84" s="86">
        <v>475</v>
      </c>
      <c r="H84" s="86">
        <v>533</v>
      </c>
      <c r="I84" s="86">
        <v>595</v>
      </c>
      <c r="J84" s="4"/>
    </row>
    <row r="85" spans="2:10" outlineLevel="3" x14ac:dyDescent="0.2">
      <c r="B85" s="90">
        <v>4420</v>
      </c>
      <c r="C85" s="90" t="s">
        <v>79</v>
      </c>
      <c r="D85" s="91" t="s">
        <v>426</v>
      </c>
      <c r="E85" s="86">
        <v>1660</v>
      </c>
      <c r="F85" s="86">
        <v>710</v>
      </c>
      <c r="G85" s="86">
        <v>595</v>
      </c>
      <c r="H85" s="86">
        <v>675</v>
      </c>
      <c r="I85" s="86">
        <v>780</v>
      </c>
      <c r="J85" s="4"/>
    </row>
    <row r="86" spans="2:10" outlineLevel="2" x14ac:dyDescent="0.2">
      <c r="B86" s="87" t="s">
        <v>4</v>
      </c>
      <c r="C86" s="88" t="s">
        <v>80</v>
      </c>
      <c r="D86" s="89" t="s">
        <v>427</v>
      </c>
      <c r="E86" s="86">
        <v>3450</v>
      </c>
      <c r="F86" s="86">
        <v>699</v>
      </c>
      <c r="G86" s="86">
        <v>575</v>
      </c>
      <c r="H86" s="86">
        <v>650</v>
      </c>
      <c r="I86" s="86">
        <v>775</v>
      </c>
      <c r="J86" s="4"/>
    </row>
    <row r="87" spans="2:10" outlineLevel="3" x14ac:dyDescent="0.2">
      <c r="B87" s="90">
        <v>4705</v>
      </c>
      <c r="C87" s="90" t="s">
        <v>81</v>
      </c>
      <c r="D87" s="91" t="s">
        <v>428</v>
      </c>
      <c r="E87" s="86">
        <v>790</v>
      </c>
      <c r="F87" s="86">
        <v>638</v>
      </c>
      <c r="G87" s="86">
        <v>550</v>
      </c>
      <c r="H87" s="86">
        <v>625</v>
      </c>
      <c r="I87" s="86">
        <v>675</v>
      </c>
      <c r="J87" s="4"/>
    </row>
    <row r="88" spans="2:10" outlineLevel="3" x14ac:dyDescent="0.2">
      <c r="B88" s="90">
        <v>4710</v>
      </c>
      <c r="C88" s="90" t="s">
        <v>82</v>
      </c>
      <c r="D88" s="91" t="s">
        <v>429</v>
      </c>
      <c r="E88" s="86">
        <v>520</v>
      </c>
      <c r="F88" s="86">
        <v>630</v>
      </c>
      <c r="G88" s="86">
        <v>525</v>
      </c>
      <c r="H88" s="86">
        <v>600</v>
      </c>
      <c r="I88" s="86">
        <v>700</v>
      </c>
      <c r="J88" s="4"/>
    </row>
    <row r="89" spans="2:10" outlineLevel="3" x14ac:dyDescent="0.2">
      <c r="B89" s="90">
        <v>4715</v>
      </c>
      <c r="C89" s="90" t="s">
        <v>83</v>
      </c>
      <c r="D89" s="91" t="s">
        <v>430</v>
      </c>
      <c r="E89" s="86">
        <v>590</v>
      </c>
      <c r="F89" s="86">
        <v>658</v>
      </c>
      <c r="G89" s="86">
        <v>550</v>
      </c>
      <c r="H89" s="86">
        <v>650</v>
      </c>
      <c r="I89" s="86">
        <v>725</v>
      </c>
      <c r="J89" s="4"/>
    </row>
    <row r="90" spans="2:10" outlineLevel="3" x14ac:dyDescent="0.2">
      <c r="B90" s="90">
        <v>4720</v>
      </c>
      <c r="C90" s="90" t="s">
        <v>84</v>
      </c>
      <c r="D90" s="91" t="s">
        <v>431</v>
      </c>
      <c r="E90" s="86">
        <v>1120</v>
      </c>
      <c r="F90" s="86">
        <v>809</v>
      </c>
      <c r="G90" s="86">
        <v>650</v>
      </c>
      <c r="H90" s="86">
        <v>750</v>
      </c>
      <c r="I90" s="86">
        <v>900</v>
      </c>
      <c r="J90" s="4"/>
    </row>
    <row r="91" spans="2:10" outlineLevel="3" x14ac:dyDescent="0.2">
      <c r="B91" s="90">
        <v>4725</v>
      </c>
      <c r="C91" s="90" t="s">
        <v>85</v>
      </c>
      <c r="D91" s="91" t="s">
        <v>432</v>
      </c>
      <c r="E91" s="86">
        <v>440</v>
      </c>
      <c r="F91" s="86">
        <v>665</v>
      </c>
      <c r="G91" s="86">
        <v>575</v>
      </c>
      <c r="H91" s="86">
        <v>650</v>
      </c>
      <c r="I91" s="86">
        <v>750</v>
      </c>
      <c r="J91" s="4"/>
    </row>
    <row r="92" spans="2:10" outlineLevel="1" x14ac:dyDescent="0.2">
      <c r="B92" s="81" t="s">
        <v>4</v>
      </c>
      <c r="C92" s="81" t="s">
        <v>86</v>
      </c>
      <c r="D92" s="82" t="s">
        <v>433</v>
      </c>
      <c r="E92" s="80">
        <v>11990</v>
      </c>
      <c r="F92" s="80">
        <v>738</v>
      </c>
      <c r="G92" s="80">
        <v>625</v>
      </c>
      <c r="H92" s="80">
        <v>725</v>
      </c>
      <c r="I92" s="80">
        <v>825</v>
      </c>
      <c r="J92" s="4"/>
    </row>
    <row r="93" spans="2:10" outlineLevel="2" x14ac:dyDescent="0.2">
      <c r="B93" s="83">
        <v>1055</v>
      </c>
      <c r="C93" s="84" t="s">
        <v>87</v>
      </c>
      <c r="D93" s="92" t="s">
        <v>434</v>
      </c>
      <c r="E93" s="86">
        <v>350</v>
      </c>
      <c r="F93" s="86">
        <v>712</v>
      </c>
      <c r="G93" s="86">
        <v>615</v>
      </c>
      <c r="H93" s="86">
        <v>695</v>
      </c>
      <c r="I93" s="86">
        <v>795</v>
      </c>
      <c r="J93" s="4"/>
    </row>
    <row r="94" spans="2:10" outlineLevel="2" x14ac:dyDescent="0.2">
      <c r="B94" s="83">
        <v>2465</v>
      </c>
      <c r="C94" s="84" t="s">
        <v>88</v>
      </c>
      <c r="D94" s="92" t="s">
        <v>435</v>
      </c>
      <c r="E94" s="86">
        <v>650</v>
      </c>
      <c r="F94" s="86">
        <v>736</v>
      </c>
      <c r="G94" s="86">
        <v>650</v>
      </c>
      <c r="H94" s="86">
        <v>750</v>
      </c>
      <c r="I94" s="86">
        <v>820</v>
      </c>
      <c r="J94" s="4"/>
    </row>
    <row r="95" spans="2:10" outlineLevel="2" x14ac:dyDescent="0.2">
      <c r="B95" s="83">
        <v>3060</v>
      </c>
      <c r="C95" s="84" t="s">
        <v>89</v>
      </c>
      <c r="D95" s="92" t="s">
        <v>436</v>
      </c>
      <c r="E95" s="86">
        <v>1190</v>
      </c>
      <c r="F95" s="86">
        <v>760</v>
      </c>
      <c r="G95" s="86">
        <v>630</v>
      </c>
      <c r="H95" s="86">
        <v>700</v>
      </c>
      <c r="I95" s="86">
        <v>800</v>
      </c>
      <c r="J95" s="4"/>
    </row>
    <row r="96" spans="2:10" outlineLevel="2" x14ac:dyDescent="0.2">
      <c r="B96" s="83">
        <v>2470</v>
      </c>
      <c r="C96" s="84" t="s">
        <v>90</v>
      </c>
      <c r="D96" s="92" t="s">
        <v>437</v>
      </c>
      <c r="E96" s="86">
        <v>60</v>
      </c>
      <c r="F96" s="86">
        <v>855</v>
      </c>
      <c r="G96" s="86">
        <v>695</v>
      </c>
      <c r="H96" s="86">
        <v>805</v>
      </c>
      <c r="I96" s="86">
        <v>875</v>
      </c>
      <c r="J96" s="4"/>
    </row>
    <row r="97" spans="2:10" outlineLevel="2" x14ac:dyDescent="0.2">
      <c r="B97" s="87" t="s">
        <v>4</v>
      </c>
      <c r="C97" s="88" t="s">
        <v>91</v>
      </c>
      <c r="D97" s="89" t="s">
        <v>438</v>
      </c>
      <c r="E97" s="86">
        <v>1330</v>
      </c>
      <c r="F97" s="86">
        <v>653</v>
      </c>
      <c r="G97" s="86">
        <v>540</v>
      </c>
      <c r="H97" s="86">
        <v>650</v>
      </c>
      <c r="I97" s="86">
        <v>750</v>
      </c>
      <c r="J97" s="4"/>
    </row>
    <row r="98" spans="2:10" outlineLevel="3" x14ac:dyDescent="0.2">
      <c r="B98" s="90">
        <v>1005</v>
      </c>
      <c r="C98" s="90" t="s">
        <v>92</v>
      </c>
      <c r="D98" s="91" t="s">
        <v>439</v>
      </c>
      <c r="E98" s="86">
        <v>140</v>
      </c>
      <c r="F98" s="86">
        <v>651</v>
      </c>
      <c r="G98" s="86">
        <v>575</v>
      </c>
      <c r="H98" s="86">
        <v>650</v>
      </c>
      <c r="I98" s="86">
        <v>738</v>
      </c>
      <c r="J98" s="4"/>
    </row>
    <row r="99" spans="2:10" outlineLevel="3" x14ac:dyDescent="0.2">
      <c r="B99" s="90">
        <v>1010</v>
      </c>
      <c r="C99" s="90" t="s">
        <v>93</v>
      </c>
      <c r="D99" s="91" t="s">
        <v>440</v>
      </c>
      <c r="E99" s="86">
        <v>360</v>
      </c>
      <c r="F99" s="86">
        <v>518</v>
      </c>
      <c r="G99" s="86">
        <v>450</v>
      </c>
      <c r="H99" s="86">
        <v>498</v>
      </c>
      <c r="I99" s="86">
        <v>550</v>
      </c>
      <c r="J99" s="4"/>
    </row>
    <row r="100" spans="2:10" outlineLevel="3" x14ac:dyDescent="0.2">
      <c r="B100" s="90">
        <v>1015</v>
      </c>
      <c r="C100" s="90" t="s">
        <v>94</v>
      </c>
      <c r="D100" s="91" t="s">
        <v>441</v>
      </c>
      <c r="E100" s="86">
        <v>200</v>
      </c>
      <c r="F100" s="86">
        <v>650</v>
      </c>
      <c r="G100" s="86">
        <v>580</v>
      </c>
      <c r="H100" s="86">
        <v>650</v>
      </c>
      <c r="I100" s="86">
        <v>695</v>
      </c>
      <c r="J100" s="4"/>
    </row>
    <row r="101" spans="2:10" outlineLevel="3" x14ac:dyDescent="0.2">
      <c r="B101" s="90">
        <v>1045</v>
      </c>
      <c r="C101" s="90" t="s">
        <v>95</v>
      </c>
      <c r="D101" s="91" t="s">
        <v>442</v>
      </c>
      <c r="E101" s="86">
        <v>70</v>
      </c>
      <c r="F101" s="86">
        <v>780</v>
      </c>
      <c r="G101" s="86">
        <v>675</v>
      </c>
      <c r="H101" s="86">
        <v>735</v>
      </c>
      <c r="I101" s="86">
        <v>850</v>
      </c>
      <c r="J101" s="4"/>
    </row>
    <row r="102" spans="2:10" outlineLevel="3" x14ac:dyDescent="0.2">
      <c r="B102" s="90">
        <v>1025</v>
      </c>
      <c r="C102" s="90" t="s">
        <v>96</v>
      </c>
      <c r="D102" s="91" t="s">
        <v>443</v>
      </c>
      <c r="E102" s="86">
        <v>270</v>
      </c>
      <c r="F102" s="86">
        <v>702</v>
      </c>
      <c r="G102" s="86">
        <v>625</v>
      </c>
      <c r="H102" s="86">
        <v>700</v>
      </c>
      <c r="I102" s="86">
        <v>775</v>
      </c>
      <c r="J102" s="4"/>
    </row>
    <row r="103" spans="2:10" outlineLevel="3" x14ac:dyDescent="0.2">
      <c r="B103" s="90">
        <v>1030</v>
      </c>
      <c r="C103" s="90" t="s">
        <v>97</v>
      </c>
      <c r="D103" s="91" t="s">
        <v>444</v>
      </c>
      <c r="E103" s="86">
        <v>50</v>
      </c>
      <c r="F103" s="86">
        <v>801</v>
      </c>
      <c r="G103" s="86">
        <v>695</v>
      </c>
      <c r="H103" s="86">
        <v>775</v>
      </c>
      <c r="I103" s="86">
        <v>850</v>
      </c>
      <c r="J103" s="4"/>
    </row>
    <row r="104" spans="2:10" outlineLevel="3" x14ac:dyDescent="0.2">
      <c r="B104" s="90">
        <v>1035</v>
      </c>
      <c r="C104" s="90" t="s">
        <v>98</v>
      </c>
      <c r="D104" s="91" t="s">
        <v>445</v>
      </c>
      <c r="E104" s="86">
        <v>110</v>
      </c>
      <c r="F104" s="86">
        <v>710</v>
      </c>
      <c r="G104" s="86">
        <v>595</v>
      </c>
      <c r="H104" s="86">
        <v>695</v>
      </c>
      <c r="I104" s="86">
        <v>800</v>
      </c>
      <c r="J104" s="4"/>
    </row>
    <row r="105" spans="2:10" outlineLevel="3" x14ac:dyDescent="0.2">
      <c r="B105" s="90">
        <v>1040</v>
      </c>
      <c r="C105" s="90" t="s">
        <v>99</v>
      </c>
      <c r="D105" s="91" t="s">
        <v>446</v>
      </c>
      <c r="E105" s="86">
        <v>120</v>
      </c>
      <c r="F105" s="86">
        <v>765</v>
      </c>
      <c r="G105" s="86">
        <v>665</v>
      </c>
      <c r="H105" s="86">
        <v>750</v>
      </c>
      <c r="I105" s="86">
        <v>850</v>
      </c>
      <c r="J105" s="4"/>
    </row>
    <row r="106" spans="2:10" outlineLevel="2" x14ac:dyDescent="0.2">
      <c r="B106" s="87" t="s">
        <v>4</v>
      </c>
      <c r="C106" s="88" t="s">
        <v>100</v>
      </c>
      <c r="D106" s="89" t="s">
        <v>447</v>
      </c>
      <c r="E106" s="86">
        <v>1910</v>
      </c>
      <c r="F106" s="86">
        <v>774</v>
      </c>
      <c r="G106" s="86">
        <v>680</v>
      </c>
      <c r="H106" s="86">
        <v>750</v>
      </c>
      <c r="I106" s="86">
        <v>850</v>
      </c>
      <c r="J106" s="4"/>
    </row>
    <row r="107" spans="2:10" outlineLevel="3" x14ac:dyDescent="0.2">
      <c r="B107" s="90">
        <v>2405</v>
      </c>
      <c r="C107" s="90" t="s">
        <v>101</v>
      </c>
      <c r="D107" s="91" t="s">
        <v>448</v>
      </c>
      <c r="E107" s="86">
        <v>180</v>
      </c>
      <c r="F107" s="86">
        <v>795</v>
      </c>
      <c r="G107" s="86">
        <v>745</v>
      </c>
      <c r="H107" s="86">
        <v>783</v>
      </c>
      <c r="I107" s="86">
        <v>850</v>
      </c>
      <c r="J107" s="4"/>
    </row>
    <row r="108" spans="2:10" outlineLevel="3" x14ac:dyDescent="0.2">
      <c r="B108" s="90">
        <v>2410</v>
      </c>
      <c r="C108" s="90" t="s">
        <v>102</v>
      </c>
      <c r="D108" s="91" t="s">
        <v>449</v>
      </c>
      <c r="E108" s="86">
        <v>480</v>
      </c>
      <c r="F108" s="86">
        <v>761</v>
      </c>
      <c r="G108" s="86">
        <v>680</v>
      </c>
      <c r="H108" s="86">
        <v>750</v>
      </c>
      <c r="I108" s="86">
        <v>825</v>
      </c>
      <c r="J108" s="4"/>
    </row>
    <row r="109" spans="2:10" outlineLevel="3" x14ac:dyDescent="0.2">
      <c r="B109" s="90">
        <v>2415</v>
      </c>
      <c r="C109" s="90" t="s">
        <v>103</v>
      </c>
      <c r="D109" s="91" t="s">
        <v>450</v>
      </c>
      <c r="E109" s="86">
        <v>210</v>
      </c>
      <c r="F109" s="86">
        <v>867</v>
      </c>
      <c r="G109" s="86">
        <v>750</v>
      </c>
      <c r="H109" s="86">
        <v>825</v>
      </c>
      <c r="I109" s="86">
        <v>925</v>
      </c>
      <c r="J109" s="4"/>
    </row>
    <row r="110" spans="2:10" outlineLevel="3" x14ac:dyDescent="0.2">
      <c r="B110" s="90">
        <v>2420</v>
      </c>
      <c r="C110" s="90" t="s">
        <v>104</v>
      </c>
      <c r="D110" s="91" t="s">
        <v>451</v>
      </c>
      <c r="E110" s="86">
        <v>320</v>
      </c>
      <c r="F110" s="86">
        <v>766</v>
      </c>
      <c r="G110" s="86">
        <v>675</v>
      </c>
      <c r="H110" s="86">
        <v>750</v>
      </c>
      <c r="I110" s="86">
        <v>825</v>
      </c>
      <c r="J110" s="4"/>
    </row>
    <row r="111" spans="2:10" outlineLevel="3" x14ac:dyDescent="0.2">
      <c r="B111" s="90">
        <v>2430</v>
      </c>
      <c r="C111" s="90" t="s">
        <v>105</v>
      </c>
      <c r="D111" s="91" t="s">
        <v>452</v>
      </c>
      <c r="E111" s="86">
        <v>220</v>
      </c>
      <c r="F111" s="86">
        <v>711</v>
      </c>
      <c r="G111" s="86">
        <v>600</v>
      </c>
      <c r="H111" s="86">
        <v>675</v>
      </c>
      <c r="I111" s="86">
        <v>763</v>
      </c>
      <c r="J111" s="4"/>
    </row>
    <row r="112" spans="2:10" outlineLevel="3" x14ac:dyDescent="0.2">
      <c r="B112" s="90">
        <v>2435</v>
      </c>
      <c r="C112" s="90" t="s">
        <v>106</v>
      </c>
      <c r="D112" s="91" t="s">
        <v>453</v>
      </c>
      <c r="E112" s="86">
        <v>300</v>
      </c>
      <c r="F112" s="86">
        <v>738</v>
      </c>
      <c r="G112" s="86">
        <v>650</v>
      </c>
      <c r="H112" s="86">
        <v>714</v>
      </c>
      <c r="I112" s="86">
        <v>795</v>
      </c>
      <c r="J112" s="4"/>
    </row>
    <row r="113" spans="2:10" outlineLevel="3" x14ac:dyDescent="0.2">
      <c r="B113" s="90">
        <v>2440</v>
      </c>
      <c r="C113" s="90" t="s">
        <v>107</v>
      </c>
      <c r="D113" s="91" t="s">
        <v>454</v>
      </c>
      <c r="E113" s="86">
        <v>200</v>
      </c>
      <c r="F113" s="86">
        <v>828</v>
      </c>
      <c r="G113" s="86">
        <v>750</v>
      </c>
      <c r="H113" s="86">
        <v>825</v>
      </c>
      <c r="I113" s="86">
        <v>895</v>
      </c>
      <c r="J113" s="4"/>
    </row>
    <row r="114" spans="2:10" outlineLevel="2" x14ac:dyDescent="0.2">
      <c r="B114" s="87" t="s">
        <v>4</v>
      </c>
      <c r="C114" s="88" t="s">
        <v>108</v>
      </c>
      <c r="D114" s="89" t="s">
        <v>455</v>
      </c>
      <c r="E114" s="86">
        <v>2160</v>
      </c>
      <c r="F114" s="86">
        <v>681</v>
      </c>
      <c r="G114" s="86">
        <v>595</v>
      </c>
      <c r="H114" s="86">
        <v>675</v>
      </c>
      <c r="I114" s="86">
        <v>750</v>
      </c>
      <c r="J114" s="4"/>
    </row>
    <row r="115" spans="2:10" outlineLevel="3" x14ac:dyDescent="0.2">
      <c r="B115" s="90">
        <v>2505</v>
      </c>
      <c r="C115" s="90" t="s">
        <v>109</v>
      </c>
      <c r="D115" s="91" t="s">
        <v>456</v>
      </c>
      <c r="E115" s="86">
        <v>210</v>
      </c>
      <c r="F115" s="86">
        <v>713</v>
      </c>
      <c r="G115" s="86">
        <v>665</v>
      </c>
      <c r="H115" s="86">
        <v>715</v>
      </c>
      <c r="I115" s="86">
        <v>750</v>
      </c>
      <c r="J115" s="4"/>
    </row>
    <row r="116" spans="2:10" outlineLevel="3" x14ac:dyDescent="0.2">
      <c r="B116" s="90">
        <v>2510</v>
      </c>
      <c r="C116" s="90" t="s">
        <v>110</v>
      </c>
      <c r="D116" s="91" t="s">
        <v>457</v>
      </c>
      <c r="E116" s="86">
        <v>390</v>
      </c>
      <c r="F116" s="86">
        <v>621</v>
      </c>
      <c r="G116" s="86">
        <v>550</v>
      </c>
      <c r="H116" s="86">
        <v>619</v>
      </c>
      <c r="I116" s="86">
        <v>675</v>
      </c>
      <c r="J116" s="4"/>
    </row>
    <row r="117" spans="2:10" outlineLevel="3" x14ac:dyDescent="0.2">
      <c r="B117" s="90">
        <v>2515</v>
      </c>
      <c r="C117" s="90" t="s">
        <v>111</v>
      </c>
      <c r="D117" s="91" t="s">
        <v>458</v>
      </c>
      <c r="E117" s="86">
        <v>410</v>
      </c>
      <c r="F117" s="86">
        <v>718</v>
      </c>
      <c r="G117" s="86">
        <v>625</v>
      </c>
      <c r="H117" s="86">
        <v>695</v>
      </c>
      <c r="I117" s="86">
        <v>795</v>
      </c>
      <c r="J117" s="4"/>
    </row>
    <row r="118" spans="2:10" outlineLevel="3" x14ac:dyDescent="0.2">
      <c r="B118" s="90">
        <v>2520</v>
      </c>
      <c r="C118" s="90" t="s">
        <v>112</v>
      </c>
      <c r="D118" s="91" t="s">
        <v>459</v>
      </c>
      <c r="E118" s="86">
        <v>360</v>
      </c>
      <c r="F118" s="86">
        <v>715</v>
      </c>
      <c r="G118" s="86">
        <v>645</v>
      </c>
      <c r="H118" s="86">
        <v>710</v>
      </c>
      <c r="I118" s="86">
        <v>780</v>
      </c>
      <c r="J118" s="4"/>
    </row>
    <row r="119" spans="2:10" outlineLevel="3" x14ac:dyDescent="0.2">
      <c r="B119" s="90">
        <v>2525</v>
      </c>
      <c r="C119" s="90" t="s">
        <v>113</v>
      </c>
      <c r="D119" s="91" t="s">
        <v>460</v>
      </c>
      <c r="E119" s="86">
        <v>190</v>
      </c>
      <c r="F119" s="86">
        <v>741</v>
      </c>
      <c r="G119" s="86">
        <v>675</v>
      </c>
      <c r="H119" s="86">
        <v>750</v>
      </c>
      <c r="I119" s="86">
        <v>795</v>
      </c>
      <c r="J119" s="4"/>
    </row>
    <row r="120" spans="2:10" outlineLevel="3" x14ac:dyDescent="0.2">
      <c r="B120" s="90">
        <v>2530</v>
      </c>
      <c r="C120" s="90" t="s">
        <v>114</v>
      </c>
      <c r="D120" s="91" t="s">
        <v>461</v>
      </c>
      <c r="E120" s="86">
        <v>280</v>
      </c>
      <c r="F120" s="86">
        <v>692</v>
      </c>
      <c r="G120" s="86">
        <v>575</v>
      </c>
      <c r="H120" s="86">
        <v>675</v>
      </c>
      <c r="I120" s="86">
        <v>795</v>
      </c>
      <c r="J120" s="4"/>
    </row>
    <row r="121" spans="2:10" outlineLevel="3" x14ac:dyDescent="0.2">
      <c r="B121" s="90">
        <v>2535</v>
      </c>
      <c r="C121" s="90" t="s">
        <v>115</v>
      </c>
      <c r="D121" s="91" t="s">
        <v>462</v>
      </c>
      <c r="E121" s="86">
        <v>340</v>
      </c>
      <c r="F121" s="86">
        <v>612</v>
      </c>
      <c r="G121" s="86">
        <v>480</v>
      </c>
      <c r="H121" s="86">
        <v>575</v>
      </c>
      <c r="I121" s="86">
        <v>700</v>
      </c>
      <c r="J121" s="4"/>
    </row>
    <row r="122" spans="2:10" outlineLevel="2" x14ac:dyDescent="0.2">
      <c r="B122" s="87" t="s">
        <v>4</v>
      </c>
      <c r="C122" s="88" t="s">
        <v>116</v>
      </c>
      <c r="D122" s="89" t="s">
        <v>463</v>
      </c>
      <c r="E122" s="86">
        <v>2090</v>
      </c>
      <c r="F122" s="86">
        <v>833</v>
      </c>
      <c r="G122" s="86">
        <v>750</v>
      </c>
      <c r="H122" s="86">
        <v>825</v>
      </c>
      <c r="I122" s="86">
        <v>900</v>
      </c>
      <c r="J122" s="4"/>
    </row>
    <row r="123" spans="2:10" outlineLevel="3" x14ac:dyDescent="0.2">
      <c r="B123" s="90">
        <v>2805</v>
      </c>
      <c r="C123" s="90" t="s">
        <v>117</v>
      </c>
      <c r="D123" s="91" t="s">
        <v>464</v>
      </c>
      <c r="E123" s="86">
        <v>300</v>
      </c>
      <c r="F123" s="86">
        <v>772</v>
      </c>
      <c r="G123" s="86">
        <v>725</v>
      </c>
      <c r="H123" s="86">
        <v>775</v>
      </c>
      <c r="I123" s="86">
        <v>825</v>
      </c>
      <c r="J123" s="4"/>
    </row>
    <row r="124" spans="2:10" outlineLevel="3" x14ac:dyDescent="0.2">
      <c r="B124" s="90">
        <v>2810</v>
      </c>
      <c r="C124" s="90" t="s">
        <v>118</v>
      </c>
      <c r="D124" s="91" t="s">
        <v>465</v>
      </c>
      <c r="E124" s="86">
        <v>160</v>
      </c>
      <c r="F124" s="86">
        <v>873</v>
      </c>
      <c r="G124" s="86">
        <v>795</v>
      </c>
      <c r="H124" s="86">
        <v>850</v>
      </c>
      <c r="I124" s="86">
        <v>925</v>
      </c>
      <c r="J124" s="4"/>
    </row>
    <row r="125" spans="2:10" outlineLevel="3" x14ac:dyDescent="0.2">
      <c r="B125" s="90">
        <v>2815</v>
      </c>
      <c r="C125" s="90" t="s">
        <v>119</v>
      </c>
      <c r="D125" s="91" t="s">
        <v>466</v>
      </c>
      <c r="E125" s="86">
        <v>210</v>
      </c>
      <c r="F125" s="86">
        <v>808</v>
      </c>
      <c r="G125" s="86">
        <v>725</v>
      </c>
      <c r="H125" s="86">
        <v>825</v>
      </c>
      <c r="I125" s="86">
        <v>875</v>
      </c>
      <c r="J125" s="4"/>
    </row>
    <row r="126" spans="2:10" outlineLevel="3" x14ac:dyDescent="0.2">
      <c r="B126" s="90">
        <v>2820</v>
      </c>
      <c r="C126" s="90" t="s">
        <v>120</v>
      </c>
      <c r="D126" s="91" t="s">
        <v>467</v>
      </c>
      <c r="E126" s="86">
        <v>420</v>
      </c>
      <c r="F126" s="86">
        <v>766</v>
      </c>
      <c r="G126" s="86">
        <v>685</v>
      </c>
      <c r="H126" s="86">
        <v>775</v>
      </c>
      <c r="I126" s="86">
        <v>850</v>
      </c>
      <c r="J126" s="4"/>
    </row>
    <row r="127" spans="2:10" outlineLevel="3" x14ac:dyDescent="0.2">
      <c r="B127" s="90">
        <v>2825</v>
      </c>
      <c r="C127" s="90" t="s">
        <v>121</v>
      </c>
      <c r="D127" s="91" t="s">
        <v>468</v>
      </c>
      <c r="E127" s="86">
        <v>630</v>
      </c>
      <c r="F127" s="86">
        <v>873</v>
      </c>
      <c r="G127" s="86">
        <v>800</v>
      </c>
      <c r="H127" s="86">
        <v>865</v>
      </c>
      <c r="I127" s="86">
        <v>925</v>
      </c>
      <c r="J127" s="4"/>
    </row>
    <row r="128" spans="2:10" outlineLevel="3" x14ac:dyDescent="0.2">
      <c r="B128" s="90">
        <v>2830</v>
      </c>
      <c r="C128" s="90" t="s">
        <v>122</v>
      </c>
      <c r="D128" s="91" t="s">
        <v>469</v>
      </c>
      <c r="E128" s="86">
        <v>160</v>
      </c>
      <c r="F128" s="86">
        <v>1020</v>
      </c>
      <c r="G128" s="86">
        <v>895</v>
      </c>
      <c r="H128" s="86">
        <v>975</v>
      </c>
      <c r="I128" s="86">
        <v>1100</v>
      </c>
      <c r="J128" s="4"/>
    </row>
    <row r="129" spans="2:10" outlineLevel="3" x14ac:dyDescent="0.2">
      <c r="B129" s="90">
        <v>2835</v>
      </c>
      <c r="C129" s="90" t="s">
        <v>123</v>
      </c>
      <c r="D129" s="91" t="s">
        <v>470</v>
      </c>
      <c r="E129" s="86">
        <v>210</v>
      </c>
      <c r="F129" s="86">
        <v>789</v>
      </c>
      <c r="G129" s="86">
        <v>720</v>
      </c>
      <c r="H129" s="86">
        <v>775</v>
      </c>
      <c r="I129" s="86">
        <v>850</v>
      </c>
      <c r="J129" s="4"/>
    </row>
    <row r="130" spans="2:10" outlineLevel="2" x14ac:dyDescent="0.2">
      <c r="B130" s="87" t="s">
        <v>4</v>
      </c>
      <c r="C130" s="88" t="s">
        <v>124</v>
      </c>
      <c r="D130" s="89" t="s">
        <v>471</v>
      </c>
      <c r="E130" s="86">
        <v>2250</v>
      </c>
      <c r="F130" s="86">
        <v>712</v>
      </c>
      <c r="G130" s="86">
        <v>590</v>
      </c>
      <c r="H130" s="86">
        <v>684</v>
      </c>
      <c r="I130" s="86">
        <v>800</v>
      </c>
      <c r="J130" s="4"/>
    </row>
    <row r="131" spans="2:10" outlineLevel="3" x14ac:dyDescent="0.2">
      <c r="B131" s="90">
        <v>3005</v>
      </c>
      <c r="C131" s="90" t="s">
        <v>125</v>
      </c>
      <c r="D131" s="91" t="s">
        <v>472</v>
      </c>
      <c r="E131" s="86">
        <v>400</v>
      </c>
      <c r="F131" s="86">
        <v>615</v>
      </c>
      <c r="G131" s="86">
        <v>510</v>
      </c>
      <c r="H131" s="86">
        <v>610</v>
      </c>
      <c r="I131" s="86">
        <v>700</v>
      </c>
      <c r="J131" s="4"/>
    </row>
    <row r="132" spans="2:10" outlineLevel="3" x14ac:dyDescent="0.2">
      <c r="B132" s="90">
        <v>3010</v>
      </c>
      <c r="C132" s="90" t="s">
        <v>126</v>
      </c>
      <c r="D132" s="91" t="s">
        <v>473</v>
      </c>
      <c r="E132" s="86">
        <v>240</v>
      </c>
      <c r="F132" s="86">
        <v>630</v>
      </c>
      <c r="G132" s="86">
        <v>550</v>
      </c>
      <c r="H132" s="86">
        <v>600</v>
      </c>
      <c r="I132" s="86">
        <v>685</v>
      </c>
      <c r="J132" s="4"/>
    </row>
    <row r="133" spans="2:10" outlineLevel="3" x14ac:dyDescent="0.2">
      <c r="B133" s="90">
        <v>3015</v>
      </c>
      <c r="C133" s="90" t="s">
        <v>127</v>
      </c>
      <c r="D133" s="91" t="s">
        <v>474</v>
      </c>
      <c r="E133" s="86">
        <v>390</v>
      </c>
      <c r="F133" s="86">
        <v>750</v>
      </c>
      <c r="G133" s="86">
        <v>650</v>
      </c>
      <c r="H133" s="86">
        <v>750</v>
      </c>
      <c r="I133" s="86">
        <v>825</v>
      </c>
      <c r="J133" s="4"/>
    </row>
    <row r="134" spans="2:10" outlineLevel="3" x14ac:dyDescent="0.2">
      <c r="B134" s="90">
        <v>3020</v>
      </c>
      <c r="C134" s="90" t="s">
        <v>128</v>
      </c>
      <c r="D134" s="91" t="s">
        <v>475</v>
      </c>
      <c r="E134" s="86">
        <v>280</v>
      </c>
      <c r="F134" s="86">
        <v>729</v>
      </c>
      <c r="G134" s="86">
        <v>625</v>
      </c>
      <c r="H134" s="86">
        <v>700</v>
      </c>
      <c r="I134" s="86">
        <v>825</v>
      </c>
      <c r="J134" s="4"/>
    </row>
    <row r="135" spans="2:10" outlineLevel="3" x14ac:dyDescent="0.2">
      <c r="B135" s="90">
        <v>3025</v>
      </c>
      <c r="C135" s="90" t="s">
        <v>129</v>
      </c>
      <c r="D135" s="91" t="s">
        <v>476</v>
      </c>
      <c r="E135" s="86">
        <v>300</v>
      </c>
      <c r="F135" s="86">
        <v>622</v>
      </c>
      <c r="G135" s="86">
        <v>550</v>
      </c>
      <c r="H135" s="86">
        <v>601</v>
      </c>
      <c r="I135" s="86">
        <v>695</v>
      </c>
      <c r="J135" s="4"/>
    </row>
    <row r="136" spans="2:10" outlineLevel="3" x14ac:dyDescent="0.2">
      <c r="B136" s="90">
        <v>3030</v>
      </c>
      <c r="C136" s="90" t="s">
        <v>130</v>
      </c>
      <c r="D136" s="91" t="s">
        <v>477</v>
      </c>
      <c r="E136" s="86">
        <v>210</v>
      </c>
      <c r="F136" s="86">
        <v>677</v>
      </c>
      <c r="G136" s="86">
        <v>575</v>
      </c>
      <c r="H136" s="86">
        <v>650</v>
      </c>
      <c r="I136" s="86">
        <v>750</v>
      </c>
      <c r="J136" s="4"/>
    </row>
    <row r="137" spans="2:10" outlineLevel="3" x14ac:dyDescent="0.2">
      <c r="B137" s="90">
        <v>3040</v>
      </c>
      <c r="C137" s="90" t="s">
        <v>131</v>
      </c>
      <c r="D137" s="91" t="s">
        <v>478</v>
      </c>
      <c r="E137" s="86">
        <v>440</v>
      </c>
      <c r="F137" s="86">
        <v>880</v>
      </c>
      <c r="G137" s="86">
        <v>750</v>
      </c>
      <c r="H137" s="86">
        <v>848</v>
      </c>
      <c r="I137" s="86">
        <v>975</v>
      </c>
      <c r="J137" s="4"/>
    </row>
    <row r="138" spans="2:10" outlineLevel="1" x14ac:dyDescent="0.2">
      <c r="B138" s="81" t="s">
        <v>4</v>
      </c>
      <c r="C138" s="81" t="s">
        <v>132</v>
      </c>
      <c r="D138" s="82" t="s">
        <v>479</v>
      </c>
      <c r="E138" s="80">
        <v>10650</v>
      </c>
      <c r="F138" s="80">
        <v>794</v>
      </c>
      <c r="G138" s="80">
        <v>690</v>
      </c>
      <c r="H138" s="80">
        <v>770</v>
      </c>
      <c r="I138" s="80">
        <v>850</v>
      </c>
      <c r="J138" s="4"/>
    </row>
    <row r="139" spans="2:10" outlineLevel="2" x14ac:dyDescent="0.2">
      <c r="B139" s="83">
        <v>1850</v>
      </c>
      <c r="C139" s="84" t="s">
        <v>133</v>
      </c>
      <c r="D139" s="92" t="s">
        <v>480</v>
      </c>
      <c r="E139" s="86">
        <v>430</v>
      </c>
      <c r="F139" s="86">
        <v>781</v>
      </c>
      <c r="G139" s="86">
        <v>695</v>
      </c>
      <c r="H139" s="86">
        <v>760</v>
      </c>
      <c r="I139" s="86">
        <v>850</v>
      </c>
      <c r="J139" s="4"/>
    </row>
    <row r="140" spans="2:10" outlineLevel="2" x14ac:dyDescent="0.2">
      <c r="B140" s="83">
        <v>3245</v>
      </c>
      <c r="C140" s="84" t="s">
        <v>134</v>
      </c>
      <c r="D140" s="92" t="s">
        <v>481</v>
      </c>
      <c r="E140" s="86">
        <v>810</v>
      </c>
      <c r="F140" s="86">
        <v>742</v>
      </c>
      <c r="G140" s="86">
        <v>650</v>
      </c>
      <c r="H140" s="86">
        <v>725</v>
      </c>
      <c r="I140" s="86">
        <v>795</v>
      </c>
      <c r="J140" s="4"/>
    </row>
    <row r="141" spans="2:10" outlineLevel="2" x14ac:dyDescent="0.2">
      <c r="B141" s="83">
        <v>3455</v>
      </c>
      <c r="C141" s="84" t="s">
        <v>135</v>
      </c>
      <c r="D141" s="92" t="s">
        <v>482</v>
      </c>
      <c r="E141" s="86">
        <v>200</v>
      </c>
      <c r="F141" s="86">
        <v>650</v>
      </c>
      <c r="G141" s="86">
        <v>549</v>
      </c>
      <c r="H141" s="86">
        <v>600</v>
      </c>
      <c r="I141" s="86">
        <v>745</v>
      </c>
      <c r="J141" s="4"/>
    </row>
    <row r="142" spans="2:10" outlineLevel="2" x14ac:dyDescent="0.2">
      <c r="B142" s="83">
        <v>3240</v>
      </c>
      <c r="C142" s="84" t="s">
        <v>136</v>
      </c>
      <c r="D142" s="92" t="s">
        <v>483</v>
      </c>
      <c r="E142" s="86">
        <v>420</v>
      </c>
      <c r="F142" s="86">
        <v>719</v>
      </c>
      <c r="G142" s="86">
        <v>650</v>
      </c>
      <c r="H142" s="86">
        <v>725</v>
      </c>
      <c r="I142" s="86">
        <v>780</v>
      </c>
      <c r="J142" s="4"/>
    </row>
    <row r="143" spans="2:10" outlineLevel="2" x14ac:dyDescent="0.2">
      <c r="B143" s="87" t="s">
        <v>4</v>
      </c>
      <c r="C143" s="88" t="s">
        <v>137</v>
      </c>
      <c r="D143" s="89" t="s">
        <v>484</v>
      </c>
      <c r="E143" s="86">
        <v>1540</v>
      </c>
      <c r="F143" s="86">
        <v>759</v>
      </c>
      <c r="G143" s="86">
        <v>650</v>
      </c>
      <c r="H143" s="86">
        <v>750</v>
      </c>
      <c r="I143" s="86">
        <v>825</v>
      </c>
      <c r="J143" s="4"/>
    </row>
    <row r="144" spans="2:10" outlineLevel="3" x14ac:dyDescent="0.2">
      <c r="B144" s="90">
        <v>3405</v>
      </c>
      <c r="C144" s="90" t="s">
        <v>138</v>
      </c>
      <c r="D144" s="91" t="s">
        <v>485</v>
      </c>
      <c r="E144" s="86">
        <v>180</v>
      </c>
      <c r="F144" s="86">
        <v>720</v>
      </c>
      <c r="G144" s="86">
        <v>625</v>
      </c>
      <c r="H144" s="86">
        <v>700</v>
      </c>
      <c r="I144" s="86">
        <v>795</v>
      </c>
      <c r="J144" s="4"/>
    </row>
    <row r="145" spans="2:10" outlineLevel="3" x14ac:dyDescent="0.2">
      <c r="B145" s="90">
        <v>3410</v>
      </c>
      <c r="C145" s="90" t="s">
        <v>139</v>
      </c>
      <c r="D145" s="91" t="s">
        <v>486</v>
      </c>
      <c r="E145" s="86">
        <v>310</v>
      </c>
      <c r="F145" s="86">
        <v>731</v>
      </c>
      <c r="G145" s="86">
        <v>633</v>
      </c>
      <c r="H145" s="86">
        <v>700</v>
      </c>
      <c r="I145" s="86">
        <v>795</v>
      </c>
      <c r="J145" s="4"/>
    </row>
    <row r="146" spans="2:10" outlineLevel="3" x14ac:dyDescent="0.2">
      <c r="B146" s="90">
        <v>3415</v>
      </c>
      <c r="C146" s="90" t="s">
        <v>140</v>
      </c>
      <c r="D146" s="91" t="s">
        <v>487</v>
      </c>
      <c r="E146" s="86">
        <v>210</v>
      </c>
      <c r="F146" s="86">
        <v>877</v>
      </c>
      <c r="G146" s="86">
        <v>750</v>
      </c>
      <c r="H146" s="86">
        <v>850</v>
      </c>
      <c r="I146" s="86">
        <v>965</v>
      </c>
      <c r="J146" s="4"/>
    </row>
    <row r="147" spans="2:10" outlineLevel="3" x14ac:dyDescent="0.2">
      <c r="B147" s="90">
        <v>3420</v>
      </c>
      <c r="C147" s="90" t="s">
        <v>141</v>
      </c>
      <c r="D147" s="91" t="s">
        <v>488</v>
      </c>
      <c r="E147" s="86">
        <v>160</v>
      </c>
      <c r="F147" s="86">
        <v>714</v>
      </c>
      <c r="G147" s="86">
        <v>590</v>
      </c>
      <c r="H147" s="86">
        <v>675</v>
      </c>
      <c r="I147" s="86">
        <v>795</v>
      </c>
      <c r="J147" s="4"/>
    </row>
    <row r="148" spans="2:10" outlineLevel="3" x14ac:dyDescent="0.2">
      <c r="B148" s="90">
        <v>3430</v>
      </c>
      <c r="C148" s="90" t="s">
        <v>142</v>
      </c>
      <c r="D148" s="91" t="s">
        <v>489</v>
      </c>
      <c r="E148" s="86">
        <v>130</v>
      </c>
      <c r="F148" s="86">
        <v>802</v>
      </c>
      <c r="G148" s="86">
        <v>700</v>
      </c>
      <c r="H148" s="86">
        <v>780</v>
      </c>
      <c r="I148" s="86">
        <v>850</v>
      </c>
      <c r="J148" s="4"/>
    </row>
    <row r="149" spans="2:10" outlineLevel="3" x14ac:dyDescent="0.2">
      <c r="B149" s="90">
        <v>3425</v>
      </c>
      <c r="C149" s="90" t="s">
        <v>143</v>
      </c>
      <c r="D149" s="91" t="s">
        <v>490</v>
      </c>
      <c r="E149" s="86">
        <v>340</v>
      </c>
      <c r="F149" s="86">
        <v>722</v>
      </c>
      <c r="G149" s="86">
        <v>650</v>
      </c>
      <c r="H149" s="86">
        <v>700</v>
      </c>
      <c r="I149" s="86">
        <v>795</v>
      </c>
      <c r="J149" s="4"/>
    </row>
    <row r="150" spans="2:10" outlineLevel="3" x14ac:dyDescent="0.2">
      <c r="B150" s="90">
        <v>3435</v>
      </c>
      <c r="C150" s="90" t="s">
        <v>144</v>
      </c>
      <c r="D150" s="91" t="s">
        <v>491</v>
      </c>
      <c r="E150" s="86">
        <v>50</v>
      </c>
      <c r="F150" s="86">
        <v>703</v>
      </c>
      <c r="G150" s="86">
        <v>580</v>
      </c>
      <c r="H150" s="86">
        <v>650</v>
      </c>
      <c r="I150" s="86">
        <v>750</v>
      </c>
      <c r="J150" s="4"/>
    </row>
    <row r="151" spans="2:10" outlineLevel="3" x14ac:dyDescent="0.2">
      <c r="B151" s="90">
        <v>3445</v>
      </c>
      <c r="C151" s="90" t="s">
        <v>145</v>
      </c>
      <c r="D151" s="91" t="s">
        <v>492</v>
      </c>
      <c r="E151" s="86">
        <v>150</v>
      </c>
      <c r="F151" s="86">
        <v>808</v>
      </c>
      <c r="G151" s="86">
        <v>725</v>
      </c>
      <c r="H151" s="86">
        <v>795</v>
      </c>
      <c r="I151" s="86">
        <v>850</v>
      </c>
      <c r="J151" s="4"/>
    </row>
    <row r="152" spans="2:10" outlineLevel="2" x14ac:dyDescent="0.2">
      <c r="B152" s="87" t="s">
        <v>4</v>
      </c>
      <c r="C152" s="88" t="s">
        <v>146</v>
      </c>
      <c r="D152" s="89" t="s">
        <v>493</v>
      </c>
      <c r="E152" s="86">
        <v>1380</v>
      </c>
      <c r="F152" s="86">
        <v>892</v>
      </c>
      <c r="G152" s="86">
        <v>750</v>
      </c>
      <c r="H152" s="86">
        <v>850</v>
      </c>
      <c r="I152" s="86">
        <v>995</v>
      </c>
      <c r="J152" s="4"/>
    </row>
    <row r="153" spans="2:10" outlineLevel="3" x14ac:dyDescent="0.2">
      <c r="B153" s="90">
        <v>3705</v>
      </c>
      <c r="C153" s="90" t="s">
        <v>147</v>
      </c>
      <c r="D153" s="91" t="s">
        <v>494</v>
      </c>
      <c r="E153" s="86">
        <v>170</v>
      </c>
      <c r="F153" s="86">
        <v>774</v>
      </c>
      <c r="G153" s="86">
        <v>695</v>
      </c>
      <c r="H153" s="86">
        <v>750</v>
      </c>
      <c r="I153" s="86">
        <v>850</v>
      </c>
      <c r="J153" s="4"/>
    </row>
    <row r="154" spans="2:10" outlineLevel="3" x14ac:dyDescent="0.2">
      <c r="B154" s="90">
        <v>3710</v>
      </c>
      <c r="C154" s="90" t="s">
        <v>148</v>
      </c>
      <c r="D154" s="91" t="s">
        <v>495</v>
      </c>
      <c r="E154" s="86">
        <v>310</v>
      </c>
      <c r="F154" s="86">
        <v>709</v>
      </c>
      <c r="G154" s="86">
        <v>650</v>
      </c>
      <c r="H154" s="86">
        <v>695</v>
      </c>
      <c r="I154" s="86">
        <v>775</v>
      </c>
      <c r="J154" s="4"/>
    </row>
    <row r="155" spans="2:10" outlineLevel="3" x14ac:dyDescent="0.2">
      <c r="B155" s="90">
        <v>3715</v>
      </c>
      <c r="C155" s="90" t="s">
        <v>149</v>
      </c>
      <c r="D155" s="91" t="s">
        <v>496</v>
      </c>
      <c r="E155" s="86">
        <v>320</v>
      </c>
      <c r="F155" s="86">
        <v>850</v>
      </c>
      <c r="G155" s="86">
        <v>775</v>
      </c>
      <c r="H155" s="86">
        <v>850</v>
      </c>
      <c r="I155" s="86">
        <v>900</v>
      </c>
      <c r="J155" s="4"/>
    </row>
    <row r="156" spans="2:10" outlineLevel="3" x14ac:dyDescent="0.2">
      <c r="B156" s="90">
        <v>3720</v>
      </c>
      <c r="C156" s="90" t="s">
        <v>150</v>
      </c>
      <c r="D156" s="91" t="s">
        <v>497</v>
      </c>
      <c r="E156" s="86">
        <v>210</v>
      </c>
      <c r="F156" s="86">
        <v>1006</v>
      </c>
      <c r="G156" s="86">
        <v>870</v>
      </c>
      <c r="H156" s="86">
        <v>975</v>
      </c>
      <c r="I156" s="86">
        <v>1150</v>
      </c>
      <c r="J156" s="4"/>
    </row>
    <row r="157" spans="2:10" outlineLevel="3" x14ac:dyDescent="0.2">
      <c r="B157" s="90">
        <v>3725</v>
      </c>
      <c r="C157" s="90" t="s">
        <v>151</v>
      </c>
      <c r="D157" s="91" t="s">
        <v>498</v>
      </c>
      <c r="E157" s="86">
        <v>370</v>
      </c>
      <c r="F157" s="86">
        <v>1073</v>
      </c>
      <c r="G157" s="86">
        <v>900</v>
      </c>
      <c r="H157" s="86">
        <v>1000</v>
      </c>
      <c r="I157" s="86">
        <v>1200</v>
      </c>
      <c r="J157" s="4"/>
    </row>
    <row r="158" spans="2:10" outlineLevel="2" x14ac:dyDescent="0.2">
      <c r="B158" s="87" t="s">
        <v>4</v>
      </c>
      <c r="C158" s="88" t="s">
        <v>152</v>
      </c>
      <c r="D158" s="89" t="s">
        <v>499</v>
      </c>
      <c r="E158" s="86">
        <v>5070</v>
      </c>
      <c r="F158" s="86">
        <v>797</v>
      </c>
      <c r="G158" s="86">
        <v>695</v>
      </c>
      <c r="H158" s="86">
        <v>775</v>
      </c>
      <c r="I158" s="86">
        <v>850</v>
      </c>
      <c r="J158" s="4"/>
    </row>
    <row r="159" spans="2:10" outlineLevel="3" x14ac:dyDescent="0.2">
      <c r="B159" s="90">
        <v>4605</v>
      </c>
      <c r="C159" s="90" t="s">
        <v>153</v>
      </c>
      <c r="D159" s="91" t="s">
        <v>500</v>
      </c>
      <c r="E159" s="86">
        <v>1790</v>
      </c>
      <c r="F159" s="86">
        <v>823</v>
      </c>
      <c r="G159" s="86">
        <v>720</v>
      </c>
      <c r="H159" s="86">
        <v>795</v>
      </c>
      <c r="I159" s="86">
        <v>875</v>
      </c>
      <c r="J159" s="4"/>
    </row>
    <row r="160" spans="2:10" outlineLevel="3" x14ac:dyDescent="0.2">
      <c r="B160" s="90">
        <v>4610</v>
      </c>
      <c r="C160" s="90" t="s">
        <v>154</v>
      </c>
      <c r="D160" s="91" t="s">
        <v>501</v>
      </c>
      <c r="E160" s="86">
        <v>880</v>
      </c>
      <c r="F160" s="86">
        <v>819</v>
      </c>
      <c r="G160" s="86">
        <v>730</v>
      </c>
      <c r="H160" s="86">
        <v>795</v>
      </c>
      <c r="I160" s="86">
        <v>875</v>
      </c>
      <c r="J160" s="4"/>
    </row>
    <row r="161" spans="2:10" outlineLevel="3" x14ac:dyDescent="0.2">
      <c r="B161" s="90">
        <v>4615</v>
      </c>
      <c r="C161" s="90" t="s">
        <v>155</v>
      </c>
      <c r="D161" s="91" t="s">
        <v>502</v>
      </c>
      <c r="E161" s="86">
        <v>510</v>
      </c>
      <c r="F161" s="86">
        <v>737</v>
      </c>
      <c r="G161" s="86">
        <v>660</v>
      </c>
      <c r="H161" s="86">
        <v>725</v>
      </c>
      <c r="I161" s="86">
        <v>795</v>
      </c>
      <c r="J161" s="4"/>
    </row>
    <row r="162" spans="2:10" outlineLevel="3" x14ac:dyDescent="0.2">
      <c r="B162" s="90">
        <v>4620</v>
      </c>
      <c r="C162" s="90" t="s">
        <v>156</v>
      </c>
      <c r="D162" s="91" t="s">
        <v>503</v>
      </c>
      <c r="E162" s="86">
        <v>640</v>
      </c>
      <c r="F162" s="86">
        <v>734</v>
      </c>
      <c r="G162" s="86">
        <v>650</v>
      </c>
      <c r="H162" s="86">
        <v>725</v>
      </c>
      <c r="I162" s="86">
        <v>800</v>
      </c>
      <c r="J162" s="4"/>
    </row>
    <row r="163" spans="2:10" outlineLevel="3" x14ac:dyDescent="0.2">
      <c r="B163" s="90">
        <v>4625</v>
      </c>
      <c r="C163" s="90" t="s">
        <v>157</v>
      </c>
      <c r="D163" s="91" t="s">
        <v>504</v>
      </c>
      <c r="E163" s="86">
        <v>440</v>
      </c>
      <c r="F163" s="86">
        <v>949</v>
      </c>
      <c r="G163" s="86">
        <v>795</v>
      </c>
      <c r="H163" s="86">
        <v>925</v>
      </c>
      <c r="I163" s="86">
        <v>1050</v>
      </c>
      <c r="J163" s="4"/>
    </row>
    <row r="164" spans="2:10" outlineLevel="3" x14ac:dyDescent="0.2">
      <c r="B164" s="90">
        <v>4630</v>
      </c>
      <c r="C164" s="90" t="s">
        <v>158</v>
      </c>
      <c r="D164" s="91" t="s">
        <v>505</v>
      </c>
      <c r="E164" s="86">
        <v>400</v>
      </c>
      <c r="F164" s="86">
        <v>714</v>
      </c>
      <c r="G164" s="86">
        <v>625</v>
      </c>
      <c r="H164" s="86">
        <v>695</v>
      </c>
      <c r="I164" s="86">
        <v>780</v>
      </c>
      <c r="J164" s="4"/>
    </row>
    <row r="165" spans="2:10" outlineLevel="3" x14ac:dyDescent="0.2">
      <c r="B165" s="90">
        <v>4635</v>
      </c>
      <c r="C165" s="90" t="s">
        <v>159</v>
      </c>
      <c r="D165" s="91" t="s">
        <v>506</v>
      </c>
      <c r="E165" s="86">
        <v>400</v>
      </c>
      <c r="F165" s="86">
        <v>723</v>
      </c>
      <c r="G165" s="86">
        <v>650</v>
      </c>
      <c r="H165" s="86">
        <v>725</v>
      </c>
      <c r="I165" s="86">
        <v>795</v>
      </c>
      <c r="J165" s="4"/>
    </row>
    <row r="166" spans="2:10" outlineLevel="2" x14ac:dyDescent="0.2">
      <c r="B166" s="87" t="s">
        <v>4</v>
      </c>
      <c r="C166" s="88" t="s">
        <v>160</v>
      </c>
      <c r="D166" s="89" t="s">
        <v>507</v>
      </c>
      <c r="E166" s="86">
        <v>820</v>
      </c>
      <c r="F166" s="86">
        <v>812</v>
      </c>
      <c r="G166" s="86">
        <v>725</v>
      </c>
      <c r="H166" s="86">
        <v>795</v>
      </c>
      <c r="I166" s="86">
        <v>875</v>
      </c>
      <c r="J166" s="4"/>
    </row>
    <row r="167" spans="2:10" outlineLevel="3" x14ac:dyDescent="0.2">
      <c r="B167" s="90">
        <v>1805</v>
      </c>
      <c r="C167" s="90" t="s">
        <v>161</v>
      </c>
      <c r="D167" s="93" t="s">
        <v>508</v>
      </c>
      <c r="E167" s="86">
        <v>120</v>
      </c>
      <c r="F167" s="86">
        <v>932</v>
      </c>
      <c r="G167" s="86">
        <v>800</v>
      </c>
      <c r="H167" s="86">
        <v>895</v>
      </c>
      <c r="I167" s="86">
        <v>1050</v>
      </c>
      <c r="J167" s="4"/>
    </row>
    <row r="168" spans="2:10" outlineLevel="3" x14ac:dyDescent="0.2">
      <c r="B168" s="90">
        <v>1860</v>
      </c>
      <c r="C168" s="90" t="s">
        <v>162</v>
      </c>
      <c r="D168" s="91" t="s">
        <v>509</v>
      </c>
      <c r="E168" s="86">
        <v>60</v>
      </c>
      <c r="F168" s="86">
        <v>817</v>
      </c>
      <c r="G168" s="86">
        <v>693</v>
      </c>
      <c r="H168" s="86">
        <v>773</v>
      </c>
      <c r="I168" s="86">
        <v>925</v>
      </c>
      <c r="J168" s="4"/>
    </row>
    <row r="169" spans="2:10" outlineLevel="3" x14ac:dyDescent="0.2">
      <c r="B169" s="90">
        <v>1825</v>
      </c>
      <c r="C169" s="90" t="s">
        <v>163</v>
      </c>
      <c r="D169" s="91" t="s">
        <v>510</v>
      </c>
      <c r="E169" s="86">
        <v>160</v>
      </c>
      <c r="F169" s="86">
        <v>775</v>
      </c>
      <c r="G169" s="86">
        <v>725</v>
      </c>
      <c r="H169" s="86">
        <v>775</v>
      </c>
      <c r="I169" s="86">
        <v>800</v>
      </c>
      <c r="J169" s="4"/>
    </row>
    <row r="170" spans="2:10" outlineLevel="3" x14ac:dyDescent="0.2">
      <c r="B170" s="90">
        <v>1835</v>
      </c>
      <c r="C170" s="90" t="s">
        <v>164</v>
      </c>
      <c r="D170" s="91" t="s">
        <v>511</v>
      </c>
      <c r="E170" s="86">
        <v>140</v>
      </c>
      <c r="F170" s="86">
        <v>858</v>
      </c>
      <c r="G170" s="86">
        <v>800</v>
      </c>
      <c r="H170" s="86">
        <v>850</v>
      </c>
      <c r="I170" s="86">
        <v>895</v>
      </c>
      <c r="J170" s="4"/>
    </row>
    <row r="171" spans="2:10" outlineLevel="3" x14ac:dyDescent="0.2">
      <c r="B171" s="90">
        <v>1840</v>
      </c>
      <c r="C171" s="90" t="s">
        <v>165</v>
      </c>
      <c r="D171" s="91" t="s">
        <v>512</v>
      </c>
      <c r="E171" s="86">
        <v>140</v>
      </c>
      <c r="F171" s="86">
        <v>847</v>
      </c>
      <c r="G171" s="86">
        <v>775</v>
      </c>
      <c r="H171" s="86">
        <v>850</v>
      </c>
      <c r="I171" s="86">
        <v>900</v>
      </c>
      <c r="J171" s="4"/>
    </row>
    <row r="172" spans="2:10" outlineLevel="3" x14ac:dyDescent="0.2">
      <c r="B172" s="90">
        <v>1845</v>
      </c>
      <c r="C172" s="90" t="s">
        <v>166</v>
      </c>
      <c r="D172" s="91" t="s">
        <v>513</v>
      </c>
      <c r="E172" s="86">
        <v>220</v>
      </c>
      <c r="F172" s="86">
        <v>723</v>
      </c>
      <c r="G172" s="86">
        <v>650</v>
      </c>
      <c r="H172" s="86">
        <v>725</v>
      </c>
      <c r="I172" s="86">
        <v>795</v>
      </c>
      <c r="J172" s="4"/>
    </row>
    <row r="173" spans="2:10" outlineLevel="1" x14ac:dyDescent="0.2">
      <c r="B173" s="81" t="s">
        <v>4</v>
      </c>
      <c r="C173" s="81" t="s">
        <v>167</v>
      </c>
      <c r="D173" s="82" t="s">
        <v>514</v>
      </c>
      <c r="E173" s="80">
        <v>15500</v>
      </c>
      <c r="F173" s="80">
        <v>1038</v>
      </c>
      <c r="G173" s="80">
        <v>800</v>
      </c>
      <c r="H173" s="80">
        <v>995</v>
      </c>
      <c r="I173" s="80">
        <v>1225</v>
      </c>
      <c r="J173" s="4"/>
    </row>
    <row r="174" spans="2:10" outlineLevel="2" x14ac:dyDescent="0.2">
      <c r="B174" s="83">
        <v>235</v>
      </c>
      <c r="C174" s="84" t="s">
        <v>168</v>
      </c>
      <c r="D174" s="92" t="s">
        <v>515</v>
      </c>
      <c r="E174" s="86">
        <v>440</v>
      </c>
      <c r="F174" s="86">
        <v>973</v>
      </c>
      <c r="G174" s="86">
        <v>895</v>
      </c>
      <c r="H174" s="86">
        <v>950</v>
      </c>
      <c r="I174" s="86">
        <v>1050</v>
      </c>
      <c r="J174" s="4"/>
    </row>
    <row r="175" spans="2:10" outlineLevel="2" x14ac:dyDescent="0.2">
      <c r="B175" s="83">
        <v>240</v>
      </c>
      <c r="C175" s="84" t="s">
        <v>169</v>
      </c>
      <c r="D175" s="92" t="s">
        <v>516</v>
      </c>
      <c r="E175" s="86">
        <v>430</v>
      </c>
      <c r="F175" s="86">
        <v>1126</v>
      </c>
      <c r="G175" s="86">
        <v>990</v>
      </c>
      <c r="H175" s="86">
        <v>1100</v>
      </c>
      <c r="I175" s="86">
        <v>1233</v>
      </c>
      <c r="J175" s="4"/>
    </row>
    <row r="176" spans="2:10" outlineLevel="2" x14ac:dyDescent="0.2">
      <c r="B176" s="83">
        <v>230</v>
      </c>
      <c r="C176" s="84" t="s">
        <v>170</v>
      </c>
      <c r="D176" s="92" t="s">
        <v>517</v>
      </c>
      <c r="E176" s="86">
        <v>560</v>
      </c>
      <c r="F176" s="86">
        <v>1083</v>
      </c>
      <c r="G176" s="86">
        <v>995</v>
      </c>
      <c r="H176" s="86">
        <v>1075</v>
      </c>
      <c r="I176" s="86">
        <v>1150</v>
      </c>
      <c r="J176" s="4"/>
    </row>
    <row r="177" spans="2:10" outlineLevel="2" x14ac:dyDescent="0.2">
      <c r="B177" s="83">
        <v>540</v>
      </c>
      <c r="C177" s="84" t="s">
        <v>171</v>
      </c>
      <c r="D177" s="92" t="s">
        <v>518</v>
      </c>
      <c r="E177" s="86">
        <v>540</v>
      </c>
      <c r="F177" s="86">
        <v>820</v>
      </c>
      <c r="G177" s="86">
        <v>750</v>
      </c>
      <c r="H177" s="86">
        <v>800</v>
      </c>
      <c r="I177" s="86">
        <v>875</v>
      </c>
      <c r="J177" s="4"/>
    </row>
    <row r="178" spans="2:10" outlineLevel="2" x14ac:dyDescent="0.2">
      <c r="B178" s="83">
        <v>1590</v>
      </c>
      <c r="C178" s="84" t="s">
        <v>172</v>
      </c>
      <c r="D178" s="92" t="s">
        <v>519</v>
      </c>
      <c r="E178" s="86">
        <v>570</v>
      </c>
      <c r="F178" s="86">
        <v>1132</v>
      </c>
      <c r="G178" s="86">
        <v>975</v>
      </c>
      <c r="H178" s="86">
        <v>1100</v>
      </c>
      <c r="I178" s="86">
        <v>1250</v>
      </c>
      <c r="J178" s="4"/>
    </row>
    <row r="179" spans="2:10" outlineLevel="2" x14ac:dyDescent="0.2">
      <c r="B179" s="83">
        <v>1595</v>
      </c>
      <c r="C179" s="84" t="s">
        <v>173</v>
      </c>
      <c r="D179" s="92" t="s">
        <v>520</v>
      </c>
      <c r="E179" s="86">
        <v>590</v>
      </c>
      <c r="F179" s="86">
        <v>1192</v>
      </c>
      <c r="G179" s="86">
        <v>1095</v>
      </c>
      <c r="H179" s="86">
        <v>1200</v>
      </c>
      <c r="I179" s="86">
        <v>1300</v>
      </c>
      <c r="J179" s="4"/>
    </row>
    <row r="180" spans="2:10" outlineLevel="2" x14ac:dyDescent="0.2">
      <c r="B180" s="87" t="s">
        <v>4</v>
      </c>
      <c r="C180" s="88" t="s">
        <v>174</v>
      </c>
      <c r="D180" s="89" t="s">
        <v>521</v>
      </c>
      <c r="E180" s="86">
        <v>1800</v>
      </c>
      <c r="F180" s="86">
        <v>1114</v>
      </c>
      <c r="G180" s="86">
        <v>870</v>
      </c>
      <c r="H180" s="86">
        <v>1050</v>
      </c>
      <c r="I180" s="86">
        <v>1295</v>
      </c>
      <c r="J180" s="4"/>
    </row>
    <row r="181" spans="2:10" outlineLevel="3" x14ac:dyDescent="0.2">
      <c r="B181" s="90">
        <v>505</v>
      </c>
      <c r="C181" s="90" t="s">
        <v>175</v>
      </c>
      <c r="D181" s="91" t="s">
        <v>522</v>
      </c>
      <c r="E181" s="86">
        <v>480</v>
      </c>
      <c r="F181" s="86">
        <v>1482</v>
      </c>
      <c r="G181" s="86">
        <v>1250</v>
      </c>
      <c r="H181" s="86">
        <v>1400</v>
      </c>
      <c r="I181" s="86">
        <v>1600</v>
      </c>
      <c r="J181" s="4"/>
    </row>
    <row r="182" spans="2:10" outlineLevel="3" x14ac:dyDescent="0.2">
      <c r="B182" s="90">
        <v>510</v>
      </c>
      <c r="C182" s="90" t="s">
        <v>176</v>
      </c>
      <c r="D182" s="91" t="s">
        <v>523</v>
      </c>
      <c r="E182" s="86">
        <v>210</v>
      </c>
      <c r="F182" s="86">
        <v>963</v>
      </c>
      <c r="G182" s="86">
        <v>850</v>
      </c>
      <c r="H182" s="86">
        <v>925</v>
      </c>
      <c r="I182" s="86">
        <v>1050</v>
      </c>
      <c r="J182" s="4"/>
    </row>
    <row r="183" spans="2:10" outlineLevel="3" x14ac:dyDescent="0.2">
      <c r="B183" s="90">
        <v>515</v>
      </c>
      <c r="C183" s="90" t="s">
        <v>177</v>
      </c>
      <c r="D183" s="91" t="s">
        <v>524</v>
      </c>
      <c r="E183" s="86">
        <v>280</v>
      </c>
      <c r="F183" s="86">
        <v>765</v>
      </c>
      <c r="G183" s="86">
        <v>700</v>
      </c>
      <c r="H183" s="86">
        <v>750</v>
      </c>
      <c r="I183" s="86">
        <v>825</v>
      </c>
      <c r="J183" s="4"/>
    </row>
    <row r="184" spans="2:10" outlineLevel="3" x14ac:dyDescent="0.2">
      <c r="B184" s="90">
        <v>520</v>
      </c>
      <c r="C184" s="90" t="s">
        <v>178</v>
      </c>
      <c r="D184" s="91" t="s">
        <v>525</v>
      </c>
      <c r="E184" s="86">
        <v>350</v>
      </c>
      <c r="F184" s="86">
        <v>946</v>
      </c>
      <c r="G184" s="86">
        <v>840</v>
      </c>
      <c r="H184" s="86">
        <v>900</v>
      </c>
      <c r="I184" s="86">
        <v>1000</v>
      </c>
      <c r="J184" s="4"/>
    </row>
    <row r="185" spans="2:10" outlineLevel="3" x14ac:dyDescent="0.2">
      <c r="B185" s="90">
        <v>530</v>
      </c>
      <c r="C185" s="90" t="s">
        <v>179</v>
      </c>
      <c r="D185" s="91" t="s">
        <v>526</v>
      </c>
      <c r="E185" s="86">
        <v>480</v>
      </c>
      <c r="F185" s="86">
        <v>1142</v>
      </c>
      <c r="G185" s="86">
        <v>995</v>
      </c>
      <c r="H185" s="86">
        <v>1100</v>
      </c>
      <c r="I185" s="86">
        <v>1250</v>
      </c>
      <c r="J185" s="4"/>
    </row>
    <row r="186" spans="2:10" outlineLevel="2" x14ac:dyDescent="0.2">
      <c r="B186" s="87" t="s">
        <v>4</v>
      </c>
      <c r="C186" s="88" t="s">
        <v>180</v>
      </c>
      <c r="D186" s="89" t="s">
        <v>527</v>
      </c>
      <c r="E186" s="86">
        <v>3230</v>
      </c>
      <c r="F186" s="86">
        <v>1168</v>
      </c>
      <c r="G186" s="86">
        <v>995</v>
      </c>
      <c r="H186" s="86">
        <v>1150</v>
      </c>
      <c r="I186" s="86">
        <v>1300</v>
      </c>
      <c r="J186" s="4"/>
    </row>
    <row r="187" spans="2:10" outlineLevel="3" x14ac:dyDescent="0.2">
      <c r="B187" s="90">
        <v>1505</v>
      </c>
      <c r="C187" s="90" t="s">
        <v>181</v>
      </c>
      <c r="D187" s="91" t="s">
        <v>528</v>
      </c>
      <c r="E187" s="86">
        <v>480</v>
      </c>
      <c r="F187" s="86">
        <v>1201</v>
      </c>
      <c r="G187" s="86">
        <v>1100</v>
      </c>
      <c r="H187" s="86">
        <v>1200</v>
      </c>
      <c r="I187" s="86">
        <v>1300</v>
      </c>
      <c r="J187" s="4"/>
    </row>
    <row r="188" spans="2:10" outlineLevel="3" x14ac:dyDescent="0.2">
      <c r="B188" s="90">
        <v>1510</v>
      </c>
      <c r="C188" s="90" t="s">
        <v>182</v>
      </c>
      <c r="D188" s="91" t="s">
        <v>529</v>
      </c>
      <c r="E188" s="86">
        <v>390</v>
      </c>
      <c r="F188" s="86">
        <v>1049</v>
      </c>
      <c r="G188" s="86">
        <v>920</v>
      </c>
      <c r="H188" s="86">
        <v>1025</v>
      </c>
      <c r="I188" s="86">
        <v>1150</v>
      </c>
      <c r="J188" s="4"/>
    </row>
    <row r="189" spans="2:10" outlineLevel="3" x14ac:dyDescent="0.2">
      <c r="B189" s="90">
        <v>1515</v>
      </c>
      <c r="C189" s="90" t="s">
        <v>183</v>
      </c>
      <c r="D189" s="91" t="s">
        <v>530</v>
      </c>
      <c r="E189" s="86">
        <v>150</v>
      </c>
      <c r="F189" s="86">
        <v>1497</v>
      </c>
      <c r="G189" s="86">
        <v>1300</v>
      </c>
      <c r="H189" s="86">
        <v>1450</v>
      </c>
      <c r="I189" s="86">
        <v>1600</v>
      </c>
      <c r="J189" s="4"/>
    </row>
    <row r="190" spans="2:10" outlineLevel="3" x14ac:dyDescent="0.2">
      <c r="B190" s="90">
        <v>1520</v>
      </c>
      <c r="C190" s="90" t="s">
        <v>184</v>
      </c>
      <c r="D190" s="91" t="s">
        <v>531</v>
      </c>
      <c r="E190" s="86">
        <v>200</v>
      </c>
      <c r="F190" s="86">
        <v>1181</v>
      </c>
      <c r="G190" s="86">
        <v>1098</v>
      </c>
      <c r="H190" s="86">
        <v>1200</v>
      </c>
      <c r="I190" s="86">
        <v>1285</v>
      </c>
      <c r="J190" s="4"/>
    </row>
    <row r="191" spans="2:10" outlineLevel="3" x14ac:dyDescent="0.2">
      <c r="B191" s="90">
        <v>1525</v>
      </c>
      <c r="C191" s="90" t="s">
        <v>185</v>
      </c>
      <c r="D191" s="91" t="s">
        <v>532</v>
      </c>
      <c r="E191" s="86">
        <v>490</v>
      </c>
      <c r="F191" s="86">
        <v>1209</v>
      </c>
      <c r="G191" s="86">
        <v>1100</v>
      </c>
      <c r="H191" s="86">
        <v>1200</v>
      </c>
      <c r="I191" s="86">
        <v>1300</v>
      </c>
      <c r="J191" s="4"/>
    </row>
    <row r="192" spans="2:10" outlineLevel="3" x14ac:dyDescent="0.2">
      <c r="B192" s="90">
        <v>1530</v>
      </c>
      <c r="C192" s="90" t="s">
        <v>186</v>
      </c>
      <c r="D192" s="91" t="s">
        <v>533</v>
      </c>
      <c r="E192" s="86">
        <v>600</v>
      </c>
      <c r="F192" s="86">
        <v>1039</v>
      </c>
      <c r="G192" s="86">
        <v>900</v>
      </c>
      <c r="H192" s="86">
        <v>1000</v>
      </c>
      <c r="I192" s="86">
        <v>1150</v>
      </c>
      <c r="J192" s="4"/>
    </row>
    <row r="193" spans="2:10" outlineLevel="3" x14ac:dyDescent="0.2">
      <c r="B193" s="90">
        <v>1535</v>
      </c>
      <c r="C193" s="90" t="s">
        <v>187</v>
      </c>
      <c r="D193" s="91" t="s">
        <v>534</v>
      </c>
      <c r="E193" s="86">
        <v>190</v>
      </c>
      <c r="F193" s="86">
        <v>1552</v>
      </c>
      <c r="G193" s="86">
        <v>1350</v>
      </c>
      <c r="H193" s="86">
        <v>1495</v>
      </c>
      <c r="I193" s="86">
        <v>1663</v>
      </c>
      <c r="J193" s="4"/>
    </row>
    <row r="194" spans="2:10" outlineLevel="3" x14ac:dyDescent="0.2">
      <c r="B194" s="90">
        <v>1540</v>
      </c>
      <c r="C194" s="90" t="s">
        <v>188</v>
      </c>
      <c r="D194" s="91" t="s">
        <v>535</v>
      </c>
      <c r="E194" s="86">
        <v>100</v>
      </c>
      <c r="F194" s="86">
        <v>1272</v>
      </c>
      <c r="G194" s="86">
        <v>1150</v>
      </c>
      <c r="H194" s="86">
        <v>1300</v>
      </c>
      <c r="I194" s="86">
        <v>1368</v>
      </c>
      <c r="J194" s="4"/>
    </row>
    <row r="195" spans="2:10" outlineLevel="3" x14ac:dyDescent="0.2">
      <c r="B195" s="90">
        <v>1545</v>
      </c>
      <c r="C195" s="90" t="s">
        <v>189</v>
      </c>
      <c r="D195" s="91" t="s">
        <v>536</v>
      </c>
      <c r="E195" s="86">
        <v>90</v>
      </c>
      <c r="F195" s="86">
        <v>1068</v>
      </c>
      <c r="G195" s="86">
        <v>950</v>
      </c>
      <c r="H195" s="86">
        <v>1000</v>
      </c>
      <c r="I195" s="86">
        <v>1200</v>
      </c>
      <c r="J195" s="4"/>
    </row>
    <row r="196" spans="2:10" outlineLevel="3" x14ac:dyDescent="0.2">
      <c r="B196" s="90">
        <v>1550</v>
      </c>
      <c r="C196" s="90" t="s">
        <v>190</v>
      </c>
      <c r="D196" s="91" t="s">
        <v>537</v>
      </c>
      <c r="E196" s="86">
        <v>150</v>
      </c>
      <c r="F196" s="86">
        <v>1209</v>
      </c>
      <c r="G196" s="86">
        <v>1100</v>
      </c>
      <c r="H196" s="86">
        <v>1200</v>
      </c>
      <c r="I196" s="86">
        <v>1300</v>
      </c>
      <c r="J196" s="4"/>
    </row>
    <row r="197" spans="2:10" outlineLevel="3" x14ac:dyDescent="0.2">
      <c r="B197" s="90">
        <v>1560</v>
      </c>
      <c r="C197" s="90" t="s">
        <v>191</v>
      </c>
      <c r="D197" s="91" t="s">
        <v>538</v>
      </c>
      <c r="E197" s="86">
        <v>190</v>
      </c>
      <c r="F197" s="86">
        <v>924</v>
      </c>
      <c r="G197" s="86">
        <v>815</v>
      </c>
      <c r="H197" s="86">
        <v>900</v>
      </c>
      <c r="I197" s="86">
        <v>1000</v>
      </c>
      <c r="J197" s="4"/>
    </row>
    <row r="198" spans="2:10" outlineLevel="3" x14ac:dyDescent="0.2">
      <c r="B198" s="90">
        <v>1570</v>
      </c>
      <c r="C198" s="90" t="s">
        <v>192</v>
      </c>
      <c r="D198" s="91" t="s">
        <v>539</v>
      </c>
      <c r="E198" s="86">
        <v>200</v>
      </c>
      <c r="F198" s="86">
        <v>1188</v>
      </c>
      <c r="G198" s="86">
        <v>1025</v>
      </c>
      <c r="H198" s="86">
        <v>1200</v>
      </c>
      <c r="I198" s="86">
        <v>1350</v>
      </c>
      <c r="J198" s="4"/>
    </row>
    <row r="199" spans="2:10" outlineLevel="2" x14ac:dyDescent="0.2">
      <c r="B199" s="87" t="s">
        <v>4</v>
      </c>
      <c r="C199" s="88" t="s">
        <v>193</v>
      </c>
      <c r="D199" s="89" t="s">
        <v>540</v>
      </c>
      <c r="E199" s="86">
        <v>1810</v>
      </c>
      <c r="F199" s="86">
        <v>1415</v>
      </c>
      <c r="G199" s="86">
        <v>1200</v>
      </c>
      <c r="H199" s="86">
        <v>1350</v>
      </c>
      <c r="I199" s="86">
        <v>1528</v>
      </c>
      <c r="J199" s="4"/>
    </row>
    <row r="200" spans="2:10" outlineLevel="3" x14ac:dyDescent="0.2">
      <c r="B200" s="90">
        <v>1905</v>
      </c>
      <c r="C200" s="90" t="s">
        <v>194</v>
      </c>
      <c r="D200" s="91" t="s">
        <v>541</v>
      </c>
      <c r="E200" s="86">
        <v>90</v>
      </c>
      <c r="F200" s="86">
        <v>1409</v>
      </c>
      <c r="G200" s="86">
        <v>1295</v>
      </c>
      <c r="H200" s="86">
        <v>1400</v>
      </c>
      <c r="I200" s="86">
        <v>1500</v>
      </c>
      <c r="J200" s="4"/>
    </row>
    <row r="201" spans="2:10" outlineLevel="3" x14ac:dyDescent="0.2">
      <c r="B201" s="90">
        <v>1910</v>
      </c>
      <c r="C201" s="90" t="s">
        <v>195</v>
      </c>
      <c r="D201" s="91" t="s">
        <v>542</v>
      </c>
      <c r="E201" s="86">
        <v>140</v>
      </c>
      <c r="F201" s="86">
        <v>1398</v>
      </c>
      <c r="G201" s="86">
        <v>1260</v>
      </c>
      <c r="H201" s="86">
        <v>1350</v>
      </c>
      <c r="I201" s="86">
        <v>1450</v>
      </c>
      <c r="J201" s="4"/>
    </row>
    <row r="202" spans="2:10" outlineLevel="3" x14ac:dyDescent="0.2">
      <c r="B202" s="90">
        <v>1915</v>
      </c>
      <c r="C202" s="90" t="s">
        <v>742</v>
      </c>
      <c r="D202" s="91" t="s">
        <v>543</v>
      </c>
      <c r="E202" s="86">
        <v>220</v>
      </c>
      <c r="F202" s="86">
        <v>1426</v>
      </c>
      <c r="G202" s="86">
        <v>1250</v>
      </c>
      <c r="H202" s="86">
        <v>1400</v>
      </c>
      <c r="I202" s="86">
        <v>1500</v>
      </c>
      <c r="J202" s="4"/>
    </row>
    <row r="203" spans="2:10" outlineLevel="3" x14ac:dyDescent="0.2">
      <c r="B203" s="90">
        <v>1920</v>
      </c>
      <c r="C203" s="90" t="s">
        <v>196</v>
      </c>
      <c r="D203" s="91" t="s">
        <v>544</v>
      </c>
      <c r="E203" s="86">
        <v>130</v>
      </c>
      <c r="F203" s="86">
        <v>1608</v>
      </c>
      <c r="G203" s="86">
        <v>1450</v>
      </c>
      <c r="H203" s="86">
        <v>1600</v>
      </c>
      <c r="I203" s="86">
        <v>1700</v>
      </c>
      <c r="J203" s="4"/>
    </row>
    <row r="204" spans="2:10" outlineLevel="3" x14ac:dyDescent="0.2">
      <c r="B204" s="90">
        <v>1925</v>
      </c>
      <c r="C204" s="90" t="s">
        <v>197</v>
      </c>
      <c r="D204" s="91" t="s">
        <v>545</v>
      </c>
      <c r="E204" s="86">
        <v>180</v>
      </c>
      <c r="F204" s="86">
        <v>1232</v>
      </c>
      <c r="G204" s="86">
        <v>1100</v>
      </c>
      <c r="H204" s="86">
        <v>1200</v>
      </c>
      <c r="I204" s="86">
        <v>1350</v>
      </c>
      <c r="J204" s="4"/>
    </row>
    <row r="205" spans="2:10" outlineLevel="3" x14ac:dyDescent="0.2">
      <c r="B205" s="90">
        <v>1930</v>
      </c>
      <c r="C205" s="90" t="s">
        <v>743</v>
      </c>
      <c r="D205" s="91" t="s">
        <v>546</v>
      </c>
      <c r="E205" s="86">
        <v>230</v>
      </c>
      <c r="F205" s="86">
        <v>1723</v>
      </c>
      <c r="G205" s="86">
        <v>1450</v>
      </c>
      <c r="H205" s="86">
        <v>1638</v>
      </c>
      <c r="I205" s="86">
        <v>1898</v>
      </c>
      <c r="J205" s="4"/>
    </row>
    <row r="206" spans="2:10" outlineLevel="3" x14ac:dyDescent="0.2">
      <c r="B206" s="90">
        <v>1935</v>
      </c>
      <c r="C206" s="90" t="s">
        <v>744</v>
      </c>
      <c r="D206" s="91" t="s">
        <v>547</v>
      </c>
      <c r="E206" s="86">
        <v>180</v>
      </c>
      <c r="F206" s="86">
        <v>1183</v>
      </c>
      <c r="G206" s="86">
        <v>1100</v>
      </c>
      <c r="H206" s="86">
        <v>1150</v>
      </c>
      <c r="I206" s="86">
        <v>1250</v>
      </c>
      <c r="J206" s="4"/>
    </row>
    <row r="207" spans="2:10" outlineLevel="3" x14ac:dyDescent="0.2">
      <c r="B207" s="90">
        <v>1940</v>
      </c>
      <c r="C207" s="90" t="s">
        <v>198</v>
      </c>
      <c r="D207" s="91" t="s">
        <v>548</v>
      </c>
      <c r="E207" s="86">
        <v>60</v>
      </c>
      <c r="F207" s="86">
        <v>1530</v>
      </c>
      <c r="G207" s="86">
        <v>1395</v>
      </c>
      <c r="H207" s="86">
        <v>1500</v>
      </c>
      <c r="I207" s="86">
        <v>1650</v>
      </c>
      <c r="J207" s="4"/>
    </row>
    <row r="208" spans="2:10" outlineLevel="3" x14ac:dyDescent="0.2">
      <c r="B208" s="90">
        <v>1945</v>
      </c>
      <c r="C208" s="90" t="s">
        <v>199</v>
      </c>
      <c r="D208" s="91" t="s">
        <v>549</v>
      </c>
      <c r="E208" s="86">
        <v>160</v>
      </c>
      <c r="F208" s="86">
        <v>1426</v>
      </c>
      <c r="G208" s="86">
        <v>1300</v>
      </c>
      <c r="H208" s="86">
        <v>1400</v>
      </c>
      <c r="I208" s="86">
        <v>1550</v>
      </c>
      <c r="J208" s="4"/>
    </row>
    <row r="209" spans="2:10" outlineLevel="3" x14ac:dyDescent="0.2">
      <c r="B209" s="90">
        <v>1950</v>
      </c>
      <c r="C209" s="90" t="s">
        <v>745</v>
      </c>
      <c r="D209" s="91" t="s">
        <v>550</v>
      </c>
      <c r="E209" s="86">
        <v>410</v>
      </c>
      <c r="F209" s="86">
        <v>1340</v>
      </c>
      <c r="G209" s="86">
        <v>1200</v>
      </c>
      <c r="H209" s="86">
        <v>1300</v>
      </c>
      <c r="I209" s="86">
        <v>1450</v>
      </c>
      <c r="J209" s="4"/>
    </row>
    <row r="210" spans="2:10" outlineLevel="2" x14ac:dyDescent="0.2">
      <c r="B210" s="87" t="s">
        <v>4</v>
      </c>
      <c r="C210" s="88" t="s">
        <v>200</v>
      </c>
      <c r="D210" s="89" t="s">
        <v>551</v>
      </c>
      <c r="E210" s="86">
        <v>3120</v>
      </c>
      <c r="F210" s="86">
        <v>790</v>
      </c>
      <c r="G210" s="86">
        <v>695</v>
      </c>
      <c r="H210" s="86">
        <v>775</v>
      </c>
      <c r="I210" s="86">
        <v>850</v>
      </c>
      <c r="J210" s="4"/>
    </row>
    <row r="211" spans="2:10" outlineLevel="3" x14ac:dyDescent="0.2">
      <c r="B211" s="90">
        <v>2605</v>
      </c>
      <c r="C211" s="90" t="s">
        <v>201</v>
      </c>
      <c r="D211" s="91" t="s">
        <v>552</v>
      </c>
      <c r="E211" s="86">
        <v>280</v>
      </c>
      <c r="F211" s="86">
        <v>824</v>
      </c>
      <c r="G211" s="86">
        <v>745</v>
      </c>
      <c r="H211" s="86">
        <v>800</v>
      </c>
      <c r="I211" s="86">
        <v>875</v>
      </c>
      <c r="J211" s="4"/>
    </row>
    <row r="212" spans="2:10" outlineLevel="3" x14ac:dyDescent="0.2">
      <c r="B212" s="90">
        <v>2610</v>
      </c>
      <c r="C212" s="90" t="s">
        <v>202</v>
      </c>
      <c r="D212" s="91" t="s">
        <v>553</v>
      </c>
      <c r="E212" s="86">
        <v>290</v>
      </c>
      <c r="F212" s="86">
        <v>835</v>
      </c>
      <c r="G212" s="86">
        <v>750</v>
      </c>
      <c r="H212" s="86">
        <v>805</v>
      </c>
      <c r="I212" s="86">
        <v>900</v>
      </c>
      <c r="J212" s="4"/>
    </row>
    <row r="213" spans="2:10" outlineLevel="3" x14ac:dyDescent="0.2">
      <c r="B213" s="90">
        <v>2615</v>
      </c>
      <c r="C213" s="90" t="s">
        <v>203</v>
      </c>
      <c r="D213" s="91" t="s">
        <v>554</v>
      </c>
      <c r="E213" s="86">
        <v>500</v>
      </c>
      <c r="F213" s="86">
        <v>679</v>
      </c>
      <c r="G213" s="86">
        <v>595</v>
      </c>
      <c r="H213" s="86">
        <v>670</v>
      </c>
      <c r="I213" s="86">
        <v>750</v>
      </c>
      <c r="J213" s="4"/>
    </row>
    <row r="214" spans="2:10" outlineLevel="3" x14ac:dyDescent="0.2">
      <c r="B214" s="90">
        <v>2635</v>
      </c>
      <c r="C214" s="90" t="s">
        <v>204</v>
      </c>
      <c r="D214" s="91" t="s">
        <v>555</v>
      </c>
      <c r="E214" s="86">
        <v>720</v>
      </c>
      <c r="F214" s="86">
        <v>777</v>
      </c>
      <c r="G214" s="86">
        <v>695</v>
      </c>
      <c r="H214" s="86">
        <v>750</v>
      </c>
      <c r="I214" s="86">
        <v>850</v>
      </c>
      <c r="J214" s="4"/>
    </row>
    <row r="215" spans="2:10" outlineLevel="3" x14ac:dyDescent="0.2">
      <c r="B215" s="90">
        <v>2620</v>
      </c>
      <c r="C215" s="90" t="s">
        <v>205</v>
      </c>
      <c r="D215" s="91" t="s">
        <v>556</v>
      </c>
      <c r="E215" s="86">
        <v>440</v>
      </c>
      <c r="F215" s="86">
        <v>768</v>
      </c>
      <c r="G215" s="86">
        <v>695</v>
      </c>
      <c r="H215" s="86">
        <v>750</v>
      </c>
      <c r="I215" s="86">
        <v>825</v>
      </c>
      <c r="J215" s="4"/>
    </row>
    <row r="216" spans="2:10" outlineLevel="3" x14ac:dyDescent="0.2">
      <c r="B216" s="90">
        <v>2625</v>
      </c>
      <c r="C216" s="90" t="s">
        <v>206</v>
      </c>
      <c r="D216" s="91" t="s">
        <v>557</v>
      </c>
      <c r="E216" s="86">
        <v>630</v>
      </c>
      <c r="F216" s="86">
        <v>854</v>
      </c>
      <c r="G216" s="86">
        <v>725</v>
      </c>
      <c r="H216" s="86">
        <v>823</v>
      </c>
      <c r="I216" s="86">
        <v>950</v>
      </c>
      <c r="J216" s="4"/>
    </row>
    <row r="217" spans="2:10" outlineLevel="3" x14ac:dyDescent="0.2">
      <c r="B217" s="90">
        <v>2630</v>
      </c>
      <c r="C217" s="90" t="s">
        <v>207</v>
      </c>
      <c r="D217" s="91" t="s">
        <v>558</v>
      </c>
      <c r="E217" s="86">
        <v>260</v>
      </c>
      <c r="F217" s="86">
        <v>838</v>
      </c>
      <c r="G217" s="86">
        <v>770</v>
      </c>
      <c r="H217" s="86">
        <v>825</v>
      </c>
      <c r="I217" s="86">
        <v>900</v>
      </c>
      <c r="J217" s="4"/>
    </row>
    <row r="218" spans="2:10" outlineLevel="2" x14ac:dyDescent="0.2">
      <c r="B218" s="87" t="s">
        <v>4</v>
      </c>
      <c r="C218" s="88" t="s">
        <v>208</v>
      </c>
      <c r="D218" s="89" t="s">
        <v>559</v>
      </c>
      <c r="E218" s="86">
        <v>2420</v>
      </c>
      <c r="F218" s="86">
        <v>823</v>
      </c>
      <c r="G218" s="86">
        <v>675</v>
      </c>
      <c r="H218" s="86">
        <v>795</v>
      </c>
      <c r="I218" s="86">
        <v>945</v>
      </c>
      <c r="J218" s="4"/>
    </row>
    <row r="219" spans="2:10" outlineLevel="3" x14ac:dyDescent="0.2">
      <c r="B219" s="90">
        <v>3505</v>
      </c>
      <c r="C219" s="90" t="s">
        <v>209</v>
      </c>
      <c r="D219" s="91" t="s">
        <v>560</v>
      </c>
      <c r="E219" s="86">
        <v>290</v>
      </c>
      <c r="F219" s="86">
        <v>827</v>
      </c>
      <c r="G219" s="86">
        <v>725</v>
      </c>
      <c r="H219" s="86">
        <v>825</v>
      </c>
      <c r="I219" s="86">
        <v>900</v>
      </c>
      <c r="J219" s="4"/>
    </row>
    <row r="220" spans="2:10" outlineLevel="3" x14ac:dyDescent="0.2">
      <c r="B220" s="90">
        <v>3540</v>
      </c>
      <c r="C220" s="90" t="s">
        <v>770</v>
      </c>
      <c r="D220" s="91" t="s">
        <v>768</v>
      </c>
      <c r="E220" s="86">
        <v>930</v>
      </c>
      <c r="F220" s="86">
        <v>700</v>
      </c>
      <c r="G220" s="86">
        <v>575</v>
      </c>
      <c r="H220" s="86">
        <v>675</v>
      </c>
      <c r="I220" s="86">
        <v>800</v>
      </c>
      <c r="J220" s="4"/>
    </row>
    <row r="221" spans="2:10" outlineLevel="3" x14ac:dyDescent="0.2">
      <c r="B221" s="90">
        <v>3515</v>
      </c>
      <c r="C221" s="90" t="s">
        <v>210</v>
      </c>
      <c r="D221" s="91" t="s">
        <v>561</v>
      </c>
      <c r="E221" s="86">
        <v>490</v>
      </c>
      <c r="F221" s="86">
        <v>768</v>
      </c>
      <c r="G221" s="86">
        <v>685</v>
      </c>
      <c r="H221" s="86">
        <v>775</v>
      </c>
      <c r="I221" s="86">
        <v>840</v>
      </c>
      <c r="J221" s="4"/>
    </row>
    <row r="222" spans="2:10" outlineLevel="3" x14ac:dyDescent="0.2">
      <c r="B222" s="90">
        <v>3520</v>
      </c>
      <c r="C222" s="90" t="s">
        <v>211</v>
      </c>
      <c r="D222" s="91" t="s">
        <v>562</v>
      </c>
      <c r="E222" s="86">
        <v>120</v>
      </c>
      <c r="F222" s="86">
        <v>850</v>
      </c>
      <c r="G222" s="86">
        <v>773</v>
      </c>
      <c r="H222" s="86">
        <v>825</v>
      </c>
      <c r="I222" s="86">
        <v>940</v>
      </c>
      <c r="J222" s="4"/>
    </row>
    <row r="223" spans="2:10" outlineLevel="3" x14ac:dyDescent="0.2">
      <c r="B223" s="90">
        <v>3545</v>
      </c>
      <c r="C223" s="90" t="s">
        <v>771</v>
      </c>
      <c r="D223" s="91" t="s">
        <v>769</v>
      </c>
      <c r="E223" s="86">
        <v>590</v>
      </c>
      <c r="F223" s="86">
        <v>1055</v>
      </c>
      <c r="G223" s="86">
        <v>925</v>
      </c>
      <c r="H223" s="86">
        <v>1012</v>
      </c>
      <c r="I223" s="86">
        <v>1150</v>
      </c>
      <c r="J223" s="4"/>
    </row>
    <row r="224" spans="2:10" outlineLevel="1" x14ac:dyDescent="0.2">
      <c r="B224" s="81" t="s">
        <v>4</v>
      </c>
      <c r="C224" s="81" t="s">
        <v>212</v>
      </c>
      <c r="D224" s="82" t="s">
        <v>563</v>
      </c>
      <c r="E224" s="80">
        <v>9700</v>
      </c>
      <c r="F224" s="80">
        <v>1953</v>
      </c>
      <c r="G224" s="80">
        <v>1500</v>
      </c>
      <c r="H224" s="80">
        <v>1733</v>
      </c>
      <c r="I224" s="80">
        <v>2100</v>
      </c>
      <c r="J224" s="4"/>
    </row>
    <row r="225" spans="2:10" outlineLevel="2" x14ac:dyDescent="0.2">
      <c r="B225" s="87" t="s">
        <v>4</v>
      </c>
      <c r="C225" s="88" t="s">
        <v>213</v>
      </c>
      <c r="D225" s="89" t="s">
        <v>564</v>
      </c>
      <c r="E225" s="86">
        <v>3650</v>
      </c>
      <c r="F225" s="86">
        <v>2414</v>
      </c>
      <c r="G225" s="86">
        <v>1750</v>
      </c>
      <c r="H225" s="86">
        <v>2150</v>
      </c>
      <c r="I225" s="86">
        <v>2650</v>
      </c>
      <c r="J225" s="4"/>
    </row>
    <row r="226" spans="2:10" outlineLevel="3" x14ac:dyDescent="0.2">
      <c r="B226" s="90">
        <v>5210</v>
      </c>
      <c r="C226" s="90" t="s">
        <v>214</v>
      </c>
      <c r="D226" s="91" t="s">
        <v>565</v>
      </c>
      <c r="E226" s="86">
        <v>90</v>
      </c>
      <c r="F226" s="86">
        <v>2915</v>
      </c>
      <c r="G226" s="86">
        <v>2037</v>
      </c>
      <c r="H226" s="86">
        <v>2545</v>
      </c>
      <c r="I226" s="86">
        <v>3272</v>
      </c>
      <c r="J226" s="4"/>
    </row>
    <row r="227" spans="2:10" outlineLevel="3" x14ac:dyDescent="0.2">
      <c r="B227" s="90">
        <v>5030</v>
      </c>
      <c r="C227" s="90" t="s">
        <v>215</v>
      </c>
      <c r="D227" s="91" t="s">
        <v>566</v>
      </c>
      <c r="E227" s="86" t="s">
        <v>784</v>
      </c>
      <c r="F227" s="86" t="s">
        <v>785</v>
      </c>
      <c r="G227" s="86" t="s">
        <v>785</v>
      </c>
      <c r="H227" s="86" t="s">
        <v>785</v>
      </c>
      <c r="I227" s="86" t="s">
        <v>785</v>
      </c>
      <c r="J227" s="4"/>
    </row>
    <row r="228" spans="2:10" outlineLevel="3" x14ac:dyDescent="0.2">
      <c r="B228" s="90">
        <v>5360</v>
      </c>
      <c r="C228" s="90" t="s">
        <v>216</v>
      </c>
      <c r="D228" s="91" t="s">
        <v>567</v>
      </c>
      <c r="E228" s="86">
        <v>220</v>
      </c>
      <c r="F228" s="86">
        <v>2309</v>
      </c>
      <c r="G228" s="86">
        <v>1908</v>
      </c>
      <c r="H228" s="86">
        <v>2220</v>
      </c>
      <c r="I228" s="86">
        <v>2600</v>
      </c>
      <c r="J228" s="4"/>
    </row>
    <row r="229" spans="2:10" outlineLevel="3" x14ac:dyDescent="0.2">
      <c r="B229" s="90">
        <v>5390</v>
      </c>
      <c r="C229" s="90" t="s">
        <v>217</v>
      </c>
      <c r="D229" s="91" t="s">
        <v>568</v>
      </c>
      <c r="E229" s="86">
        <v>280</v>
      </c>
      <c r="F229" s="86">
        <v>2577</v>
      </c>
      <c r="G229" s="86">
        <v>2123</v>
      </c>
      <c r="H229" s="86">
        <v>2472</v>
      </c>
      <c r="I229" s="86">
        <v>2900</v>
      </c>
      <c r="J229" s="4"/>
    </row>
    <row r="230" spans="2:10" outlineLevel="3" x14ac:dyDescent="0.2">
      <c r="B230" s="90">
        <v>5420</v>
      </c>
      <c r="C230" s="90" t="s">
        <v>218</v>
      </c>
      <c r="D230" s="91" t="s">
        <v>569</v>
      </c>
      <c r="E230" s="86">
        <v>180</v>
      </c>
      <c r="F230" s="86">
        <v>1931</v>
      </c>
      <c r="G230" s="86">
        <v>1600</v>
      </c>
      <c r="H230" s="86">
        <v>1800</v>
      </c>
      <c r="I230" s="86">
        <v>2100</v>
      </c>
      <c r="J230" s="4"/>
    </row>
    <row r="231" spans="2:10" outlineLevel="3" x14ac:dyDescent="0.2">
      <c r="B231" s="90">
        <v>5570</v>
      </c>
      <c r="C231" s="90" t="s">
        <v>219</v>
      </c>
      <c r="D231" s="91" t="s">
        <v>570</v>
      </c>
      <c r="E231" s="86">
        <v>230</v>
      </c>
      <c r="F231" s="86">
        <v>2336</v>
      </c>
      <c r="G231" s="86">
        <v>1900</v>
      </c>
      <c r="H231" s="86">
        <v>2200</v>
      </c>
      <c r="I231" s="86">
        <v>2700</v>
      </c>
      <c r="J231" s="4"/>
    </row>
    <row r="232" spans="2:10" outlineLevel="3" x14ac:dyDescent="0.2">
      <c r="B232" s="90">
        <v>5600</v>
      </c>
      <c r="C232" s="90" t="s">
        <v>220</v>
      </c>
      <c r="D232" s="91" t="s">
        <v>571</v>
      </c>
      <c r="E232" s="86">
        <v>260</v>
      </c>
      <c r="F232" s="86">
        <v>4480</v>
      </c>
      <c r="G232" s="86">
        <v>3315</v>
      </c>
      <c r="H232" s="86">
        <v>4117</v>
      </c>
      <c r="I232" s="86">
        <v>5417</v>
      </c>
      <c r="J232" s="4"/>
    </row>
    <row r="233" spans="2:10" outlineLevel="3" x14ac:dyDescent="0.2">
      <c r="B233" s="90">
        <v>5660</v>
      </c>
      <c r="C233" s="90" t="s">
        <v>221</v>
      </c>
      <c r="D233" s="91" t="s">
        <v>572</v>
      </c>
      <c r="E233" s="86">
        <v>330</v>
      </c>
      <c r="F233" s="86">
        <v>2197</v>
      </c>
      <c r="G233" s="86">
        <v>1800</v>
      </c>
      <c r="H233" s="86">
        <v>2150</v>
      </c>
      <c r="I233" s="86">
        <v>2492</v>
      </c>
      <c r="J233" s="4"/>
    </row>
    <row r="234" spans="2:10" outlineLevel="3" x14ac:dyDescent="0.2">
      <c r="B234" s="90">
        <v>5690</v>
      </c>
      <c r="C234" s="90" t="s">
        <v>222</v>
      </c>
      <c r="D234" s="91" t="s">
        <v>573</v>
      </c>
      <c r="E234" s="86">
        <v>320</v>
      </c>
      <c r="F234" s="86">
        <v>1702</v>
      </c>
      <c r="G234" s="86">
        <v>1500</v>
      </c>
      <c r="H234" s="86">
        <v>1650</v>
      </c>
      <c r="I234" s="86">
        <v>1850</v>
      </c>
      <c r="J234" s="4"/>
    </row>
    <row r="235" spans="2:10" outlineLevel="3" x14ac:dyDescent="0.2">
      <c r="B235" s="90">
        <v>5750</v>
      </c>
      <c r="C235" s="90" t="s">
        <v>223</v>
      </c>
      <c r="D235" s="91" t="s">
        <v>574</v>
      </c>
      <c r="E235" s="86">
        <v>400</v>
      </c>
      <c r="F235" s="86">
        <v>1813</v>
      </c>
      <c r="G235" s="86">
        <v>1598</v>
      </c>
      <c r="H235" s="86">
        <v>1750</v>
      </c>
      <c r="I235" s="86">
        <v>2000</v>
      </c>
      <c r="J235" s="4"/>
    </row>
    <row r="236" spans="2:10" outlineLevel="3" x14ac:dyDescent="0.2">
      <c r="B236" s="90">
        <v>5840</v>
      </c>
      <c r="C236" s="90" t="s">
        <v>224</v>
      </c>
      <c r="D236" s="91" t="s">
        <v>575</v>
      </c>
      <c r="E236" s="86">
        <v>330</v>
      </c>
      <c r="F236" s="86">
        <v>2163</v>
      </c>
      <c r="G236" s="86">
        <v>1825</v>
      </c>
      <c r="H236" s="86">
        <v>2100</v>
      </c>
      <c r="I236" s="86">
        <v>2500</v>
      </c>
      <c r="J236" s="4"/>
    </row>
    <row r="237" spans="2:10" outlineLevel="3" x14ac:dyDescent="0.2">
      <c r="B237" s="90">
        <v>5900</v>
      </c>
      <c r="C237" s="90" t="s">
        <v>225</v>
      </c>
      <c r="D237" s="91" t="s">
        <v>576</v>
      </c>
      <c r="E237" s="86">
        <v>270</v>
      </c>
      <c r="F237" s="86">
        <v>2110</v>
      </c>
      <c r="G237" s="86">
        <v>1800</v>
      </c>
      <c r="H237" s="86">
        <v>2000</v>
      </c>
      <c r="I237" s="86">
        <v>2350</v>
      </c>
      <c r="J237" s="4"/>
    </row>
    <row r="238" spans="2:10" outlineLevel="3" x14ac:dyDescent="0.2">
      <c r="B238" s="90">
        <v>5960</v>
      </c>
      <c r="C238" s="90" t="s">
        <v>226</v>
      </c>
      <c r="D238" s="91" t="s">
        <v>577</v>
      </c>
      <c r="E238" s="86">
        <v>560</v>
      </c>
      <c r="F238" s="86">
        <v>2270</v>
      </c>
      <c r="G238" s="86">
        <v>1800</v>
      </c>
      <c r="H238" s="86">
        <v>2200</v>
      </c>
      <c r="I238" s="86">
        <v>2600</v>
      </c>
      <c r="J238" s="4"/>
    </row>
    <row r="239" spans="2:10" outlineLevel="3" x14ac:dyDescent="0.2">
      <c r="B239" s="90">
        <v>5990</v>
      </c>
      <c r="C239" s="90" t="s">
        <v>227</v>
      </c>
      <c r="D239" s="91" t="s">
        <v>578</v>
      </c>
      <c r="E239" s="86">
        <v>180</v>
      </c>
      <c r="F239" s="86">
        <v>3999</v>
      </c>
      <c r="G239" s="86">
        <v>2817</v>
      </c>
      <c r="H239" s="86">
        <v>3575</v>
      </c>
      <c r="I239" s="86">
        <v>4677</v>
      </c>
      <c r="J239" s="4"/>
    </row>
    <row r="240" spans="2:10" outlineLevel="2" x14ac:dyDescent="0.2">
      <c r="B240" s="87" t="s">
        <v>4</v>
      </c>
      <c r="C240" s="88" t="s">
        <v>228</v>
      </c>
      <c r="D240" s="89" t="s">
        <v>579</v>
      </c>
      <c r="E240" s="86">
        <v>6050</v>
      </c>
      <c r="F240" s="86">
        <v>1674</v>
      </c>
      <c r="G240" s="86">
        <v>1450</v>
      </c>
      <c r="H240" s="86">
        <v>1600</v>
      </c>
      <c r="I240" s="86">
        <v>1800</v>
      </c>
      <c r="J240" s="4"/>
    </row>
    <row r="241" spans="2:10" outlineLevel="3" x14ac:dyDescent="0.2">
      <c r="B241" s="90">
        <v>5060</v>
      </c>
      <c r="C241" s="90" t="s">
        <v>229</v>
      </c>
      <c r="D241" s="91" t="s">
        <v>580</v>
      </c>
      <c r="E241" s="86">
        <v>250</v>
      </c>
      <c r="F241" s="86">
        <v>1425</v>
      </c>
      <c r="G241" s="86">
        <v>1325</v>
      </c>
      <c r="H241" s="86">
        <v>1400</v>
      </c>
      <c r="I241" s="86">
        <v>1500</v>
      </c>
      <c r="J241" s="4"/>
    </row>
    <row r="242" spans="2:10" outlineLevel="3" x14ac:dyDescent="0.2">
      <c r="B242" s="90">
        <v>5090</v>
      </c>
      <c r="C242" s="90" t="s">
        <v>230</v>
      </c>
      <c r="D242" s="91" t="s">
        <v>581</v>
      </c>
      <c r="E242" s="86">
        <v>340</v>
      </c>
      <c r="F242" s="86">
        <v>1815</v>
      </c>
      <c r="G242" s="86">
        <v>1603</v>
      </c>
      <c r="H242" s="86">
        <v>1800</v>
      </c>
      <c r="I242" s="86">
        <v>1950</v>
      </c>
      <c r="J242" s="4"/>
    </row>
    <row r="243" spans="2:10" outlineLevel="3" x14ac:dyDescent="0.2">
      <c r="B243" s="90">
        <v>5120</v>
      </c>
      <c r="C243" s="90" t="s">
        <v>231</v>
      </c>
      <c r="D243" s="91" t="s">
        <v>582</v>
      </c>
      <c r="E243" s="86">
        <v>220</v>
      </c>
      <c r="F243" s="86">
        <v>1396</v>
      </c>
      <c r="G243" s="86">
        <v>1300</v>
      </c>
      <c r="H243" s="86">
        <v>1400</v>
      </c>
      <c r="I243" s="86">
        <v>1500</v>
      </c>
      <c r="J243" s="4"/>
    </row>
    <row r="244" spans="2:10" outlineLevel="3" x14ac:dyDescent="0.2">
      <c r="B244" s="90">
        <v>5150</v>
      </c>
      <c r="C244" s="90" t="s">
        <v>232</v>
      </c>
      <c r="D244" s="91" t="s">
        <v>583</v>
      </c>
      <c r="E244" s="86">
        <v>410</v>
      </c>
      <c r="F244" s="86">
        <v>1782</v>
      </c>
      <c r="G244" s="86">
        <v>1650</v>
      </c>
      <c r="H244" s="86">
        <v>1750</v>
      </c>
      <c r="I244" s="86">
        <v>1900</v>
      </c>
      <c r="J244" s="4"/>
    </row>
    <row r="245" spans="2:10" outlineLevel="3" x14ac:dyDescent="0.2">
      <c r="B245" s="90">
        <v>5180</v>
      </c>
      <c r="C245" s="90" t="s">
        <v>233</v>
      </c>
      <c r="D245" s="91" t="s">
        <v>584</v>
      </c>
      <c r="E245" s="86">
        <v>440</v>
      </c>
      <c r="F245" s="86">
        <v>1627</v>
      </c>
      <c r="G245" s="86">
        <v>1450</v>
      </c>
      <c r="H245" s="86">
        <v>1600</v>
      </c>
      <c r="I245" s="86">
        <v>1750</v>
      </c>
      <c r="J245" s="4"/>
    </row>
    <row r="246" spans="2:10" outlineLevel="3" x14ac:dyDescent="0.2">
      <c r="B246" s="90">
        <v>5240</v>
      </c>
      <c r="C246" s="90" t="s">
        <v>234</v>
      </c>
      <c r="D246" s="91" t="s">
        <v>585</v>
      </c>
      <c r="E246" s="86">
        <v>230</v>
      </c>
      <c r="F246" s="86">
        <v>1535</v>
      </c>
      <c r="G246" s="86">
        <v>1400</v>
      </c>
      <c r="H246" s="86">
        <v>1500</v>
      </c>
      <c r="I246" s="86">
        <v>1650</v>
      </c>
      <c r="J246" s="4"/>
    </row>
    <row r="247" spans="2:10" outlineLevel="3" x14ac:dyDescent="0.2">
      <c r="B247" s="90">
        <v>5270</v>
      </c>
      <c r="C247" s="90" t="s">
        <v>235</v>
      </c>
      <c r="D247" s="91" t="s">
        <v>586</v>
      </c>
      <c r="E247" s="86">
        <v>330</v>
      </c>
      <c r="F247" s="86">
        <v>1915</v>
      </c>
      <c r="G247" s="86">
        <v>1600</v>
      </c>
      <c r="H247" s="86">
        <v>1800</v>
      </c>
      <c r="I247" s="86">
        <v>2025</v>
      </c>
      <c r="J247" s="4"/>
    </row>
    <row r="248" spans="2:10" outlineLevel="3" x14ac:dyDescent="0.2">
      <c r="B248" s="90">
        <v>5300</v>
      </c>
      <c r="C248" s="90" t="s">
        <v>236</v>
      </c>
      <c r="D248" s="91" t="s">
        <v>587</v>
      </c>
      <c r="E248" s="86">
        <v>230</v>
      </c>
      <c r="F248" s="86">
        <v>1625</v>
      </c>
      <c r="G248" s="86">
        <v>1500</v>
      </c>
      <c r="H248" s="86">
        <v>1600</v>
      </c>
      <c r="I248" s="86">
        <v>1750</v>
      </c>
      <c r="J248" s="4"/>
    </row>
    <row r="249" spans="2:10" outlineLevel="3" x14ac:dyDescent="0.2">
      <c r="B249" s="90">
        <v>5330</v>
      </c>
      <c r="C249" s="90" t="s">
        <v>237</v>
      </c>
      <c r="D249" s="91" t="s">
        <v>588</v>
      </c>
      <c r="E249" s="86">
        <v>410</v>
      </c>
      <c r="F249" s="86">
        <v>1743</v>
      </c>
      <c r="G249" s="86">
        <v>1400</v>
      </c>
      <c r="H249" s="86">
        <v>1650</v>
      </c>
      <c r="I249" s="86">
        <v>1915</v>
      </c>
      <c r="J249" s="4"/>
    </row>
    <row r="250" spans="2:10" outlineLevel="3" x14ac:dyDescent="0.2">
      <c r="B250" s="90">
        <v>5450</v>
      </c>
      <c r="C250" s="90" t="s">
        <v>238</v>
      </c>
      <c r="D250" s="91" t="s">
        <v>589</v>
      </c>
      <c r="E250" s="86">
        <v>530</v>
      </c>
      <c r="F250" s="86">
        <v>1646</v>
      </c>
      <c r="G250" s="86">
        <v>1550</v>
      </c>
      <c r="H250" s="86">
        <v>1650</v>
      </c>
      <c r="I250" s="86">
        <v>1750</v>
      </c>
      <c r="J250" s="4"/>
    </row>
    <row r="251" spans="2:10" outlineLevel="3" x14ac:dyDescent="0.2">
      <c r="B251" s="90">
        <v>5480</v>
      </c>
      <c r="C251" s="90" t="s">
        <v>239</v>
      </c>
      <c r="D251" s="91" t="s">
        <v>590</v>
      </c>
      <c r="E251" s="86">
        <v>420</v>
      </c>
      <c r="F251" s="86">
        <v>1393</v>
      </c>
      <c r="G251" s="86">
        <v>1300</v>
      </c>
      <c r="H251" s="86">
        <v>1395</v>
      </c>
      <c r="I251" s="86">
        <v>1500</v>
      </c>
      <c r="J251" s="4"/>
    </row>
    <row r="252" spans="2:10" outlineLevel="3" x14ac:dyDescent="0.2">
      <c r="B252" s="90">
        <v>5510</v>
      </c>
      <c r="C252" s="90" t="s">
        <v>240</v>
      </c>
      <c r="D252" s="91" t="s">
        <v>591</v>
      </c>
      <c r="E252" s="86">
        <v>240</v>
      </c>
      <c r="F252" s="86">
        <v>1452</v>
      </c>
      <c r="G252" s="86">
        <v>1272</v>
      </c>
      <c r="H252" s="86">
        <v>1475</v>
      </c>
      <c r="I252" s="86">
        <v>1600</v>
      </c>
      <c r="J252" s="4"/>
    </row>
    <row r="253" spans="2:10" outlineLevel="3" x14ac:dyDescent="0.2">
      <c r="B253" s="90">
        <v>5540</v>
      </c>
      <c r="C253" s="90" t="s">
        <v>241</v>
      </c>
      <c r="D253" s="91" t="s">
        <v>592</v>
      </c>
      <c r="E253" s="86">
        <v>410</v>
      </c>
      <c r="F253" s="86">
        <v>1668</v>
      </c>
      <c r="G253" s="86">
        <v>1495</v>
      </c>
      <c r="H253" s="86">
        <v>1600</v>
      </c>
      <c r="I253" s="86">
        <v>1750</v>
      </c>
      <c r="J253" s="4"/>
    </row>
    <row r="254" spans="2:10" outlineLevel="3" x14ac:dyDescent="0.2">
      <c r="B254" s="90">
        <v>5630</v>
      </c>
      <c r="C254" s="90" t="s">
        <v>242</v>
      </c>
      <c r="D254" s="91" t="s">
        <v>593</v>
      </c>
      <c r="E254" s="86">
        <v>280</v>
      </c>
      <c r="F254" s="86">
        <v>1761</v>
      </c>
      <c r="G254" s="86">
        <v>1500</v>
      </c>
      <c r="H254" s="86">
        <v>1725</v>
      </c>
      <c r="I254" s="86">
        <v>1900</v>
      </c>
      <c r="J254" s="4"/>
    </row>
    <row r="255" spans="2:10" outlineLevel="3" x14ac:dyDescent="0.2">
      <c r="B255" s="90">
        <v>5720</v>
      </c>
      <c r="C255" s="90" t="s">
        <v>243</v>
      </c>
      <c r="D255" s="91" t="s">
        <v>594</v>
      </c>
      <c r="E255" s="86">
        <v>280</v>
      </c>
      <c r="F255" s="86">
        <v>1961</v>
      </c>
      <c r="G255" s="86">
        <v>1650</v>
      </c>
      <c r="H255" s="86">
        <v>1850</v>
      </c>
      <c r="I255" s="86">
        <v>2200</v>
      </c>
      <c r="J255" s="4"/>
    </row>
    <row r="256" spans="2:10" outlineLevel="3" x14ac:dyDescent="0.2">
      <c r="B256" s="90">
        <v>5780</v>
      </c>
      <c r="C256" s="90" t="s">
        <v>244</v>
      </c>
      <c r="D256" s="91" t="s">
        <v>595</v>
      </c>
      <c r="E256" s="86">
        <v>340</v>
      </c>
      <c r="F256" s="86">
        <v>1599</v>
      </c>
      <c r="G256" s="86">
        <v>1450</v>
      </c>
      <c r="H256" s="86">
        <v>1600</v>
      </c>
      <c r="I256" s="86">
        <v>1700</v>
      </c>
      <c r="J256" s="4"/>
    </row>
    <row r="257" spans="2:10" outlineLevel="3" x14ac:dyDescent="0.2">
      <c r="B257" s="90">
        <v>5810</v>
      </c>
      <c r="C257" s="90" t="s">
        <v>245</v>
      </c>
      <c r="D257" s="91" t="s">
        <v>596</v>
      </c>
      <c r="E257" s="86">
        <v>260</v>
      </c>
      <c r="F257" s="86">
        <v>2126</v>
      </c>
      <c r="G257" s="86">
        <v>1650</v>
      </c>
      <c r="H257" s="86">
        <v>1900</v>
      </c>
      <c r="I257" s="86">
        <v>2500</v>
      </c>
      <c r="J257" s="4"/>
    </row>
    <row r="258" spans="2:10" outlineLevel="3" x14ac:dyDescent="0.2">
      <c r="B258" s="90">
        <v>5870</v>
      </c>
      <c r="C258" s="90" t="s">
        <v>246</v>
      </c>
      <c r="D258" s="91" t="s">
        <v>597</v>
      </c>
      <c r="E258" s="86">
        <v>160</v>
      </c>
      <c r="F258" s="86">
        <v>1507</v>
      </c>
      <c r="G258" s="86">
        <v>1395</v>
      </c>
      <c r="H258" s="86">
        <v>1500</v>
      </c>
      <c r="I258" s="86">
        <v>1600</v>
      </c>
      <c r="J258" s="4"/>
    </row>
    <row r="259" spans="2:10" outlineLevel="3" x14ac:dyDescent="0.2">
      <c r="B259" s="90">
        <v>5930</v>
      </c>
      <c r="C259" s="90" t="s">
        <v>247</v>
      </c>
      <c r="D259" s="91" t="s">
        <v>598</v>
      </c>
      <c r="E259" s="86">
        <v>280</v>
      </c>
      <c r="F259" s="86">
        <v>1685</v>
      </c>
      <c r="G259" s="86">
        <v>1500</v>
      </c>
      <c r="H259" s="86">
        <v>1650</v>
      </c>
      <c r="I259" s="86">
        <v>1800</v>
      </c>
      <c r="J259" s="4"/>
    </row>
    <row r="260" spans="2:10" outlineLevel="1" x14ac:dyDescent="0.2">
      <c r="B260" s="81" t="s">
        <v>4</v>
      </c>
      <c r="C260" s="81" t="s">
        <v>248</v>
      </c>
      <c r="D260" s="82" t="s">
        <v>599</v>
      </c>
      <c r="E260" s="80">
        <v>20180</v>
      </c>
      <c r="F260" s="80">
        <v>1184</v>
      </c>
      <c r="G260" s="80">
        <v>950</v>
      </c>
      <c r="H260" s="80">
        <v>1150</v>
      </c>
      <c r="I260" s="80">
        <v>1350</v>
      </c>
      <c r="J260" s="4"/>
    </row>
    <row r="261" spans="2:10" outlineLevel="2" x14ac:dyDescent="0.2">
      <c r="B261" s="83">
        <v>335</v>
      </c>
      <c r="C261" s="84" t="s">
        <v>249</v>
      </c>
      <c r="D261" s="92" t="s">
        <v>600</v>
      </c>
      <c r="E261" s="86">
        <v>260</v>
      </c>
      <c r="F261" s="86">
        <v>1212</v>
      </c>
      <c r="G261" s="86">
        <v>1050</v>
      </c>
      <c r="H261" s="86">
        <v>1250</v>
      </c>
      <c r="I261" s="86">
        <v>1350</v>
      </c>
      <c r="J261" s="4"/>
    </row>
    <row r="262" spans="2:10" outlineLevel="2" x14ac:dyDescent="0.2">
      <c r="B262" s="83">
        <v>1445</v>
      </c>
      <c r="C262" s="84" t="s">
        <v>250</v>
      </c>
      <c r="D262" s="92" t="s">
        <v>601</v>
      </c>
      <c r="E262" s="86">
        <v>440</v>
      </c>
      <c r="F262" s="86">
        <v>1546</v>
      </c>
      <c r="G262" s="86">
        <v>1320</v>
      </c>
      <c r="H262" s="86">
        <v>1500</v>
      </c>
      <c r="I262" s="86">
        <v>1700</v>
      </c>
      <c r="J262" s="4"/>
    </row>
    <row r="263" spans="2:10" outlineLevel="2" x14ac:dyDescent="0.2">
      <c r="B263" s="83"/>
      <c r="C263" s="84" t="s">
        <v>772</v>
      </c>
      <c r="D263" s="92" t="s">
        <v>612</v>
      </c>
      <c r="E263" s="86">
        <v>660</v>
      </c>
      <c r="F263" s="86">
        <v>1386</v>
      </c>
      <c r="G263" s="86">
        <v>1175</v>
      </c>
      <c r="H263" s="86">
        <v>1300</v>
      </c>
      <c r="I263" s="86">
        <v>1525</v>
      </c>
      <c r="J263" s="4"/>
    </row>
    <row r="264" spans="2:10" outlineLevel="2" x14ac:dyDescent="0.2">
      <c r="B264" s="83">
        <v>2100</v>
      </c>
      <c r="C264" s="84" t="s">
        <v>251</v>
      </c>
      <c r="D264" s="92" t="s">
        <v>602</v>
      </c>
      <c r="E264" s="86">
        <v>590</v>
      </c>
      <c r="F264" s="86">
        <v>826</v>
      </c>
      <c r="G264" s="86">
        <v>750</v>
      </c>
      <c r="H264" s="86">
        <v>800</v>
      </c>
      <c r="I264" s="86">
        <v>875</v>
      </c>
      <c r="J264" s="4"/>
    </row>
    <row r="265" spans="2:10" outlineLevel="2" x14ac:dyDescent="0.2">
      <c r="B265" s="83">
        <v>2280</v>
      </c>
      <c r="C265" s="84" t="s">
        <v>252</v>
      </c>
      <c r="D265" s="92" t="s">
        <v>603</v>
      </c>
      <c r="E265" s="86">
        <v>750</v>
      </c>
      <c r="F265" s="86">
        <v>979</v>
      </c>
      <c r="G265" s="86">
        <v>850</v>
      </c>
      <c r="H265" s="86">
        <v>950</v>
      </c>
      <c r="I265" s="86">
        <v>1100</v>
      </c>
      <c r="J265" s="4"/>
    </row>
    <row r="266" spans="2:10" outlineLevel="2" x14ac:dyDescent="0.2">
      <c r="B266" s="83">
        <v>435</v>
      </c>
      <c r="C266" s="84" t="s">
        <v>253</v>
      </c>
      <c r="D266" s="92" t="s">
        <v>604</v>
      </c>
      <c r="E266" s="86">
        <v>550</v>
      </c>
      <c r="F266" s="86">
        <v>1125</v>
      </c>
      <c r="G266" s="86">
        <v>1000</v>
      </c>
      <c r="H266" s="86">
        <v>1100</v>
      </c>
      <c r="I266" s="86">
        <v>1225</v>
      </c>
      <c r="J266" s="4"/>
    </row>
    <row r="267" spans="2:10" outlineLevel="2" x14ac:dyDescent="0.2">
      <c r="B267" s="83">
        <v>1775</v>
      </c>
      <c r="C267" s="84" t="s">
        <v>254</v>
      </c>
      <c r="D267" s="92" t="s">
        <v>605</v>
      </c>
      <c r="E267" s="86">
        <v>530</v>
      </c>
      <c r="F267" s="86">
        <v>975</v>
      </c>
      <c r="G267" s="86">
        <v>850</v>
      </c>
      <c r="H267" s="86">
        <v>950</v>
      </c>
      <c r="I267" s="86">
        <v>1060</v>
      </c>
      <c r="J267" s="4"/>
    </row>
    <row r="268" spans="2:10" outlineLevel="2" x14ac:dyDescent="0.2">
      <c r="B268" s="83">
        <v>345</v>
      </c>
      <c r="C268" s="84" t="s">
        <v>255</v>
      </c>
      <c r="D268" s="92" t="s">
        <v>606</v>
      </c>
      <c r="E268" s="86">
        <v>390</v>
      </c>
      <c r="F268" s="86">
        <v>1238</v>
      </c>
      <c r="G268" s="86">
        <v>1075</v>
      </c>
      <c r="H268" s="86">
        <v>1200</v>
      </c>
      <c r="I268" s="86">
        <v>1350</v>
      </c>
      <c r="J268" s="4"/>
    </row>
    <row r="269" spans="2:10" outlineLevel="2" x14ac:dyDescent="0.2">
      <c r="B269" s="83">
        <v>350</v>
      </c>
      <c r="C269" s="84" t="s">
        <v>256</v>
      </c>
      <c r="D269" s="92" t="s">
        <v>607</v>
      </c>
      <c r="E269" s="86">
        <v>140</v>
      </c>
      <c r="F269" s="86">
        <v>1358</v>
      </c>
      <c r="G269" s="86">
        <v>1250</v>
      </c>
      <c r="H269" s="86">
        <v>1350</v>
      </c>
      <c r="I269" s="86">
        <v>1450</v>
      </c>
      <c r="J269" s="4"/>
    </row>
    <row r="270" spans="2:10" outlineLevel="2" x14ac:dyDescent="0.2">
      <c r="B270" s="83">
        <v>1780</v>
      </c>
      <c r="C270" s="84" t="s">
        <v>257</v>
      </c>
      <c r="D270" s="92" t="s">
        <v>608</v>
      </c>
      <c r="E270" s="86">
        <v>700</v>
      </c>
      <c r="F270" s="86">
        <v>1017</v>
      </c>
      <c r="G270" s="86">
        <v>900</v>
      </c>
      <c r="H270" s="86">
        <v>975</v>
      </c>
      <c r="I270" s="86">
        <v>1100</v>
      </c>
      <c r="J270" s="4"/>
    </row>
    <row r="271" spans="2:10" outlineLevel="2" x14ac:dyDescent="0.2">
      <c r="B271" s="83">
        <v>340</v>
      </c>
      <c r="C271" s="84" t="s">
        <v>258</v>
      </c>
      <c r="D271" s="92" t="s">
        <v>609</v>
      </c>
      <c r="E271" s="86">
        <v>270</v>
      </c>
      <c r="F271" s="86">
        <v>1187</v>
      </c>
      <c r="G271" s="86">
        <v>1050</v>
      </c>
      <c r="H271" s="86">
        <v>1175</v>
      </c>
      <c r="I271" s="86">
        <v>1295</v>
      </c>
      <c r="J271" s="4"/>
    </row>
    <row r="272" spans="2:10" outlineLevel="2" x14ac:dyDescent="0.2">
      <c r="B272" s="83">
        <v>355</v>
      </c>
      <c r="C272" s="84" t="s">
        <v>259</v>
      </c>
      <c r="D272" s="92" t="s">
        <v>610</v>
      </c>
      <c r="E272" s="86">
        <v>340</v>
      </c>
      <c r="F272" s="86">
        <v>1461</v>
      </c>
      <c r="G272" s="86">
        <v>1300</v>
      </c>
      <c r="H272" s="86">
        <v>1450</v>
      </c>
      <c r="I272" s="86">
        <v>1600</v>
      </c>
      <c r="J272" s="4"/>
    </row>
    <row r="273" spans="2:10" outlineLevel="2" x14ac:dyDescent="0.2">
      <c r="B273" s="83">
        <v>360</v>
      </c>
      <c r="C273" s="84" t="s">
        <v>260</v>
      </c>
      <c r="D273" s="92" t="s">
        <v>611</v>
      </c>
      <c r="E273" s="86">
        <v>410</v>
      </c>
      <c r="F273" s="86">
        <v>1251</v>
      </c>
      <c r="G273" s="86">
        <v>1025</v>
      </c>
      <c r="H273" s="86">
        <v>1250</v>
      </c>
      <c r="I273" s="86">
        <v>1395</v>
      </c>
      <c r="J273" s="4"/>
    </row>
    <row r="274" spans="2:10" outlineLevel="2" x14ac:dyDescent="0.2">
      <c r="B274" s="87" t="s">
        <v>4</v>
      </c>
      <c r="C274" s="88" t="s">
        <v>261</v>
      </c>
      <c r="D274" s="89" t="s">
        <v>613</v>
      </c>
      <c r="E274" s="86">
        <v>1120</v>
      </c>
      <c r="F274" s="86">
        <v>1118</v>
      </c>
      <c r="G274" s="86">
        <v>950</v>
      </c>
      <c r="H274" s="86">
        <v>1095</v>
      </c>
      <c r="I274" s="86">
        <v>1250</v>
      </c>
      <c r="J274" s="4"/>
    </row>
    <row r="275" spans="2:10" outlineLevel="3" x14ac:dyDescent="0.2">
      <c r="B275" s="90">
        <v>1410</v>
      </c>
      <c r="C275" s="90" t="s">
        <v>262</v>
      </c>
      <c r="D275" s="91" t="s">
        <v>614</v>
      </c>
      <c r="E275" s="86">
        <v>200</v>
      </c>
      <c r="F275" s="86">
        <v>1066</v>
      </c>
      <c r="G275" s="86">
        <v>950</v>
      </c>
      <c r="H275" s="86">
        <v>1033</v>
      </c>
      <c r="I275" s="86">
        <v>1150</v>
      </c>
      <c r="J275" s="4"/>
    </row>
    <row r="276" spans="2:10" outlineLevel="3" x14ac:dyDescent="0.2">
      <c r="B276" s="90">
        <v>1415</v>
      </c>
      <c r="C276" s="90" t="s">
        <v>263</v>
      </c>
      <c r="D276" s="91" t="s">
        <v>615</v>
      </c>
      <c r="E276" s="86">
        <v>270</v>
      </c>
      <c r="F276" s="86">
        <v>943</v>
      </c>
      <c r="G276" s="86">
        <v>840</v>
      </c>
      <c r="H276" s="86">
        <v>925</v>
      </c>
      <c r="I276" s="86">
        <v>1030</v>
      </c>
      <c r="J276" s="4"/>
    </row>
    <row r="277" spans="2:10" outlineLevel="3" x14ac:dyDescent="0.2">
      <c r="B277" s="90">
        <v>1425</v>
      </c>
      <c r="C277" s="90" t="s">
        <v>264</v>
      </c>
      <c r="D277" s="91" t="s">
        <v>616</v>
      </c>
      <c r="E277" s="86">
        <v>210</v>
      </c>
      <c r="F277" s="86">
        <v>1243</v>
      </c>
      <c r="G277" s="86">
        <v>1100</v>
      </c>
      <c r="H277" s="86">
        <v>1200</v>
      </c>
      <c r="I277" s="86">
        <v>1350</v>
      </c>
      <c r="J277" s="4"/>
    </row>
    <row r="278" spans="2:10" outlineLevel="3" x14ac:dyDescent="0.2">
      <c r="B278" s="90">
        <v>1430</v>
      </c>
      <c r="C278" s="90" t="s">
        <v>265</v>
      </c>
      <c r="D278" s="91" t="s">
        <v>617</v>
      </c>
      <c r="E278" s="86">
        <v>200</v>
      </c>
      <c r="F278" s="86">
        <v>1098</v>
      </c>
      <c r="G278" s="86">
        <v>950</v>
      </c>
      <c r="H278" s="86">
        <v>1065</v>
      </c>
      <c r="I278" s="86">
        <v>1250</v>
      </c>
      <c r="J278" s="4"/>
    </row>
    <row r="279" spans="2:10" outlineLevel="3" x14ac:dyDescent="0.2">
      <c r="B279" s="90">
        <v>1435</v>
      </c>
      <c r="C279" s="90" t="s">
        <v>266</v>
      </c>
      <c r="D279" s="91" t="s">
        <v>618</v>
      </c>
      <c r="E279" s="86">
        <v>240</v>
      </c>
      <c r="F279" s="86">
        <v>1262</v>
      </c>
      <c r="G279" s="86">
        <v>1000</v>
      </c>
      <c r="H279" s="86">
        <v>1195</v>
      </c>
      <c r="I279" s="86">
        <v>1425</v>
      </c>
      <c r="J279" s="4"/>
    </row>
    <row r="280" spans="2:10" outlineLevel="2" x14ac:dyDescent="0.2">
      <c r="B280" s="87" t="s">
        <v>4</v>
      </c>
      <c r="C280" s="88" t="s">
        <v>267</v>
      </c>
      <c r="D280" s="89" t="s">
        <v>619</v>
      </c>
      <c r="E280" s="86">
        <v>3270</v>
      </c>
      <c r="F280" s="86">
        <v>1117</v>
      </c>
      <c r="G280" s="86">
        <v>950</v>
      </c>
      <c r="H280" s="86">
        <v>1100</v>
      </c>
      <c r="I280" s="86">
        <v>1250</v>
      </c>
      <c r="J280" s="4"/>
    </row>
    <row r="281" spans="2:10" outlineLevel="3" x14ac:dyDescent="0.2">
      <c r="B281" s="90">
        <v>1705</v>
      </c>
      <c r="C281" s="90" t="s">
        <v>268</v>
      </c>
      <c r="D281" s="91" t="s">
        <v>620</v>
      </c>
      <c r="E281" s="86">
        <v>440</v>
      </c>
      <c r="F281" s="86">
        <v>1138</v>
      </c>
      <c r="G281" s="86">
        <v>1000</v>
      </c>
      <c r="H281" s="86">
        <v>1100</v>
      </c>
      <c r="I281" s="86">
        <v>1250</v>
      </c>
      <c r="J281" s="4"/>
    </row>
    <row r="282" spans="2:10" outlineLevel="3" x14ac:dyDescent="0.2">
      <c r="B282" s="90">
        <v>1710</v>
      </c>
      <c r="C282" s="90" t="s">
        <v>269</v>
      </c>
      <c r="D282" s="91" t="s">
        <v>621</v>
      </c>
      <c r="E282" s="86">
        <v>260</v>
      </c>
      <c r="F282" s="86">
        <v>1183</v>
      </c>
      <c r="G282" s="86">
        <v>1000</v>
      </c>
      <c r="H282" s="86">
        <v>1150</v>
      </c>
      <c r="I282" s="86">
        <v>1325</v>
      </c>
      <c r="J282" s="4"/>
    </row>
    <row r="283" spans="2:10" outlineLevel="3" x14ac:dyDescent="0.2">
      <c r="B283" s="90">
        <v>1715</v>
      </c>
      <c r="C283" s="90" t="s">
        <v>270</v>
      </c>
      <c r="D283" s="91" t="s">
        <v>622</v>
      </c>
      <c r="E283" s="86">
        <v>390</v>
      </c>
      <c r="F283" s="86">
        <v>1065</v>
      </c>
      <c r="G283" s="86">
        <v>950</v>
      </c>
      <c r="H283" s="86">
        <v>1025</v>
      </c>
      <c r="I283" s="86">
        <v>1150</v>
      </c>
      <c r="J283" s="4"/>
    </row>
    <row r="284" spans="2:10" outlineLevel="3" x14ac:dyDescent="0.2">
      <c r="B284" s="90">
        <v>1720</v>
      </c>
      <c r="C284" s="90" t="s">
        <v>271</v>
      </c>
      <c r="D284" s="91" t="s">
        <v>623</v>
      </c>
      <c r="E284" s="86">
        <v>260</v>
      </c>
      <c r="F284" s="86">
        <v>1085</v>
      </c>
      <c r="G284" s="86">
        <v>950</v>
      </c>
      <c r="H284" s="86">
        <v>1075</v>
      </c>
      <c r="I284" s="86">
        <v>1200</v>
      </c>
      <c r="J284" s="4"/>
    </row>
    <row r="285" spans="2:10" outlineLevel="3" x14ac:dyDescent="0.2">
      <c r="B285" s="90">
        <v>1725</v>
      </c>
      <c r="C285" s="90" t="s">
        <v>272</v>
      </c>
      <c r="D285" s="91" t="s">
        <v>624</v>
      </c>
      <c r="E285" s="86">
        <v>340</v>
      </c>
      <c r="F285" s="86">
        <v>953</v>
      </c>
      <c r="G285" s="86">
        <v>850</v>
      </c>
      <c r="H285" s="86">
        <v>900</v>
      </c>
      <c r="I285" s="86">
        <v>1050</v>
      </c>
      <c r="J285" s="4"/>
    </row>
    <row r="286" spans="2:10" outlineLevel="3" x14ac:dyDescent="0.2">
      <c r="B286" s="90">
        <v>1730</v>
      </c>
      <c r="C286" s="90" t="s">
        <v>273</v>
      </c>
      <c r="D286" s="91" t="s">
        <v>625</v>
      </c>
      <c r="E286" s="86">
        <v>210</v>
      </c>
      <c r="F286" s="86">
        <v>1251</v>
      </c>
      <c r="G286" s="86">
        <v>1100</v>
      </c>
      <c r="H286" s="86">
        <v>1275</v>
      </c>
      <c r="I286" s="86">
        <v>1395</v>
      </c>
      <c r="J286" s="4"/>
    </row>
    <row r="287" spans="2:10" outlineLevel="3" x14ac:dyDescent="0.2">
      <c r="B287" s="90">
        <v>1735</v>
      </c>
      <c r="C287" s="90" t="s">
        <v>274</v>
      </c>
      <c r="D287" s="91" t="s">
        <v>626</v>
      </c>
      <c r="E287" s="86">
        <v>180</v>
      </c>
      <c r="F287" s="86">
        <v>1042</v>
      </c>
      <c r="G287" s="86">
        <v>900</v>
      </c>
      <c r="H287" s="86">
        <v>995</v>
      </c>
      <c r="I287" s="86">
        <v>1165</v>
      </c>
      <c r="J287" s="4"/>
    </row>
    <row r="288" spans="2:10" outlineLevel="3" x14ac:dyDescent="0.2">
      <c r="B288" s="90">
        <v>1740</v>
      </c>
      <c r="C288" s="90" t="s">
        <v>275</v>
      </c>
      <c r="D288" s="91" t="s">
        <v>627</v>
      </c>
      <c r="E288" s="86">
        <v>480</v>
      </c>
      <c r="F288" s="86">
        <v>1119</v>
      </c>
      <c r="G288" s="86">
        <v>950</v>
      </c>
      <c r="H288" s="86">
        <v>1050</v>
      </c>
      <c r="I288" s="86">
        <v>1250</v>
      </c>
      <c r="J288" s="4"/>
    </row>
    <row r="289" spans="2:10" outlineLevel="3" x14ac:dyDescent="0.2">
      <c r="B289" s="90">
        <v>1750</v>
      </c>
      <c r="C289" s="90" t="s">
        <v>276</v>
      </c>
      <c r="D289" s="91" t="s">
        <v>628</v>
      </c>
      <c r="E289" s="86">
        <v>190</v>
      </c>
      <c r="F289" s="86">
        <v>1198</v>
      </c>
      <c r="G289" s="86">
        <v>1050</v>
      </c>
      <c r="H289" s="86">
        <v>1200</v>
      </c>
      <c r="I289" s="86">
        <v>1300</v>
      </c>
      <c r="J289" s="4"/>
    </row>
    <row r="290" spans="2:10" outlineLevel="3" x14ac:dyDescent="0.2">
      <c r="B290" s="90">
        <v>1760</v>
      </c>
      <c r="C290" s="90" t="s">
        <v>277</v>
      </c>
      <c r="D290" s="91" t="s">
        <v>629</v>
      </c>
      <c r="E290" s="86">
        <v>280</v>
      </c>
      <c r="F290" s="86">
        <v>1105</v>
      </c>
      <c r="G290" s="86">
        <v>975</v>
      </c>
      <c r="H290" s="86">
        <v>1098</v>
      </c>
      <c r="I290" s="86">
        <v>1200</v>
      </c>
      <c r="J290" s="4"/>
    </row>
    <row r="291" spans="2:10" outlineLevel="3" x14ac:dyDescent="0.2">
      <c r="B291" s="90">
        <v>1765</v>
      </c>
      <c r="C291" s="90" t="s">
        <v>278</v>
      </c>
      <c r="D291" s="91" t="s">
        <v>630</v>
      </c>
      <c r="E291" s="86">
        <v>240</v>
      </c>
      <c r="F291" s="86">
        <v>1242</v>
      </c>
      <c r="G291" s="86">
        <v>1000</v>
      </c>
      <c r="H291" s="86">
        <v>1200</v>
      </c>
      <c r="I291" s="86">
        <v>1350</v>
      </c>
      <c r="J291" s="4"/>
    </row>
    <row r="292" spans="2:10" outlineLevel="2" x14ac:dyDescent="0.2">
      <c r="B292" s="87" t="s">
        <v>4</v>
      </c>
      <c r="C292" s="88" t="s">
        <v>279</v>
      </c>
      <c r="D292" s="89" t="s">
        <v>631</v>
      </c>
      <c r="E292" s="86">
        <v>3810</v>
      </c>
      <c r="F292" s="86">
        <v>1100</v>
      </c>
      <c r="G292" s="86">
        <v>900</v>
      </c>
      <c r="H292" s="86">
        <v>1050</v>
      </c>
      <c r="I292" s="86">
        <v>1250</v>
      </c>
      <c r="J292" s="4"/>
    </row>
    <row r="293" spans="2:10" outlineLevel="3" x14ac:dyDescent="0.2">
      <c r="B293" s="90">
        <v>2205</v>
      </c>
      <c r="C293" s="90" t="s">
        <v>280</v>
      </c>
      <c r="D293" s="91" t="s">
        <v>632</v>
      </c>
      <c r="E293" s="86">
        <v>560</v>
      </c>
      <c r="F293" s="86">
        <v>1019</v>
      </c>
      <c r="G293" s="86">
        <v>910</v>
      </c>
      <c r="H293" s="86">
        <v>995</v>
      </c>
      <c r="I293" s="86">
        <v>1100</v>
      </c>
      <c r="J293" s="4"/>
    </row>
    <row r="294" spans="2:10" outlineLevel="3" x14ac:dyDescent="0.2">
      <c r="B294" s="90">
        <v>2210</v>
      </c>
      <c r="C294" s="90" t="s">
        <v>281</v>
      </c>
      <c r="D294" s="91" t="s">
        <v>633</v>
      </c>
      <c r="E294" s="86">
        <v>470</v>
      </c>
      <c r="F294" s="86">
        <v>1130</v>
      </c>
      <c r="G294" s="86">
        <v>975</v>
      </c>
      <c r="H294" s="86">
        <v>1100</v>
      </c>
      <c r="I294" s="86">
        <v>1250</v>
      </c>
      <c r="J294" s="4"/>
    </row>
    <row r="295" spans="2:10" outlineLevel="3" x14ac:dyDescent="0.2">
      <c r="B295" s="90">
        <v>2215</v>
      </c>
      <c r="C295" s="90" t="s">
        <v>282</v>
      </c>
      <c r="D295" s="91" t="s">
        <v>634</v>
      </c>
      <c r="E295" s="86">
        <v>250</v>
      </c>
      <c r="F295" s="86">
        <v>1299</v>
      </c>
      <c r="G295" s="86">
        <v>1195</v>
      </c>
      <c r="H295" s="86">
        <v>1300</v>
      </c>
      <c r="I295" s="86">
        <v>1400</v>
      </c>
      <c r="J295" s="4"/>
    </row>
    <row r="296" spans="2:10" outlineLevel="3" x14ac:dyDescent="0.2">
      <c r="B296" s="90">
        <v>2220</v>
      </c>
      <c r="C296" s="90" t="s">
        <v>283</v>
      </c>
      <c r="D296" s="91" t="s">
        <v>635</v>
      </c>
      <c r="E296" s="86">
        <v>290</v>
      </c>
      <c r="F296" s="86">
        <v>882</v>
      </c>
      <c r="G296" s="86">
        <v>795</v>
      </c>
      <c r="H296" s="86">
        <v>875</v>
      </c>
      <c r="I296" s="86">
        <v>950</v>
      </c>
      <c r="J296" s="4"/>
    </row>
    <row r="297" spans="2:10" outlineLevel="3" x14ac:dyDescent="0.2">
      <c r="B297" s="90">
        <v>2250</v>
      </c>
      <c r="C297" s="90" t="s">
        <v>287</v>
      </c>
      <c r="D297" s="91" t="s">
        <v>773</v>
      </c>
      <c r="E297" s="86">
        <v>240</v>
      </c>
      <c r="F297" s="86">
        <v>895</v>
      </c>
      <c r="G297" s="86">
        <v>795</v>
      </c>
      <c r="H297" s="86">
        <v>895</v>
      </c>
      <c r="I297" s="86">
        <v>995</v>
      </c>
      <c r="J297" s="4"/>
    </row>
    <row r="298" spans="2:10" outlineLevel="3" x14ac:dyDescent="0.2">
      <c r="B298" s="90">
        <v>2230</v>
      </c>
      <c r="C298" s="90" t="s">
        <v>284</v>
      </c>
      <c r="D298" s="91" t="s">
        <v>636</v>
      </c>
      <c r="E298" s="86">
        <v>360</v>
      </c>
      <c r="F298" s="86">
        <v>1104</v>
      </c>
      <c r="G298" s="86">
        <v>975</v>
      </c>
      <c r="H298" s="86">
        <v>1100</v>
      </c>
      <c r="I298" s="86">
        <v>1200</v>
      </c>
      <c r="J298" s="4"/>
    </row>
    <row r="299" spans="2:10" outlineLevel="3" x14ac:dyDescent="0.2">
      <c r="B299" s="90">
        <v>2235</v>
      </c>
      <c r="C299" s="90" t="s">
        <v>285</v>
      </c>
      <c r="D299" s="91" t="s">
        <v>637</v>
      </c>
      <c r="E299" s="86">
        <v>340</v>
      </c>
      <c r="F299" s="86">
        <v>1113</v>
      </c>
      <c r="G299" s="86">
        <v>995</v>
      </c>
      <c r="H299" s="86">
        <v>1100</v>
      </c>
      <c r="I299" s="86">
        <v>1250</v>
      </c>
      <c r="J299" s="4"/>
    </row>
    <row r="300" spans="2:10" outlineLevel="3" x14ac:dyDescent="0.2">
      <c r="B300" s="90">
        <v>2245</v>
      </c>
      <c r="C300" s="90" t="s">
        <v>286</v>
      </c>
      <c r="D300" s="91" t="s">
        <v>638</v>
      </c>
      <c r="E300" s="86">
        <v>130</v>
      </c>
      <c r="F300" s="86">
        <v>1510</v>
      </c>
      <c r="G300" s="86">
        <v>1250</v>
      </c>
      <c r="H300" s="86">
        <v>1400</v>
      </c>
      <c r="I300" s="86">
        <v>1695</v>
      </c>
      <c r="J300" s="4"/>
    </row>
    <row r="301" spans="2:10" outlineLevel="3" x14ac:dyDescent="0.2">
      <c r="B301" s="90">
        <v>2255</v>
      </c>
      <c r="C301" s="90" t="s">
        <v>288</v>
      </c>
      <c r="D301" s="91" t="s">
        <v>639</v>
      </c>
      <c r="E301" s="86">
        <v>300</v>
      </c>
      <c r="F301" s="86">
        <v>979</v>
      </c>
      <c r="G301" s="86">
        <v>850</v>
      </c>
      <c r="H301" s="86">
        <v>950</v>
      </c>
      <c r="I301" s="86">
        <v>1100</v>
      </c>
      <c r="J301" s="4"/>
    </row>
    <row r="302" spans="2:10" outlineLevel="3" x14ac:dyDescent="0.2">
      <c r="B302" s="90">
        <v>2260</v>
      </c>
      <c r="C302" s="90" t="s">
        <v>289</v>
      </c>
      <c r="D302" s="91" t="s">
        <v>640</v>
      </c>
      <c r="E302" s="86">
        <v>350</v>
      </c>
      <c r="F302" s="86">
        <v>942</v>
      </c>
      <c r="G302" s="86">
        <v>825</v>
      </c>
      <c r="H302" s="86">
        <v>925</v>
      </c>
      <c r="I302" s="86">
        <v>1000</v>
      </c>
      <c r="J302" s="4"/>
    </row>
    <row r="303" spans="2:10" outlineLevel="3" x14ac:dyDescent="0.2">
      <c r="B303" s="90">
        <v>2265</v>
      </c>
      <c r="C303" s="90" t="s">
        <v>290</v>
      </c>
      <c r="D303" s="91" t="s">
        <v>641</v>
      </c>
      <c r="E303" s="86">
        <v>200</v>
      </c>
      <c r="F303" s="86">
        <v>1310</v>
      </c>
      <c r="G303" s="86">
        <v>1200</v>
      </c>
      <c r="H303" s="86">
        <v>1300</v>
      </c>
      <c r="I303" s="86">
        <v>1450</v>
      </c>
      <c r="J303" s="4"/>
    </row>
    <row r="304" spans="2:10" outlineLevel="3" x14ac:dyDescent="0.2">
      <c r="B304" s="90">
        <v>2270</v>
      </c>
      <c r="C304" s="90" t="s">
        <v>291</v>
      </c>
      <c r="D304" s="91" t="s">
        <v>642</v>
      </c>
      <c r="E304" s="86">
        <v>310</v>
      </c>
      <c r="F304" s="86">
        <v>1374</v>
      </c>
      <c r="G304" s="86">
        <v>1150</v>
      </c>
      <c r="H304" s="86">
        <v>1295</v>
      </c>
      <c r="I304" s="86">
        <v>1538</v>
      </c>
      <c r="J304" s="4"/>
    </row>
    <row r="305" spans="2:10" outlineLevel="2" x14ac:dyDescent="0.2">
      <c r="B305" s="87" t="s">
        <v>4</v>
      </c>
      <c r="C305" s="88" t="s">
        <v>292</v>
      </c>
      <c r="D305" s="89" t="s">
        <v>643</v>
      </c>
      <c r="E305" s="86">
        <v>1500</v>
      </c>
      <c r="F305" s="86">
        <v>1306</v>
      </c>
      <c r="G305" s="86">
        <v>1100</v>
      </c>
      <c r="H305" s="86">
        <v>1250</v>
      </c>
      <c r="I305" s="86">
        <v>1420</v>
      </c>
      <c r="J305" s="4"/>
    </row>
    <row r="306" spans="2:10" outlineLevel="3" x14ac:dyDescent="0.2">
      <c r="B306" s="90">
        <v>3105</v>
      </c>
      <c r="C306" s="90" t="s">
        <v>293</v>
      </c>
      <c r="D306" s="91" t="s">
        <v>644</v>
      </c>
      <c r="E306" s="86">
        <v>310</v>
      </c>
      <c r="F306" s="86">
        <v>1150</v>
      </c>
      <c r="G306" s="86">
        <v>980</v>
      </c>
      <c r="H306" s="86">
        <v>1138</v>
      </c>
      <c r="I306" s="86">
        <v>1268</v>
      </c>
      <c r="J306" s="4"/>
    </row>
    <row r="307" spans="2:10" outlineLevel="3" x14ac:dyDescent="0.2">
      <c r="B307" s="90">
        <v>3110</v>
      </c>
      <c r="C307" s="90" t="s">
        <v>294</v>
      </c>
      <c r="D307" s="91" t="s">
        <v>645</v>
      </c>
      <c r="E307" s="86">
        <v>420</v>
      </c>
      <c r="F307" s="86">
        <v>1518</v>
      </c>
      <c r="G307" s="86">
        <v>1300</v>
      </c>
      <c r="H307" s="86">
        <v>1400</v>
      </c>
      <c r="I307" s="86">
        <v>1650</v>
      </c>
      <c r="J307" s="4"/>
    </row>
    <row r="308" spans="2:10" outlineLevel="3" x14ac:dyDescent="0.2">
      <c r="B308" s="90">
        <v>3115</v>
      </c>
      <c r="C308" s="90" t="s">
        <v>295</v>
      </c>
      <c r="D308" s="91" t="s">
        <v>646</v>
      </c>
      <c r="E308" s="86">
        <v>240</v>
      </c>
      <c r="F308" s="86">
        <v>1358</v>
      </c>
      <c r="G308" s="86">
        <v>1150</v>
      </c>
      <c r="H308" s="86">
        <v>1300</v>
      </c>
      <c r="I308" s="86">
        <v>1466</v>
      </c>
      <c r="J308" s="4"/>
    </row>
    <row r="309" spans="2:10" outlineLevel="3" x14ac:dyDescent="0.2">
      <c r="B309" s="90">
        <v>3120</v>
      </c>
      <c r="C309" s="90" t="s">
        <v>296</v>
      </c>
      <c r="D309" s="91" t="s">
        <v>647</v>
      </c>
      <c r="E309" s="86">
        <v>260</v>
      </c>
      <c r="F309" s="86">
        <v>1174</v>
      </c>
      <c r="G309" s="86">
        <v>1000</v>
      </c>
      <c r="H309" s="86">
        <v>1150</v>
      </c>
      <c r="I309" s="86">
        <v>1275</v>
      </c>
      <c r="J309" s="4"/>
    </row>
    <row r="310" spans="2:10" outlineLevel="3" x14ac:dyDescent="0.2">
      <c r="B310" s="90">
        <v>3125</v>
      </c>
      <c r="C310" s="90" t="s">
        <v>297</v>
      </c>
      <c r="D310" s="91" t="s">
        <v>648</v>
      </c>
      <c r="E310" s="86">
        <v>280</v>
      </c>
      <c r="F310" s="86">
        <v>1239</v>
      </c>
      <c r="G310" s="86">
        <v>1050</v>
      </c>
      <c r="H310" s="86">
        <v>1200</v>
      </c>
      <c r="I310" s="86">
        <v>1350</v>
      </c>
      <c r="J310" s="4"/>
    </row>
    <row r="311" spans="2:10" outlineLevel="2" x14ac:dyDescent="0.2">
      <c r="B311" s="87" t="s">
        <v>4</v>
      </c>
      <c r="C311" s="88" t="s">
        <v>298</v>
      </c>
      <c r="D311" s="89" t="s">
        <v>649</v>
      </c>
      <c r="E311" s="86">
        <v>1940</v>
      </c>
      <c r="F311" s="86">
        <v>1489</v>
      </c>
      <c r="G311" s="86">
        <v>1300</v>
      </c>
      <c r="H311" s="86">
        <v>1450</v>
      </c>
      <c r="I311" s="86">
        <v>1600</v>
      </c>
      <c r="J311" s="4"/>
    </row>
    <row r="312" spans="2:10" outlineLevel="3" x14ac:dyDescent="0.2">
      <c r="B312" s="90">
        <v>3605</v>
      </c>
      <c r="C312" s="90" t="s">
        <v>299</v>
      </c>
      <c r="D312" s="91" t="s">
        <v>650</v>
      </c>
      <c r="E312" s="86">
        <v>240</v>
      </c>
      <c r="F312" s="86">
        <v>1776</v>
      </c>
      <c r="G312" s="86">
        <v>1425</v>
      </c>
      <c r="H312" s="86">
        <v>1589</v>
      </c>
      <c r="I312" s="86">
        <v>1960</v>
      </c>
      <c r="J312" s="4"/>
    </row>
    <row r="313" spans="2:10" outlineLevel="3" x14ac:dyDescent="0.2">
      <c r="B313" s="90">
        <v>3610</v>
      </c>
      <c r="C313" s="90" t="s">
        <v>300</v>
      </c>
      <c r="D313" s="91" t="s">
        <v>651</v>
      </c>
      <c r="E313" s="86">
        <v>70</v>
      </c>
      <c r="F313" s="86">
        <v>1603</v>
      </c>
      <c r="G313" s="86">
        <v>1475</v>
      </c>
      <c r="H313" s="86">
        <v>1600</v>
      </c>
      <c r="I313" s="86">
        <v>1700</v>
      </c>
      <c r="J313" s="4"/>
    </row>
    <row r="314" spans="2:10" outlineLevel="3" x14ac:dyDescent="0.2">
      <c r="B314" s="90">
        <v>3615</v>
      </c>
      <c r="C314" s="90" t="s">
        <v>301</v>
      </c>
      <c r="D314" s="91" t="s">
        <v>652</v>
      </c>
      <c r="E314" s="86">
        <v>300</v>
      </c>
      <c r="F314" s="86">
        <v>1575</v>
      </c>
      <c r="G314" s="86">
        <v>1300</v>
      </c>
      <c r="H314" s="86">
        <v>1525</v>
      </c>
      <c r="I314" s="86">
        <v>1800</v>
      </c>
      <c r="J314" s="4"/>
    </row>
    <row r="315" spans="2:10" outlineLevel="3" x14ac:dyDescent="0.2">
      <c r="B315" s="90">
        <v>3620</v>
      </c>
      <c r="C315" s="90" t="s">
        <v>302</v>
      </c>
      <c r="D315" s="91" t="s">
        <v>653</v>
      </c>
      <c r="E315" s="86">
        <v>90</v>
      </c>
      <c r="F315" s="86">
        <v>1502</v>
      </c>
      <c r="G315" s="86">
        <v>1300</v>
      </c>
      <c r="H315" s="86">
        <v>1500</v>
      </c>
      <c r="I315" s="86">
        <v>1600</v>
      </c>
      <c r="J315" s="4"/>
    </row>
    <row r="316" spans="2:10" outlineLevel="3" x14ac:dyDescent="0.2">
      <c r="B316" s="90">
        <v>3625</v>
      </c>
      <c r="C316" s="90" t="s">
        <v>303</v>
      </c>
      <c r="D316" s="91" t="s">
        <v>654</v>
      </c>
      <c r="E316" s="86">
        <v>180</v>
      </c>
      <c r="F316" s="86">
        <v>1441</v>
      </c>
      <c r="G316" s="86">
        <v>1295</v>
      </c>
      <c r="H316" s="86">
        <v>1400</v>
      </c>
      <c r="I316" s="86">
        <v>1550</v>
      </c>
      <c r="J316" s="4"/>
    </row>
    <row r="317" spans="2:10" outlineLevel="3" x14ac:dyDescent="0.2">
      <c r="B317" s="90">
        <v>3630</v>
      </c>
      <c r="C317" s="90" t="s">
        <v>304</v>
      </c>
      <c r="D317" s="91" t="s">
        <v>655</v>
      </c>
      <c r="E317" s="86">
        <v>140</v>
      </c>
      <c r="F317" s="86">
        <v>1270</v>
      </c>
      <c r="G317" s="86">
        <v>921</v>
      </c>
      <c r="H317" s="86">
        <v>1350</v>
      </c>
      <c r="I317" s="86">
        <v>1500</v>
      </c>
      <c r="J317" s="4"/>
    </row>
    <row r="318" spans="2:10" outlineLevel="3" x14ac:dyDescent="0.2">
      <c r="B318" s="90">
        <v>3635</v>
      </c>
      <c r="C318" s="90" t="s">
        <v>305</v>
      </c>
      <c r="D318" s="91" t="s">
        <v>656</v>
      </c>
      <c r="E318" s="86">
        <v>100</v>
      </c>
      <c r="F318" s="86">
        <v>1382</v>
      </c>
      <c r="G318" s="86">
        <v>1250</v>
      </c>
      <c r="H318" s="86">
        <v>1369</v>
      </c>
      <c r="I318" s="86">
        <v>1500</v>
      </c>
      <c r="J318" s="4"/>
    </row>
    <row r="319" spans="2:10" outlineLevel="3" x14ac:dyDescent="0.2">
      <c r="B319" s="90">
        <v>3640</v>
      </c>
      <c r="C319" s="90" t="s">
        <v>306</v>
      </c>
      <c r="D319" s="91" t="s">
        <v>657</v>
      </c>
      <c r="E319" s="86">
        <v>150</v>
      </c>
      <c r="F319" s="86">
        <v>1259</v>
      </c>
      <c r="G319" s="86">
        <v>1100</v>
      </c>
      <c r="H319" s="86">
        <v>1285</v>
      </c>
      <c r="I319" s="86">
        <v>1395</v>
      </c>
      <c r="J319" s="4"/>
    </row>
    <row r="320" spans="2:10" outlineLevel="3" x14ac:dyDescent="0.2">
      <c r="B320" s="90">
        <v>3645</v>
      </c>
      <c r="C320" s="90" t="s">
        <v>307</v>
      </c>
      <c r="D320" s="91" t="s">
        <v>658</v>
      </c>
      <c r="E320" s="86">
        <v>170</v>
      </c>
      <c r="F320" s="86">
        <v>1478</v>
      </c>
      <c r="G320" s="86">
        <v>1300</v>
      </c>
      <c r="H320" s="86">
        <v>1450</v>
      </c>
      <c r="I320" s="86">
        <v>1600</v>
      </c>
      <c r="J320" s="4"/>
    </row>
    <row r="321" spans="2:10" outlineLevel="3" x14ac:dyDescent="0.2">
      <c r="B321" s="90">
        <v>3650</v>
      </c>
      <c r="C321" s="90" t="s">
        <v>308</v>
      </c>
      <c r="D321" s="91" t="s">
        <v>659</v>
      </c>
      <c r="E321" s="86">
        <v>210</v>
      </c>
      <c r="F321" s="86">
        <v>1449</v>
      </c>
      <c r="G321" s="86">
        <v>1250</v>
      </c>
      <c r="H321" s="86">
        <v>1398</v>
      </c>
      <c r="I321" s="86">
        <v>1600</v>
      </c>
      <c r="J321" s="4"/>
    </row>
    <row r="322" spans="2:10" outlineLevel="3" x14ac:dyDescent="0.2">
      <c r="B322" s="90">
        <v>3655</v>
      </c>
      <c r="C322" s="90" t="s">
        <v>309</v>
      </c>
      <c r="D322" s="91" t="s">
        <v>660</v>
      </c>
      <c r="E322" s="86">
        <v>300</v>
      </c>
      <c r="F322" s="86">
        <v>1457</v>
      </c>
      <c r="G322" s="86">
        <v>1300</v>
      </c>
      <c r="H322" s="86">
        <v>1400</v>
      </c>
      <c r="I322" s="86">
        <v>1550</v>
      </c>
      <c r="J322" s="4"/>
    </row>
    <row r="323" spans="2:10" outlineLevel="2" x14ac:dyDescent="0.2">
      <c r="B323" s="87" t="s">
        <v>4</v>
      </c>
      <c r="C323" s="88" t="s">
        <v>310</v>
      </c>
      <c r="D323" s="89" t="s">
        <v>661</v>
      </c>
      <c r="E323" s="86">
        <v>2520</v>
      </c>
      <c r="F323" s="86">
        <v>1182</v>
      </c>
      <c r="G323" s="86">
        <v>1000</v>
      </c>
      <c r="H323" s="86">
        <v>1175</v>
      </c>
      <c r="I323" s="86">
        <v>1300</v>
      </c>
      <c r="J323" s="4"/>
    </row>
    <row r="324" spans="2:10" outlineLevel="3" x14ac:dyDescent="0.2">
      <c r="B324" s="90">
        <v>3805</v>
      </c>
      <c r="C324" s="90" t="s">
        <v>311</v>
      </c>
      <c r="D324" s="91" t="s">
        <v>662</v>
      </c>
      <c r="E324" s="86">
        <v>130</v>
      </c>
      <c r="F324" s="86">
        <v>1157</v>
      </c>
      <c r="G324" s="86">
        <v>1000</v>
      </c>
      <c r="H324" s="86">
        <v>1163</v>
      </c>
      <c r="I324" s="86">
        <v>1270</v>
      </c>
      <c r="J324" s="4"/>
    </row>
    <row r="325" spans="2:10" outlineLevel="3" x14ac:dyDescent="0.2">
      <c r="B325" s="90">
        <v>3810</v>
      </c>
      <c r="C325" s="90" t="s">
        <v>312</v>
      </c>
      <c r="D325" s="91" t="s">
        <v>663</v>
      </c>
      <c r="E325" s="86">
        <v>620</v>
      </c>
      <c r="F325" s="86">
        <v>1070</v>
      </c>
      <c r="G325" s="86">
        <v>925</v>
      </c>
      <c r="H325" s="86">
        <v>1045</v>
      </c>
      <c r="I325" s="86">
        <v>1175</v>
      </c>
      <c r="J325" s="4"/>
    </row>
    <row r="326" spans="2:10" outlineLevel="3" x14ac:dyDescent="0.2">
      <c r="B326" s="90">
        <v>3815</v>
      </c>
      <c r="C326" s="90" t="s">
        <v>313</v>
      </c>
      <c r="D326" s="91" t="s">
        <v>664</v>
      </c>
      <c r="E326" s="86">
        <v>480</v>
      </c>
      <c r="F326" s="86">
        <v>1178</v>
      </c>
      <c r="G326" s="86">
        <v>995</v>
      </c>
      <c r="H326" s="86">
        <v>1125</v>
      </c>
      <c r="I326" s="86">
        <v>1300</v>
      </c>
      <c r="J326" s="4"/>
    </row>
    <row r="327" spans="2:10" outlineLevel="3" x14ac:dyDescent="0.2">
      <c r="B327" s="90">
        <v>3820</v>
      </c>
      <c r="C327" s="90" t="s">
        <v>314</v>
      </c>
      <c r="D327" s="91" t="s">
        <v>665</v>
      </c>
      <c r="E327" s="86">
        <v>300</v>
      </c>
      <c r="F327" s="86">
        <v>1253</v>
      </c>
      <c r="G327" s="86">
        <v>1195</v>
      </c>
      <c r="H327" s="86">
        <v>1250</v>
      </c>
      <c r="I327" s="86">
        <v>1350</v>
      </c>
      <c r="J327" s="4"/>
    </row>
    <row r="328" spans="2:10" outlineLevel="3" x14ac:dyDescent="0.2">
      <c r="B328" s="90">
        <v>3825</v>
      </c>
      <c r="C328" s="90" t="s">
        <v>315</v>
      </c>
      <c r="D328" s="91" t="s">
        <v>666</v>
      </c>
      <c r="E328" s="86">
        <v>290</v>
      </c>
      <c r="F328" s="86">
        <v>1316</v>
      </c>
      <c r="G328" s="86">
        <v>1168</v>
      </c>
      <c r="H328" s="86">
        <v>1300</v>
      </c>
      <c r="I328" s="86">
        <v>1450</v>
      </c>
      <c r="J328" s="4"/>
    </row>
    <row r="329" spans="2:10" outlineLevel="3" x14ac:dyDescent="0.2">
      <c r="B329" s="90">
        <v>3830</v>
      </c>
      <c r="C329" s="90" t="s">
        <v>316</v>
      </c>
      <c r="D329" s="91" t="s">
        <v>667</v>
      </c>
      <c r="E329" s="86">
        <v>270</v>
      </c>
      <c r="F329" s="86">
        <v>1284</v>
      </c>
      <c r="G329" s="86">
        <v>1175</v>
      </c>
      <c r="H329" s="86">
        <v>1285</v>
      </c>
      <c r="I329" s="86">
        <v>1375</v>
      </c>
      <c r="J329" s="4"/>
    </row>
    <row r="330" spans="2:10" outlineLevel="3" x14ac:dyDescent="0.2">
      <c r="B330" s="90">
        <v>3835</v>
      </c>
      <c r="C330" s="90" t="s">
        <v>317</v>
      </c>
      <c r="D330" s="91" t="s">
        <v>668</v>
      </c>
      <c r="E330" s="86">
        <v>440</v>
      </c>
      <c r="F330" s="86">
        <v>1153</v>
      </c>
      <c r="G330" s="86">
        <v>1025</v>
      </c>
      <c r="H330" s="86">
        <v>1150</v>
      </c>
      <c r="I330" s="86">
        <v>1275</v>
      </c>
      <c r="J330" s="4"/>
    </row>
    <row r="331" spans="2:10" outlineLevel="1" x14ac:dyDescent="0.2">
      <c r="B331" s="81" t="s">
        <v>4</v>
      </c>
      <c r="C331" s="81" t="s">
        <v>318</v>
      </c>
      <c r="D331" s="82" t="s">
        <v>669</v>
      </c>
      <c r="E331" s="80">
        <v>13570</v>
      </c>
      <c r="F331" s="80">
        <v>970</v>
      </c>
      <c r="G331" s="80">
        <v>795</v>
      </c>
      <c r="H331" s="80">
        <v>895</v>
      </c>
      <c r="I331" s="80">
        <v>1095</v>
      </c>
      <c r="J331" s="4"/>
    </row>
    <row r="332" spans="2:10" outlineLevel="2" x14ac:dyDescent="0.2">
      <c r="B332" s="94">
        <v>114</v>
      </c>
      <c r="C332" s="95" t="s">
        <v>319</v>
      </c>
      <c r="D332" s="92" t="s">
        <v>670</v>
      </c>
      <c r="E332" s="86">
        <v>510</v>
      </c>
      <c r="F332" s="86">
        <v>1283</v>
      </c>
      <c r="G332" s="86">
        <v>995</v>
      </c>
      <c r="H332" s="86">
        <v>1200</v>
      </c>
      <c r="I332" s="86">
        <v>1500</v>
      </c>
      <c r="J332" s="4"/>
    </row>
    <row r="333" spans="2:10" outlineLevel="2" x14ac:dyDescent="0.2">
      <c r="B333" s="94">
        <v>1260</v>
      </c>
      <c r="C333" s="95" t="s">
        <v>774</v>
      </c>
      <c r="D333" s="92" t="s">
        <v>775</v>
      </c>
      <c r="E333" s="86">
        <v>640</v>
      </c>
      <c r="F333" s="86">
        <v>1181</v>
      </c>
      <c r="G333" s="86">
        <v>1050</v>
      </c>
      <c r="H333" s="86">
        <v>1200</v>
      </c>
      <c r="I333" s="86">
        <v>1300</v>
      </c>
      <c r="J333" s="4"/>
    </row>
    <row r="334" spans="2:10" outlineLevel="2" x14ac:dyDescent="0.2">
      <c r="B334" s="94">
        <v>116</v>
      </c>
      <c r="C334" s="95" t="s">
        <v>320</v>
      </c>
      <c r="D334" s="92" t="s">
        <v>671</v>
      </c>
      <c r="E334" s="86">
        <v>890</v>
      </c>
      <c r="F334" s="86">
        <v>1378</v>
      </c>
      <c r="G334" s="86">
        <v>1115</v>
      </c>
      <c r="H334" s="86">
        <v>1343</v>
      </c>
      <c r="I334" s="86">
        <v>1600</v>
      </c>
      <c r="J334" s="4"/>
    </row>
    <row r="335" spans="2:10" outlineLevel="2" x14ac:dyDescent="0.2">
      <c r="B335" s="94">
        <v>840</v>
      </c>
      <c r="C335" s="95" t="s">
        <v>321</v>
      </c>
      <c r="D335" s="92" t="s">
        <v>672</v>
      </c>
      <c r="E335" s="86">
        <v>1970</v>
      </c>
      <c r="F335" s="86">
        <v>867</v>
      </c>
      <c r="G335" s="86">
        <v>725</v>
      </c>
      <c r="H335" s="86">
        <v>825</v>
      </c>
      <c r="I335" s="86">
        <v>945</v>
      </c>
      <c r="J335" s="4"/>
    </row>
    <row r="336" spans="2:10" outlineLevel="2" x14ac:dyDescent="0.2">
      <c r="B336" s="94">
        <v>1265</v>
      </c>
      <c r="C336" s="95" t="s">
        <v>776</v>
      </c>
      <c r="D336" s="92" t="s">
        <v>689</v>
      </c>
      <c r="E336" s="86">
        <v>560</v>
      </c>
      <c r="F336" s="86">
        <v>961</v>
      </c>
      <c r="G336" s="86">
        <v>820</v>
      </c>
      <c r="H336" s="86">
        <v>918</v>
      </c>
      <c r="I336" s="86">
        <v>1070</v>
      </c>
      <c r="J336" s="4"/>
    </row>
    <row r="337" spans="2:10" outlineLevel="2" x14ac:dyDescent="0.2">
      <c r="B337" s="94">
        <v>835</v>
      </c>
      <c r="C337" s="95" t="s">
        <v>322</v>
      </c>
      <c r="D337" s="92" t="s">
        <v>673</v>
      </c>
      <c r="E337" s="86">
        <v>20</v>
      </c>
      <c r="F337" s="86">
        <v>873</v>
      </c>
      <c r="G337" s="86">
        <v>710</v>
      </c>
      <c r="H337" s="86">
        <v>768</v>
      </c>
      <c r="I337" s="86">
        <v>920</v>
      </c>
      <c r="J337" s="4"/>
    </row>
    <row r="338" spans="2:10" outlineLevel="2" x14ac:dyDescent="0.2">
      <c r="B338" s="94">
        <v>121</v>
      </c>
      <c r="C338" s="95" t="s">
        <v>323</v>
      </c>
      <c r="D338" s="92" t="s">
        <v>674</v>
      </c>
      <c r="E338" s="86">
        <v>510</v>
      </c>
      <c r="F338" s="86">
        <v>980</v>
      </c>
      <c r="G338" s="86">
        <v>825</v>
      </c>
      <c r="H338" s="86">
        <v>925</v>
      </c>
      <c r="I338" s="86">
        <v>1100</v>
      </c>
      <c r="J338" s="4"/>
    </row>
    <row r="339" spans="2:10" outlineLevel="2" x14ac:dyDescent="0.2">
      <c r="B339" s="94">
        <v>1160</v>
      </c>
      <c r="C339" s="95" t="s">
        <v>324</v>
      </c>
      <c r="D339" s="92" t="s">
        <v>675</v>
      </c>
      <c r="E339" s="86">
        <v>840</v>
      </c>
      <c r="F339" s="86">
        <v>800</v>
      </c>
      <c r="G339" s="86">
        <v>700</v>
      </c>
      <c r="H339" s="86">
        <v>775</v>
      </c>
      <c r="I339" s="86">
        <v>868</v>
      </c>
      <c r="J339" s="4"/>
    </row>
    <row r="340" spans="2:10" outlineLevel="2" x14ac:dyDescent="0.2">
      <c r="B340" s="94">
        <v>119</v>
      </c>
      <c r="C340" s="95" t="s">
        <v>325</v>
      </c>
      <c r="D340" s="92" t="s">
        <v>676</v>
      </c>
      <c r="E340" s="86">
        <v>570</v>
      </c>
      <c r="F340" s="86">
        <v>1172</v>
      </c>
      <c r="G340" s="86">
        <v>950</v>
      </c>
      <c r="H340" s="86">
        <v>1100</v>
      </c>
      <c r="I340" s="86">
        <v>1250</v>
      </c>
      <c r="J340" s="4"/>
    </row>
    <row r="341" spans="2:10" outlineLevel="2" x14ac:dyDescent="0.2">
      <c r="B341" s="94">
        <v>3935</v>
      </c>
      <c r="C341" s="95" t="s">
        <v>326</v>
      </c>
      <c r="D341" s="92" t="s">
        <v>677</v>
      </c>
      <c r="E341" s="86">
        <v>570</v>
      </c>
      <c r="F341" s="86">
        <v>909</v>
      </c>
      <c r="G341" s="86">
        <v>825</v>
      </c>
      <c r="H341" s="86">
        <v>895</v>
      </c>
      <c r="I341" s="86">
        <v>968</v>
      </c>
      <c r="J341" s="4"/>
    </row>
    <row r="342" spans="2:10" outlineLevel="2" x14ac:dyDescent="0.2">
      <c r="B342" s="94">
        <v>1165</v>
      </c>
      <c r="C342" s="95" t="s">
        <v>327</v>
      </c>
      <c r="D342" s="92" t="s">
        <v>678</v>
      </c>
      <c r="E342" s="86">
        <v>240</v>
      </c>
      <c r="F342" s="86">
        <v>851</v>
      </c>
      <c r="G342" s="86">
        <v>750</v>
      </c>
      <c r="H342" s="86">
        <v>830</v>
      </c>
      <c r="I342" s="86">
        <v>950</v>
      </c>
      <c r="J342" s="4"/>
    </row>
    <row r="343" spans="2:10" outlineLevel="2" x14ac:dyDescent="0.2">
      <c r="B343" s="94">
        <v>3940</v>
      </c>
      <c r="C343" s="95" t="s">
        <v>328</v>
      </c>
      <c r="D343" s="92" t="s">
        <v>679</v>
      </c>
      <c r="E343" s="86">
        <v>1260</v>
      </c>
      <c r="F343" s="86">
        <v>958</v>
      </c>
      <c r="G343" s="86">
        <v>850</v>
      </c>
      <c r="H343" s="86">
        <v>925</v>
      </c>
      <c r="I343" s="86">
        <v>1000</v>
      </c>
      <c r="J343" s="4"/>
    </row>
    <row r="344" spans="2:10" outlineLevel="2" x14ac:dyDescent="0.2">
      <c r="B344" s="87" t="s">
        <v>4</v>
      </c>
      <c r="C344" s="88" t="s">
        <v>329</v>
      </c>
      <c r="D344" s="89" t="s">
        <v>680</v>
      </c>
      <c r="E344" s="86">
        <v>2110</v>
      </c>
      <c r="F344" s="86">
        <v>884</v>
      </c>
      <c r="G344" s="86">
        <v>750</v>
      </c>
      <c r="H344" s="86">
        <v>850</v>
      </c>
      <c r="I344" s="86">
        <v>950</v>
      </c>
      <c r="J344" s="4"/>
    </row>
    <row r="345" spans="2:10" outlineLevel="3" x14ac:dyDescent="0.2">
      <c r="B345" s="90">
        <v>1105</v>
      </c>
      <c r="C345" s="90" t="s">
        <v>330</v>
      </c>
      <c r="D345" s="91" t="s">
        <v>681</v>
      </c>
      <c r="E345" s="86">
        <v>250</v>
      </c>
      <c r="F345" s="86">
        <v>887</v>
      </c>
      <c r="G345" s="86">
        <v>800</v>
      </c>
      <c r="H345" s="86">
        <v>875</v>
      </c>
      <c r="I345" s="86">
        <v>950</v>
      </c>
      <c r="J345" s="4"/>
    </row>
    <row r="346" spans="2:10" outlineLevel="3" x14ac:dyDescent="0.2">
      <c r="B346" s="90">
        <v>1110</v>
      </c>
      <c r="C346" s="90" t="s">
        <v>331</v>
      </c>
      <c r="D346" s="91" t="s">
        <v>682</v>
      </c>
      <c r="E346" s="86">
        <v>440</v>
      </c>
      <c r="F346" s="86">
        <v>1093</v>
      </c>
      <c r="G346" s="86">
        <v>895</v>
      </c>
      <c r="H346" s="86">
        <v>975</v>
      </c>
      <c r="I346" s="86">
        <v>1200</v>
      </c>
      <c r="J346" s="4"/>
    </row>
    <row r="347" spans="2:10" outlineLevel="3" x14ac:dyDescent="0.2">
      <c r="B347" s="90">
        <v>1135</v>
      </c>
      <c r="C347" s="90" t="s">
        <v>332</v>
      </c>
      <c r="D347" s="91" t="s">
        <v>683</v>
      </c>
      <c r="E347" s="86">
        <v>270</v>
      </c>
      <c r="F347" s="86">
        <v>804</v>
      </c>
      <c r="G347" s="86">
        <v>730</v>
      </c>
      <c r="H347" s="86">
        <v>795</v>
      </c>
      <c r="I347" s="86">
        <v>875</v>
      </c>
      <c r="J347" s="4"/>
    </row>
    <row r="348" spans="2:10" outlineLevel="3" x14ac:dyDescent="0.2">
      <c r="B348" s="90">
        <v>1115</v>
      </c>
      <c r="C348" s="90" t="s">
        <v>333</v>
      </c>
      <c r="D348" s="91" t="s">
        <v>684</v>
      </c>
      <c r="E348" s="86">
        <v>320</v>
      </c>
      <c r="F348" s="86">
        <v>776</v>
      </c>
      <c r="G348" s="86">
        <v>700</v>
      </c>
      <c r="H348" s="86">
        <v>765</v>
      </c>
      <c r="I348" s="86">
        <v>850</v>
      </c>
      <c r="J348" s="4"/>
    </row>
    <row r="349" spans="2:10" outlineLevel="3" x14ac:dyDescent="0.2">
      <c r="B349" s="90">
        <v>1125</v>
      </c>
      <c r="C349" s="90" t="s">
        <v>334</v>
      </c>
      <c r="D349" s="91" t="s">
        <v>685</v>
      </c>
      <c r="E349" s="86">
        <v>280</v>
      </c>
      <c r="F349" s="86">
        <v>895</v>
      </c>
      <c r="G349" s="86">
        <v>775</v>
      </c>
      <c r="H349" s="86">
        <v>850</v>
      </c>
      <c r="I349" s="86">
        <v>950</v>
      </c>
      <c r="J349" s="4"/>
    </row>
    <row r="350" spans="2:10" outlineLevel="3" x14ac:dyDescent="0.2">
      <c r="B350" s="90">
        <v>1130</v>
      </c>
      <c r="C350" s="90" t="s">
        <v>335</v>
      </c>
      <c r="D350" s="91" t="s">
        <v>686</v>
      </c>
      <c r="E350" s="86">
        <v>270</v>
      </c>
      <c r="F350" s="86">
        <v>887</v>
      </c>
      <c r="G350" s="86">
        <v>775</v>
      </c>
      <c r="H350" s="86">
        <v>850</v>
      </c>
      <c r="I350" s="86">
        <v>950</v>
      </c>
      <c r="J350" s="4"/>
    </row>
    <row r="351" spans="2:10" outlineLevel="3" x14ac:dyDescent="0.2">
      <c r="B351" s="90">
        <v>1145</v>
      </c>
      <c r="C351" s="90" t="s">
        <v>336</v>
      </c>
      <c r="D351" s="91" t="s">
        <v>687</v>
      </c>
      <c r="E351" s="86">
        <v>190</v>
      </c>
      <c r="F351" s="86">
        <v>722</v>
      </c>
      <c r="G351" s="86">
        <v>625</v>
      </c>
      <c r="H351" s="86">
        <v>700</v>
      </c>
      <c r="I351" s="86">
        <v>775</v>
      </c>
      <c r="J351" s="4"/>
    </row>
    <row r="352" spans="2:10" outlineLevel="3" x14ac:dyDescent="0.2">
      <c r="B352" s="90">
        <v>1150</v>
      </c>
      <c r="C352" s="90" t="s">
        <v>337</v>
      </c>
      <c r="D352" s="91" t="s">
        <v>688</v>
      </c>
      <c r="E352" s="86">
        <v>100</v>
      </c>
      <c r="F352" s="86">
        <v>792</v>
      </c>
      <c r="G352" s="86">
        <v>700</v>
      </c>
      <c r="H352" s="86">
        <v>775</v>
      </c>
      <c r="I352" s="86">
        <v>850</v>
      </c>
      <c r="J352" s="4"/>
    </row>
    <row r="353" spans="2:10" outlineLevel="2" x14ac:dyDescent="0.2">
      <c r="B353" s="87" t="s">
        <v>4</v>
      </c>
      <c r="C353" s="88" t="s">
        <v>338</v>
      </c>
      <c r="D353" s="89" t="s">
        <v>690</v>
      </c>
      <c r="E353" s="86">
        <v>1440</v>
      </c>
      <c r="F353" s="86">
        <v>954</v>
      </c>
      <c r="G353" s="86">
        <v>795</v>
      </c>
      <c r="H353" s="86">
        <v>895</v>
      </c>
      <c r="I353" s="86">
        <v>1025</v>
      </c>
      <c r="J353" s="4"/>
    </row>
    <row r="354" spans="2:10" outlineLevel="3" x14ac:dyDescent="0.2">
      <c r="B354" s="90">
        <v>1605</v>
      </c>
      <c r="C354" s="90" t="s">
        <v>339</v>
      </c>
      <c r="D354" s="91" t="s">
        <v>691</v>
      </c>
      <c r="E354" s="86">
        <v>270</v>
      </c>
      <c r="F354" s="86">
        <v>1118</v>
      </c>
      <c r="G354" s="86">
        <v>900</v>
      </c>
      <c r="H354" s="86">
        <v>1050</v>
      </c>
      <c r="I354" s="86">
        <v>1250</v>
      </c>
      <c r="J354" s="4"/>
    </row>
    <row r="355" spans="2:10" outlineLevel="3" x14ac:dyDescent="0.2">
      <c r="B355" s="90">
        <v>1610</v>
      </c>
      <c r="C355" s="90" t="s">
        <v>340</v>
      </c>
      <c r="D355" s="91" t="s">
        <v>692</v>
      </c>
      <c r="E355" s="86">
        <v>260</v>
      </c>
      <c r="F355" s="86">
        <v>1147</v>
      </c>
      <c r="G355" s="86">
        <v>910</v>
      </c>
      <c r="H355" s="86">
        <v>1050</v>
      </c>
      <c r="I355" s="86">
        <v>1250</v>
      </c>
      <c r="J355" s="4"/>
    </row>
    <row r="356" spans="2:10" outlineLevel="3" x14ac:dyDescent="0.2">
      <c r="B356" s="90">
        <v>1615</v>
      </c>
      <c r="C356" s="90" t="s">
        <v>341</v>
      </c>
      <c r="D356" s="91" t="s">
        <v>693</v>
      </c>
      <c r="E356" s="86">
        <v>150</v>
      </c>
      <c r="F356" s="86">
        <v>766</v>
      </c>
      <c r="G356" s="86">
        <v>695</v>
      </c>
      <c r="H356" s="86">
        <v>750</v>
      </c>
      <c r="I356" s="86">
        <v>800</v>
      </c>
      <c r="J356" s="4"/>
    </row>
    <row r="357" spans="2:10" outlineLevel="3" x14ac:dyDescent="0.2">
      <c r="B357" s="90">
        <v>1620</v>
      </c>
      <c r="C357" s="90" t="s">
        <v>342</v>
      </c>
      <c r="D357" s="91" t="s">
        <v>694</v>
      </c>
      <c r="E357" s="86">
        <v>240</v>
      </c>
      <c r="F357" s="86">
        <v>837</v>
      </c>
      <c r="G357" s="86">
        <v>750</v>
      </c>
      <c r="H357" s="86">
        <v>833</v>
      </c>
      <c r="I357" s="86">
        <v>900</v>
      </c>
      <c r="J357" s="4"/>
    </row>
    <row r="358" spans="2:10" outlineLevel="3" x14ac:dyDescent="0.2">
      <c r="B358" s="90">
        <v>1625</v>
      </c>
      <c r="C358" s="90" t="s">
        <v>343</v>
      </c>
      <c r="D358" s="91" t="s">
        <v>695</v>
      </c>
      <c r="E358" s="86">
        <v>310</v>
      </c>
      <c r="F358" s="86">
        <v>866</v>
      </c>
      <c r="G358" s="86">
        <v>750</v>
      </c>
      <c r="H358" s="86">
        <v>850</v>
      </c>
      <c r="I358" s="86">
        <v>950</v>
      </c>
      <c r="J358" s="4"/>
    </row>
    <row r="359" spans="2:10" outlineLevel="3" x14ac:dyDescent="0.2">
      <c r="B359" s="90">
        <v>1630</v>
      </c>
      <c r="C359" s="90" t="s">
        <v>344</v>
      </c>
      <c r="D359" s="91" t="s">
        <v>696</v>
      </c>
      <c r="E359" s="86">
        <v>220</v>
      </c>
      <c r="F359" s="86">
        <v>908</v>
      </c>
      <c r="G359" s="86">
        <v>800</v>
      </c>
      <c r="H359" s="86">
        <v>898</v>
      </c>
      <c r="I359" s="86">
        <v>975</v>
      </c>
      <c r="J359" s="4"/>
    </row>
    <row r="360" spans="2:10" outlineLevel="2" x14ac:dyDescent="0.2">
      <c r="B360" s="87" t="s">
        <v>4</v>
      </c>
      <c r="C360" s="88" t="s">
        <v>345</v>
      </c>
      <c r="D360" s="89" t="s">
        <v>697</v>
      </c>
      <c r="E360" s="86">
        <v>1450</v>
      </c>
      <c r="F360" s="86">
        <v>871</v>
      </c>
      <c r="G360" s="86">
        <v>750</v>
      </c>
      <c r="H360" s="86">
        <v>850</v>
      </c>
      <c r="I360" s="86">
        <v>945</v>
      </c>
      <c r="J360" s="4"/>
    </row>
    <row r="361" spans="2:10" outlineLevel="3" x14ac:dyDescent="0.2">
      <c r="B361" s="90">
        <v>3305</v>
      </c>
      <c r="C361" s="90" t="s">
        <v>346</v>
      </c>
      <c r="D361" s="91" t="s">
        <v>698</v>
      </c>
      <c r="E361" s="86">
        <v>340</v>
      </c>
      <c r="F361" s="86">
        <v>957</v>
      </c>
      <c r="G361" s="86">
        <v>825</v>
      </c>
      <c r="H361" s="86">
        <v>900</v>
      </c>
      <c r="I361" s="86">
        <v>1025</v>
      </c>
      <c r="J361" s="4"/>
    </row>
    <row r="362" spans="2:10" outlineLevel="3" x14ac:dyDescent="0.2">
      <c r="B362" s="90">
        <v>3310</v>
      </c>
      <c r="C362" s="90" t="s">
        <v>347</v>
      </c>
      <c r="D362" s="91" t="s">
        <v>699</v>
      </c>
      <c r="E362" s="86">
        <v>250</v>
      </c>
      <c r="F362" s="86">
        <v>851</v>
      </c>
      <c r="G362" s="86">
        <v>750</v>
      </c>
      <c r="H362" s="86">
        <v>800</v>
      </c>
      <c r="I362" s="86">
        <v>900</v>
      </c>
      <c r="J362" s="4"/>
    </row>
    <row r="363" spans="2:10" outlineLevel="3" x14ac:dyDescent="0.2">
      <c r="B363" s="90">
        <v>3330</v>
      </c>
      <c r="C363" s="90" t="s">
        <v>777</v>
      </c>
      <c r="D363" s="91" t="s">
        <v>778</v>
      </c>
      <c r="E363" s="86">
        <v>450</v>
      </c>
      <c r="F363" s="86">
        <v>853</v>
      </c>
      <c r="G363" s="86">
        <v>750</v>
      </c>
      <c r="H363" s="86">
        <v>840</v>
      </c>
      <c r="I363" s="86">
        <v>925</v>
      </c>
      <c r="J363" s="4"/>
    </row>
    <row r="364" spans="2:10" ht="13.5" outlineLevel="3" thickBot="1" x14ac:dyDescent="0.25">
      <c r="B364" s="96">
        <v>3325</v>
      </c>
      <c r="C364" s="96" t="s">
        <v>348</v>
      </c>
      <c r="D364" s="97" t="s">
        <v>700</v>
      </c>
      <c r="E364" s="98">
        <v>410</v>
      </c>
      <c r="F364" s="98">
        <v>833</v>
      </c>
      <c r="G364" s="98">
        <v>740</v>
      </c>
      <c r="H364" s="98">
        <v>800</v>
      </c>
      <c r="I364" s="98">
        <v>890</v>
      </c>
      <c r="J364" s="4"/>
    </row>
    <row r="365" spans="2:10" x14ac:dyDescent="0.2">
      <c r="D365" s="63" t="str">
        <f>"Source: VOA’s administrative database as at "&amp;[1]Summary!$C$3&amp;""</f>
        <v>Source: VOA’s administrative database as at 30 September 2021</v>
      </c>
      <c r="J365" s="4"/>
    </row>
    <row r="366" spans="2:10" x14ac:dyDescent="0.2">
      <c r="J366" s="4"/>
    </row>
    <row r="367" spans="2:10" x14ac:dyDescent="0.2">
      <c r="D367" s="40" t="s">
        <v>2</v>
      </c>
      <c r="E367" s="34"/>
      <c r="F367" s="34"/>
      <c r="G367" s="34"/>
      <c r="H367" s="34"/>
      <c r="I367" s="34"/>
    </row>
    <row r="368" spans="2:10" ht="12.75" customHeight="1" x14ac:dyDescent="0.2">
      <c r="D368" s="187" t="s">
        <v>759</v>
      </c>
      <c r="E368" s="140"/>
      <c r="F368" s="140"/>
      <c r="G368" s="140"/>
      <c r="H368" s="140"/>
      <c r="I368" s="140"/>
    </row>
    <row r="369" spans="4:9" x14ac:dyDescent="0.2">
      <c r="D369" s="140"/>
      <c r="E369" s="140"/>
      <c r="F369" s="140"/>
      <c r="G369" s="140"/>
      <c r="H369" s="140"/>
      <c r="I369" s="140"/>
    </row>
    <row r="370" spans="4:9" ht="12.75" customHeight="1" x14ac:dyDescent="0.2">
      <c r="D370" s="133" t="s">
        <v>746</v>
      </c>
      <c r="E370" s="134"/>
      <c r="F370" s="134"/>
      <c r="G370" s="134"/>
      <c r="H370" s="134"/>
      <c r="I370" s="135"/>
    </row>
    <row r="371" spans="4:9" x14ac:dyDescent="0.2">
      <c r="D371" s="1" t="s">
        <v>755</v>
      </c>
      <c r="E371" s="34"/>
      <c r="F371" s="34"/>
      <c r="G371" s="34"/>
      <c r="H371" s="34"/>
      <c r="I371" s="34"/>
    </row>
    <row r="372" spans="4:9" ht="12.75" customHeight="1" x14ac:dyDescent="0.2">
      <c r="D372" s="189" t="s">
        <v>731</v>
      </c>
      <c r="E372" s="140"/>
      <c r="F372" s="140"/>
      <c r="G372" s="140"/>
      <c r="H372" s="140"/>
      <c r="I372" s="140"/>
    </row>
    <row r="373" spans="4:9" x14ac:dyDescent="0.2">
      <c r="D373" s="1"/>
      <c r="E373" s="34"/>
      <c r="F373" s="34"/>
      <c r="G373" s="34"/>
      <c r="H373" s="34"/>
      <c r="I373" s="34"/>
    </row>
    <row r="374" spans="4:9" ht="12.75" customHeight="1" x14ac:dyDescent="0.2">
      <c r="D374" s="37" t="s">
        <v>732</v>
      </c>
      <c r="E374" s="41"/>
      <c r="F374" s="41"/>
      <c r="G374" s="42"/>
      <c r="H374" s="42"/>
      <c r="I374" s="42"/>
    </row>
    <row r="375" spans="4:9" x14ac:dyDescent="0.2">
      <c r="D375" s="179" t="s">
        <v>747</v>
      </c>
      <c r="E375" s="190"/>
      <c r="F375" s="190"/>
      <c r="G375" s="190"/>
      <c r="H375" s="190"/>
      <c r="I375" s="191"/>
    </row>
    <row r="376" spans="4:9" ht="12.75" customHeight="1" x14ac:dyDescent="0.2">
      <c r="D376" s="190"/>
      <c r="E376" s="190"/>
      <c r="F376" s="190"/>
      <c r="G376" s="190"/>
      <c r="H376" s="190"/>
      <c r="I376" s="190"/>
    </row>
    <row r="377" spans="4:9" x14ac:dyDescent="0.2">
      <c r="D377" s="168" t="s">
        <v>724</v>
      </c>
      <c r="E377" s="140"/>
      <c r="F377" s="140"/>
      <c r="G377" s="140"/>
      <c r="H377" s="140"/>
      <c r="I377" s="140"/>
    </row>
    <row r="378" spans="4:9" ht="12.75" customHeight="1" x14ac:dyDescent="0.2">
      <c r="D378" s="37"/>
      <c r="E378" s="34"/>
      <c r="F378" s="34"/>
      <c r="G378" s="34"/>
      <c r="H378" s="34"/>
      <c r="I378" s="34"/>
    </row>
    <row r="379" spans="4:9" ht="12.75" customHeight="1" x14ac:dyDescent="0.2">
      <c r="D379" s="156" t="s">
        <v>738</v>
      </c>
      <c r="E379" s="140"/>
      <c r="F379" s="140"/>
      <c r="G379" s="140"/>
      <c r="H379" s="140"/>
      <c r="I379" s="192"/>
    </row>
    <row r="380" spans="4:9" x14ac:dyDescent="0.2">
      <c r="D380" s="140"/>
      <c r="E380" s="140"/>
      <c r="F380" s="140"/>
      <c r="G380" s="140"/>
      <c r="H380" s="140"/>
      <c r="I380" s="140"/>
    </row>
    <row r="381" spans="4:9" ht="12.75" customHeight="1" x14ac:dyDescent="0.2">
      <c r="D381" s="188" t="s">
        <v>760</v>
      </c>
      <c r="E381" s="188"/>
      <c r="F381" s="188"/>
      <c r="G381" s="188"/>
      <c r="H381" s="188"/>
      <c r="I381" s="188"/>
    </row>
    <row r="382" spans="4:9" x14ac:dyDescent="0.2">
      <c r="D382" s="188"/>
      <c r="E382" s="188"/>
      <c r="F382" s="188"/>
      <c r="G382" s="188"/>
      <c r="H382" s="188"/>
      <c r="I382" s="188"/>
    </row>
    <row r="383" spans="4:9" ht="12.75" customHeight="1" x14ac:dyDescent="0.2">
      <c r="D383" s="168" t="s">
        <v>752</v>
      </c>
      <c r="E383" s="172"/>
      <c r="F383" s="172"/>
      <c r="G383" s="172"/>
      <c r="H383" s="172"/>
      <c r="I383" s="172"/>
    </row>
    <row r="384" spans="4:9" x14ac:dyDescent="0.2">
      <c r="D384" s="140"/>
      <c r="E384" s="140"/>
      <c r="F384" s="140"/>
      <c r="G384" s="140"/>
      <c r="H384" s="140"/>
      <c r="I384" s="140"/>
    </row>
    <row r="385" spans="4:9" ht="12.75" customHeight="1" x14ac:dyDescent="0.2">
      <c r="D385" s="143" t="s">
        <v>757</v>
      </c>
      <c r="E385" s="144"/>
      <c r="F385" s="144"/>
      <c r="G385" s="144"/>
      <c r="H385" s="144"/>
      <c r="I385" s="145"/>
    </row>
    <row r="386" spans="4:9" ht="12.75" customHeight="1" x14ac:dyDescent="0.2">
      <c r="D386" s="143"/>
      <c r="E386" s="144"/>
      <c r="F386" s="144"/>
      <c r="G386" s="144"/>
      <c r="H386" s="144"/>
      <c r="I386" s="145"/>
    </row>
    <row r="387" spans="4:9" x14ac:dyDescent="0.2">
      <c r="D387" s="155" t="s">
        <v>725</v>
      </c>
      <c r="E387" s="140"/>
      <c r="F387" s="140"/>
      <c r="G387" s="140"/>
      <c r="H387" s="140"/>
      <c r="I387" s="141"/>
    </row>
    <row r="388" spans="4:9" x14ac:dyDescent="0.2">
      <c r="D388" s="142"/>
      <c r="E388" s="140"/>
      <c r="F388" s="140"/>
      <c r="G388" s="140"/>
      <c r="H388" s="140"/>
      <c r="I388" s="141"/>
    </row>
    <row r="389" spans="4:9" ht="12.75" customHeight="1" x14ac:dyDescent="0.2">
      <c r="D389" s="142"/>
      <c r="E389" s="140"/>
      <c r="F389" s="140"/>
      <c r="G389" s="140"/>
      <c r="H389" s="140"/>
      <c r="I389" s="141"/>
    </row>
    <row r="390" spans="4:9" ht="12.75" customHeight="1" x14ac:dyDescent="0.2">
      <c r="D390" s="155" t="s">
        <v>726</v>
      </c>
      <c r="E390" s="140"/>
      <c r="F390" s="140"/>
      <c r="G390" s="140"/>
      <c r="H390" s="140"/>
      <c r="I390" s="141"/>
    </row>
    <row r="391" spans="4:9" x14ac:dyDescent="0.2">
      <c r="D391" s="142"/>
      <c r="E391" s="140"/>
      <c r="F391" s="140"/>
      <c r="G391" s="140"/>
      <c r="H391" s="140"/>
      <c r="I391" s="141"/>
    </row>
    <row r="392" spans="4:9" x14ac:dyDescent="0.2">
      <c r="D392" s="142"/>
      <c r="E392" s="140"/>
      <c r="F392" s="140"/>
      <c r="G392" s="140"/>
      <c r="H392" s="140"/>
      <c r="I392" s="141"/>
    </row>
    <row r="393" spans="4:9" x14ac:dyDescent="0.2">
      <c r="D393" s="155" t="s">
        <v>727</v>
      </c>
      <c r="E393" s="140"/>
      <c r="F393" s="140"/>
      <c r="G393" s="140"/>
      <c r="H393" s="140"/>
      <c r="I393" s="141"/>
    </row>
    <row r="394" spans="4:9" ht="12.75" customHeight="1" x14ac:dyDescent="0.2">
      <c r="D394" s="142"/>
      <c r="E394" s="140"/>
      <c r="F394" s="140"/>
      <c r="G394" s="140"/>
      <c r="H394" s="140"/>
      <c r="I394" s="141"/>
    </row>
    <row r="395" spans="4:9" x14ac:dyDescent="0.2">
      <c r="D395" s="155" t="s">
        <v>728</v>
      </c>
      <c r="E395" s="140"/>
      <c r="F395" s="140"/>
      <c r="G395" s="140"/>
      <c r="H395" s="140"/>
      <c r="I395" s="141"/>
    </row>
    <row r="396" spans="4:9" ht="12.75" customHeight="1" x14ac:dyDescent="0.2">
      <c r="D396" s="142"/>
      <c r="E396" s="140"/>
      <c r="F396" s="140"/>
      <c r="G396" s="140"/>
      <c r="H396" s="140"/>
      <c r="I396" s="141"/>
    </row>
    <row r="397" spans="4:9" x14ac:dyDescent="0.2">
      <c r="D397" s="37"/>
      <c r="E397" s="41"/>
      <c r="F397" s="41"/>
      <c r="G397" s="42"/>
      <c r="H397" s="42"/>
      <c r="I397" s="42"/>
    </row>
    <row r="398" spans="4:9" x14ac:dyDescent="0.2">
      <c r="D398" s="43" t="s">
        <v>3</v>
      </c>
      <c r="E398" s="34"/>
      <c r="F398" s="34"/>
      <c r="G398" s="34"/>
      <c r="H398" s="34"/>
      <c r="I398" s="34"/>
    </row>
    <row r="399" spans="4:9" x14ac:dyDescent="0.2">
      <c r="D399" s="181" t="s">
        <v>717</v>
      </c>
      <c r="E399" s="182"/>
      <c r="F399" s="182"/>
      <c r="G399" s="182"/>
      <c r="H399" s="182"/>
      <c r="I399" s="182"/>
    </row>
    <row r="400" spans="4:9" x14ac:dyDescent="0.2">
      <c r="D400" s="182"/>
      <c r="E400" s="182"/>
      <c r="F400" s="182"/>
      <c r="G400" s="182"/>
      <c r="H400" s="182"/>
      <c r="I400" s="182"/>
    </row>
    <row r="401" spans="4:9" x14ac:dyDescent="0.2">
      <c r="D401" s="183" t="s">
        <v>748</v>
      </c>
      <c r="E401" s="158"/>
      <c r="F401" s="158"/>
      <c r="G401" s="158"/>
      <c r="H401" s="158"/>
      <c r="I401" s="159"/>
    </row>
    <row r="402" spans="4:9" x14ac:dyDescent="0.2">
      <c r="D402" s="160"/>
      <c r="E402" s="161"/>
      <c r="F402" s="161"/>
      <c r="G402" s="161"/>
      <c r="H402" s="161"/>
      <c r="I402" s="162"/>
    </row>
  </sheetData>
  <autoFilter ref="B7:K7" xr:uid="{00000000-0009-0000-0000-00000D000000}"/>
  <mergeCells count="17">
    <mergeCell ref="D375:I376"/>
    <mergeCell ref="D381:I382"/>
    <mergeCell ref="E6:I6"/>
    <mergeCell ref="D3:I4"/>
    <mergeCell ref="D368:I369"/>
    <mergeCell ref="D370:I370"/>
    <mergeCell ref="D372:I372"/>
    <mergeCell ref="D377:I377"/>
    <mergeCell ref="D379:I380"/>
    <mergeCell ref="D383:I384"/>
    <mergeCell ref="D385:I386"/>
    <mergeCell ref="D387:I389"/>
    <mergeCell ref="D390:I392"/>
    <mergeCell ref="D393:I394"/>
    <mergeCell ref="D395:I396"/>
    <mergeCell ref="D399:I400"/>
    <mergeCell ref="D401:I402"/>
  </mergeCells>
  <phoneticPr fontId="5" type="noConversion"/>
  <hyperlinks>
    <hyperlink ref="D5" location="Table2.5!A394" tooltip="Click here to view table notes and footnotes." display="Table notes and footnotes" xr:uid="{00000000-0004-0000-0D00-000000000000}"/>
    <hyperlink ref="E5" location="Contents!A1" display="Back to Contents" xr:uid="{00000000-0004-0000-0D00-000001000000}"/>
    <hyperlink ref="D401" r:id="rId1" xr:uid="{00000000-0004-0000-0D00-000002000000}"/>
  </hyperlinks>
  <pageMargins left="0.74803149606299213" right="0.74803149606299213" top="0.98425196850393704" bottom="0.98425196850393704" header="0.51181102362204722" footer="0.51181102362204722"/>
  <pageSetup paperSize="9" orientation="portrait" horizontalDpi="1200" r:id="rId2"/>
  <headerFooter alignWithMargins="0"/>
  <rowBreaks count="1" manualBreakCount="1">
    <brk id="373" max="8"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heetPr>
  <dimension ref="B2:K402"/>
  <sheetViews>
    <sheetView showGridLines="0" zoomScaleNormal="100" workbookViewId="0">
      <pane ySplit="7" topLeftCell="A8" activePane="bottomLeft" state="frozen"/>
      <selection activeCell="I6" sqref="I6"/>
      <selection pane="bottomLeft" activeCell="N34" sqref="N34"/>
    </sheetView>
  </sheetViews>
  <sheetFormatPr defaultColWidth="9.28515625" defaultRowHeight="12.75" outlineLevelRow="3" outlineLevelCol="1" x14ac:dyDescent="0.2"/>
  <cols>
    <col min="1" max="1" width="2.7109375" customWidth="1"/>
    <col min="2" max="2" width="10.42578125" customWidth="1" outlineLevel="1"/>
    <col min="3" max="3" width="12.28515625" customWidth="1" outlineLevel="1"/>
    <col min="4" max="4" width="37.28515625" bestFit="1" customWidth="1"/>
    <col min="5" max="9" width="9.28515625" customWidth="1"/>
  </cols>
  <sheetData>
    <row r="2" spans="2:11" ht="18" x14ac:dyDescent="0.2">
      <c r="D2" s="2" t="s">
        <v>718</v>
      </c>
      <c r="I2" s="3"/>
    </row>
    <row r="3" spans="2:11" ht="12.75" customHeight="1" x14ac:dyDescent="0.2">
      <c r="C3" s="7"/>
      <c r="D3" s="185" t="s">
        <v>799</v>
      </c>
      <c r="E3" s="186"/>
      <c r="F3" s="186"/>
      <c r="G3" s="186"/>
      <c r="H3" s="186"/>
      <c r="I3" s="186"/>
    </row>
    <row r="4" spans="2:11" x14ac:dyDescent="0.2">
      <c r="C4" s="8"/>
      <c r="D4" s="186"/>
      <c r="E4" s="186"/>
      <c r="F4" s="186"/>
      <c r="G4" s="186"/>
      <c r="H4" s="186"/>
      <c r="I4" s="186"/>
    </row>
    <row r="5" spans="2:11" ht="13.5" thickBot="1" x14ac:dyDescent="0.25">
      <c r="C5" s="8"/>
      <c r="D5" s="67" t="s">
        <v>0</v>
      </c>
      <c r="E5" s="68" t="s">
        <v>754</v>
      </c>
      <c r="F5" s="69"/>
      <c r="G5" s="69"/>
      <c r="H5" s="69"/>
      <c r="I5" s="69"/>
    </row>
    <row r="6" spans="2:11" x14ac:dyDescent="0.2">
      <c r="B6" s="71"/>
      <c r="C6" s="71"/>
      <c r="D6" s="71"/>
      <c r="E6" s="184" t="s">
        <v>734</v>
      </c>
      <c r="F6" s="184"/>
      <c r="G6" s="184"/>
      <c r="H6" s="184"/>
      <c r="I6" s="184"/>
    </row>
    <row r="7" spans="2:11" ht="26.25" thickBot="1" x14ac:dyDescent="0.25">
      <c r="B7" s="70" t="s">
        <v>758</v>
      </c>
      <c r="C7" s="70" t="s">
        <v>715</v>
      </c>
      <c r="D7" s="72" t="s">
        <v>1</v>
      </c>
      <c r="E7" s="73" t="s">
        <v>701</v>
      </c>
      <c r="F7" s="74" t="s">
        <v>733</v>
      </c>
      <c r="G7" s="75" t="s">
        <v>712</v>
      </c>
      <c r="H7" s="76" t="s">
        <v>702</v>
      </c>
      <c r="I7" s="73" t="s">
        <v>703</v>
      </c>
    </row>
    <row r="8" spans="2:11" x14ac:dyDescent="0.2">
      <c r="B8" s="77" t="s">
        <v>4</v>
      </c>
      <c r="C8" s="78" t="s">
        <v>5</v>
      </c>
      <c r="D8" s="79" t="s">
        <v>349</v>
      </c>
      <c r="E8" s="80">
        <v>37250</v>
      </c>
      <c r="F8" s="80">
        <v>1644</v>
      </c>
      <c r="G8" s="80">
        <v>1000</v>
      </c>
      <c r="H8" s="80">
        <v>1400</v>
      </c>
      <c r="I8" s="80">
        <v>1995</v>
      </c>
      <c r="J8" s="4"/>
      <c r="K8" s="5"/>
    </row>
    <row r="9" spans="2:11" outlineLevel="1" x14ac:dyDescent="0.2">
      <c r="B9" s="81" t="s">
        <v>4</v>
      </c>
      <c r="C9" s="81" t="s">
        <v>6</v>
      </c>
      <c r="D9" s="82" t="s">
        <v>350</v>
      </c>
      <c r="E9" s="80">
        <v>1730</v>
      </c>
      <c r="F9" s="80">
        <v>1127</v>
      </c>
      <c r="G9" s="80">
        <v>700</v>
      </c>
      <c r="H9" s="80">
        <v>900</v>
      </c>
      <c r="I9" s="80">
        <v>1350</v>
      </c>
      <c r="J9" s="4"/>
    </row>
    <row r="10" spans="2:11" outlineLevel="2" x14ac:dyDescent="0.2">
      <c r="B10" s="83">
        <v>1355</v>
      </c>
      <c r="C10" s="84" t="s">
        <v>7</v>
      </c>
      <c r="D10" s="85" t="s">
        <v>351</v>
      </c>
      <c r="E10" s="86">
        <v>430</v>
      </c>
      <c r="F10" s="86">
        <v>920</v>
      </c>
      <c r="G10" s="86">
        <v>630</v>
      </c>
      <c r="H10" s="86">
        <v>727</v>
      </c>
      <c r="I10" s="86">
        <v>927</v>
      </c>
      <c r="J10" s="4"/>
    </row>
    <row r="11" spans="2:11" outlineLevel="2" x14ac:dyDescent="0.2">
      <c r="B11" s="83">
        <v>1350</v>
      </c>
      <c r="C11" s="84" t="s">
        <v>8</v>
      </c>
      <c r="D11" s="85" t="s">
        <v>352</v>
      </c>
      <c r="E11" s="86">
        <v>130</v>
      </c>
      <c r="F11" s="86">
        <v>906</v>
      </c>
      <c r="G11" s="86">
        <v>695</v>
      </c>
      <c r="H11" s="86">
        <v>813</v>
      </c>
      <c r="I11" s="86">
        <v>995</v>
      </c>
      <c r="J11" s="4"/>
    </row>
    <row r="12" spans="2:11" outlineLevel="2" x14ac:dyDescent="0.2">
      <c r="B12" s="83">
        <v>724</v>
      </c>
      <c r="C12" s="84" t="s">
        <v>9</v>
      </c>
      <c r="D12" s="85" t="s">
        <v>353</v>
      </c>
      <c r="E12" s="86">
        <v>40</v>
      </c>
      <c r="F12" s="86">
        <v>738</v>
      </c>
      <c r="G12" s="86">
        <v>600</v>
      </c>
      <c r="H12" s="86">
        <v>740</v>
      </c>
      <c r="I12" s="86">
        <v>800</v>
      </c>
      <c r="J12" s="4"/>
    </row>
    <row r="13" spans="2:11" outlineLevel="2" x14ac:dyDescent="0.2">
      <c r="B13" s="83">
        <v>734</v>
      </c>
      <c r="C13" s="84" t="s">
        <v>10</v>
      </c>
      <c r="D13" s="85" t="s">
        <v>354</v>
      </c>
      <c r="E13" s="86">
        <v>50</v>
      </c>
      <c r="F13" s="86">
        <v>799</v>
      </c>
      <c r="G13" s="86">
        <v>700</v>
      </c>
      <c r="H13" s="86">
        <v>785</v>
      </c>
      <c r="I13" s="86">
        <v>895</v>
      </c>
      <c r="J13" s="4"/>
    </row>
    <row r="14" spans="2:11" outlineLevel="2" x14ac:dyDescent="0.2">
      <c r="B14" s="83">
        <v>2935</v>
      </c>
      <c r="C14" s="84" t="s">
        <v>739</v>
      </c>
      <c r="D14" s="85" t="s">
        <v>355</v>
      </c>
      <c r="E14" s="86">
        <v>140</v>
      </c>
      <c r="F14" s="86">
        <v>1011</v>
      </c>
      <c r="G14" s="86">
        <v>750</v>
      </c>
      <c r="H14" s="86">
        <v>850</v>
      </c>
      <c r="I14" s="86">
        <v>1200</v>
      </c>
      <c r="J14" s="4"/>
    </row>
    <row r="15" spans="2:11" outlineLevel="2" x14ac:dyDescent="0.2">
      <c r="B15" s="83">
        <v>728</v>
      </c>
      <c r="C15" s="84" t="s">
        <v>11</v>
      </c>
      <c r="D15" s="85" t="s">
        <v>356</v>
      </c>
      <c r="E15" s="86">
        <v>50</v>
      </c>
      <c r="F15" s="86">
        <v>728</v>
      </c>
      <c r="G15" s="86">
        <v>575</v>
      </c>
      <c r="H15" s="86">
        <v>695</v>
      </c>
      <c r="I15" s="86">
        <v>800</v>
      </c>
      <c r="J15" s="4"/>
    </row>
    <row r="16" spans="2:11" outlineLevel="2" x14ac:dyDescent="0.2">
      <c r="B16" s="83">
        <v>738</v>
      </c>
      <c r="C16" s="84" t="s">
        <v>12</v>
      </c>
      <c r="D16" s="85" t="s">
        <v>357</v>
      </c>
      <c r="E16" s="86">
        <v>140</v>
      </c>
      <c r="F16" s="86">
        <v>960</v>
      </c>
      <c r="G16" s="86">
        <v>725</v>
      </c>
      <c r="H16" s="86">
        <v>895</v>
      </c>
      <c r="I16" s="86">
        <v>1050</v>
      </c>
      <c r="J16" s="4"/>
    </row>
    <row r="17" spans="2:10" outlineLevel="2" x14ac:dyDescent="0.2">
      <c r="B17" s="87" t="s">
        <v>4</v>
      </c>
      <c r="C17" s="88" t="s">
        <v>740</v>
      </c>
      <c r="D17" s="89" t="s">
        <v>358</v>
      </c>
      <c r="E17" s="86">
        <v>740</v>
      </c>
      <c r="F17" s="86">
        <v>1408</v>
      </c>
      <c r="G17" s="86">
        <v>890</v>
      </c>
      <c r="H17" s="86">
        <v>1250</v>
      </c>
      <c r="I17" s="86">
        <v>1798</v>
      </c>
      <c r="J17" s="4"/>
    </row>
    <row r="18" spans="2:10" outlineLevel="3" x14ac:dyDescent="0.2">
      <c r="B18" s="90">
        <v>4505</v>
      </c>
      <c r="C18" s="90" t="s">
        <v>741</v>
      </c>
      <c r="D18" s="91" t="s">
        <v>359</v>
      </c>
      <c r="E18" s="86">
        <v>40</v>
      </c>
      <c r="F18" s="86">
        <v>818</v>
      </c>
      <c r="G18" s="86">
        <v>650</v>
      </c>
      <c r="H18" s="86">
        <v>795</v>
      </c>
      <c r="I18" s="86">
        <v>920</v>
      </c>
      <c r="J18" s="4"/>
    </row>
    <row r="19" spans="2:10" outlineLevel="3" x14ac:dyDescent="0.2">
      <c r="B19" s="90">
        <v>4510</v>
      </c>
      <c r="C19" s="90" t="s">
        <v>13</v>
      </c>
      <c r="D19" s="91" t="s">
        <v>360</v>
      </c>
      <c r="E19" s="86">
        <v>480</v>
      </c>
      <c r="F19" s="86">
        <v>1685</v>
      </c>
      <c r="G19" s="86">
        <v>1200</v>
      </c>
      <c r="H19" s="86">
        <v>1592</v>
      </c>
      <c r="I19" s="86">
        <v>2123</v>
      </c>
      <c r="J19" s="4"/>
    </row>
    <row r="20" spans="2:10" outlineLevel="3" x14ac:dyDescent="0.2">
      <c r="B20" s="90">
        <v>4515</v>
      </c>
      <c r="C20" s="90" t="s">
        <v>14</v>
      </c>
      <c r="D20" s="91" t="s">
        <v>361</v>
      </c>
      <c r="E20" s="86">
        <v>90</v>
      </c>
      <c r="F20" s="86">
        <v>999</v>
      </c>
      <c r="G20" s="86">
        <v>710</v>
      </c>
      <c r="H20" s="86">
        <v>950</v>
      </c>
      <c r="I20" s="86">
        <v>1200</v>
      </c>
      <c r="J20" s="4"/>
    </row>
    <row r="21" spans="2:10" outlineLevel="3" x14ac:dyDescent="0.2">
      <c r="B21" s="90">
        <v>4520</v>
      </c>
      <c r="C21" s="90" t="s">
        <v>15</v>
      </c>
      <c r="D21" s="91" t="s">
        <v>362</v>
      </c>
      <c r="E21" s="86">
        <v>30</v>
      </c>
      <c r="F21" s="86">
        <v>770</v>
      </c>
      <c r="G21" s="86">
        <v>650</v>
      </c>
      <c r="H21" s="86">
        <v>750</v>
      </c>
      <c r="I21" s="86">
        <v>900</v>
      </c>
      <c r="J21" s="4"/>
    </row>
    <row r="22" spans="2:10" outlineLevel="3" x14ac:dyDescent="0.2">
      <c r="B22" s="90">
        <v>4525</v>
      </c>
      <c r="C22" s="90" t="s">
        <v>16</v>
      </c>
      <c r="D22" s="91" t="s">
        <v>363</v>
      </c>
      <c r="E22" s="86">
        <v>110</v>
      </c>
      <c r="F22" s="86">
        <v>916</v>
      </c>
      <c r="G22" s="86">
        <v>695</v>
      </c>
      <c r="H22" s="86">
        <v>850</v>
      </c>
      <c r="I22" s="86">
        <v>1050</v>
      </c>
      <c r="J22" s="4"/>
    </row>
    <row r="23" spans="2:10" outlineLevel="1" x14ac:dyDescent="0.2">
      <c r="B23" s="81" t="s">
        <v>4</v>
      </c>
      <c r="C23" s="81" t="s">
        <v>17</v>
      </c>
      <c r="D23" s="82" t="s">
        <v>364</v>
      </c>
      <c r="E23" s="80">
        <v>3970</v>
      </c>
      <c r="F23" s="80">
        <v>1143</v>
      </c>
      <c r="G23" s="80">
        <v>795</v>
      </c>
      <c r="H23" s="80">
        <v>963</v>
      </c>
      <c r="I23" s="80">
        <v>1335</v>
      </c>
      <c r="J23" s="4"/>
    </row>
    <row r="24" spans="2:10" outlineLevel="2" x14ac:dyDescent="0.2">
      <c r="B24" s="83">
        <v>2372</v>
      </c>
      <c r="C24" s="84" t="s">
        <v>18</v>
      </c>
      <c r="D24" s="85" t="s">
        <v>365</v>
      </c>
      <c r="E24" s="86">
        <v>60</v>
      </c>
      <c r="F24" s="86">
        <v>805</v>
      </c>
      <c r="G24" s="86">
        <v>663</v>
      </c>
      <c r="H24" s="86">
        <v>798</v>
      </c>
      <c r="I24" s="86">
        <v>898</v>
      </c>
      <c r="J24" s="4"/>
    </row>
    <row r="25" spans="2:10" outlineLevel="2" x14ac:dyDescent="0.2">
      <c r="B25" s="83">
        <v>2373</v>
      </c>
      <c r="C25" s="84" t="s">
        <v>19</v>
      </c>
      <c r="D25" s="85" t="s">
        <v>366</v>
      </c>
      <c r="E25" s="86">
        <v>110</v>
      </c>
      <c r="F25" s="86">
        <v>735</v>
      </c>
      <c r="G25" s="86">
        <v>650</v>
      </c>
      <c r="H25" s="86">
        <v>700</v>
      </c>
      <c r="I25" s="86">
        <v>795</v>
      </c>
      <c r="J25" s="4"/>
    </row>
    <row r="26" spans="2:10" outlineLevel="2" x14ac:dyDescent="0.2">
      <c r="B26" s="83">
        <v>660</v>
      </c>
      <c r="C26" s="84" t="s">
        <v>20</v>
      </c>
      <c r="D26" s="85" t="s">
        <v>367</v>
      </c>
      <c r="E26" s="86">
        <v>330</v>
      </c>
      <c r="F26" s="86">
        <v>1704</v>
      </c>
      <c r="G26" s="86">
        <v>995</v>
      </c>
      <c r="H26" s="86">
        <v>1400</v>
      </c>
      <c r="I26" s="86">
        <v>2200</v>
      </c>
      <c r="J26" s="4"/>
    </row>
    <row r="27" spans="2:10" outlineLevel="2" x14ac:dyDescent="0.2">
      <c r="B27" s="83">
        <v>665</v>
      </c>
      <c r="C27" s="84" t="s">
        <v>21</v>
      </c>
      <c r="D27" s="85" t="s">
        <v>368</v>
      </c>
      <c r="E27" s="86">
        <v>300</v>
      </c>
      <c r="F27" s="86">
        <v>1161</v>
      </c>
      <c r="G27" s="86">
        <v>875</v>
      </c>
      <c r="H27" s="86">
        <v>1100</v>
      </c>
      <c r="I27" s="86">
        <v>1350</v>
      </c>
      <c r="J27" s="4"/>
    </row>
    <row r="28" spans="2:10" outlineLevel="2" x14ac:dyDescent="0.2">
      <c r="B28" s="83">
        <v>650</v>
      </c>
      <c r="C28" s="84" t="s">
        <v>22</v>
      </c>
      <c r="D28" s="85" t="s">
        <v>369</v>
      </c>
      <c r="E28" s="86">
        <v>50</v>
      </c>
      <c r="F28" s="86">
        <v>905</v>
      </c>
      <c r="G28" s="86">
        <v>675</v>
      </c>
      <c r="H28" s="86">
        <v>850</v>
      </c>
      <c r="I28" s="86">
        <v>1015</v>
      </c>
      <c r="J28" s="4"/>
    </row>
    <row r="29" spans="2:10" outlineLevel="2" x14ac:dyDescent="0.2">
      <c r="B29" s="83">
        <v>655</v>
      </c>
      <c r="C29" s="84" t="s">
        <v>23</v>
      </c>
      <c r="D29" s="85" t="s">
        <v>370</v>
      </c>
      <c r="E29" s="86">
        <v>110</v>
      </c>
      <c r="F29" s="86">
        <v>1188</v>
      </c>
      <c r="G29" s="86">
        <v>900</v>
      </c>
      <c r="H29" s="86">
        <v>1100</v>
      </c>
      <c r="I29" s="86">
        <v>1375</v>
      </c>
      <c r="J29" s="4"/>
    </row>
    <row r="30" spans="2:10" outlineLevel="2" x14ac:dyDescent="0.2">
      <c r="B30" s="87" t="s">
        <v>4</v>
      </c>
      <c r="C30" s="88" t="s">
        <v>24</v>
      </c>
      <c r="D30" s="89" t="s">
        <v>371</v>
      </c>
      <c r="E30" s="86">
        <v>430</v>
      </c>
      <c r="F30" s="86">
        <v>889</v>
      </c>
      <c r="G30" s="86">
        <v>695</v>
      </c>
      <c r="H30" s="86">
        <v>815</v>
      </c>
      <c r="I30" s="86">
        <v>995</v>
      </c>
      <c r="J30" s="4"/>
    </row>
    <row r="31" spans="2:10" outlineLevel="3" x14ac:dyDescent="0.2">
      <c r="B31" s="90">
        <v>905</v>
      </c>
      <c r="C31" s="90" t="s">
        <v>25</v>
      </c>
      <c r="D31" s="91" t="s">
        <v>372</v>
      </c>
      <c r="E31" s="86">
        <v>80</v>
      </c>
      <c r="F31" s="86">
        <v>810</v>
      </c>
      <c r="G31" s="86">
        <v>650</v>
      </c>
      <c r="H31" s="86">
        <v>750</v>
      </c>
      <c r="I31" s="86">
        <v>900</v>
      </c>
      <c r="J31" s="4"/>
    </row>
    <row r="32" spans="2:10" outlineLevel="3" x14ac:dyDescent="0.2">
      <c r="B32" s="90">
        <v>910</v>
      </c>
      <c r="C32" s="90" t="s">
        <v>26</v>
      </c>
      <c r="D32" s="91" t="s">
        <v>373</v>
      </c>
      <c r="E32" s="86">
        <v>30</v>
      </c>
      <c r="F32" s="86">
        <v>915</v>
      </c>
      <c r="G32" s="86">
        <v>695</v>
      </c>
      <c r="H32" s="86">
        <v>885</v>
      </c>
      <c r="I32" s="86">
        <v>1148</v>
      </c>
      <c r="J32" s="4"/>
    </row>
    <row r="33" spans="2:10" outlineLevel="3" x14ac:dyDescent="0.2">
      <c r="B33" s="90">
        <v>915</v>
      </c>
      <c r="C33" s="90" t="s">
        <v>27</v>
      </c>
      <c r="D33" s="91" t="s">
        <v>374</v>
      </c>
      <c r="E33" s="86">
        <v>120</v>
      </c>
      <c r="F33" s="86">
        <v>797</v>
      </c>
      <c r="G33" s="86">
        <v>650</v>
      </c>
      <c r="H33" s="86">
        <v>750</v>
      </c>
      <c r="I33" s="86">
        <v>875</v>
      </c>
      <c r="J33" s="4"/>
    </row>
    <row r="34" spans="2:10" outlineLevel="3" x14ac:dyDescent="0.2">
      <c r="B34" s="90">
        <v>920</v>
      </c>
      <c r="C34" s="90" t="s">
        <v>28</v>
      </c>
      <c r="D34" s="91" t="s">
        <v>375</v>
      </c>
      <c r="E34" s="86">
        <v>40</v>
      </c>
      <c r="F34" s="86">
        <v>777</v>
      </c>
      <c r="G34" s="86">
        <v>600</v>
      </c>
      <c r="H34" s="86">
        <v>750</v>
      </c>
      <c r="I34" s="86">
        <v>875</v>
      </c>
      <c r="J34" s="4"/>
    </row>
    <row r="35" spans="2:10" outlineLevel="3" x14ac:dyDescent="0.2">
      <c r="B35" s="90">
        <v>925</v>
      </c>
      <c r="C35" s="90" t="s">
        <v>29</v>
      </c>
      <c r="D35" s="91" t="s">
        <v>376</v>
      </c>
      <c r="E35" s="86">
        <v>70</v>
      </c>
      <c r="F35" s="86">
        <v>868</v>
      </c>
      <c r="G35" s="86">
        <v>695</v>
      </c>
      <c r="H35" s="86">
        <v>850</v>
      </c>
      <c r="I35" s="86">
        <v>950</v>
      </c>
      <c r="J35" s="4"/>
    </row>
    <row r="36" spans="2:10" outlineLevel="3" x14ac:dyDescent="0.2">
      <c r="B36" s="90">
        <v>930</v>
      </c>
      <c r="C36" s="90" t="s">
        <v>30</v>
      </c>
      <c r="D36" s="91" t="s">
        <v>377</v>
      </c>
      <c r="E36" s="86">
        <v>90</v>
      </c>
      <c r="F36" s="86">
        <v>1142</v>
      </c>
      <c r="G36" s="86">
        <v>890</v>
      </c>
      <c r="H36" s="86">
        <v>1000</v>
      </c>
      <c r="I36" s="86">
        <v>1250</v>
      </c>
      <c r="J36" s="4"/>
    </row>
    <row r="37" spans="2:10" outlineLevel="2" x14ac:dyDescent="0.2">
      <c r="B37" s="87" t="s">
        <v>4</v>
      </c>
      <c r="C37" s="88" t="s">
        <v>31</v>
      </c>
      <c r="D37" s="89" t="s">
        <v>378</v>
      </c>
      <c r="E37" s="86">
        <v>1280</v>
      </c>
      <c r="F37" s="86">
        <v>1269</v>
      </c>
      <c r="G37" s="86">
        <v>895</v>
      </c>
      <c r="H37" s="86">
        <v>1150</v>
      </c>
      <c r="I37" s="86">
        <v>1500</v>
      </c>
      <c r="J37" s="4"/>
    </row>
    <row r="38" spans="2:10" outlineLevel="3" x14ac:dyDescent="0.2">
      <c r="B38" s="90">
        <v>4205</v>
      </c>
      <c r="C38" s="90" t="s">
        <v>32</v>
      </c>
      <c r="D38" s="91" t="s">
        <v>379</v>
      </c>
      <c r="E38" s="86">
        <v>140</v>
      </c>
      <c r="F38" s="86">
        <v>1041</v>
      </c>
      <c r="G38" s="86">
        <v>800</v>
      </c>
      <c r="H38" s="86">
        <v>950</v>
      </c>
      <c r="I38" s="86">
        <v>1200</v>
      </c>
      <c r="J38" s="4"/>
    </row>
    <row r="39" spans="2:10" outlineLevel="3" x14ac:dyDescent="0.2">
      <c r="B39" s="90">
        <v>4210</v>
      </c>
      <c r="C39" s="90" t="s">
        <v>33</v>
      </c>
      <c r="D39" s="91" t="s">
        <v>380</v>
      </c>
      <c r="E39" s="86">
        <v>80</v>
      </c>
      <c r="F39" s="86">
        <v>1179</v>
      </c>
      <c r="G39" s="86">
        <v>875</v>
      </c>
      <c r="H39" s="86">
        <v>1100</v>
      </c>
      <c r="I39" s="86">
        <v>1300</v>
      </c>
      <c r="J39" s="4"/>
    </row>
    <row r="40" spans="2:10" outlineLevel="3" x14ac:dyDescent="0.2">
      <c r="B40" s="90">
        <v>4215</v>
      </c>
      <c r="C40" s="90" t="s">
        <v>34</v>
      </c>
      <c r="D40" s="91" t="s">
        <v>381</v>
      </c>
      <c r="E40" s="86">
        <v>350</v>
      </c>
      <c r="F40" s="86">
        <v>1602</v>
      </c>
      <c r="G40" s="86">
        <v>1200</v>
      </c>
      <c r="H40" s="86">
        <v>1473</v>
      </c>
      <c r="I40" s="86">
        <v>1800</v>
      </c>
      <c r="J40" s="4"/>
    </row>
    <row r="41" spans="2:10" outlineLevel="3" x14ac:dyDescent="0.2">
      <c r="B41" s="90">
        <v>4220</v>
      </c>
      <c r="C41" s="90" t="s">
        <v>35</v>
      </c>
      <c r="D41" s="91" t="s">
        <v>382</v>
      </c>
      <c r="E41" s="86">
        <v>70</v>
      </c>
      <c r="F41" s="86">
        <v>986</v>
      </c>
      <c r="G41" s="86">
        <v>795</v>
      </c>
      <c r="H41" s="86">
        <v>938</v>
      </c>
      <c r="I41" s="86">
        <v>1200</v>
      </c>
      <c r="J41" s="4"/>
    </row>
    <row r="42" spans="2:10" outlineLevel="3" x14ac:dyDescent="0.2">
      <c r="B42" s="90">
        <v>4225</v>
      </c>
      <c r="C42" s="90" t="s">
        <v>36</v>
      </c>
      <c r="D42" s="91" t="s">
        <v>383</v>
      </c>
      <c r="E42" s="86">
        <v>100</v>
      </c>
      <c r="F42" s="86">
        <v>973</v>
      </c>
      <c r="G42" s="86">
        <v>795</v>
      </c>
      <c r="H42" s="86">
        <v>900</v>
      </c>
      <c r="I42" s="86">
        <v>1000</v>
      </c>
      <c r="J42" s="4"/>
    </row>
    <row r="43" spans="2:10" outlineLevel="3" x14ac:dyDescent="0.2">
      <c r="B43" s="90">
        <v>4230</v>
      </c>
      <c r="C43" s="90" t="s">
        <v>37</v>
      </c>
      <c r="D43" s="91" t="s">
        <v>384</v>
      </c>
      <c r="E43" s="86">
        <v>110</v>
      </c>
      <c r="F43" s="86">
        <v>1203</v>
      </c>
      <c r="G43" s="86">
        <v>925</v>
      </c>
      <c r="H43" s="86">
        <v>1100</v>
      </c>
      <c r="I43" s="86">
        <v>1300</v>
      </c>
      <c r="J43" s="4"/>
    </row>
    <row r="44" spans="2:10" outlineLevel="3" x14ac:dyDescent="0.2">
      <c r="B44" s="90">
        <v>4235</v>
      </c>
      <c r="C44" s="90" t="s">
        <v>38</v>
      </c>
      <c r="D44" s="91" t="s">
        <v>385</v>
      </c>
      <c r="E44" s="86">
        <v>110</v>
      </c>
      <c r="F44" s="86">
        <v>1348</v>
      </c>
      <c r="G44" s="86">
        <v>1073</v>
      </c>
      <c r="H44" s="86">
        <v>1295</v>
      </c>
      <c r="I44" s="86">
        <v>1500</v>
      </c>
      <c r="J44" s="4"/>
    </row>
    <row r="45" spans="2:10" outlineLevel="3" x14ac:dyDescent="0.2">
      <c r="B45" s="90">
        <v>4240</v>
      </c>
      <c r="C45" s="90" t="s">
        <v>39</v>
      </c>
      <c r="D45" s="91" t="s">
        <v>386</v>
      </c>
      <c r="E45" s="86">
        <v>60</v>
      </c>
      <c r="F45" s="86">
        <v>934</v>
      </c>
      <c r="G45" s="86">
        <v>750</v>
      </c>
      <c r="H45" s="86">
        <v>900</v>
      </c>
      <c r="I45" s="86">
        <v>1000</v>
      </c>
      <c r="J45" s="4"/>
    </row>
    <row r="46" spans="2:10" outlineLevel="3" x14ac:dyDescent="0.2">
      <c r="B46" s="90">
        <v>4245</v>
      </c>
      <c r="C46" s="90" t="s">
        <v>40</v>
      </c>
      <c r="D46" s="91" t="s">
        <v>387</v>
      </c>
      <c r="E46" s="86">
        <v>120</v>
      </c>
      <c r="F46" s="86">
        <v>1696</v>
      </c>
      <c r="G46" s="86">
        <v>1400</v>
      </c>
      <c r="H46" s="86">
        <v>1600</v>
      </c>
      <c r="I46" s="86">
        <v>1900</v>
      </c>
      <c r="J46" s="4"/>
    </row>
    <row r="47" spans="2:10" outlineLevel="3" x14ac:dyDescent="0.2">
      <c r="B47" s="90">
        <v>4250</v>
      </c>
      <c r="C47" s="90" t="s">
        <v>41</v>
      </c>
      <c r="D47" s="91" t="s">
        <v>388</v>
      </c>
      <c r="E47" s="86">
        <v>150</v>
      </c>
      <c r="F47" s="86">
        <v>880</v>
      </c>
      <c r="G47" s="86">
        <v>775</v>
      </c>
      <c r="H47" s="86">
        <v>885</v>
      </c>
      <c r="I47" s="86">
        <v>925</v>
      </c>
      <c r="J47" s="4"/>
    </row>
    <row r="48" spans="2:10" outlineLevel="2" x14ac:dyDescent="0.2">
      <c r="B48" s="87" t="s">
        <v>4</v>
      </c>
      <c r="C48" s="88" t="s">
        <v>42</v>
      </c>
      <c r="D48" s="89" t="s">
        <v>389</v>
      </c>
      <c r="E48" s="86">
        <v>700</v>
      </c>
      <c r="F48" s="86">
        <v>940</v>
      </c>
      <c r="G48" s="86">
        <v>750</v>
      </c>
      <c r="H48" s="86">
        <v>875</v>
      </c>
      <c r="I48" s="86">
        <v>1100</v>
      </c>
      <c r="J48" s="4"/>
    </row>
    <row r="49" spans="2:11" outlineLevel="3" x14ac:dyDescent="0.2">
      <c r="B49" s="90">
        <v>2315</v>
      </c>
      <c r="C49" s="90" t="s">
        <v>43</v>
      </c>
      <c r="D49" s="91" t="s">
        <v>390</v>
      </c>
      <c r="E49" s="86">
        <v>30</v>
      </c>
      <c r="F49" s="86">
        <v>793</v>
      </c>
      <c r="G49" s="86">
        <v>625</v>
      </c>
      <c r="H49" s="86">
        <v>695</v>
      </c>
      <c r="I49" s="86">
        <v>950</v>
      </c>
      <c r="J49" s="4"/>
    </row>
    <row r="50" spans="2:11" outlineLevel="3" x14ac:dyDescent="0.2">
      <c r="B50" s="90">
        <v>2320</v>
      </c>
      <c r="C50" s="90" t="s">
        <v>44</v>
      </c>
      <c r="D50" s="91" t="s">
        <v>391</v>
      </c>
      <c r="E50" s="86">
        <v>80</v>
      </c>
      <c r="F50" s="86">
        <v>1035</v>
      </c>
      <c r="G50" s="86">
        <v>850</v>
      </c>
      <c r="H50" s="86">
        <v>950</v>
      </c>
      <c r="I50" s="86">
        <v>1183</v>
      </c>
      <c r="J50" s="4"/>
      <c r="K50" s="5"/>
    </row>
    <row r="51" spans="2:11" outlineLevel="3" x14ac:dyDescent="0.2">
      <c r="B51" s="90">
        <v>2325</v>
      </c>
      <c r="C51" s="90" t="s">
        <v>45</v>
      </c>
      <c r="D51" s="91" t="s">
        <v>392</v>
      </c>
      <c r="E51" s="86">
        <v>50</v>
      </c>
      <c r="F51" s="86">
        <v>1034</v>
      </c>
      <c r="G51" s="86">
        <v>800</v>
      </c>
      <c r="H51" s="86">
        <v>950</v>
      </c>
      <c r="I51" s="86">
        <v>1200</v>
      </c>
      <c r="J51" s="4"/>
      <c r="K51" s="6"/>
    </row>
    <row r="52" spans="2:11" outlineLevel="3" x14ac:dyDescent="0.2">
      <c r="B52" s="90">
        <v>2330</v>
      </c>
      <c r="C52" s="90" t="s">
        <v>46</v>
      </c>
      <c r="D52" s="91" t="s">
        <v>393</v>
      </c>
      <c r="E52" s="86">
        <v>30</v>
      </c>
      <c r="F52" s="86">
        <v>757</v>
      </c>
      <c r="G52" s="86">
        <v>563</v>
      </c>
      <c r="H52" s="86">
        <v>695</v>
      </c>
      <c r="I52" s="86">
        <v>823</v>
      </c>
      <c r="J52" s="4"/>
    </row>
    <row r="53" spans="2:11" outlineLevel="3" x14ac:dyDescent="0.2">
      <c r="B53" s="90">
        <v>2335</v>
      </c>
      <c r="C53" s="90" t="s">
        <v>47</v>
      </c>
      <c r="D53" s="91" t="s">
        <v>394</v>
      </c>
      <c r="E53" s="86">
        <v>120</v>
      </c>
      <c r="F53" s="86">
        <v>851</v>
      </c>
      <c r="G53" s="86">
        <v>675</v>
      </c>
      <c r="H53" s="86">
        <v>800</v>
      </c>
      <c r="I53" s="86">
        <v>950</v>
      </c>
      <c r="J53" s="4"/>
    </row>
    <row r="54" spans="2:11" outlineLevel="3" x14ac:dyDescent="0.2">
      <c r="B54" s="90">
        <v>2340</v>
      </c>
      <c r="C54" s="90" t="s">
        <v>48</v>
      </c>
      <c r="D54" s="91" t="s">
        <v>395</v>
      </c>
      <c r="E54" s="86">
        <v>40</v>
      </c>
      <c r="F54" s="86">
        <v>845</v>
      </c>
      <c r="G54" s="86">
        <v>695</v>
      </c>
      <c r="H54" s="86">
        <v>795</v>
      </c>
      <c r="I54" s="86">
        <v>900</v>
      </c>
      <c r="J54" s="4"/>
    </row>
    <row r="55" spans="2:11" outlineLevel="3" x14ac:dyDescent="0.2">
      <c r="B55" s="90">
        <v>2345</v>
      </c>
      <c r="C55" s="90" t="s">
        <v>49</v>
      </c>
      <c r="D55" s="91" t="s">
        <v>396</v>
      </c>
      <c r="E55" s="86">
        <v>70</v>
      </c>
      <c r="F55" s="86">
        <v>999</v>
      </c>
      <c r="G55" s="86">
        <v>795</v>
      </c>
      <c r="H55" s="86">
        <v>950</v>
      </c>
      <c r="I55" s="86">
        <v>1150</v>
      </c>
      <c r="J55" s="4"/>
    </row>
    <row r="56" spans="2:11" outlineLevel="3" x14ac:dyDescent="0.2">
      <c r="B56" s="90">
        <v>2350</v>
      </c>
      <c r="C56" s="90" t="s">
        <v>50</v>
      </c>
      <c r="D56" s="91" t="s">
        <v>397</v>
      </c>
      <c r="E56" s="86">
        <v>60</v>
      </c>
      <c r="F56" s="86">
        <v>1256</v>
      </c>
      <c r="G56" s="86">
        <v>995</v>
      </c>
      <c r="H56" s="86">
        <v>1238</v>
      </c>
      <c r="I56" s="86">
        <v>1400</v>
      </c>
      <c r="J56" s="4"/>
    </row>
    <row r="57" spans="2:11" outlineLevel="3" x14ac:dyDescent="0.2">
      <c r="B57" s="90">
        <v>2355</v>
      </c>
      <c r="C57" s="90" t="s">
        <v>51</v>
      </c>
      <c r="D57" s="91" t="s">
        <v>398</v>
      </c>
      <c r="E57" s="86">
        <v>30</v>
      </c>
      <c r="F57" s="86">
        <v>884</v>
      </c>
      <c r="G57" s="86">
        <v>575</v>
      </c>
      <c r="H57" s="86">
        <v>788</v>
      </c>
      <c r="I57" s="86">
        <v>1200</v>
      </c>
      <c r="J57" s="4"/>
    </row>
    <row r="58" spans="2:11" outlineLevel="3" x14ac:dyDescent="0.2">
      <c r="B58" s="90">
        <v>2360</v>
      </c>
      <c r="C58" s="90" t="s">
        <v>52</v>
      </c>
      <c r="D58" s="91" t="s">
        <v>399</v>
      </c>
      <c r="E58" s="86">
        <v>70</v>
      </c>
      <c r="F58" s="86">
        <v>971</v>
      </c>
      <c r="G58" s="86">
        <v>810</v>
      </c>
      <c r="H58" s="86">
        <v>913</v>
      </c>
      <c r="I58" s="86">
        <v>1100</v>
      </c>
      <c r="J58" s="4"/>
    </row>
    <row r="59" spans="2:11" outlineLevel="3" x14ac:dyDescent="0.2">
      <c r="B59" s="90">
        <v>2365</v>
      </c>
      <c r="C59" s="90" t="s">
        <v>53</v>
      </c>
      <c r="D59" s="91" t="s">
        <v>400</v>
      </c>
      <c r="E59" s="86">
        <v>60</v>
      </c>
      <c r="F59" s="86">
        <v>734</v>
      </c>
      <c r="G59" s="86">
        <v>525</v>
      </c>
      <c r="H59" s="86">
        <v>650</v>
      </c>
      <c r="I59" s="86">
        <v>895</v>
      </c>
      <c r="J59" s="4"/>
    </row>
    <row r="60" spans="2:11" outlineLevel="3" x14ac:dyDescent="0.2">
      <c r="B60" s="90">
        <v>2370</v>
      </c>
      <c r="C60" s="90" t="s">
        <v>54</v>
      </c>
      <c r="D60" s="91" t="s">
        <v>401</v>
      </c>
      <c r="E60" s="86">
        <v>40</v>
      </c>
      <c r="F60" s="86">
        <v>919</v>
      </c>
      <c r="G60" s="86">
        <v>801</v>
      </c>
      <c r="H60" s="86">
        <v>895</v>
      </c>
      <c r="I60" s="86">
        <v>995</v>
      </c>
      <c r="J60" s="4"/>
    </row>
    <row r="61" spans="2:11" outlineLevel="2" x14ac:dyDescent="0.2">
      <c r="B61" s="87" t="s">
        <v>4</v>
      </c>
      <c r="C61" s="88" t="s">
        <v>55</v>
      </c>
      <c r="D61" s="89" t="s">
        <v>402</v>
      </c>
      <c r="E61" s="86">
        <v>620</v>
      </c>
      <c r="F61" s="86">
        <v>1095</v>
      </c>
      <c r="G61" s="86">
        <v>775</v>
      </c>
      <c r="H61" s="86">
        <v>908</v>
      </c>
      <c r="I61" s="86">
        <v>1300</v>
      </c>
      <c r="J61" s="4"/>
    </row>
    <row r="62" spans="2:11" outlineLevel="3" x14ac:dyDescent="0.2">
      <c r="B62" s="90">
        <v>4305</v>
      </c>
      <c r="C62" s="90" t="s">
        <v>56</v>
      </c>
      <c r="D62" s="91" t="s">
        <v>403</v>
      </c>
      <c r="E62" s="86">
        <v>40</v>
      </c>
      <c r="F62" s="86">
        <v>893</v>
      </c>
      <c r="G62" s="86">
        <v>750</v>
      </c>
      <c r="H62" s="86">
        <v>885</v>
      </c>
      <c r="I62" s="86">
        <v>940</v>
      </c>
      <c r="J62" s="4"/>
    </row>
    <row r="63" spans="2:11" outlineLevel="3" x14ac:dyDescent="0.2">
      <c r="B63" s="90">
        <v>4310</v>
      </c>
      <c r="C63" s="90" t="s">
        <v>57</v>
      </c>
      <c r="D63" s="91" t="s">
        <v>404</v>
      </c>
      <c r="E63" s="86">
        <v>260</v>
      </c>
      <c r="F63" s="86">
        <v>1251</v>
      </c>
      <c r="G63" s="86">
        <v>795</v>
      </c>
      <c r="H63" s="86">
        <v>1001</v>
      </c>
      <c r="I63" s="86">
        <v>1625</v>
      </c>
      <c r="J63" s="4"/>
    </row>
    <row r="64" spans="2:11" outlineLevel="3" x14ac:dyDescent="0.2">
      <c r="B64" s="90">
        <v>4320</v>
      </c>
      <c r="C64" s="90" t="s">
        <v>58</v>
      </c>
      <c r="D64" s="91" t="s">
        <v>405</v>
      </c>
      <c r="E64" s="86">
        <v>70</v>
      </c>
      <c r="F64" s="86">
        <v>1094</v>
      </c>
      <c r="G64" s="86">
        <v>800</v>
      </c>
      <c r="H64" s="86">
        <v>925</v>
      </c>
      <c r="I64" s="86">
        <v>1200</v>
      </c>
      <c r="J64" s="4"/>
    </row>
    <row r="65" spans="2:10" outlineLevel="3" x14ac:dyDescent="0.2">
      <c r="B65" s="90">
        <v>4315</v>
      </c>
      <c r="C65" s="90" t="s">
        <v>59</v>
      </c>
      <c r="D65" s="91" t="s">
        <v>406</v>
      </c>
      <c r="E65" s="86">
        <v>100</v>
      </c>
      <c r="F65" s="86">
        <v>935</v>
      </c>
      <c r="G65" s="86">
        <v>775</v>
      </c>
      <c r="H65" s="86">
        <v>885</v>
      </c>
      <c r="I65" s="86">
        <v>995</v>
      </c>
      <c r="J65" s="4"/>
    </row>
    <row r="66" spans="2:10" outlineLevel="3" x14ac:dyDescent="0.2">
      <c r="B66" s="90">
        <v>4325</v>
      </c>
      <c r="C66" s="90" t="s">
        <v>60</v>
      </c>
      <c r="D66" s="91" t="s">
        <v>407</v>
      </c>
      <c r="E66" s="86">
        <v>150</v>
      </c>
      <c r="F66" s="86">
        <v>989</v>
      </c>
      <c r="G66" s="86">
        <v>725</v>
      </c>
      <c r="H66" s="86">
        <v>875</v>
      </c>
      <c r="I66" s="86">
        <v>1150</v>
      </c>
      <c r="J66" s="4"/>
    </row>
    <row r="67" spans="2:10" outlineLevel="1" x14ac:dyDescent="0.2">
      <c r="B67" s="81" t="s">
        <v>4</v>
      </c>
      <c r="C67" s="81" t="s">
        <v>61</v>
      </c>
      <c r="D67" s="82" t="s">
        <v>408</v>
      </c>
      <c r="E67" s="80">
        <v>3240</v>
      </c>
      <c r="F67" s="80">
        <v>1237</v>
      </c>
      <c r="G67" s="80">
        <v>795</v>
      </c>
      <c r="H67" s="80">
        <v>1000</v>
      </c>
      <c r="I67" s="80">
        <v>1495</v>
      </c>
      <c r="J67" s="4"/>
    </row>
    <row r="68" spans="2:10" outlineLevel="2" x14ac:dyDescent="0.2">
      <c r="B68" s="83">
        <v>2001</v>
      </c>
      <c r="C68" s="84" t="s">
        <v>62</v>
      </c>
      <c r="D68" s="92" t="s">
        <v>409</v>
      </c>
      <c r="E68" s="86">
        <v>130</v>
      </c>
      <c r="F68" s="86">
        <v>1009</v>
      </c>
      <c r="G68" s="86">
        <v>750</v>
      </c>
      <c r="H68" s="86">
        <v>925</v>
      </c>
      <c r="I68" s="86">
        <v>1200</v>
      </c>
      <c r="J68" s="4"/>
    </row>
    <row r="69" spans="2:10" outlineLevel="2" x14ac:dyDescent="0.2">
      <c r="B69" s="83">
        <v>2004</v>
      </c>
      <c r="C69" s="84" t="s">
        <v>63</v>
      </c>
      <c r="D69" s="92" t="s">
        <v>410</v>
      </c>
      <c r="E69" s="86">
        <v>50</v>
      </c>
      <c r="F69" s="86">
        <v>664</v>
      </c>
      <c r="G69" s="86">
        <v>523</v>
      </c>
      <c r="H69" s="86">
        <v>598</v>
      </c>
      <c r="I69" s="86">
        <v>798</v>
      </c>
      <c r="J69" s="4"/>
    </row>
    <row r="70" spans="2:10" outlineLevel="2" x14ac:dyDescent="0.2">
      <c r="B70" s="83">
        <v>2002</v>
      </c>
      <c r="C70" s="84" t="s">
        <v>64</v>
      </c>
      <c r="D70" s="92" t="s">
        <v>411</v>
      </c>
      <c r="E70" s="86">
        <v>70</v>
      </c>
      <c r="F70" s="86">
        <v>737</v>
      </c>
      <c r="G70" s="86">
        <v>575</v>
      </c>
      <c r="H70" s="86">
        <v>710</v>
      </c>
      <c r="I70" s="86">
        <v>792</v>
      </c>
      <c r="J70" s="4"/>
    </row>
    <row r="71" spans="2:10" outlineLevel="2" x14ac:dyDescent="0.2">
      <c r="B71" s="83">
        <v>2003</v>
      </c>
      <c r="C71" s="84" t="s">
        <v>65</v>
      </c>
      <c r="D71" s="92" t="s">
        <v>412</v>
      </c>
      <c r="E71" s="86">
        <v>90</v>
      </c>
      <c r="F71" s="86">
        <v>785</v>
      </c>
      <c r="G71" s="86">
        <v>650</v>
      </c>
      <c r="H71" s="86">
        <v>725</v>
      </c>
      <c r="I71" s="86">
        <v>895</v>
      </c>
      <c r="J71" s="4"/>
    </row>
    <row r="72" spans="2:10" outlineLevel="2" x14ac:dyDescent="0.2">
      <c r="B72" s="83">
        <v>2741</v>
      </c>
      <c r="C72" s="84" t="s">
        <v>66</v>
      </c>
      <c r="D72" s="92" t="s">
        <v>413</v>
      </c>
      <c r="E72" s="86">
        <v>340</v>
      </c>
      <c r="F72" s="86">
        <v>1483</v>
      </c>
      <c r="G72" s="86">
        <v>1100</v>
      </c>
      <c r="H72" s="86">
        <v>1325</v>
      </c>
      <c r="I72" s="86">
        <v>1820</v>
      </c>
      <c r="J72" s="4"/>
    </row>
    <row r="73" spans="2:10" outlineLevel="2" x14ac:dyDescent="0.2">
      <c r="B73" s="87" t="s">
        <v>4</v>
      </c>
      <c r="C73" s="88" t="s">
        <v>67</v>
      </c>
      <c r="D73" s="89" t="s">
        <v>414</v>
      </c>
      <c r="E73" s="86">
        <v>640</v>
      </c>
      <c r="F73" s="86">
        <v>1271</v>
      </c>
      <c r="G73" s="86">
        <v>850</v>
      </c>
      <c r="H73" s="86">
        <v>1100</v>
      </c>
      <c r="I73" s="86">
        <v>1500</v>
      </c>
      <c r="J73" s="4"/>
    </row>
    <row r="74" spans="2:10" outlineLevel="3" x14ac:dyDescent="0.2">
      <c r="B74" s="90">
        <v>2705</v>
      </c>
      <c r="C74" s="90" t="s">
        <v>68</v>
      </c>
      <c r="D74" s="91" t="s">
        <v>415</v>
      </c>
      <c r="E74" s="86">
        <v>10</v>
      </c>
      <c r="F74" s="86">
        <v>1094</v>
      </c>
      <c r="G74" s="86">
        <v>950</v>
      </c>
      <c r="H74" s="86">
        <v>975</v>
      </c>
      <c r="I74" s="86">
        <v>1250</v>
      </c>
      <c r="J74" s="4"/>
    </row>
    <row r="75" spans="2:10" outlineLevel="3" x14ac:dyDescent="0.2">
      <c r="B75" s="90">
        <v>2710</v>
      </c>
      <c r="C75" s="90" t="s">
        <v>69</v>
      </c>
      <c r="D75" s="91" t="s">
        <v>416</v>
      </c>
      <c r="E75" s="86">
        <v>70</v>
      </c>
      <c r="F75" s="86">
        <v>1030</v>
      </c>
      <c r="G75" s="86">
        <v>795</v>
      </c>
      <c r="H75" s="86">
        <v>925</v>
      </c>
      <c r="I75" s="86">
        <v>1150</v>
      </c>
      <c r="J75" s="4"/>
    </row>
    <row r="76" spans="2:10" outlineLevel="3" x14ac:dyDescent="0.2">
      <c r="B76" s="90">
        <v>2715</v>
      </c>
      <c r="C76" s="90" t="s">
        <v>70</v>
      </c>
      <c r="D76" s="91" t="s">
        <v>417</v>
      </c>
      <c r="E76" s="86">
        <v>270</v>
      </c>
      <c r="F76" s="86">
        <v>1622</v>
      </c>
      <c r="G76" s="86">
        <v>1195</v>
      </c>
      <c r="H76" s="86">
        <v>1425</v>
      </c>
      <c r="I76" s="86">
        <v>1985</v>
      </c>
      <c r="J76" s="4"/>
    </row>
    <row r="77" spans="2:10" outlineLevel="3" x14ac:dyDescent="0.2">
      <c r="B77" s="90">
        <v>2720</v>
      </c>
      <c r="C77" s="90" t="s">
        <v>71</v>
      </c>
      <c r="D77" s="91" t="s">
        <v>418</v>
      </c>
      <c r="E77" s="86">
        <v>70</v>
      </c>
      <c r="F77" s="86">
        <v>955</v>
      </c>
      <c r="G77" s="86">
        <v>725</v>
      </c>
      <c r="H77" s="86">
        <v>850</v>
      </c>
      <c r="I77" s="86">
        <v>1025</v>
      </c>
      <c r="J77" s="4"/>
    </row>
    <row r="78" spans="2:10" outlineLevel="3" x14ac:dyDescent="0.2">
      <c r="B78" s="90">
        <v>2725</v>
      </c>
      <c r="C78" s="90" t="s">
        <v>72</v>
      </c>
      <c r="D78" s="91" t="s">
        <v>419</v>
      </c>
      <c r="E78" s="86">
        <v>80</v>
      </c>
      <c r="F78" s="86">
        <v>1100</v>
      </c>
      <c r="G78" s="86">
        <v>850</v>
      </c>
      <c r="H78" s="86">
        <v>1010</v>
      </c>
      <c r="I78" s="86">
        <v>1250</v>
      </c>
      <c r="J78" s="4"/>
    </row>
    <row r="79" spans="2:10" outlineLevel="3" x14ac:dyDescent="0.2">
      <c r="B79" s="90">
        <v>2730</v>
      </c>
      <c r="C79" s="90" t="s">
        <v>73</v>
      </c>
      <c r="D79" s="91" t="s">
        <v>420</v>
      </c>
      <c r="E79" s="86">
        <v>60</v>
      </c>
      <c r="F79" s="86">
        <v>876</v>
      </c>
      <c r="G79" s="86">
        <v>675</v>
      </c>
      <c r="H79" s="86">
        <v>750</v>
      </c>
      <c r="I79" s="86">
        <v>900</v>
      </c>
      <c r="J79" s="4"/>
    </row>
    <row r="80" spans="2:10" outlineLevel="3" x14ac:dyDescent="0.2">
      <c r="B80" s="90">
        <v>2735</v>
      </c>
      <c r="C80" s="90" t="s">
        <v>74</v>
      </c>
      <c r="D80" s="91" t="s">
        <v>421</v>
      </c>
      <c r="E80" s="86">
        <v>70</v>
      </c>
      <c r="F80" s="86">
        <v>1067</v>
      </c>
      <c r="G80" s="86">
        <v>840</v>
      </c>
      <c r="H80" s="86">
        <v>1000</v>
      </c>
      <c r="I80" s="86">
        <v>1275</v>
      </c>
      <c r="J80" s="4"/>
    </row>
    <row r="81" spans="2:10" outlineLevel="2" x14ac:dyDescent="0.2">
      <c r="B81" s="87" t="s">
        <v>4</v>
      </c>
      <c r="C81" s="88" t="s">
        <v>75</v>
      </c>
      <c r="D81" s="89" t="s">
        <v>422</v>
      </c>
      <c r="E81" s="86">
        <v>640</v>
      </c>
      <c r="F81" s="86">
        <v>969</v>
      </c>
      <c r="G81" s="86">
        <v>750</v>
      </c>
      <c r="H81" s="86">
        <v>895</v>
      </c>
      <c r="I81" s="86">
        <v>1125</v>
      </c>
      <c r="J81" s="4"/>
    </row>
    <row r="82" spans="2:10" outlineLevel="3" x14ac:dyDescent="0.2">
      <c r="B82" s="90">
        <v>4405</v>
      </c>
      <c r="C82" s="90" t="s">
        <v>76</v>
      </c>
      <c r="D82" s="91" t="s">
        <v>423</v>
      </c>
      <c r="E82" s="86">
        <v>70</v>
      </c>
      <c r="F82" s="86">
        <v>820</v>
      </c>
      <c r="G82" s="86">
        <v>600</v>
      </c>
      <c r="H82" s="86">
        <v>750</v>
      </c>
      <c r="I82" s="86">
        <v>900</v>
      </c>
      <c r="J82" s="4"/>
    </row>
    <row r="83" spans="2:10" outlineLevel="3" x14ac:dyDescent="0.2">
      <c r="B83" s="90">
        <v>4410</v>
      </c>
      <c r="C83" s="90" t="s">
        <v>77</v>
      </c>
      <c r="D83" s="91" t="s">
        <v>424</v>
      </c>
      <c r="E83" s="86">
        <v>130</v>
      </c>
      <c r="F83" s="86">
        <v>905</v>
      </c>
      <c r="G83" s="86">
        <v>695</v>
      </c>
      <c r="H83" s="86">
        <v>850</v>
      </c>
      <c r="I83" s="86">
        <v>1100</v>
      </c>
      <c r="J83" s="4"/>
    </row>
    <row r="84" spans="2:10" outlineLevel="3" x14ac:dyDescent="0.2">
      <c r="B84" s="90">
        <v>4415</v>
      </c>
      <c r="C84" s="90" t="s">
        <v>78</v>
      </c>
      <c r="D84" s="91" t="s">
        <v>425</v>
      </c>
      <c r="E84" s="86">
        <v>110</v>
      </c>
      <c r="F84" s="86">
        <v>876</v>
      </c>
      <c r="G84" s="86">
        <v>725</v>
      </c>
      <c r="H84" s="86">
        <v>840</v>
      </c>
      <c r="I84" s="86">
        <v>962</v>
      </c>
      <c r="J84" s="4"/>
    </row>
    <row r="85" spans="2:10" outlineLevel="3" x14ac:dyDescent="0.2">
      <c r="B85" s="90">
        <v>4420</v>
      </c>
      <c r="C85" s="90" t="s">
        <v>79</v>
      </c>
      <c r="D85" s="91" t="s">
        <v>426</v>
      </c>
      <c r="E85" s="86">
        <v>340</v>
      </c>
      <c r="F85" s="86">
        <v>1053</v>
      </c>
      <c r="G85" s="86">
        <v>833</v>
      </c>
      <c r="H85" s="86">
        <v>950</v>
      </c>
      <c r="I85" s="86">
        <v>1200</v>
      </c>
      <c r="J85" s="4"/>
    </row>
    <row r="86" spans="2:10" outlineLevel="2" x14ac:dyDescent="0.2">
      <c r="B86" s="87" t="s">
        <v>4</v>
      </c>
      <c r="C86" s="88" t="s">
        <v>80</v>
      </c>
      <c r="D86" s="89" t="s">
        <v>427</v>
      </c>
      <c r="E86" s="86">
        <v>1300</v>
      </c>
      <c r="F86" s="86">
        <v>1388</v>
      </c>
      <c r="G86" s="86">
        <v>790</v>
      </c>
      <c r="H86" s="86">
        <v>1100</v>
      </c>
      <c r="I86" s="86">
        <v>1863</v>
      </c>
      <c r="J86" s="4"/>
    </row>
    <row r="87" spans="2:10" outlineLevel="3" x14ac:dyDescent="0.2">
      <c r="B87" s="90">
        <v>4705</v>
      </c>
      <c r="C87" s="90" t="s">
        <v>81</v>
      </c>
      <c r="D87" s="91" t="s">
        <v>428</v>
      </c>
      <c r="E87" s="86">
        <v>160</v>
      </c>
      <c r="F87" s="86">
        <v>885</v>
      </c>
      <c r="G87" s="86">
        <v>625</v>
      </c>
      <c r="H87" s="86">
        <v>725</v>
      </c>
      <c r="I87" s="86">
        <v>975</v>
      </c>
      <c r="J87" s="4"/>
    </row>
    <row r="88" spans="2:10" outlineLevel="3" x14ac:dyDescent="0.2">
      <c r="B88" s="90">
        <v>4710</v>
      </c>
      <c r="C88" s="90" t="s">
        <v>82</v>
      </c>
      <c r="D88" s="91" t="s">
        <v>429</v>
      </c>
      <c r="E88" s="86">
        <v>130</v>
      </c>
      <c r="F88" s="86">
        <v>877</v>
      </c>
      <c r="G88" s="86">
        <v>675</v>
      </c>
      <c r="H88" s="86">
        <v>850</v>
      </c>
      <c r="I88" s="86">
        <v>995</v>
      </c>
      <c r="J88" s="4"/>
    </row>
    <row r="89" spans="2:10" outlineLevel="3" x14ac:dyDescent="0.2">
      <c r="B89" s="90">
        <v>4715</v>
      </c>
      <c r="C89" s="90" t="s">
        <v>83</v>
      </c>
      <c r="D89" s="91" t="s">
        <v>430</v>
      </c>
      <c r="E89" s="86">
        <v>170</v>
      </c>
      <c r="F89" s="86">
        <v>956</v>
      </c>
      <c r="G89" s="86">
        <v>725</v>
      </c>
      <c r="H89" s="86">
        <v>850</v>
      </c>
      <c r="I89" s="86">
        <v>1100</v>
      </c>
      <c r="J89" s="4"/>
    </row>
    <row r="90" spans="2:10" outlineLevel="3" x14ac:dyDescent="0.2">
      <c r="B90" s="90">
        <v>4720</v>
      </c>
      <c r="C90" s="90" t="s">
        <v>84</v>
      </c>
      <c r="D90" s="91" t="s">
        <v>431</v>
      </c>
      <c r="E90" s="86">
        <v>750</v>
      </c>
      <c r="F90" s="86">
        <v>1739</v>
      </c>
      <c r="G90" s="86">
        <v>995</v>
      </c>
      <c r="H90" s="86">
        <v>1560</v>
      </c>
      <c r="I90" s="86">
        <v>2340</v>
      </c>
      <c r="J90" s="4"/>
    </row>
    <row r="91" spans="2:10" outlineLevel="3" x14ac:dyDescent="0.2">
      <c r="B91" s="90">
        <v>4725</v>
      </c>
      <c r="C91" s="90" t="s">
        <v>85</v>
      </c>
      <c r="D91" s="91" t="s">
        <v>432</v>
      </c>
      <c r="E91" s="86">
        <v>90</v>
      </c>
      <c r="F91" s="86">
        <v>920</v>
      </c>
      <c r="G91" s="86">
        <v>750</v>
      </c>
      <c r="H91" s="86">
        <v>850</v>
      </c>
      <c r="I91" s="86">
        <v>958</v>
      </c>
      <c r="J91" s="4"/>
    </row>
    <row r="92" spans="2:10" outlineLevel="1" x14ac:dyDescent="0.2">
      <c r="B92" s="81" t="s">
        <v>4</v>
      </c>
      <c r="C92" s="81" t="s">
        <v>86</v>
      </c>
      <c r="D92" s="82" t="s">
        <v>433</v>
      </c>
      <c r="E92" s="80">
        <v>2800</v>
      </c>
      <c r="F92" s="80">
        <v>1140</v>
      </c>
      <c r="G92" s="80">
        <v>870</v>
      </c>
      <c r="H92" s="80">
        <v>1050</v>
      </c>
      <c r="I92" s="80">
        <v>1300</v>
      </c>
      <c r="J92" s="4"/>
    </row>
    <row r="93" spans="2:10" outlineLevel="2" x14ac:dyDescent="0.2">
      <c r="B93" s="83">
        <v>1055</v>
      </c>
      <c r="C93" s="84" t="s">
        <v>87</v>
      </c>
      <c r="D93" s="92" t="s">
        <v>434</v>
      </c>
      <c r="E93" s="86">
        <v>80</v>
      </c>
      <c r="F93" s="86">
        <v>1070</v>
      </c>
      <c r="G93" s="86">
        <v>875</v>
      </c>
      <c r="H93" s="86">
        <v>1000</v>
      </c>
      <c r="I93" s="86">
        <v>1250</v>
      </c>
      <c r="J93" s="4"/>
    </row>
    <row r="94" spans="2:10" outlineLevel="2" x14ac:dyDescent="0.2">
      <c r="B94" s="83">
        <v>2465</v>
      </c>
      <c r="C94" s="84" t="s">
        <v>88</v>
      </c>
      <c r="D94" s="92" t="s">
        <v>435</v>
      </c>
      <c r="E94" s="86">
        <v>140</v>
      </c>
      <c r="F94" s="86">
        <v>1084</v>
      </c>
      <c r="G94" s="86">
        <v>865</v>
      </c>
      <c r="H94" s="86">
        <v>1000</v>
      </c>
      <c r="I94" s="86">
        <v>1250</v>
      </c>
      <c r="J94" s="4"/>
    </row>
    <row r="95" spans="2:10" outlineLevel="2" x14ac:dyDescent="0.2">
      <c r="B95" s="83">
        <v>3060</v>
      </c>
      <c r="C95" s="84" t="s">
        <v>89</v>
      </c>
      <c r="D95" s="92" t="s">
        <v>436</v>
      </c>
      <c r="E95" s="86">
        <v>190</v>
      </c>
      <c r="F95" s="86">
        <v>1348</v>
      </c>
      <c r="G95" s="86">
        <v>800</v>
      </c>
      <c r="H95" s="86">
        <v>1100</v>
      </c>
      <c r="I95" s="86">
        <v>1525</v>
      </c>
      <c r="J95" s="4"/>
    </row>
    <row r="96" spans="2:10" outlineLevel="2" x14ac:dyDescent="0.2">
      <c r="B96" s="83">
        <v>2470</v>
      </c>
      <c r="C96" s="84" t="s">
        <v>90</v>
      </c>
      <c r="D96" s="92" t="s">
        <v>437</v>
      </c>
      <c r="E96" s="86">
        <v>30</v>
      </c>
      <c r="F96" s="86">
        <v>1669</v>
      </c>
      <c r="G96" s="86">
        <v>1100</v>
      </c>
      <c r="H96" s="86">
        <v>1400</v>
      </c>
      <c r="I96" s="86">
        <v>1750</v>
      </c>
      <c r="J96" s="4"/>
    </row>
    <row r="97" spans="2:10" outlineLevel="2" x14ac:dyDescent="0.2">
      <c r="B97" s="87" t="s">
        <v>4</v>
      </c>
      <c r="C97" s="88" t="s">
        <v>91</v>
      </c>
      <c r="D97" s="89" t="s">
        <v>438</v>
      </c>
      <c r="E97" s="86">
        <v>250</v>
      </c>
      <c r="F97" s="86">
        <v>1013</v>
      </c>
      <c r="G97" s="86">
        <v>795</v>
      </c>
      <c r="H97" s="86">
        <v>950</v>
      </c>
      <c r="I97" s="86">
        <v>1200</v>
      </c>
      <c r="J97" s="4"/>
    </row>
    <row r="98" spans="2:10" outlineLevel="3" x14ac:dyDescent="0.2">
      <c r="B98" s="90">
        <v>1005</v>
      </c>
      <c r="C98" s="90" t="s">
        <v>92</v>
      </c>
      <c r="D98" s="91" t="s">
        <v>439</v>
      </c>
      <c r="E98" s="86">
        <v>20</v>
      </c>
      <c r="F98" s="86">
        <v>1053</v>
      </c>
      <c r="G98" s="86">
        <v>800</v>
      </c>
      <c r="H98" s="86">
        <v>895</v>
      </c>
      <c r="I98" s="86">
        <v>1200</v>
      </c>
      <c r="J98" s="4"/>
    </row>
    <row r="99" spans="2:10" outlineLevel="3" x14ac:dyDescent="0.2">
      <c r="B99" s="90">
        <v>1010</v>
      </c>
      <c r="C99" s="90" t="s">
        <v>93</v>
      </c>
      <c r="D99" s="91" t="s">
        <v>440</v>
      </c>
      <c r="E99" s="86">
        <v>40</v>
      </c>
      <c r="F99" s="86">
        <v>859</v>
      </c>
      <c r="G99" s="86">
        <v>675</v>
      </c>
      <c r="H99" s="86">
        <v>858</v>
      </c>
      <c r="I99" s="86">
        <v>998</v>
      </c>
      <c r="J99" s="4"/>
    </row>
    <row r="100" spans="2:10" outlineLevel="3" x14ac:dyDescent="0.2">
      <c r="B100" s="90">
        <v>1015</v>
      </c>
      <c r="C100" s="90" t="s">
        <v>94</v>
      </c>
      <c r="D100" s="91" t="s">
        <v>441</v>
      </c>
      <c r="E100" s="86">
        <v>40</v>
      </c>
      <c r="F100" s="86">
        <v>924</v>
      </c>
      <c r="G100" s="86">
        <v>675</v>
      </c>
      <c r="H100" s="86">
        <v>850</v>
      </c>
      <c r="I100" s="86">
        <v>1100</v>
      </c>
      <c r="J100" s="4"/>
    </row>
    <row r="101" spans="2:10" outlineLevel="3" x14ac:dyDescent="0.2">
      <c r="B101" s="90">
        <v>1045</v>
      </c>
      <c r="C101" s="90" t="s">
        <v>95</v>
      </c>
      <c r="D101" s="91" t="s">
        <v>442</v>
      </c>
      <c r="E101" s="86">
        <v>30</v>
      </c>
      <c r="F101" s="86">
        <v>1170</v>
      </c>
      <c r="G101" s="86">
        <v>900</v>
      </c>
      <c r="H101" s="86">
        <v>1100</v>
      </c>
      <c r="I101" s="86">
        <v>1500</v>
      </c>
      <c r="J101" s="4"/>
    </row>
    <row r="102" spans="2:10" outlineLevel="3" x14ac:dyDescent="0.2">
      <c r="B102" s="90">
        <v>1025</v>
      </c>
      <c r="C102" s="90" t="s">
        <v>96</v>
      </c>
      <c r="D102" s="91" t="s">
        <v>443</v>
      </c>
      <c r="E102" s="86">
        <v>30</v>
      </c>
      <c r="F102" s="86">
        <v>1056</v>
      </c>
      <c r="G102" s="86">
        <v>775</v>
      </c>
      <c r="H102" s="86">
        <v>875</v>
      </c>
      <c r="I102" s="86">
        <v>1200</v>
      </c>
      <c r="J102" s="4"/>
    </row>
    <row r="103" spans="2:10" outlineLevel="3" x14ac:dyDescent="0.2">
      <c r="B103" s="90">
        <v>1030</v>
      </c>
      <c r="C103" s="90" t="s">
        <v>97</v>
      </c>
      <c r="D103" s="91" t="s">
        <v>444</v>
      </c>
      <c r="E103" s="86">
        <v>20</v>
      </c>
      <c r="F103" s="86">
        <v>981</v>
      </c>
      <c r="G103" s="86">
        <v>800</v>
      </c>
      <c r="H103" s="86">
        <v>936</v>
      </c>
      <c r="I103" s="86">
        <v>1200</v>
      </c>
      <c r="J103" s="4"/>
    </row>
    <row r="104" spans="2:10" outlineLevel="3" x14ac:dyDescent="0.2">
      <c r="B104" s="90">
        <v>1035</v>
      </c>
      <c r="C104" s="90" t="s">
        <v>98</v>
      </c>
      <c r="D104" s="91" t="s">
        <v>445</v>
      </c>
      <c r="E104" s="86">
        <v>30</v>
      </c>
      <c r="F104" s="86">
        <v>953</v>
      </c>
      <c r="G104" s="86">
        <v>825</v>
      </c>
      <c r="H104" s="86">
        <v>900</v>
      </c>
      <c r="I104" s="86">
        <v>1030</v>
      </c>
      <c r="J104" s="4"/>
    </row>
    <row r="105" spans="2:10" outlineLevel="3" x14ac:dyDescent="0.2">
      <c r="B105" s="90">
        <v>1040</v>
      </c>
      <c r="C105" s="90" t="s">
        <v>99</v>
      </c>
      <c r="D105" s="91" t="s">
        <v>446</v>
      </c>
      <c r="E105" s="86">
        <v>40</v>
      </c>
      <c r="F105" s="86">
        <v>1166</v>
      </c>
      <c r="G105" s="86">
        <v>950</v>
      </c>
      <c r="H105" s="86">
        <v>1154</v>
      </c>
      <c r="I105" s="86">
        <v>1298</v>
      </c>
      <c r="J105" s="4"/>
    </row>
    <row r="106" spans="2:10" outlineLevel="2" x14ac:dyDescent="0.2">
      <c r="B106" s="87" t="s">
        <v>4</v>
      </c>
      <c r="C106" s="88" t="s">
        <v>100</v>
      </c>
      <c r="D106" s="89" t="s">
        <v>447</v>
      </c>
      <c r="E106" s="86">
        <v>550</v>
      </c>
      <c r="F106" s="86">
        <v>1167</v>
      </c>
      <c r="G106" s="86">
        <v>925</v>
      </c>
      <c r="H106" s="86">
        <v>1100</v>
      </c>
      <c r="I106" s="86">
        <v>1350</v>
      </c>
      <c r="J106" s="4"/>
    </row>
    <row r="107" spans="2:10" outlineLevel="3" x14ac:dyDescent="0.2">
      <c r="B107" s="90">
        <v>2405</v>
      </c>
      <c r="C107" s="90" t="s">
        <v>101</v>
      </c>
      <c r="D107" s="91" t="s">
        <v>448</v>
      </c>
      <c r="E107" s="86">
        <v>40</v>
      </c>
      <c r="F107" s="86">
        <v>1039</v>
      </c>
      <c r="G107" s="86">
        <v>900</v>
      </c>
      <c r="H107" s="86">
        <v>998</v>
      </c>
      <c r="I107" s="86">
        <v>1150</v>
      </c>
      <c r="J107" s="4"/>
    </row>
    <row r="108" spans="2:10" outlineLevel="3" x14ac:dyDescent="0.2">
      <c r="B108" s="90">
        <v>2410</v>
      </c>
      <c r="C108" s="90" t="s">
        <v>102</v>
      </c>
      <c r="D108" s="91" t="s">
        <v>449</v>
      </c>
      <c r="E108" s="86">
        <v>110</v>
      </c>
      <c r="F108" s="86">
        <v>1212</v>
      </c>
      <c r="G108" s="86">
        <v>918</v>
      </c>
      <c r="H108" s="86">
        <v>1050</v>
      </c>
      <c r="I108" s="86">
        <v>1488</v>
      </c>
      <c r="J108" s="4"/>
    </row>
    <row r="109" spans="2:10" outlineLevel="3" x14ac:dyDescent="0.2">
      <c r="B109" s="90">
        <v>2415</v>
      </c>
      <c r="C109" s="90" t="s">
        <v>103</v>
      </c>
      <c r="D109" s="91" t="s">
        <v>450</v>
      </c>
      <c r="E109" s="86">
        <v>80</v>
      </c>
      <c r="F109" s="86">
        <v>1265</v>
      </c>
      <c r="G109" s="86">
        <v>1050</v>
      </c>
      <c r="H109" s="86">
        <v>1200</v>
      </c>
      <c r="I109" s="86">
        <v>1473</v>
      </c>
      <c r="J109" s="4"/>
    </row>
    <row r="110" spans="2:10" outlineLevel="3" x14ac:dyDescent="0.2">
      <c r="B110" s="90">
        <v>2420</v>
      </c>
      <c r="C110" s="90" t="s">
        <v>104</v>
      </c>
      <c r="D110" s="91" t="s">
        <v>451</v>
      </c>
      <c r="E110" s="86">
        <v>70</v>
      </c>
      <c r="F110" s="86">
        <v>1066</v>
      </c>
      <c r="G110" s="86">
        <v>900</v>
      </c>
      <c r="H110" s="86">
        <v>1000</v>
      </c>
      <c r="I110" s="86">
        <v>1250</v>
      </c>
      <c r="J110" s="4"/>
    </row>
    <row r="111" spans="2:10" outlineLevel="3" x14ac:dyDescent="0.2">
      <c r="B111" s="90">
        <v>2430</v>
      </c>
      <c r="C111" s="90" t="s">
        <v>105</v>
      </c>
      <c r="D111" s="91" t="s">
        <v>452</v>
      </c>
      <c r="E111" s="86">
        <v>70</v>
      </c>
      <c r="F111" s="86">
        <v>1178</v>
      </c>
      <c r="G111" s="86">
        <v>813</v>
      </c>
      <c r="H111" s="86">
        <v>1100</v>
      </c>
      <c r="I111" s="86">
        <v>1448</v>
      </c>
      <c r="J111" s="4"/>
    </row>
    <row r="112" spans="2:10" outlineLevel="3" x14ac:dyDescent="0.2">
      <c r="B112" s="90">
        <v>2435</v>
      </c>
      <c r="C112" s="90" t="s">
        <v>106</v>
      </c>
      <c r="D112" s="91" t="s">
        <v>453</v>
      </c>
      <c r="E112" s="86">
        <v>110</v>
      </c>
      <c r="F112" s="86">
        <v>1164</v>
      </c>
      <c r="G112" s="86">
        <v>923</v>
      </c>
      <c r="H112" s="86">
        <v>1100</v>
      </c>
      <c r="I112" s="86">
        <v>1390</v>
      </c>
      <c r="J112" s="4"/>
    </row>
    <row r="113" spans="2:10" outlineLevel="3" x14ac:dyDescent="0.2">
      <c r="B113" s="90">
        <v>2440</v>
      </c>
      <c r="C113" s="90" t="s">
        <v>107</v>
      </c>
      <c r="D113" s="91" t="s">
        <v>454</v>
      </c>
      <c r="E113" s="86">
        <v>60</v>
      </c>
      <c r="F113" s="86">
        <v>1147</v>
      </c>
      <c r="G113" s="86">
        <v>1000</v>
      </c>
      <c r="H113" s="86">
        <v>1150</v>
      </c>
      <c r="I113" s="86">
        <v>1225</v>
      </c>
      <c r="J113" s="4"/>
    </row>
    <row r="114" spans="2:10" outlineLevel="2" x14ac:dyDescent="0.2">
      <c r="B114" s="87" t="s">
        <v>4</v>
      </c>
      <c r="C114" s="88" t="s">
        <v>108</v>
      </c>
      <c r="D114" s="89" t="s">
        <v>455</v>
      </c>
      <c r="E114" s="86">
        <v>520</v>
      </c>
      <c r="F114" s="86">
        <v>972</v>
      </c>
      <c r="G114" s="86">
        <v>775</v>
      </c>
      <c r="H114" s="86">
        <v>920</v>
      </c>
      <c r="I114" s="86">
        <v>1100</v>
      </c>
      <c r="J114" s="4"/>
    </row>
    <row r="115" spans="2:10" outlineLevel="3" x14ac:dyDescent="0.2">
      <c r="B115" s="90">
        <v>2505</v>
      </c>
      <c r="C115" s="90" t="s">
        <v>109</v>
      </c>
      <c r="D115" s="91" t="s">
        <v>456</v>
      </c>
      <c r="E115" s="86">
        <v>40</v>
      </c>
      <c r="F115" s="86">
        <v>941</v>
      </c>
      <c r="G115" s="86">
        <v>850</v>
      </c>
      <c r="H115" s="86">
        <v>915</v>
      </c>
      <c r="I115" s="86">
        <v>995</v>
      </c>
      <c r="J115" s="4"/>
    </row>
    <row r="116" spans="2:10" outlineLevel="3" x14ac:dyDescent="0.2">
      <c r="B116" s="90">
        <v>2510</v>
      </c>
      <c r="C116" s="90" t="s">
        <v>110</v>
      </c>
      <c r="D116" s="91" t="s">
        <v>457</v>
      </c>
      <c r="E116" s="86">
        <v>90</v>
      </c>
      <c r="F116" s="86">
        <v>870</v>
      </c>
      <c r="G116" s="86">
        <v>650</v>
      </c>
      <c r="H116" s="86">
        <v>800</v>
      </c>
      <c r="I116" s="86">
        <v>1020</v>
      </c>
      <c r="J116" s="4"/>
    </row>
    <row r="117" spans="2:10" outlineLevel="3" x14ac:dyDescent="0.2">
      <c r="B117" s="90">
        <v>2515</v>
      </c>
      <c r="C117" s="90" t="s">
        <v>111</v>
      </c>
      <c r="D117" s="91" t="s">
        <v>458</v>
      </c>
      <c r="E117" s="86">
        <v>90</v>
      </c>
      <c r="F117" s="86">
        <v>982</v>
      </c>
      <c r="G117" s="86">
        <v>760</v>
      </c>
      <c r="H117" s="86">
        <v>910</v>
      </c>
      <c r="I117" s="86">
        <v>1225</v>
      </c>
      <c r="J117" s="4"/>
    </row>
    <row r="118" spans="2:10" outlineLevel="3" x14ac:dyDescent="0.2">
      <c r="B118" s="90">
        <v>2520</v>
      </c>
      <c r="C118" s="90" t="s">
        <v>112</v>
      </c>
      <c r="D118" s="91" t="s">
        <v>459</v>
      </c>
      <c r="E118" s="86">
        <v>110</v>
      </c>
      <c r="F118" s="86">
        <v>1033</v>
      </c>
      <c r="G118" s="86">
        <v>873</v>
      </c>
      <c r="H118" s="86">
        <v>970</v>
      </c>
      <c r="I118" s="86">
        <v>1185</v>
      </c>
      <c r="J118" s="4"/>
    </row>
    <row r="119" spans="2:10" outlineLevel="3" x14ac:dyDescent="0.2">
      <c r="B119" s="90">
        <v>2525</v>
      </c>
      <c r="C119" s="90" t="s">
        <v>113</v>
      </c>
      <c r="D119" s="91" t="s">
        <v>460</v>
      </c>
      <c r="E119" s="86">
        <v>40</v>
      </c>
      <c r="F119" s="86">
        <v>914</v>
      </c>
      <c r="G119" s="86">
        <v>800</v>
      </c>
      <c r="H119" s="86">
        <v>900</v>
      </c>
      <c r="I119" s="86">
        <v>1000</v>
      </c>
      <c r="J119" s="4"/>
    </row>
    <row r="120" spans="2:10" outlineLevel="3" x14ac:dyDescent="0.2">
      <c r="B120" s="90">
        <v>2530</v>
      </c>
      <c r="C120" s="90" t="s">
        <v>114</v>
      </c>
      <c r="D120" s="91" t="s">
        <v>461</v>
      </c>
      <c r="E120" s="86">
        <v>80</v>
      </c>
      <c r="F120" s="86">
        <v>1117</v>
      </c>
      <c r="G120" s="86">
        <v>840</v>
      </c>
      <c r="H120" s="86">
        <v>1000</v>
      </c>
      <c r="I120" s="86">
        <v>1325</v>
      </c>
      <c r="J120" s="4"/>
    </row>
    <row r="121" spans="2:10" outlineLevel="3" x14ac:dyDescent="0.2">
      <c r="B121" s="90">
        <v>2535</v>
      </c>
      <c r="C121" s="90" t="s">
        <v>115</v>
      </c>
      <c r="D121" s="91" t="s">
        <v>462</v>
      </c>
      <c r="E121" s="86">
        <v>70</v>
      </c>
      <c r="F121" s="86">
        <v>876</v>
      </c>
      <c r="G121" s="86">
        <v>635</v>
      </c>
      <c r="H121" s="86">
        <v>810</v>
      </c>
      <c r="I121" s="86">
        <v>1100</v>
      </c>
      <c r="J121" s="4"/>
    </row>
    <row r="122" spans="2:10" outlineLevel="2" x14ac:dyDescent="0.2">
      <c r="B122" s="87" t="s">
        <v>4</v>
      </c>
      <c r="C122" s="88" t="s">
        <v>116</v>
      </c>
      <c r="D122" s="89" t="s">
        <v>463</v>
      </c>
      <c r="E122" s="86">
        <v>540</v>
      </c>
      <c r="F122" s="86">
        <v>1266</v>
      </c>
      <c r="G122" s="86">
        <v>995</v>
      </c>
      <c r="H122" s="86">
        <v>1195</v>
      </c>
      <c r="I122" s="86">
        <v>1400</v>
      </c>
      <c r="J122" s="4"/>
    </row>
    <row r="123" spans="2:10" outlineLevel="3" x14ac:dyDescent="0.2">
      <c r="B123" s="90">
        <v>2805</v>
      </c>
      <c r="C123" s="90" t="s">
        <v>117</v>
      </c>
      <c r="D123" s="91" t="s">
        <v>464</v>
      </c>
      <c r="E123" s="86">
        <v>70</v>
      </c>
      <c r="F123" s="86">
        <v>1041</v>
      </c>
      <c r="G123" s="86">
        <v>900</v>
      </c>
      <c r="H123" s="86">
        <v>995</v>
      </c>
      <c r="I123" s="86">
        <v>1200</v>
      </c>
      <c r="J123" s="4"/>
    </row>
    <row r="124" spans="2:10" outlineLevel="3" x14ac:dyDescent="0.2">
      <c r="B124" s="90">
        <v>2810</v>
      </c>
      <c r="C124" s="90" t="s">
        <v>118</v>
      </c>
      <c r="D124" s="91" t="s">
        <v>465</v>
      </c>
      <c r="E124" s="86">
        <v>60</v>
      </c>
      <c r="F124" s="86">
        <v>1487</v>
      </c>
      <c r="G124" s="86">
        <v>1050</v>
      </c>
      <c r="H124" s="86">
        <v>1338</v>
      </c>
      <c r="I124" s="86">
        <v>1695</v>
      </c>
      <c r="J124" s="4"/>
    </row>
    <row r="125" spans="2:10" outlineLevel="3" x14ac:dyDescent="0.2">
      <c r="B125" s="90">
        <v>2815</v>
      </c>
      <c r="C125" s="90" t="s">
        <v>119</v>
      </c>
      <c r="D125" s="91" t="s">
        <v>466</v>
      </c>
      <c r="E125" s="86">
        <v>60</v>
      </c>
      <c r="F125" s="86">
        <v>1299</v>
      </c>
      <c r="G125" s="86">
        <v>995</v>
      </c>
      <c r="H125" s="86">
        <v>1195</v>
      </c>
      <c r="I125" s="86">
        <v>1450</v>
      </c>
      <c r="J125" s="4"/>
    </row>
    <row r="126" spans="2:10" outlineLevel="3" x14ac:dyDescent="0.2">
      <c r="B126" s="90">
        <v>2820</v>
      </c>
      <c r="C126" s="90" t="s">
        <v>120</v>
      </c>
      <c r="D126" s="91" t="s">
        <v>467</v>
      </c>
      <c r="E126" s="86">
        <v>80</v>
      </c>
      <c r="F126" s="86">
        <v>1143</v>
      </c>
      <c r="G126" s="86">
        <v>950</v>
      </c>
      <c r="H126" s="86">
        <v>1100</v>
      </c>
      <c r="I126" s="86">
        <v>1295</v>
      </c>
      <c r="J126" s="4"/>
    </row>
    <row r="127" spans="2:10" outlineLevel="3" x14ac:dyDescent="0.2">
      <c r="B127" s="90">
        <v>2825</v>
      </c>
      <c r="C127" s="90" t="s">
        <v>121</v>
      </c>
      <c r="D127" s="91" t="s">
        <v>468</v>
      </c>
      <c r="E127" s="86">
        <v>170</v>
      </c>
      <c r="F127" s="86">
        <v>1237</v>
      </c>
      <c r="G127" s="86">
        <v>1000</v>
      </c>
      <c r="H127" s="86">
        <v>1200</v>
      </c>
      <c r="I127" s="86">
        <v>1370</v>
      </c>
      <c r="J127" s="4"/>
    </row>
    <row r="128" spans="2:10" outlineLevel="3" x14ac:dyDescent="0.2">
      <c r="B128" s="90">
        <v>2830</v>
      </c>
      <c r="C128" s="90" t="s">
        <v>122</v>
      </c>
      <c r="D128" s="91" t="s">
        <v>469</v>
      </c>
      <c r="E128" s="86">
        <v>60</v>
      </c>
      <c r="F128" s="86">
        <v>1572</v>
      </c>
      <c r="G128" s="86">
        <v>1200</v>
      </c>
      <c r="H128" s="86">
        <v>1350</v>
      </c>
      <c r="I128" s="86">
        <v>1598</v>
      </c>
      <c r="J128" s="4"/>
    </row>
    <row r="129" spans="2:10" outlineLevel="3" x14ac:dyDescent="0.2">
      <c r="B129" s="90">
        <v>2835</v>
      </c>
      <c r="C129" s="90" t="s">
        <v>123</v>
      </c>
      <c r="D129" s="91" t="s">
        <v>470</v>
      </c>
      <c r="E129" s="86">
        <v>40</v>
      </c>
      <c r="F129" s="86">
        <v>1126</v>
      </c>
      <c r="G129" s="86">
        <v>900</v>
      </c>
      <c r="H129" s="86">
        <v>1100</v>
      </c>
      <c r="I129" s="86">
        <v>1200</v>
      </c>
      <c r="J129" s="4"/>
    </row>
    <row r="130" spans="2:10" outlineLevel="2" x14ac:dyDescent="0.2">
      <c r="B130" s="87" t="s">
        <v>4</v>
      </c>
      <c r="C130" s="88" t="s">
        <v>124</v>
      </c>
      <c r="D130" s="89" t="s">
        <v>471</v>
      </c>
      <c r="E130" s="86">
        <v>510</v>
      </c>
      <c r="F130" s="86">
        <v>1128</v>
      </c>
      <c r="G130" s="86">
        <v>850</v>
      </c>
      <c r="H130" s="86">
        <v>1045</v>
      </c>
      <c r="I130" s="86">
        <v>1300</v>
      </c>
      <c r="J130" s="4"/>
    </row>
    <row r="131" spans="2:10" outlineLevel="3" x14ac:dyDescent="0.2">
      <c r="B131" s="90">
        <v>3005</v>
      </c>
      <c r="C131" s="90" t="s">
        <v>125</v>
      </c>
      <c r="D131" s="91" t="s">
        <v>472</v>
      </c>
      <c r="E131" s="86">
        <v>60</v>
      </c>
      <c r="F131" s="86">
        <v>881</v>
      </c>
      <c r="G131" s="86">
        <v>713</v>
      </c>
      <c r="H131" s="86">
        <v>825</v>
      </c>
      <c r="I131" s="86">
        <v>973</v>
      </c>
      <c r="J131" s="4"/>
    </row>
    <row r="132" spans="2:10" outlineLevel="3" x14ac:dyDescent="0.2">
      <c r="B132" s="90">
        <v>3010</v>
      </c>
      <c r="C132" s="90" t="s">
        <v>126</v>
      </c>
      <c r="D132" s="91" t="s">
        <v>473</v>
      </c>
      <c r="E132" s="86">
        <v>60</v>
      </c>
      <c r="F132" s="86">
        <v>970</v>
      </c>
      <c r="G132" s="86">
        <v>775</v>
      </c>
      <c r="H132" s="86">
        <v>875</v>
      </c>
      <c r="I132" s="86">
        <v>1185</v>
      </c>
      <c r="J132" s="4"/>
    </row>
    <row r="133" spans="2:10" outlineLevel="3" x14ac:dyDescent="0.2">
      <c r="B133" s="90">
        <v>3015</v>
      </c>
      <c r="C133" s="90" t="s">
        <v>127</v>
      </c>
      <c r="D133" s="91" t="s">
        <v>474</v>
      </c>
      <c r="E133" s="86">
        <v>80</v>
      </c>
      <c r="F133" s="86">
        <v>1137</v>
      </c>
      <c r="G133" s="86">
        <v>900</v>
      </c>
      <c r="H133" s="86">
        <v>1023</v>
      </c>
      <c r="I133" s="86">
        <v>1250</v>
      </c>
      <c r="J133" s="4"/>
    </row>
    <row r="134" spans="2:10" outlineLevel="3" x14ac:dyDescent="0.2">
      <c r="B134" s="90">
        <v>3020</v>
      </c>
      <c r="C134" s="90" t="s">
        <v>128</v>
      </c>
      <c r="D134" s="91" t="s">
        <v>475</v>
      </c>
      <c r="E134" s="86">
        <v>40</v>
      </c>
      <c r="F134" s="86">
        <v>1147</v>
      </c>
      <c r="G134" s="86">
        <v>898</v>
      </c>
      <c r="H134" s="86">
        <v>1150</v>
      </c>
      <c r="I134" s="86">
        <v>1300</v>
      </c>
      <c r="J134" s="4"/>
    </row>
    <row r="135" spans="2:10" outlineLevel="3" x14ac:dyDescent="0.2">
      <c r="B135" s="90">
        <v>3025</v>
      </c>
      <c r="C135" s="90" t="s">
        <v>129</v>
      </c>
      <c r="D135" s="91" t="s">
        <v>476</v>
      </c>
      <c r="E135" s="86">
        <v>40</v>
      </c>
      <c r="F135" s="86">
        <v>842</v>
      </c>
      <c r="G135" s="86">
        <v>738</v>
      </c>
      <c r="H135" s="86">
        <v>788</v>
      </c>
      <c r="I135" s="86">
        <v>913</v>
      </c>
      <c r="J135" s="4"/>
    </row>
    <row r="136" spans="2:10" outlineLevel="3" x14ac:dyDescent="0.2">
      <c r="B136" s="90">
        <v>3030</v>
      </c>
      <c r="C136" s="90" t="s">
        <v>130</v>
      </c>
      <c r="D136" s="91" t="s">
        <v>477</v>
      </c>
      <c r="E136" s="86">
        <v>50</v>
      </c>
      <c r="F136" s="86">
        <v>1114</v>
      </c>
      <c r="G136" s="86">
        <v>795</v>
      </c>
      <c r="H136" s="86">
        <v>1073</v>
      </c>
      <c r="I136" s="86">
        <v>1300</v>
      </c>
      <c r="J136" s="4"/>
    </row>
    <row r="137" spans="2:10" outlineLevel="3" x14ac:dyDescent="0.2">
      <c r="B137" s="90">
        <v>3040</v>
      </c>
      <c r="C137" s="90" t="s">
        <v>131</v>
      </c>
      <c r="D137" s="91" t="s">
        <v>478</v>
      </c>
      <c r="E137" s="86">
        <v>180</v>
      </c>
      <c r="F137" s="86">
        <v>1327</v>
      </c>
      <c r="G137" s="86">
        <v>1000</v>
      </c>
      <c r="H137" s="86">
        <v>1250</v>
      </c>
      <c r="I137" s="86">
        <v>1500</v>
      </c>
      <c r="J137" s="4"/>
    </row>
    <row r="138" spans="2:10" outlineLevel="1" x14ac:dyDescent="0.2">
      <c r="B138" s="81" t="s">
        <v>4</v>
      </c>
      <c r="C138" s="81" t="s">
        <v>132</v>
      </c>
      <c r="D138" s="82" t="s">
        <v>479</v>
      </c>
      <c r="E138" s="80">
        <v>2410</v>
      </c>
      <c r="F138" s="80">
        <v>1205</v>
      </c>
      <c r="G138" s="80">
        <v>900</v>
      </c>
      <c r="H138" s="80">
        <v>1100</v>
      </c>
      <c r="I138" s="80">
        <v>1395</v>
      </c>
      <c r="J138" s="4"/>
    </row>
    <row r="139" spans="2:10" outlineLevel="2" x14ac:dyDescent="0.2">
      <c r="B139" s="83">
        <v>1850</v>
      </c>
      <c r="C139" s="84" t="s">
        <v>133</v>
      </c>
      <c r="D139" s="92" t="s">
        <v>480</v>
      </c>
      <c r="E139" s="86">
        <v>150</v>
      </c>
      <c r="F139" s="86">
        <v>1132</v>
      </c>
      <c r="G139" s="86">
        <v>900</v>
      </c>
      <c r="H139" s="86">
        <v>1050</v>
      </c>
      <c r="I139" s="86">
        <v>1300</v>
      </c>
      <c r="J139" s="4"/>
    </row>
    <row r="140" spans="2:10" outlineLevel="2" x14ac:dyDescent="0.2">
      <c r="B140" s="83">
        <v>3245</v>
      </c>
      <c r="C140" s="84" t="s">
        <v>134</v>
      </c>
      <c r="D140" s="92" t="s">
        <v>481</v>
      </c>
      <c r="E140" s="86">
        <v>210</v>
      </c>
      <c r="F140" s="86">
        <v>1106</v>
      </c>
      <c r="G140" s="86">
        <v>875</v>
      </c>
      <c r="H140" s="86">
        <v>1075</v>
      </c>
      <c r="I140" s="86">
        <v>1275</v>
      </c>
      <c r="J140" s="4"/>
    </row>
    <row r="141" spans="2:10" outlineLevel="2" x14ac:dyDescent="0.2">
      <c r="B141" s="83">
        <v>3455</v>
      </c>
      <c r="C141" s="84" t="s">
        <v>135</v>
      </c>
      <c r="D141" s="92" t="s">
        <v>482</v>
      </c>
      <c r="E141" s="86">
        <v>30</v>
      </c>
      <c r="F141" s="86">
        <v>937</v>
      </c>
      <c r="G141" s="86">
        <v>725</v>
      </c>
      <c r="H141" s="86">
        <v>850</v>
      </c>
      <c r="I141" s="86">
        <v>1050</v>
      </c>
      <c r="J141" s="4"/>
    </row>
    <row r="142" spans="2:10" outlineLevel="2" x14ac:dyDescent="0.2">
      <c r="B142" s="83">
        <v>3240</v>
      </c>
      <c r="C142" s="84" t="s">
        <v>136</v>
      </c>
      <c r="D142" s="92" t="s">
        <v>483</v>
      </c>
      <c r="E142" s="86">
        <v>120</v>
      </c>
      <c r="F142" s="86">
        <v>959</v>
      </c>
      <c r="G142" s="86">
        <v>835</v>
      </c>
      <c r="H142" s="86">
        <v>900</v>
      </c>
      <c r="I142" s="86">
        <v>1000</v>
      </c>
      <c r="J142" s="4"/>
    </row>
    <row r="143" spans="2:10" outlineLevel="2" x14ac:dyDescent="0.2">
      <c r="B143" s="87" t="s">
        <v>4</v>
      </c>
      <c r="C143" s="88" t="s">
        <v>137</v>
      </c>
      <c r="D143" s="89" t="s">
        <v>484</v>
      </c>
      <c r="E143" s="86">
        <v>370</v>
      </c>
      <c r="F143" s="86">
        <v>1109</v>
      </c>
      <c r="G143" s="86">
        <v>875</v>
      </c>
      <c r="H143" s="86">
        <v>1040</v>
      </c>
      <c r="I143" s="86">
        <v>1300</v>
      </c>
      <c r="J143" s="4"/>
    </row>
    <row r="144" spans="2:10" outlineLevel="3" x14ac:dyDescent="0.2">
      <c r="B144" s="90">
        <v>3405</v>
      </c>
      <c r="C144" s="90" t="s">
        <v>138</v>
      </c>
      <c r="D144" s="91" t="s">
        <v>485</v>
      </c>
      <c r="E144" s="86">
        <v>30</v>
      </c>
      <c r="F144" s="86">
        <v>1060</v>
      </c>
      <c r="G144" s="86">
        <v>875</v>
      </c>
      <c r="H144" s="86">
        <v>950</v>
      </c>
      <c r="I144" s="86">
        <v>1250</v>
      </c>
      <c r="J144" s="4"/>
    </row>
    <row r="145" spans="2:10" outlineLevel="3" x14ac:dyDescent="0.2">
      <c r="B145" s="90">
        <v>3410</v>
      </c>
      <c r="C145" s="90" t="s">
        <v>139</v>
      </c>
      <c r="D145" s="91" t="s">
        <v>486</v>
      </c>
      <c r="E145" s="86">
        <v>70</v>
      </c>
      <c r="F145" s="86">
        <v>1138</v>
      </c>
      <c r="G145" s="86">
        <v>895</v>
      </c>
      <c r="H145" s="86">
        <v>1030</v>
      </c>
      <c r="I145" s="86">
        <v>1300</v>
      </c>
      <c r="J145" s="4"/>
    </row>
    <row r="146" spans="2:10" outlineLevel="3" x14ac:dyDescent="0.2">
      <c r="B146" s="90">
        <v>3415</v>
      </c>
      <c r="C146" s="90" t="s">
        <v>140</v>
      </c>
      <c r="D146" s="91" t="s">
        <v>487</v>
      </c>
      <c r="E146" s="86">
        <v>70</v>
      </c>
      <c r="F146" s="86">
        <v>1246</v>
      </c>
      <c r="G146" s="86">
        <v>1100</v>
      </c>
      <c r="H146" s="86">
        <v>1200</v>
      </c>
      <c r="I146" s="86">
        <v>1450</v>
      </c>
      <c r="J146" s="4"/>
    </row>
    <row r="147" spans="2:10" outlineLevel="3" x14ac:dyDescent="0.2">
      <c r="B147" s="90">
        <v>3420</v>
      </c>
      <c r="C147" s="90" t="s">
        <v>141</v>
      </c>
      <c r="D147" s="91" t="s">
        <v>488</v>
      </c>
      <c r="E147" s="86">
        <v>50</v>
      </c>
      <c r="F147" s="86">
        <v>1144</v>
      </c>
      <c r="G147" s="86">
        <v>850</v>
      </c>
      <c r="H147" s="86">
        <v>1000</v>
      </c>
      <c r="I147" s="86">
        <v>1400</v>
      </c>
      <c r="J147" s="4"/>
    </row>
    <row r="148" spans="2:10" outlineLevel="3" x14ac:dyDescent="0.2">
      <c r="B148" s="90">
        <v>3430</v>
      </c>
      <c r="C148" s="90" t="s">
        <v>142</v>
      </c>
      <c r="D148" s="91" t="s">
        <v>489</v>
      </c>
      <c r="E148" s="86">
        <v>40</v>
      </c>
      <c r="F148" s="86">
        <v>1134</v>
      </c>
      <c r="G148" s="86">
        <v>873</v>
      </c>
      <c r="H148" s="86">
        <v>1125</v>
      </c>
      <c r="I148" s="86">
        <v>1325</v>
      </c>
      <c r="J148" s="4"/>
    </row>
    <row r="149" spans="2:10" outlineLevel="3" x14ac:dyDescent="0.2">
      <c r="B149" s="90">
        <v>3425</v>
      </c>
      <c r="C149" s="90" t="s">
        <v>143</v>
      </c>
      <c r="D149" s="91" t="s">
        <v>490</v>
      </c>
      <c r="E149" s="86">
        <v>90</v>
      </c>
      <c r="F149" s="86">
        <v>1009</v>
      </c>
      <c r="G149" s="86">
        <v>850</v>
      </c>
      <c r="H149" s="86">
        <v>950</v>
      </c>
      <c r="I149" s="86">
        <v>1150</v>
      </c>
      <c r="J149" s="4"/>
    </row>
    <row r="150" spans="2:10" outlineLevel="3" x14ac:dyDescent="0.2">
      <c r="B150" s="90">
        <v>3435</v>
      </c>
      <c r="C150" s="90" t="s">
        <v>144</v>
      </c>
      <c r="D150" s="91" t="s">
        <v>491</v>
      </c>
      <c r="E150" s="86">
        <v>10</v>
      </c>
      <c r="F150" s="86">
        <v>814</v>
      </c>
      <c r="G150" s="86">
        <v>600</v>
      </c>
      <c r="H150" s="86">
        <v>690</v>
      </c>
      <c r="I150" s="86">
        <v>730</v>
      </c>
      <c r="J150" s="4"/>
    </row>
    <row r="151" spans="2:10" outlineLevel="3" x14ac:dyDescent="0.2">
      <c r="B151" s="90">
        <v>3445</v>
      </c>
      <c r="C151" s="90" t="s">
        <v>145</v>
      </c>
      <c r="D151" s="91" t="s">
        <v>492</v>
      </c>
      <c r="E151" s="86">
        <v>30</v>
      </c>
      <c r="F151" s="86">
        <v>1018</v>
      </c>
      <c r="G151" s="86">
        <v>900</v>
      </c>
      <c r="H151" s="86">
        <v>963</v>
      </c>
      <c r="I151" s="86">
        <v>1185</v>
      </c>
      <c r="J151" s="4"/>
    </row>
    <row r="152" spans="2:10" outlineLevel="2" x14ac:dyDescent="0.2">
      <c r="B152" s="87" t="s">
        <v>4</v>
      </c>
      <c r="C152" s="88" t="s">
        <v>146</v>
      </c>
      <c r="D152" s="89" t="s">
        <v>493</v>
      </c>
      <c r="E152" s="86">
        <v>440</v>
      </c>
      <c r="F152" s="86">
        <v>1391</v>
      </c>
      <c r="G152" s="86">
        <v>1098</v>
      </c>
      <c r="H152" s="86">
        <v>1285</v>
      </c>
      <c r="I152" s="86">
        <v>1550</v>
      </c>
      <c r="J152" s="4"/>
    </row>
    <row r="153" spans="2:10" outlineLevel="3" x14ac:dyDescent="0.2">
      <c r="B153" s="90">
        <v>3705</v>
      </c>
      <c r="C153" s="90" t="s">
        <v>147</v>
      </c>
      <c r="D153" s="91" t="s">
        <v>494</v>
      </c>
      <c r="E153" s="86">
        <v>40</v>
      </c>
      <c r="F153" s="86">
        <v>1114</v>
      </c>
      <c r="G153" s="86">
        <v>950</v>
      </c>
      <c r="H153" s="86">
        <v>1050</v>
      </c>
      <c r="I153" s="86">
        <v>1250</v>
      </c>
      <c r="J153" s="4"/>
    </row>
    <row r="154" spans="2:10" outlineLevel="3" x14ac:dyDescent="0.2">
      <c r="B154" s="90">
        <v>3710</v>
      </c>
      <c r="C154" s="90" t="s">
        <v>148</v>
      </c>
      <c r="D154" s="91" t="s">
        <v>495</v>
      </c>
      <c r="E154" s="86">
        <v>40</v>
      </c>
      <c r="F154" s="86">
        <v>1021</v>
      </c>
      <c r="G154" s="86">
        <v>875</v>
      </c>
      <c r="H154" s="86">
        <v>950</v>
      </c>
      <c r="I154" s="86">
        <v>1075</v>
      </c>
      <c r="J154" s="4"/>
    </row>
    <row r="155" spans="2:10" outlineLevel="3" x14ac:dyDescent="0.2">
      <c r="B155" s="90">
        <v>3715</v>
      </c>
      <c r="C155" s="90" t="s">
        <v>149</v>
      </c>
      <c r="D155" s="91" t="s">
        <v>496</v>
      </c>
      <c r="E155" s="86">
        <v>100</v>
      </c>
      <c r="F155" s="86">
        <v>1215</v>
      </c>
      <c r="G155" s="86">
        <v>1025</v>
      </c>
      <c r="H155" s="86">
        <v>1200</v>
      </c>
      <c r="I155" s="86">
        <v>1300</v>
      </c>
      <c r="J155" s="4"/>
    </row>
    <row r="156" spans="2:10" outlineLevel="3" x14ac:dyDescent="0.2">
      <c r="B156" s="90">
        <v>3720</v>
      </c>
      <c r="C156" s="90" t="s">
        <v>150</v>
      </c>
      <c r="D156" s="91" t="s">
        <v>497</v>
      </c>
      <c r="E156" s="86">
        <v>90</v>
      </c>
      <c r="F156" s="86">
        <v>1553</v>
      </c>
      <c r="G156" s="86">
        <v>1200</v>
      </c>
      <c r="H156" s="86">
        <v>1395</v>
      </c>
      <c r="I156" s="86">
        <v>1695</v>
      </c>
      <c r="J156" s="4"/>
    </row>
    <row r="157" spans="2:10" outlineLevel="3" x14ac:dyDescent="0.2">
      <c r="B157" s="90">
        <v>3725</v>
      </c>
      <c r="C157" s="90" t="s">
        <v>151</v>
      </c>
      <c r="D157" s="91" t="s">
        <v>498</v>
      </c>
      <c r="E157" s="86">
        <v>180</v>
      </c>
      <c r="F157" s="86">
        <v>1533</v>
      </c>
      <c r="G157" s="86">
        <v>1200</v>
      </c>
      <c r="H157" s="86">
        <v>1450</v>
      </c>
      <c r="I157" s="86">
        <v>1700</v>
      </c>
      <c r="J157" s="4"/>
    </row>
    <row r="158" spans="2:10" outlineLevel="2" x14ac:dyDescent="0.2">
      <c r="B158" s="87" t="s">
        <v>4</v>
      </c>
      <c r="C158" s="88" t="s">
        <v>152</v>
      </c>
      <c r="D158" s="89" t="s">
        <v>499</v>
      </c>
      <c r="E158" s="86">
        <v>900</v>
      </c>
      <c r="F158" s="86">
        <v>1237</v>
      </c>
      <c r="G158" s="86">
        <v>900</v>
      </c>
      <c r="H158" s="86">
        <v>1100</v>
      </c>
      <c r="I158" s="86">
        <v>1415</v>
      </c>
      <c r="J158" s="4"/>
    </row>
    <row r="159" spans="2:10" outlineLevel="3" x14ac:dyDescent="0.2">
      <c r="B159" s="90">
        <v>4605</v>
      </c>
      <c r="C159" s="90" t="s">
        <v>153</v>
      </c>
      <c r="D159" s="91" t="s">
        <v>500</v>
      </c>
      <c r="E159" s="86">
        <v>260</v>
      </c>
      <c r="F159" s="86">
        <v>1230</v>
      </c>
      <c r="G159" s="86">
        <v>950</v>
      </c>
      <c r="H159" s="86">
        <v>1200</v>
      </c>
      <c r="I159" s="86">
        <v>1400</v>
      </c>
      <c r="J159" s="4"/>
    </row>
    <row r="160" spans="2:10" outlineLevel="3" x14ac:dyDescent="0.2">
      <c r="B160" s="90">
        <v>4610</v>
      </c>
      <c r="C160" s="90" t="s">
        <v>154</v>
      </c>
      <c r="D160" s="91" t="s">
        <v>501</v>
      </c>
      <c r="E160" s="86">
        <v>160</v>
      </c>
      <c r="F160" s="86">
        <v>1348</v>
      </c>
      <c r="G160" s="86">
        <v>975</v>
      </c>
      <c r="H160" s="86">
        <v>1150</v>
      </c>
      <c r="I160" s="86">
        <v>1560</v>
      </c>
      <c r="J160" s="4"/>
    </row>
    <row r="161" spans="2:10" outlineLevel="3" x14ac:dyDescent="0.2">
      <c r="B161" s="90">
        <v>4615</v>
      </c>
      <c r="C161" s="90" t="s">
        <v>155</v>
      </c>
      <c r="D161" s="91" t="s">
        <v>502</v>
      </c>
      <c r="E161" s="86">
        <v>60</v>
      </c>
      <c r="F161" s="86">
        <v>1082</v>
      </c>
      <c r="G161" s="86">
        <v>875</v>
      </c>
      <c r="H161" s="86">
        <v>998</v>
      </c>
      <c r="I161" s="86">
        <v>1250</v>
      </c>
      <c r="J161" s="4"/>
    </row>
    <row r="162" spans="2:10" outlineLevel="3" x14ac:dyDescent="0.2">
      <c r="B162" s="90">
        <v>4620</v>
      </c>
      <c r="C162" s="90" t="s">
        <v>156</v>
      </c>
      <c r="D162" s="91" t="s">
        <v>503</v>
      </c>
      <c r="E162" s="86">
        <v>80</v>
      </c>
      <c r="F162" s="86">
        <v>934</v>
      </c>
      <c r="G162" s="86">
        <v>813</v>
      </c>
      <c r="H162" s="86">
        <v>900</v>
      </c>
      <c r="I162" s="86">
        <v>1000</v>
      </c>
      <c r="J162" s="4"/>
    </row>
    <row r="163" spans="2:10" outlineLevel="3" x14ac:dyDescent="0.2">
      <c r="B163" s="90">
        <v>4625</v>
      </c>
      <c r="C163" s="90" t="s">
        <v>157</v>
      </c>
      <c r="D163" s="91" t="s">
        <v>504</v>
      </c>
      <c r="E163" s="86">
        <v>190</v>
      </c>
      <c r="F163" s="86">
        <v>1538</v>
      </c>
      <c r="G163" s="86">
        <v>1200</v>
      </c>
      <c r="H163" s="86">
        <v>1450</v>
      </c>
      <c r="I163" s="86">
        <v>1800</v>
      </c>
      <c r="J163" s="4"/>
    </row>
    <row r="164" spans="2:10" outlineLevel="3" x14ac:dyDescent="0.2">
      <c r="B164" s="90">
        <v>4630</v>
      </c>
      <c r="C164" s="90" t="s">
        <v>158</v>
      </c>
      <c r="D164" s="91" t="s">
        <v>505</v>
      </c>
      <c r="E164" s="86">
        <v>90</v>
      </c>
      <c r="F164" s="86">
        <v>933</v>
      </c>
      <c r="G164" s="86">
        <v>795</v>
      </c>
      <c r="H164" s="86">
        <v>875</v>
      </c>
      <c r="I164" s="86">
        <v>960</v>
      </c>
      <c r="J164" s="4"/>
    </row>
    <row r="165" spans="2:10" outlineLevel="3" x14ac:dyDescent="0.2">
      <c r="B165" s="90">
        <v>4635</v>
      </c>
      <c r="C165" s="90" t="s">
        <v>159</v>
      </c>
      <c r="D165" s="91" t="s">
        <v>506</v>
      </c>
      <c r="E165" s="86">
        <v>60</v>
      </c>
      <c r="F165" s="86">
        <v>1057</v>
      </c>
      <c r="G165" s="86">
        <v>850</v>
      </c>
      <c r="H165" s="86">
        <v>950</v>
      </c>
      <c r="I165" s="86">
        <v>1100</v>
      </c>
      <c r="J165" s="4"/>
    </row>
    <row r="166" spans="2:10" outlineLevel="2" x14ac:dyDescent="0.2">
      <c r="B166" s="87" t="s">
        <v>4</v>
      </c>
      <c r="C166" s="88" t="s">
        <v>160</v>
      </c>
      <c r="D166" s="89" t="s">
        <v>507</v>
      </c>
      <c r="E166" s="86">
        <v>200</v>
      </c>
      <c r="F166" s="86">
        <v>1177</v>
      </c>
      <c r="G166" s="86">
        <v>900</v>
      </c>
      <c r="H166" s="86">
        <v>1100</v>
      </c>
      <c r="I166" s="86">
        <v>1350</v>
      </c>
      <c r="J166" s="4"/>
    </row>
    <row r="167" spans="2:10" outlineLevel="3" x14ac:dyDescent="0.2">
      <c r="B167" s="90">
        <v>1805</v>
      </c>
      <c r="C167" s="90" t="s">
        <v>161</v>
      </c>
      <c r="D167" s="93" t="s">
        <v>508</v>
      </c>
      <c r="E167" s="86">
        <v>40</v>
      </c>
      <c r="F167" s="86">
        <v>1414</v>
      </c>
      <c r="G167" s="86">
        <v>1075</v>
      </c>
      <c r="H167" s="86">
        <v>1300</v>
      </c>
      <c r="I167" s="86">
        <v>1598</v>
      </c>
      <c r="J167" s="4"/>
    </row>
    <row r="168" spans="2:10" outlineLevel="3" x14ac:dyDescent="0.2">
      <c r="B168" s="90">
        <v>1860</v>
      </c>
      <c r="C168" s="90" t="s">
        <v>162</v>
      </c>
      <c r="D168" s="91" t="s">
        <v>509</v>
      </c>
      <c r="E168" s="86">
        <v>30</v>
      </c>
      <c r="F168" s="86">
        <v>1282</v>
      </c>
      <c r="G168" s="86">
        <v>900</v>
      </c>
      <c r="H168" s="86">
        <v>1188</v>
      </c>
      <c r="I168" s="86">
        <v>1410</v>
      </c>
      <c r="J168" s="4"/>
    </row>
    <row r="169" spans="2:10" outlineLevel="3" x14ac:dyDescent="0.2">
      <c r="B169" s="90">
        <v>1825</v>
      </c>
      <c r="C169" s="90" t="s">
        <v>163</v>
      </c>
      <c r="D169" s="91" t="s">
        <v>510</v>
      </c>
      <c r="E169" s="86">
        <v>20</v>
      </c>
      <c r="F169" s="86">
        <v>1149</v>
      </c>
      <c r="G169" s="86">
        <v>800</v>
      </c>
      <c r="H169" s="86">
        <v>995</v>
      </c>
      <c r="I169" s="86">
        <v>1300</v>
      </c>
      <c r="J169" s="4"/>
    </row>
    <row r="170" spans="2:10" outlineLevel="3" x14ac:dyDescent="0.2">
      <c r="B170" s="90">
        <v>1835</v>
      </c>
      <c r="C170" s="90" t="s">
        <v>164</v>
      </c>
      <c r="D170" s="91" t="s">
        <v>511</v>
      </c>
      <c r="E170" s="86">
        <v>30</v>
      </c>
      <c r="F170" s="86">
        <v>1030</v>
      </c>
      <c r="G170" s="86">
        <v>950</v>
      </c>
      <c r="H170" s="86">
        <v>1000</v>
      </c>
      <c r="I170" s="86">
        <v>1100</v>
      </c>
      <c r="J170" s="4"/>
    </row>
    <row r="171" spans="2:10" outlineLevel="3" x14ac:dyDescent="0.2">
      <c r="B171" s="90">
        <v>1840</v>
      </c>
      <c r="C171" s="90" t="s">
        <v>165</v>
      </c>
      <c r="D171" s="91" t="s">
        <v>512</v>
      </c>
      <c r="E171" s="86">
        <v>40</v>
      </c>
      <c r="F171" s="86">
        <v>1279</v>
      </c>
      <c r="G171" s="86">
        <v>1100</v>
      </c>
      <c r="H171" s="86">
        <v>1200</v>
      </c>
      <c r="I171" s="86">
        <v>1400</v>
      </c>
      <c r="J171" s="4"/>
    </row>
    <row r="172" spans="2:10" outlineLevel="3" x14ac:dyDescent="0.2">
      <c r="B172" s="90">
        <v>1845</v>
      </c>
      <c r="C172" s="90" t="s">
        <v>166</v>
      </c>
      <c r="D172" s="91" t="s">
        <v>513</v>
      </c>
      <c r="E172" s="86">
        <v>60</v>
      </c>
      <c r="F172" s="86">
        <v>982</v>
      </c>
      <c r="G172" s="86">
        <v>825</v>
      </c>
      <c r="H172" s="86">
        <v>900</v>
      </c>
      <c r="I172" s="86">
        <v>1100</v>
      </c>
      <c r="J172" s="4"/>
    </row>
    <row r="173" spans="2:10" outlineLevel="1" x14ac:dyDescent="0.2">
      <c r="B173" s="81" t="s">
        <v>4</v>
      </c>
      <c r="C173" s="81" t="s">
        <v>167</v>
      </c>
      <c r="D173" s="82" t="s">
        <v>514</v>
      </c>
      <c r="E173" s="80">
        <v>5060</v>
      </c>
      <c r="F173" s="80">
        <v>1553</v>
      </c>
      <c r="G173" s="80">
        <v>1175</v>
      </c>
      <c r="H173" s="80">
        <v>1448</v>
      </c>
      <c r="I173" s="80">
        <v>1800</v>
      </c>
      <c r="J173" s="4"/>
    </row>
    <row r="174" spans="2:10" outlineLevel="2" x14ac:dyDescent="0.2">
      <c r="B174" s="83">
        <v>235</v>
      </c>
      <c r="C174" s="84" t="s">
        <v>168</v>
      </c>
      <c r="D174" s="92" t="s">
        <v>515</v>
      </c>
      <c r="E174" s="86">
        <v>140</v>
      </c>
      <c r="F174" s="86">
        <v>1409</v>
      </c>
      <c r="G174" s="86">
        <v>1198</v>
      </c>
      <c r="H174" s="86">
        <v>1320</v>
      </c>
      <c r="I174" s="86">
        <v>1500</v>
      </c>
      <c r="J174" s="4"/>
    </row>
    <row r="175" spans="2:10" outlineLevel="2" x14ac:dyDescent="0.2">
      <c r="B175" s="83">
        <v>240</v>
      </c>
      <c r="C175" s="84" t="s">
        <v>169</v>
      </c>
      <c r="D175" s="92" t="s">
        <v>516</v>
      </c>
      <c r="E175" s="86">
        <v>140</v>
      </c>
      <c r="F175" s="86">
        <v>1501</v>
      </c>
      <c r="G175" s="86">
        <v>1263</v>
      </c>
      <c r="H175" s="86">
        <v>1425</v>
      </c>
      <c r="I175" s="86">
        <v>1695</v>
      </c>
      <c r="J175" s="4"/>
    </row>
    <row r="176" spans="2:10" outlineLevel="2" x14ac:dyDescent="0.2">
      <c r="B176" s="83">
        <v>230</v>
      </c>
      <c r="C176" s="84" t="s">
        <v>170</v>
      </c>
      <c r="D176" s="92" t="s">
        <v>517</v>
      </c>
      <c r="E176" s="86">
        <v>110</v>
      </c>
      <c r="F176" s="86">
        <v>1361</v>
      </c>
      <c r="G176" s="86">
        <v>1200</v>
      </c>
      <c r="H176" s="86">
        <v>1300</v>
      </c>
      <c r="I176" s="86">
        <v>1500</v>
      </c>
      <c r="J176" s="4"/>
    </row>
    <row r="177" spans="2:10" outlineLevel="2" x14ac:dyDescent="0.2">
      <c r="B177" s="83">
        <v>540</v>
      </c>
      <c r="C177" s="84" t="s">
        <v>171</v>
      </c>
      <c r="D177" s="92" t="s">
        <v>518</v>
      </c>
      <c r="E177" s="86">
        <v>190</v>
      </c>
      <c r="F177" s="86">
        <v>1137</v>
      </c>
      <c r="G177" s="86">
        <v>950</v>
      </c>
      <c r="H177" s="86">
        <v>1100</v>
      </c>
      <c r="I177" s="86">
        <v>1250</v>
      </c>
      <c r="J177" s="4"/>
    </row>
    <row r="178" spans="2:10" outlineLevel="2" x14ac:dyDescent="0.2">
      <c r="B178" s="83">
        <v>1590</v>
      </c>
      <c r="C178" s="84" t="s">
        <v>172</v>
      </c>
      <c r="D178" s="92" t="s">
        <v>519</v>
      </c>
      <c r="E178" s="86">
        <v>180</v>
      </c>
      <c r="F178" s="86">
        <v>1516</v>
      </c>
      <c r="G178" s="86">
        <v>1250</v>
      </c>
      <c r="H178" s="86">
        <v>1413</v>
      </c>
      <c r="I178" s="86">
        <v>1750</v>
      </c>
      <c r="J178" s="4"/>
    </row>
    <row r="179" spans="2:10" outlineLevel="2" x14ac:dyDescent="0.2">
      <c r="B179" s="83">
        <v>1595</v>
      </c>
      <c r="C179" s="84" t="s">
        <v>173</v>
      </c>
      <c r="D179" s="92" t="s">
        <v>520</v>
      </c>
      <c r="E179" s="86">
        <v>110</v>
      </c>
      <c r="F179" s="86">
        <v>1582</v>
      </c>
      <c r="G179" s="86">
        <v>1400</v>
      </c>
      <c r="H179" s="86">
        <v>1500</v>
      </c>
      <c r="I179" s="86">
        <v>1745</v>
      </c>
      <c r="J179" s="4"/>
    </row>
    <row r="180" spans="2:10" outlineLevel="2" x14ac:dyDescent="0.2">
      <c r="B180" s="87" t="s">
        <v>4</v>
      </c>
      <c r="C180" s="88" t="s">
        <v>174</v>
      </c>
      <c r="D180" s="89" t="s">
        <v>521</v>
      </c>
      <c r="E180" s="86">
        <v>770</v>
      </c>
      <c r="F180" s="86">
        <v>1686</v>
      </c>
      <c r="G180" s="86">
        <v>1250</v>
      </c>
      <c r="H180" s="86">
        <v>1500</v>
      </c>
      <c r="I180" s="86">
        <v>2000</v>
      </c>
      <c r="J180" s="4"/>
    </row>
    <row r="181" spans="2:10" outlineLevel="3" x14ac:dyDescent="0.2">
      <c r="B181" s="90">
        <v>505</v>
      </c>
      <c r="C181" s="90" t="s">
        <v>175</v>
      </c>
      <c r="D181" s="91" t="s">
        <v>522</v>
      </c>
      <c r="E181" s="86">
        <v>270</v>
      </c>
      <c r="F181" s="86">
        <v>2162</v>
      </c>
      <c r="G181" s="86">
        <v>1750</v>
      </c>
      <c r="H181" s="86">
        <v>2000</v>
      </c>
      <c r="I181" s="86">
        <v>2400</v>
      </c>
      <c r="J181" s="4"/>
    </row>
    <row r="182" spans="2:10" outlineLevel="3" x14ac:dyDescent="0.2">
      <c r="B182" s="90">
        <v>510</v>
      </c>
      <c r="C182" s="90" t="s">
        <v>176</v>
      </c>
      <c r="D182" s="91" t="s">
        <v>523</v>
      </c>
      <c r="E182" s="86">
        <v>110</v>
      </c>
      <c r="F182" s="86">
        <v>1369</v>
      </c>
      <c r="G182" s="86">
        <v>1195</v>
      </c>
      <c r="H182" s="86">
        <v>1300</v>
      </c>
      <c r="I182" s="86">
        <v>1450</v>
      </c>
      <c r="J182" s="4"/>
    </row>
    <row r="183" spans="2:10" outlineLevel="3" x14ac:dyDescent="0.2">
      <c r="B183" s="90">
        <v>515</v>
      </c>
      <c r="C183" s="90" t="s">
        <v>177</v>
      </c>
      <c r="D183" s="91" t="s">
        <v>524</v>
      </c>
      <c r="E183" s="86">
        <v>70</v>
      </c>
      <c r="F183" s="86">
        <v>1078</v>
      </c>
      <c r="G183" s="86">
        <v>895</v>
      </c>
      <c r="H183" s="86">
        <v>1000</v>
      </c>
      <c r="I183" s="86">
        <v>1200</v>
      </c>
      <c r="J183" s="4"/>
    </row>
    <row r="184" spans="2:10" outlineLevel="3" x14ac:dyDescent="0.2">
      <c r="B184" s="90">
        <v>520</v>
      </c>
      <c r="C184" s="90" t="s">
        <v>178</v>
      </c>
      <c r="D184" s="91" t="s">
        <v>525</v>
      </c>
      <c r="E184" s="86">
        <v>130</v>
      </c>
      <c r="F184" s="86">
        <v>1337</v>
      </c>
      <c r="G184" s="86">
        <v>1100</v>
      </c>
      <c r="H184" s="86">
        <v>1300</v>
      </c>
      <c r="I184" s="86">
        <v>1495</v>
      </c>
      <c r="J184" s="4"/>
    </row>
    <row r="185" spans="2:10" outlineLevel="3" x14ac:dyDescent="0.2">
      <c r="B185" s="90">
        <v>530</v>
      </c>
      <c r="C185" s="90" t="s">
        <v>179</v>
      </c>
      <c r="D185" s="91" t="s">
        <v>526</v>
      </c>
      <c r="E185" s="86">
        <v>200</v>
      </c>
      <c r="F185" s="86">
        <v>1628</v>
      </c>
      <c r="G185" s="86">
        <v>1300</v>
      </c>
      <c r="H185" s="86">
        <v>1495</v>
      </c>
      <c r="I185" s="86">
        <v>1900</v>
      </c>
      <c r="J185" s="4"/>
    </row>
    <row r="186" spans="2:10" outlineLevel="2" x14ac:dyDescent="0.2">
      <c r="B186" s="87" t="s">
        <v>4</v>
      </c>
      <c r="C186" s="88" t="s">
        <v>180</v>
      </c>
      <c r="D186" s="89" t="s">
        <v>527</v>
      </c>
      <c r="E186" s="86">
        <v>1120</v>
      </c>
      <c r="F186" s="86">
        <v>1659</v>
      </c>
      <c r="G186" s="86">
        <v>1300</v>
      </c>
      <c r="H186" s="86">
        <v>1500</v>
      </c>
      <c r="I186" s="86">
        <v>1800</v>
      </c>
      <c r="J186" s="4"/>
    </row>
    <row r="187" spans="2:10" outlineLevel="3" x14ac:dyDescent="0.2">
      <c r="B187" s="90">
        <v>1505</v>
      </c>
      <c r="C187" s="90" t="s">
        <v>181</v>
      </c>
      <c r="D187" s="91" t="s">
        <v>528</v>
      </c>
      <c r="E187" s="86">
        <v>150</v>
      </c>
      <c r="F187" s="86">
        <v>1688</v>
      </c>
      <c r="G187" s="86">
        <v>1350</v>
      </c>
      <c r="H187" s="86">
        <v>1550</v>
      </c>
      <c r="I187" s="86">
        <v>1800</v>
      </c>
      <c r="J187" s="4"/>
    </row>
    <row r="188" spans="2:10" outlineLevel="3" x14ac:dyDescent="0.2">
      <c r="B188" s="90">
        <v>1510</v>
      </c>
      <c r="C188" s="90" t="s">
        <v>182</v>
      </c>
      <c r="D188" s="91" t="s">
        <v>529</v>
      </c>
      <c r="E188" s="86">
        <v>110</v>
      </c>
      <c r="F188" s="86">
        <v>1587</v>
      </c>
      <c r="G188" s="86">
        <v>1250</v>
      </c>
      <c r="H188" s="86">
        <v>1400</v>
      </c>
      <c r="I188" s="86">
        <v>1750</v>
      </c>
      <c r="J188" s="4"/>
    </row>
    <row r="189" spans="2:10" outlineLevel="3" x14ac:dyDescent="0.2">
      <c r="B189" s="90">
        <v>1515</v>
      </c>
      <c r="C189" s="90" t="s">
        <v>183</v>
      </c>
      <c r="D189" s="91" t="s">
        <v>530</v>
      </c>
      <c r="E189" s="86">
        <v>70</v>
      </c>
      <c r="F189" s="86">
        <v>2237</v>
      </c>
      <c r="G189" s="86">
        <v>1750</v>
      </c>
      <c r="H189" s="86">
        <v>2000</v>
      </c>
      <c r="I189" s="86">
        <v>2500</v>
      </c>
      <c r="J189" s="4"/>
    </row>
    <row r="190" spans="2:10" outlineLevel="3" x14ac:dyDescent="0.2">
      <c r="B190" s="90">
        <v>1520</v>
      </c>
      <c r="C190" s="90" t="s">
        <v>184</v>
      </c>
      <c r="D190" s="91" t="s">
        <v>531</v>
      </c>
      <c r="E190" s="86">
        <v>60</v>
      </c>
      <c r="F190" s="86">
        <v>1507</v>
      </c>
      <c r="G190" s="86">
        <v>1350</v>
      </c>
      <c r="H190" s="86">
        <v>1500</v>
      </c>
      <c r="I190" s="86">
        <v>1600</v>
      </c>
      <c r="J190" s="4"/>
    </row>
    <row r="191" spans="2:10" outlineLevel="3" x14ac:dyDescent="0.2">
      <c r="B191" s="90">
        <v>1525</v>
      </c>
      <c r="C191" s="90" t="s">
        <v>185</v>
      </c>
      <c r="D191" s="91" t="s">
        <v>532</v>
      </c>
      <c r="E191" s="86">
        <v>150</v>
      </c>
      <c r="F191" s="86">
        <v>1671</v>
      </c>
      <c r="G191" s="86">
        <v>1350</v>
      </c>
      <c r="H191" s="86">
        <v>1550</v>
      </c>
      <c r="I191" s="86">
        <v>1800</v>
      </c>
      <c r="J191" s="4"/>
    </row>
    <row r="192" spans="2:10" outlineLevel="3" x14ac:dyDescent="0.2">
      <c r="B192" s="90">
        <v>1530</v>
      </c>
      <c r="C192" s="90" t="s">
        <v>186</v>
      </c>
      <c r="D192" s="91" t="s">
        <v>533</v>
      </c>
      <c r="E192" s="86">
        <v>190</v>
      </c>
      <c r="F192" s="86">
        <v>1399</v>
      </c>
      <c r="G192" s="86">
        <v>1175</v>
      </c>
      <c r="H192" s="86">
        <v>1350</v>
      </c>
      <c r="I192" s="86">
        <v>1550</v>
      </c>
      <c r="J192" s="4"/>
    </row>
    <row r="193" spans="2:10" outlineLevel="3" x14ac:dyDescent="0.2">
      <c r="B193" s="90">
        <v>1535</v>
      </c>
      <c r="C193" s="90" t="s">
        <v>187</v>
      </c>
      <c r="D193" s="91" t="s">
        <v>534</v>
      </c>
      <c r="E193" s="86">
        <v>70</v>
      </c>
      <c r="F193" s="86">
        <v>2437</v>
      </c>
      <c r="G193" s="86">
        <v>1795</v>
      </c>
      <c r="H193" s="86">
        <v>2100</v>
      </c>
      <c r="I193" s="86">
        <v>2650</v>
      </c>
      <c r="J193" s="4"/>
    </row>
    <row r="194" spans="2:10" outlineLevel="3" x14ac:dyDescent="0.2">
      <c r="B194" s="90">
        <v>1540</v>
      </c>
      <c r="C194" s="90" t="s">
        <v>188</v>
      </c>
      <c r="D194" s="91" t="s">
        <v>535</v>
      </c>
      <c r="E194" s="86">
        <v>40</v>
      </c>
      <c r="F194" s="86">
        <v>1598</v>
      </c>
      <c r="G194" s="86">
        <v>1400</v>
      </c>
      <c r="H194" s="86">
        <v>1671</v>
      </c>
      <c r="I194" s="86">
        <v>1725</v>
      </c>
      <c r="J194" s="4"/>
    </row>
    <row r="195" spans="2:10" outlineLevel="3" x14ac:dyDescent="0.2">
      <c r="B195" s="90">
        <v>1545</v>
      </c>
      <c r="C195" s="90" t="s">
        <v>189</v>
      </c>
      <c r="D195" s="91" t="s">
        <v>536</v>
      </c>
      <c r="E195" s="86">
        <v>50</v>
      </c>
      <c r="F195" s="86">
        <v>1550</v>
      </c>
      <c r="G195" s="86">
        <v>1300</v>
      </c>
      <c r="H195" s="86">
        <v>1425</v>
      </c>
      <c r="I195" s="86">
        <v>1775</v>
      </c>
      <c r="J195" s="4"/>
    </row>
    <row r="196" spans="2:10" outlineLevel="3" x14ac:dyDescent="0.2">
      <c r="B196" s="90">
        <v>1550</v>
      </c>
      <c r="C196" s="90" t="s">
        <v>190</v>
      </c>
      <c r="D196" s="91" t="s">
        <v>537</v>
      </c>
      <c r="E196" s="86">
        <v>40</v>
      </c>
      <c r="F196" s="86">
        <v>1602</v>
      </c>
      <c r="G196" s="86">
        <v>1400</v>
      </c>
      <c r="H196" s="86">
        <v>1500</v>
      </c>
      <c r="I196" s="86">
        <v>1700</v>
      </c>
      <c r="J196" s="4"/>
    </row>
    <row r="197" spans="2:10" outlineLevel="3" x14ac:dyDescent="0.2">
      <c r="B197" s="90">
        <v>1560</v>
      </c>
      <c r="C197" s="90" t="s">
        <v>191</v>
      </c>
      <c r="D197" s="91" t="s">
        <v>538</v>
      </c>
      <c r="E197" s="86">
        <v>50</v>
      </c>
      <c r="F197" s="86">
        <v>1254</v>
      </c>
      <c r="G197" s="86">
        <v>1075</v>
      </c>
      <c r="H197" s="86">
        <v>1238</v>
      </c>
      <c r="I197" s="86">
        <v>1350</v>
      </c>
      <c r="J197" s="4"/>
    </row>
    <row r="198" spans="2:10" outlineLevel="3" x14ac:dyDescent="0.2">
      <c r="B198" s="90">
        <v>1570</v>
      </c>
      <c r="C198" s="90" t="s">
        <v>192</v>
      </c>
      <c r="D198" s="91" t="s">
        <v>539</v>
      </c>
      <c r="E198" s="86">
        <v>130</v>
      </c>
      <c r="F198" s="86">
        <v>1602</v>
      </c>
      <c r="G198" s="86">
        <v>1300</v>
      </c>
      <c r="H198" s="86">
        <v>1450</v>
      </c>
      <c r="I198" s="86">
        <v>1800</v>
      </c>
      <c r="J198" s="4"/>
    </row>
    <row r="199" spans="2:10" outlineLevel="2" x14ac:dyDescent="0.2">
      <c r="B199" s="87" t="s">
        <v>4</v>
      </c>
      <c r="C199" s="88" t="s">
        <v>193</v>
      </c>
      <c r="D199" s="89" t="s">
        <v>540</v>
      </c>
      <c r="E199" s="86">
        <v>760</v>
      </c>
      <c r="F199" s="86">
        <v>1979</v>
      </c>
      <c r="G199" s="86">
        <v>1500</v>
      </c>
      <c r="H199" s="86">
        <v>1850</v>
      </c>
      <c r="I199" s="86">
        <v>2265</v>
      </c>
      <c r="J199" s="4"/>
    </row>
    <row r="200" spans="2:10" outlineLevel="3" x14ac:dyDescent="0.2">
      <c r="B200" s="90">
        <v>1905</v>
      </c>
      <c r="C200" s="90" t="s">
        <v>194</v>
      </c>
      <c r="D200" s="91" t="s">
        <v>541</v>
      </c>
      <c r="E200" s="86">
        <v>20</v>
      </c>
      <c r="F200" s="86">
        <v>1611</v>
      </c>
      <c r="G200" s="86">
        <v>1523</v>
      </c>
      <c r="H200" s="86">
        <v>1688</v>
      </c>
      <c r="I200" s="86">
        <v>1800</v>
      </c>
      <c r="J200" s="4"/>
    </row>
    <row r="201" spans="2:10" outlineLevel="3" x14ac:dyDescent="0.2">
      <c r="B201" s="90">
        <v>1910</v>
      </c>
      <c r="C201" s="90" t="s">
        <v>195</v>
      </c>
      <c r="D201" s="91" t="s">
        <v>542</v>
      </c>
      <c r="E201" s="86">
        <v>70</v>
      </c>
      <c r="F201" s="86">
        <v>2071</v>
      </c>
      <c r="G201" s="86">
        <v>1550</v>
      </c>
      <c r="H201" s="86">
        <v>1875</v>
      </c>
      <c r="I201" s="86">
        <v>2450</v>
      </c>
      <c r="J201" s="4"/>
    </row>
    <row r="202" spans="2:10" outlineLevel="3" x14ac:dyDescent="0.2">
      <c r="B202" s="90">
        <v>1915</v>
      </c>
      <c r="C202" s="90" t="s">
        <v>742</v>
      </c>
      <c r="D202" s="91" t="s">
        <v>543</v>
      </c>
      <c r="E202" s="86">
        <v>80</v>
      </c>
      <c r="F202" s="86">
        <v>2085</v>
      </c>
      <c r="G202" s="86">
        <v>1600</v>
      </c>
      <c r="H202" s="86">
        <v>1900</v>
      </c>
      <c r="I202" s="86">
        <v>2300</v>
      </c>
      <c r="J202" s="4"/>
    </row>
    <row r="203" spans="2:10" outlineLevel="3" x14ac:dyDescent="0.2">
      <c r="B203" s="90">
        <v>1920</v>
      </c>
      <c r="C203" s="90" t="s">
        <v>196</v>
      </c>
      <c r="D203" s="91" t="s">
        <v>544</v>
      </c>
      <c r="E203" s="86">
        <v>40</v>
      </c>
      <c r="F203" s="86">
        <v>2398</v>
      </c>
      <c r="G203" s="86">
        <v>1850</v>
      </c>
      <c r="H203" s="86">
        <v>2200</v>
      </c>
      <c r="I203" s="86">
        <v>2800</v>
      </c>
      <c r="J203" s="4"/>
    </row>
    <row r="204" spans="2:10" outlineLevel="3" x14ac:dyDescent="0.2">
      <c r="B204" s="90">
        <v>1925</v>
      </c>
      <c r="C204" s="90" t="s">
        <v>197</v>
      </c>
      <c r="D204" s="91" t="s">
        <v>545</v>
      </c>
      <c r="E204" s="86">
        <v>70</v>
      </c>
      <c r="F204" s="86">
        <v>1712</v>
      </c>
      <c r="G204" s="86">
        <v>1395</v>
      </c>
      <c r="H204" s="86">
        <v>1550</v>
      </c>
      <c r="I204" s="86">
        <v>2000</v>
      </c>
      <c r="J204" s="4"/>
    </row>
    <row r="205" spans="2:10" outlineLevel="3" x14ac:dyDescent="0.2">
      <c r="B205" s="90">
        <v>1930</v>
      </c>
      <c r="C205" s="90" t="s">
        <v>743</v>
      </c>
      <c r="D205" s="91" t="s">
        <v>546</v>
      </c>
      <c r="E205" s="86">
        <v>120</v>
      </c>
      <c r="F205" s="86">
        <v>2408</v>
      </c>
      <c r="G205" s="86">
        <v>1895</v>
      </c>
      <c r="H205" s="86">
        <v>2300</v>
      </c>
      <c r="I205" s="86">
        <v>2900</v>
      </c>
      <c r="J205" s="4"/>
    </row>
    <row r="206" spans="2:10" outlineLevel="3" x14ac:dyDescent="0.2">
      <c r="B206" s="90">
        <v>1935</v>
      </c>
      <c r="C206" s="90" t="s">
        <v>744</v>
      </c>
      <c r="D206" s="91" t="s">
        <v>547</v>
      </c>
      <c r="E206" s="86">
        <v>30</v>
      </c>
      <c r="F206" s="86">
        <v>1447</v>
      </c>
      <c r="G206" s="86">
        <v>1200</v>
      </c>
      <c r="H206" s="86">
        <v>1400</v>
      </c>
      <c r="I206" s="86">
        <v>1595</v>
      </c>
      <c r="J206" s="4"/>
    </row>
    <row r="207" spans="2:10" outlineLevel="3" x14ac:dyDescent="0.2">
      <c r="B207" s="90">
        <v>1940</v>
      </c>
      <c r="C207" s="90" t="s">
        <v>198</v>
      </c>
      <c r="D207" s="91" t="s">
        <v>548</v>
      </c>
      <c r="E207" s="86">
        <v>30</v>
      </c>
      <c r="F207" s="86">
        <v>2329</v>
      </c>
      <c r="G207" s="86">
        <v>1900</v>
      </c>
      <c r="H207" s="86">
        <v>2250</v>
      </c>
      <c r="I207" s="86">
        <v>2750</v>
      </c>
      <c r="J207" s="4"/>
    </row>
    <row r="208" spans="2:10" outlineLevel="3" x14ac:dyDescent="0.2">
      <c r="B208" s="90">
        <v>1945</v>
      </c>
      <c r="C208" s="90" t="s">
        <v>199</v>
      </c>
      <c r="D208" s="91" t="s">
        <v>549</v>
      </c>
      <c r="E208" s="86">
        <v>50</v>
      </c>
      <c r="F208" s="86">
        <v>1926</v>
      </c>
      <c r="G208" s="86">
        <v>1650</v>
      </c>
      <c r="H208" s="86">
        <v>1855</v>
      </c>
      <c r="I208" s="86">
        <v>2125</v>
      </c>
      <c r="J208" s="4"/>
    </row>
    <row r="209" spans="2:10" outlineLevel="3" x14ac:dyDescent="0.2">
      <c r="B209" s="90">
        <v>1950</v>
      </c>
      <c r="C209" s="90" t="s">
        <v>745</v>
      </c>
      <c r="D209" s="91" t="s">
        <v>550</v>
      </c>
      <c r="E209" s="86">
        <v>250</v>
      </c>
      <c r="F209" s="86">
        <v>1780</v>
      </c>
      <c r="G209" s="86">
        <v>1440</v>
      </c>
      <c r="H209" s="86">
        <v>1650</v>
      </c>
      <c r="I209" s="86">
        <v>2000</v>
      </c>
      <c r="J209" s="4"/>
    </row>
    <row r="210" spans="2:10" outlineLevel="2" x14ac:dyDescent="0.2">
      <c r="B210" s="87" t="s">
        <v>4</v>
      </c>
      <c r="C210" s="88" t="s">
        <v>200</v>
      </c>
      <c r="D210" s="89" t="s">
        <v>551</v>
      </c>
      <c r="E210" s="86">
        <v>940</v>
      </c>
      <c r="F210" s="86">
        <v>1264</v>
      </c>
      <c r="G210" s="86">
        <v>950</v>
      </c>
      <c r="H210" s="86">
        <v>1195</v>
      </c>
      <c r="I210" s="86">
        <v>1495</v>
      </c>
      <c r="J210" s="4"/>
    </row>
    <row r="211" spans="2:10" outlineLevel="3" x14ac:dyDescent="0.2">
      <c r="B211" s="90">
        <v>2605</v>
      </c>
      <c r="C211" s="90" t="s">
        <v>201</v>
      </c>
      <c r="D211" s="91" t="s">
        <v>552</v>
      </c>
      <c r="E211" s="86">
        <v>110</v>
      </c>
      <c r="F211" s="86">
        <v>1251</v>
      </c>
      <c r="G211" s="86">
        <v>975</v>
      </c>
      <c r="H211" s="86">
        <v>1180</v>
      </c>
      <c r="I211" s="86">
        <v>1400</v>
      </c>
      <c r="J211" s="4"/>
    </row>
    <row r="212" spans="2:10" outlineLevel="3" x14ac:dyDescent="0.2">
      <c r="B212" s="90">
        <v>2610</v>
      </c>
      <c r="C212" s="90" t="s">
        <v>202</v>
      </c>
      <c r="D212" s="91" t="s">
        <v>553</v>
      </c>
      <c r="E212" s="86">
        <v>100</v>
      </c>
      <c r="F212" s="86">
        <v>1226</v>
      </c>
      <c r="G212" s="86">
        <v>950</v>
      </c>
      <c r="H212" s="86">
        <v>1100</v>
      </c>
      <c r="I212" s="86">
        <v>1350</v>
      </c>
      <c r="J212" s="4"/>
    </row>
    <row r="213" spans="2:10" outlineLevel="3" x14ac:dyDescent="0.2">
      <c r="B213" s="90">
        <v>2615</v>
      </c>
      <c r="C213" s="90" t="s">
        <v>203</v>
      </c>
      <c r="D213" s="91" t="s">
        <v>554</v>
      </c>
      <c r="E213" s="86">
        <v>90</v>
      </c>
      <c r="F213" s="86">
        <v>929</v>
      </c>
      <c r="G213" s="86">
        <v>725</v>
      </c>
      <c r="H213" s="86">
        <v>900</v>
      </c>
      <c r="I213" s="86">
        <v>1100</v>
      </c>
      <c r="J213" s="4"/>
    </row>
    <row r="214" spans="2:10" outlineLevel="3" x14ac:dyDescent="0.2">
      <c r="B214" s="90">
        <v>2635</v>
      </c>
      <c r="C214" s="90" t="s">
        <v>204</v>
      </c>
      <c r="D214" s="91" t="s">
        <v>555</v>
      </c>
      <c r="E214" s="86">
        <v>180</v>
      </c>
      <c r="F214" s="86">
        <v>1188</v>
      </c>
      <c r="G214" s="86">
        <v>925</v>
      </c>
      <c r="H214" s="86">
        <v>1100</v>
      </c>
      <c r="I214" s="86">
        <v>1375</v>
      </c>
      <c r="J214" s="4"/>
    </row>
    <row r="215" spans="2:10" outlineLevel="3" x14ac:dyDescent="0.2">
      <c r="B215" s="90">
        <v>2620</v>
      </c>
      <c r="C215" s="90" t="s">
        <v>205</v>
      </c>
      <c r="D215" s="91" t="s">
        <v>556</v>
      </c>
      <c r="E215" s="86">
        <v>80</v>
      </c>
      <c r="F215" s="86">
        <v>1129</v>
      </c>
      <c r="G215" s="86">
        <v>850</v>
      </c>
      <c r="H215" s="86">
        <v>950</v>
      </c>
      <c r="I215" s="86">
        <v>1250</v>
      </c>
      <c r="J215" s="4"/>
    </row>
    <row r="216" spans="2:10" outlineLevel="3" x14ac:dyDescent="0.2">
      <c r="B216" s="90">
        <v>2625</v>
      </c>
      <c r="C216" s="90" t="s">
        <v>206</v>
      </c>
      <c r="D216" s="91" t="s">
        <v>557</v>
      </c>
      <c r="E216" s="86">
        <v>270</v>
      </c>
      <c r="F216" s="86">
        <v>1493</v>
      </c>
      <c r="G216" s="86">
        <v>1100</v>
      </c>
      <c r="H216" s="86">
        <v>1400</v>
      </c>
      <c r="I216" s="86">
        <v>1750</v>
      </c>
      <c r="J216" s="4"/>
    </row>
    <row r="217" spans="2:10" outlineLevel="3" x14ac:dyDescent="0.2">
      <c r="B217" s="90">
        <v>2630</v>
      </c>
      <c r="C217" s="90" t="s">
        <v>207</v>
      </c>
      <c r="D217" s="91" t="s">
        <v>558</v>
      </c>
      <c r="E217" s="86">
        <v>120</v>
      </c>
      <c r="F217" s="86">
        <v>1222</v>
      </c>
      <c r="G217" s="86">
        <v>1000</v>
      </c>
      <c r="H217" s="86">
        <v>1200</v>
      </c>
      <c r="I217" s="86">
        <v>1350</v>
      </c>
      <c r="J217" s="4"/>
    </row>
    <row r="218" spans="2:10" outlineLevel="2" x14ac:dyDescent="0.2">
      <c r="B218" s="87" t="s">
        <v>4</v>
      </c>
      <c r="C218" s="88" t="s">
        <v>208</v>
      </c>
      <c r="D218" s="89" t="s">
        <v>559</v>
      </c>
      <c r="E218" s="86">
        <v>600</v>
      </c>
      <c r="F218" s="86">
        <v>1315</v>
      </c>
      <c r="G218" s="86">
        <v>975</v>
      </c>
      <c r="H218" s="86">
        <v>1250</v>
      </c>
      <c r="I218" s="86">
        <v>1500</v>
      </c>
      <c r="J218" s="4"/>
    </row>
    <row r="219" spans="2:10" outlineLevel="3" x14ac:dyDescent="0.2">
      <c r="B219" s="90">
        <v>3505</v>
      </c>
      <c r="C219" s="90" t="s">
        <v>209</v>
      </c>
      <c r="D219" s="91" t="s">
        <v>560</v>
      </c>
      <c r="E219" s="86">
        <v>60</v>
      </c>
      <c r="F219" s="86">
        <v>1199</v>
      </c>
      <c r="G219" s="86">
        <v>950</v>
      </c>
      <c r="H219" s="86">
        <v>1100</v>
      </c>
      <c r="I219" s="86">
        <v>1300</v>
      </c>
      <c r="J219" s="4"/>
    </row>
    <row r="220" spans="2:10" outlineLevel="3" x14ac:dyDescent="0.2">
      <c r="B220" s="90">
        <v>3540</v>
      </c>
      <c r="C220" s="90" t="s">
        <v>770</v>
      </c>
      <c r="D220" s="91" t="s">
        <v>768</v>
      </c>
      <c r="E220" s="86">
        <v>130</v>
      </c>
      <c r="F220" s="86">
        <v>1029</v>
      </c>
      <c r="G220" s="86">
        <v>795</v>
      </c>
      <c r="H220" s="86">
        <v>900</v>
      </c>
      <c r="I220" s="86">
        <v>1100</v>
      </c>
      <c r="J220" s="4"/>
    </row>
    <row r="221" spans="2:10" outlineLevel="3" x14ac:dyDescent="0.2">
      <c r="B221" s="90">
        <v>3515</v>
      </c>
      <c r="C221" s="90" t="s">
        <v>210</v>
      </c>
      <c r="D221" s="91" t="s">
        <v>561</v>
      </c>
      <c r="E221" s="86">
        <v>70</v>
      </c>
      <c r="F221" s="86">
        <v>1083</v>
      </c>
      <c r="G221" s="86">
        <v>913</v>
      </c>
      <c r="H221" s="86">
        <v>1043</v>
      </c>
      <c r="I221" s="86">
        <v>1200</v>
      </c>
      <c r="J221" s="4"/>
    </row>
    <row r="222" spans="2:10" outlineLevel="3" x14ac:dyDescent="0.2">
      <c r="B222" s="90">
        <v>3520</v>
      </c>
      <c r="C222" s="90" t="s">
        <v>211</v>
      </c>
      <c r="D222" s="91" t="s">
        <v>562</v>
      </c>
      <c r="E222" s="86">
        <v>50</v>
      </c>
      <c r="F222" s="86">
        <v>1258</v>
      </c>
      <c r="G222" s="86">
        <v>1025</v>
      </c>
      <c r="H222" s="86">
        <v>1200</v>
      </c>
      <c r="I222" s="86">
        <v>1400</v>
      </c>
      <c r="J222" s="4"/>
    </row>
    <row r="223" spans="2:10" outlineLevel="3" x14ac:dyDescent="0.2">
      <c r="B223" s="90">
        <v>3545</v>
      </c>
      <c r="C223" s="90" t="s">
        <v>771</v>
      </c>
      <c r="D223" s="91" t="s">
        <v>769</v>
      </c>
      <c r="E223" s="86">
        <v>290</v>
      </c>
      <c r="F223" s="86">
        <v>1532</v>
      </c>
      <c r="G223" s="86">
        <v>1260</v>
      </c>
      <c r="H223" s="86">
        <v>1450</v>
      </c>
      <c r="I223" s="86">
        <v>1850</v>
      </c>
      <c r="J223" s="4"/>
    </row>
    <row r="224" spans="2:10" outlineLevel="1" x14ac:dyDescent="0.2">
      <c r="B224" s="81" t="s">
        <v>4</v>
      </c>
      <c r="C224" s="81" t="s">
        <v>212</v>
      </c>
      <c r="D224" s="82" t="s">
        <v>563</v>
      </c>
      <c r="E224" s="80">
        <v>3910</v>
      </c>
      <c r="F224" s="80">
        <v>2791</v>
      </c>
      <c r="G224" s="80">
        <v>1925</v>
      </c>
      <c r="H224" s="80">
        <v>2400</v>
      </c>
      <c r="I224" s="80">
        <v>3200</v>
      </c>
      <c r="J224" s="4"/>
    </row>
    <row r="225" spans="2:10" outlineLevel="2" x14ac:dyDescent="0.2">
      <c r="B225" s="87" t="s">
        <v>4</v>
      </c>
      <c r="C225" s="88" t="s">
        <v>213</v>
      </c>
      <c r="D225" s="89" t="s">
        <v>564</v>
      </c>
      <c r="E225" s="86">
        <v>1640</v>
      </c>
      <c r="F225" s="86">
        <v>3421</v>
      </c>
      <c r="G225" s="86">
        <v>2300</v>
      </c>
      <c r="H225" s="86">
        <v>3033</v>
      </c>
      <c r="I225" s="86">
        <v>3750</v>
      </c>
      <c r="J225" s="4"/>
    </row>
    <row r="226" spans="2:10" outlineLevel="3" x14ac:dyDescent="0.2">
      <c r="B226" s="90">
        <v>5210</v>
      </c>
      <c r="C226" s="90" t="s">
        <v>214</v>
      </c>
      <c r="D226" s="91" t="s">
        <v>565</v>
      </c>
      <c r="E226" s="86">
        <v>40</v>
      </c>
      <c r="F226" s="86">
        <v>3995</v>
      </c>
      <c r="G226" s="86">
        <v>2059</v>
      </c>
      <c r="H226" s="86">
        <v>3152</v>
      </c>
      <c r="I226" s="86">
        <v>4442</v>
      </c>
      <c r="J226" s="4"/>
    </row>
    <row r="227" spans="2:10" outlineLevel="3" x14ac:dyDescent="0.2">
      <c r="B227" s="90">
        <v>5030</v>
      </c>
      <c r="C227" s="90" t="s">
        <v>215</v>
      </c>
      <c r="D227" s="91" t="s">
        <v>566</v>
      </c>
      <c r="E227" s="86" t="s">
        <v>784</v>
      </c>
      <c r="F227" s="86" t="s">
        <v>785</v>
      </c>
      <c r="G227" s="86" t="s">
        <v>785</v>
      </c>
      <c r="H227" s="86" t="s">
        <v>785</v>
      </c>
      <c r="I227" s="86" t="s">
        <v>785</v>
      </c>
      <c r="J227" s="4"/>
    </row>
    <row r="228" spans="2:10" outlineLevel="3" x14ac:dyDescent="0.2">
      <c r="B228" s="90">
        <v>5360</v>
      </c>
      <c r="C228" s="90" t="s">
        <v>216</v>
      </c>
      <c r="D228" s="91" t="s">
        <v>567</v>
      </c>
      <c r="E228" s="86">
        <v>80</v>
      </c>
      <c r="F228" s="86">
        <v>3000</v>
      </c>
      <c r="G228" s="86">
        <v>2700</v>
      </c>
      <c r="H228" s="86">
        <v>3050</v>
      </c>
      <c r="I228" s="86">
        <v>3350</v>
      </c>
      <c r="J228" s="4"/>
    </row>
    <row r="229" spans="2:10" outlineLevel="3" x14ac:dyDescent="0.2">
      <c r="B229" s="90">
        <v>5390</v>
      </c>
      <c r="C229" s="90" t="s">
        <v>217</v>
      </c>
      <c r="D229" s="91" t="s">
        <v>568</v>
      </c>
      <c r="E229" s="86">
        <v>200</v>
      </c>
      <c r="F229" s="86">
        <v>4237</v>
      </c>
      <c r="G229" s="86">
        <v>3175</v>
      </c>
      <c r="H229" s="86">
        <v>3900</v>
      </c>
      <c r="I229" s="86">
        <v>4785</v>
      </c>
      <c r="J229" s="4"/>
    </row>
    <row r="230" spans="2:10" outlineLevel="3" x14ac:dyDescent="0.2">
      <c r="B230" s="90">
        <v>5420</v>
      </c>
      <c r="C230" s="90" t="s">
        <v>218</v>
      </c>
      <c r="D230" s="91" t="s">
        <v>569</v>
      </c>
      <c r="E230" s="86">
        <v>180</v>
      </c>
      <c r="F230" s="86">
        <v>2501</v>
      </c>
      <c r="G230" s="86">
        <v>1850</v>
      </c>
      <c r="H230" s="86">
        <v>2300</v>
      </c>
      <c r="I230" s="86">
        <v>2940</v>
      </c>
      <c r="J230" s="4"/>
    </row>
    <row r="231" spans="2:10" outlineLevel="3" x14ac:dyDescent="0.2">
      <c r="B231" s="90">
        <v>5570</v>
      </c>
      <c r="C231" s="90" t="s">
        <v>219</v>
      </c>
      <c r="D231" s="91" t="s">
        <v>570</v>
      </c>
      <c r="E231" s="86">
        <v>110</v>
      </c>
      <c r="F231" s="86">
        <v>3308</v>
      </c>
      <c r="G231" s="86">
        <v>2800</v>
      </c>
      <c r="H231" s="86">
        <v>3200</v>
      </c>
      <c r="I231" s="86">
        <v>3683</v>
      </c>
      <c r="J231" s="4"/>
    </row>
    <row r="232" spans="2:10" outlineLevel="3" x14ac:dyDescent="0.2">
      <c r="B232" s="90">
        <v>5600</v>
      </c>
      <c r="C232" s="90" t="s">
        <v>220</v>
      </c>
      <c r="D232" s="91" t="s">
        <v>571</v>
      </c>
      <c r="E232" s="86">
        <v>80</v>
      </c>
      <c r="F232" s="86">
        <v>7858</v>
      </c>
      <c r="G232" s="86">
        <v>4983</v>
      </c>
      <c r="H232" s="86">
        <v>7200</v>
      </c>
      <c r="I232" s="86">
        <v>9967</v>
      </c>
      <c r="J232" s="4"/>
    </row>
    <row r="233" spans="2:10" outlineLevel="3" x14ac:dyDescent="0.2">
      <c r="B233" s="90">
        <v>5660</v>
      </c>
      <c r="C233" s="90" t="s">
        <v>221</v>
      </c>
      <c r="D233" s="91" t="s">
        <v>572</v>
      </c>
      <c r="E233" s="86">
        <v>150</v>
      </c>
      <c r="F233" s="86">
        <v>2977</v>
      </c>
      <c r="G233" s="86">
        <v>2425</v>
      </c>
      <c r="H233" s="86">
        <v>3000</v>
      </c>
      <c r="I233" s="86">
        <v>3423</v>
      </c>
      <c r="J233" s="4"/>
    </row>
    <row r="234" spans="2:10" outlineLevel="3" x14ac:dyDescent="0.2">
      <c r="B234" s="90">
        <v>5690</v>
      </c>
      <c r="C234" s="90" t="s">
        <v>222</v>
      </c>
      <c r="D234" s="91" t="s">
        <v>573</v>
      </c>
      <c r="E234" s="86">
        <v>100</v>
      </c>
      <c r="F234" s="86">
        <v>2325</v>
      </c>
      <c r="G234" s="86">
        <v>1925</v>
      </c>
      <c r="H234" s="86">
        <v>2200</v>
      </c>
      <c r="I234" s="86">
        <v>2500</v>
      </c>
      <c r="J234" s="4"/>
    </row>
    <row r="235" spans="2:10" outlineLevel="3" x14ac:dyDescent="0.2">
      <c r="B235" s="90">
        <v>5750</v>
      </c>
      <c r="C235" s="90" t="s">
        <v>223</v>
      </c>
      <c r="D235" s="91" t="s">
        <v>574</v>
      </c>
      <c r="E235" s="86">
        <v>100</v>
      </c>
      <c r="F235" s="86">
        <v>2008</v>
      </c>
      <c r="G235" s="86">
        <v>1800</v>
      </c>
      <c r="H235" s="86">
        <v>1920</v>
      </c>
      <c r="I235" s="86">
        <v>2150</v>
      </c>
      <c r="J235" s="4"/>
    </row>
    <row r="236" spans="2:10" outlineLevel="3" x14ac:dyDescent="0.2">
      <c r="B236" s="90">
        <v>5840</v>
      </c>
      <c r="C236" s="90" t="s">
        <v>224</v>
      </c>
      <c r="D236" s="91" t="s">
        <v>575</v>
      </c>
      <c r="E236" s="86">
        <v>140</v>
      </c>
      <c r="F236" s="86">
        <v>3043</v>
      </c>
      <c r="G236" s="86">
        <v>2500</v>
      </c>
      <c r="H236" s="86">
        <v>2900</v>
      </c>
      <c r="I236" s="86">
        <v>3470</v>
      </c>
      <c r="J236" s="4"/>
    </row>
    <row r="237" spans="2:10" outlineLevel="3" x14ac:dyDescent="0.2">
      <c r="B237" s="90">
        <v>5900</v>
      </c>
      <c r="C237" s="90" t="s">
        <v>225</v>
      </c>
      <c r="D237" s="91" t="s">
        <v>576</v>
      </c>
      <c r="E237" s="86">
        <v>70</v>
      </c>
      <c r="F237" s="86">
        <v>2825</v>
      </c>
      <c r="G237" s="86">
        <v>2400</v>
      </c>
      <c r="H237" s="86">
        <v>2750</v>
      </c>
      <c r="I237" s="86">
        <v>3300</v>
      </c>
      <c r="J237" s="4"/>
    </row>
    <row r="238" spans="2:10" outlineLevel="3" x14ac:dyDescent="0.2">
      <c r="B238" s="90">
        <v>5960</v>
      </c>
      <c r="C238" s="90" t="s">
        <v>226</v>
      </c>
      <c r="D238" s="91" t="s">
        <v>577</v>
      </c>
      <c r="E238" s="86">
        <v>360</v>
      </c>
      <c r="F238" s="86">
        <v>3185</v>
      </c>
      <c r="G238" s="86">
        <v>2500</v>
      </c>
      <c r="H238" s="86">
        <v>3200</v>
      </c>
      <c r="I238" s="86">
        <v>3700</v>
      </c>
      <c r="J238" s="4"/>
    </row>
    <row r="239" spans="2:10" outlineLevel="3" x14ac:dyDescent="0.2">
      <c r="B239" s="90">
        <v>5990</v>
      </c>
      <c r="C239" s="90" t="s">
        <v>227</v>
      </c>
      <c r="D239" s="91" t="s">
        <v>578</v>
      </c>
      <c r="E239" s="86">
        <v>40</v>
      </c>
      <c r="F239" s="86">
        <v>7618</v>
      </c>
      <c r="G239" s="86">
        <v>4947</v>
      </c>
      <c r="H239" s="86">
        <v>6533</v>
      </c>
      <c r="I239" s="86">
        <v>9317</v>
      </c>
      <c r="J239" s="4"/>
    </row>
    <row r="240" spans="2:10" outlineLevel="2" x14ac:dyDescent="0.2">
      <c r="B240" s="87" t="s">
        <v>4</v>
      </c>
      <c r="C240" s="88" t="s">
        <v>228</v>
      </c>
      <c r="D240" s="89" t="s">
        <v>579</v>
      </c>
      <c r="E240" s="86">
        <v>2270</v>
      </c>
      <c r="F240" s="86">
        <v>2338</v>
      </c>
      <c r="G240" s="86">
        <v>1825</v>
      </c>
      <c r="H240" s="86">
        <v>2100</v>
      </c>
      <c r="I240" s="86">
        <v>2550</v>
      </c>
      <c r="J240" s="4"/>
    </row>
    <row r="241" spans="2:10" outlineLevel="3" x14ac:dyDescent="0.2">
      <c r="B241" s="90">
        <v>5060</v>
      </c>
      <c r="C241" s="90" t="s">
        <v>229</v>
      </c>
      <c r="D241" s="91" t="s">
        <v>580</v>
      </c>
      <c r="E241" s="86">
        <v>40</v>
      </c>
      <c r="F241" s="86">
        <v>1729</v>
      </c>
      <c r="G241" s="86">
        <v>1550</v>
      </c>
      <c r="H241" s="86">
        <v>1700</v>
      </c>
      <c r="I241" s="86">
        <v>1900</v>
      </c>
      <c r="J241" s="4"/>
    </row>
    <row r="242" spans="2:10" outlineLevel="3" x14ac:dyDescent="0.2">
      <c r="B242" s="90">
        <v>5090</v>
      </c>
      <c r="C242" s="90" t="s">
        <v>230</v>
      </c>
      <c r="D242" s="91" t="s">
        <v>581</v>
      </c>
      <c r="E242" s="86">
        <v>160</v>
      </c>
      <c r="F242" s="86">
        <v>2454</v>
      </c>
      <c r="G242" s="86">
        <v>2000</v>
      </c>
      <c r="H242" s="86">
        <v>2350</v>
      </c>
      <c r="I242" s="86">
        <v>2700</v>
      </c>
      <c r="J242" s="4"/>
    </row>
    <row r="243" spans="2:10" outlineLevel="3" x14ac:dyDescent="0.2">
      <c r="B243" s="90">
        <v>5120</v>
      </c>
      <c r="C243" s="90" t="s">
        <v>231</v>
      </c>
      <c r="D243" s="91" t="s">
        <v>582</v>
      </c>
      <c r="E243" s="86">
        <v>60</v>
      </c>
      <c r="F243" s="86">
        <v>1853</v>
      </c>
      <c r="G243" s="86">
        <v>1650</v>
      </c>
      <c r="H243" s="86">
        <v>1800</v>
      </c>
      <c r="I243" s="86">
        <v>2000</v>
      </c>
      <c r="J243" s="4"/>
    </row>
    <row r="244" spans="2:10" outlineLevel="3" x14ac:dyDescent="0.2">
      <c r="B244" s="90">
        <v>5150</v>
      </c>
      <c r="C244" s="90" t="s">
        <v>232</v>
      </c>
      <c r="D244" s="91" t="s">
        <v>583</v>
      </c>
      <c r="E244" s="86">
        <v>180</v>
      </c>
      <c r="F244" s="86">
        <v>2188</v>
      </c>
      <c r="G244" s="86">
        <v>1950</v>
      </c>
      <c r="H244" s="86">
        <v>2100</v>
      </c>
      <c r="I244" s="86">
        <v>2425</v>
      </c>
      <c r="J244" s="4"/>
    </row>
    <row r="245" spans="2:10" outlineLevel="3" x14ac:dyDescent="0.2">
      <c r="B245" s="90">
        <v>5180</v>
      </c>
      <c r="C245" s="90" t="s">
        <v>233</v>
      </c>
      <c r="D245" s="91" t="s">
        <v>584</v>
      </c>
      <c r="E245" s="86">
        <v>200</v>
      </c>
      <c r="F245" s="86">
        <v>2323</v>
      </c>
      <c r="G245" s="86">
        <v>1800</v>
      </c>
      <c r="H245" s="86">
        <v>2010</v>
      </c>
      <c r="I245" s="86">
        <v>2500</v>
      </c>
      <c r="J245" s="4"/>
    </row>
    <row r="246" spans="2:10" outlineLevel="3" x14ac:dyDescent="0.2">
      <c r="B246" s="90">
        <v>5240</v>
      </c>
      <c r="C246" s="90" t="s">
        <v>234</v>
      </c>
      <c r="D246" s="91" t="s">
        <v>585</v>
      </c>
      <c r="E246" s="86">
        <v>90</v>
      </c>
      <c r="F246" s="86">
        <v>1966</v>
      </c>
      <c r="G246" s="86">
        <v>1750</v>
      </c>
      <c r="H246" s="86">
        <v>1900</v>
      </c>
      <c r="I246" s="86">
        <v>2170</v>
      </c>
      <c r="J246" s="4"/>
    </row>
    <row r="247" spans="2:10" outlineLevel="3" x14ac:dyDescent="0.2">
      <c r="B247" s="90">
        <v>5270</v>
      </c>
      <c r="C247" s="90" t="s">
        <v>235</v>
      </c>
      <c r="D247" s="91" t="s">
        <v>586</v>
      </c>
      <c r="E247" s="86">
        <v>190</v>
      </c>
      <c r="F247" s="86">
        <v>2551</v>
      </c>
      <c r="G247" s="86">
        <v>2150</v>
      </c>
      <c r="H247" s="86">
        <v>2426</v>
      </c>
      <c r="I247" s="86">
        <v>2800</v>
      </c>
      <c r="J247" s="4"/>
    </row>
    <row r="248" spans="2:10" outlineLevel="3" x14ac:dyDescent="0.2">
      <c r="B248" s="90">
        <v>5300</v>
      </c>
      <c r="C248" s="90" t="s">
        <v>236</v>
      </c>
      <c r="D248" s="91" t="s">
        <v>587</v>
      </c>
      <c r="E248" s="86">
        <v>60</v>
      </c>
      <c r="F248" s="86">
        <v>2169</v>
      </c>
      <c r="G248" s="86">
        <v>1800</v>
      </c>
      <c r="H248" s="86">
        <v>2100</v>
      </c>
      <c r="I248" s="86">
        <v>2350</v>
      </c>
      <c r="J248" s="4"/>
    </row>
    <row r="249" spans="2:10" outlineLevel="3" x14ac:dyDescent="0.2">
      <c r="B249" s="90">
        <v>5330</v>
      </c>
      <c r="C249" s="90" t="s">
        <v>237</v>
      </c>
      <c r="D249" s="91" t="s">
        <v>588</v>
      </c>
      <c r="E249" s="86">
        <v>90</v>
      </c>
      <c r="F249" s="86">
        <v>2322</v>
      </c>
      <c r="G249" s="86">
        <v>1775</v>
      </c>
      <c r="H249" s="86">
        <v>2000</v>
      </c>
      <c r="I249" s="86">
        <v>2625</v>
      </c>
      <c r="J249" s="4"/>
    </row>
    <row r="250" spans="2:10" outlineLevel="3" x14ac:dyDescent="0.2">
      <c r="B250" s="90">
        <v>5450</v>
      </c>
      <c r="C250" s="90" t="s">
        <v>238</v>
      </c>
      <c r="D250" s="91" t="s">
        <v>589</v>
      </c>
      <c r="E250" s="86">
        <v>180</v>
      </c>
      <c r="F250" s="86">
        <v>2059</v>
      </c>
      <c r="G250" s="86">
        <v>1800</v>
      </c>
      <c r="H250" s="86">
        <v>2000</v>
      </c>
      <c r="I250" s="86">
        <v>2250</v>
      </c>
      <c r="J250" s="4"/>
    </row>
    <row r="251" spans="2:10" outlineLevel="3" x14ac:dyDescent="0.2">
      <c r="B251" s="90">
        <v>5480</v>
      </c>
      <c r="C251" s="90" t="s">
        <v>239</v>
      </c>
      <c r="D251" s="91" t="s">
        <v>590</v>
      </c>
      <c r="E251" s="86">
        <v>90</v>
      </c>
      <c r="F251" s="86">
        <v>1752</v>
      </c>
      <c r="G251" s="86">
        <v>1550</v>
      </c>
      <c r="H251" s="86">
        <v>1720</v>
      </c>
      <c r="I251" s="86">
        <v>1870</v>
      </c>
      <c r="J251" s="4"/>
    </row>
    <row r="252" spans="2:10" outlineLevel="3" x14ac:dyDescent="0.2">
      <c r="B252" s="90">
        <v>5510</v>
      </c>
      <c r="C252" s="90" t="s">
        <v>240</v>
      </c>
      <c r="D252" s="91" t="s">
        <v>591</v>
      </c>
      <c r="E252" s="86">
        <v>120</v>
      </c>
      <c r="F252" s="86">
        <v>2181</v>
      </c>
      <c r="G252" s="86">
        <v>1800</v>
      </c>
      <c r="H252" s="86">
        <v>2000</v>
      </c>
      <c r="I252" s="86">
        <v>2400</v>
      </c>
      <c r="J252" s="4"/>
    </row>
    <row r="253" spans="2:10" outlineLevel="3" x14ac:dyDescent="0.2">
      <c r="B253" s="90">
        <v>5540</v>
      </c>
      <c r="C253" s="90" t="s">
        <v>241</v>
      </c>
      <c r="D253" s="91" t="s">
        <v>592</v>
      </c>
      <c r="E253" s="86">
        <v>140</v>
      </c>
      <c r="F253" s="86">
        <v>2325</v>
      </c>
      <c r="G253" s="86">
        <v>1700</v>
      </c>
      <c r="H253" s="86">
        <v>1900</v>
      </c>
      <c r="I253" s="86">
        <v>2400</v>
      </c>
      <c r="J253" s="4"/>
    </row>
    <row r="254" spans="2:10" outlineLevel="3" x14ac:dyDescent="0.2">
      <c r="B254" s="90">
        <v>5630</v>
      </c>
      <c r="C254" s="90" t="s">
        <v>242</v>
      </c>
      <c r="D254" s="91" t="s">
        <v>593</v>
      </c>
      <c r="E254" s="86">
        <v>120</v>
      </c>
      <c r="F254" s="86">
        <v>2504</v>
      </c>
      <c r="G254" s="86">
        <v>1950</v>
      </c>
      <c r="H254" s="86">
        <v>2200</v>
      </c>
      <c r="I254" s="86">
        <v>2750</v>
      </c>
      <c r="J254" s="4"/>
    </row>
    <row r="255" spans="2:10" outlineLevel="3" x14ac:dyDescent="0.2">
      <c r="B255" s="90">
        <v>5720</v>
      </c>
      <c r="C255" s="90" t="s">
        <v>243</v>
      </c>
      <c r="D255" s="91" t="s">
        <v>594</v>
      </c>
      <c r="E255" s="86">
        <v>160</v>
      </c>
      <c r="F255" s="86">
        <v>2917</v>
      </c>
      <c r="G255" s="86">
        <v>2250</v>
      </c>
      <c r="H255" s="86">
        <v>2650</v>
      </c>
      <c r="I255" s="86">
        <v>3150</v>
      </c>
      <c r="J255" s="4"/>
    </row>
    <row r="256" spans="2:10" outlineLevel="3" x14ac:dyDescent="0.2">
      <c r="B256" s="90">
        <v>5780</v>
      </c>
      <c r="C256" s="90" t="s">
        <v>244</v>
      </c>
      <c r="D256" s="91" t="s">
        <v>595</v>
      </c>
      <c r="E256" s="86">
        <v>100</v>
      </c>
      <c r="F256" s="86">
        <v>2052</v>
      </c>
      <c r="G256" s="86">
        <v>1800</v>
      </c>
      <c r="H256" s="86">
        <v>1931</v>
      </c>
      <c r="I256" s="86">
        <v>2350</v>
      </c>
      <c r="J256" s="4"/>
    </row>
    <row r="257" spans="2:10" outlineLevel="3" x14ac:dyDescent="0.2">
      <c r="B257" s="90">
        <v>5810</v>
      </c>
      <c r="C257" s="90" t="s">
        <v>245</v>
      </c>
      <c r="D257" s="91" t="s">
        <v>596</v>
      </c>
      <c r="E257" s="86">
        <v>130</v>
      </c>
      <c r="F257" s="86">
        <v>3610</v>
      </c>
      <c r="G257" s="86">
        <v>2750</v>
      </c>
      <c r="H257" s="86">
        <v>3313</v>
      </c>
      <c r="I257" s="86">
        <v>4075</v>
      </c>
      <c r="J257" s="4"/>
    </row>
    <row r="258" spans="2:10" outlineLevel="3" x14ac:dyDescent="0.2">
      <c r="B258" s="90">
        <v>5870</v>
      </c>
      <c r="C258" s="90" t="s">
        <v>246</v>
      </c>
      <c r="D258" s="91" t="s">
        <v>597</v>
      </c>
      <c r="E258" s="86">
        <v>50</v>
      </c>
      <c r="F258" s="86">
        <v>1974</v>
      </c>
      <c r="G258" s="86">
        <v>1750</v>
      </c>
      <c r="H258" s="86">
        <v>1950</v>
      </c>
      <c r="I258" s="86">
        <v>2100</v>
      </c>
      <c r="J258" s="4"/>
    </row>
    <row r="259" spans="2:10" outlineLevel="3" x14ac:dyDescent="0.2">
      <c r="B259" s="90">
        <v>5930</v>
      </c>
      <c r="C259" s="90" t="s">
        <v>247</v>
      </c>
      <c r="D259" s="91" t="s">
        <v>598</v>
      </c>
      <c r="E259" s="86">
        <v>110</v>
      </c>
      <c r="F259" s="86">
        <v>2016</v>
      </c>
      <c r="G259" s="86">
        <v>1800</v>
      </c>
      <c r="H259" s="86">
        <v>1950</v>
      </c>
      <c r="I259" s="86">
        <v>2250</v>
      </c>
      <c r="J259" s="4"/>
    </row>
    <row r="260" spans="2:10" outlineLevel="1" x14ac:dyDescent="0.2">
      <c r="B260" s="81" t="s">
        <v>4</v>
      </c>
      <c r="C260" s="81" t="s">
        <v>248</v>
      </c>
      <c r="D260" s="82" t="s">
        <v>599</v>
      </c>
      <c r="E260" s="80">
        <v>8260</v>
      </c>
      <c r="F260" s="80">
        <v>1909</v>
      </c>
      <c r="G260" s="80">
        <v>1375</v>
      </c>
      <c r="H260" s="80">
        <v>1675</v>
      </c>
      <c r="I260" s="80">
        <v>2200</v>
      </c>
      <c r="J260" s="4"/>
    </row>
    <row r="261" spans="2:10" outlineLevel="2" x14ac:dyDescent="0.2">
      <c r="B261" s="83">
        <v>335</v>
      </c>
      <c r="C261" s="84" t="s">
        <v>249</v>
      </c>
      <c r="D261" s="92" t="s">
        <v>600</v>
      </c>
      <c r="E261" s="86">
        <v>120</v>
      </c>
      <c r="F261" s="86">
        <v>1723</v>
      </c>
      <c r="G261" s="86">
        <v>1400</v>
      </c>
      <c r="H261" s="86">
        <v>1650</v>
      </c>
      <c r="I261" s="86">
        <v>1950</v>
      </c>
      <c r="J261" s="4"/>
    </row>
    <row r="262" spans="2:10" outlineLevel="2" x14ac:dyDescent="0.2">
      <c r="B262" s="83">
        <v>1445</v>
      </c>
      <c r="C262" s="84" t="s">
        <v>250</v>
      </c>
      <c r="D262" s="92" t="s">
        <v>601</v>
      </c>
      <c r="E262" s="86">
        <v>600</v>
      </c>
      <c r="F262" s="86">
        <v>2582</v>
      </c>
      <c r="G262" s="86">
        <v>2080</v>
      </c>
      <c r="H262" s="86">
        <v>2491</v>
      </c>
      <c r="I262" s="86">
        <v>3120</v>
      </c>
      <c r="J262" s="4"/>
    </row>
    <row r="263" spans="2:10" outlineLevel="2" x14ac:dyDescent="0.2">
      <c r="B263" s="83"/>
      <c r="C263" s="84" t="s">
        <v>772</v>
      </c>
      <c r="D263" s="92" t="s">
        <v>612</v>
      </c>
      <c r="E263" s="86">
        <v>310</v>
      </c>
      <c r="F263" s="86">
        <v>2209</v>
      </c>
      <c r="G263" s="86">
        <v>1590</v>
      </c>
      <c r="H263" s="86">
        <v>1870</v>
      </c>
      <c r="I263" s="86">
        <v>2500</v>
      </c>
      <c r="J263" s="4"/>
    </row>
    <row r="264" spans="2:10" outlineLevel="2" x14ac:dyDescent="0.2">
      <c r="B264" s="83">
        <v>2100</v>
      </c>
      <c r="C264" s="84" t="s">
        <v>251</v>
      </c>
      <c r="D264" s="92" t="s">
        <v>602</v>
      </c>
      <c r="E264" s="86">
        <v>150</v>
      </c>
      <c r="F264" s="86">
        <v>1121</v>
      </c>
      <c r="G264" s="86">
        <v>900</v>
      </c>
      <c r="H264" s="86">
        <v>1013</v>
      </c>
      <c r="I264" s="86">
        <v>1300</v>
      </c>
      <c r="J264" s="4"/>
    </row>
    <row r="265" spans="2:10" outlineLevel="2" x14ac:dyDescent="0.2">
      <c r="B265" s="83">
        <v>2280</v>
      </c>
      <c r="C265" s="84" t="s">
        <v>252</v>
      </c>
      <c r="D265" s="92" t="s">
        <v>603</v>
      </c>
      <c r="E265" s="86">
        <v>140</v>
      </c>
      <c r="F265" s="86">
        <v>1362</v>
      </c>
      <c r="G265" s="86">
        <v>1125</v>
      </c>
      <c r="H265" s="86">
        <v>1350</v>
      </c>
      <c r="I265" s="86">
        <v>1500</v>
      </c>
      <c r="J265" s="4"/>
    </row>
    <row r="266" spans="2:10" outlineLevel="2" x14ac:dyDescent="0.2">
      <c r="B266" s="83">
        <v>435</v>
      </c>
      <c r="C266" s="84" t="s">
        <v>253</v>
      </c>
      <c r="D266" s="92" t="s">
        <v>604</v>
      </c>
      <c r="E266" s="86">
        <v>260</v>
      </c>
      <c r="F266" s="86">
        <v>1469</v>
      </c>
      <c r="G266" s="86">
        <v>1295</v>
      </c>
      <c r="H266" s="86">
        <v>1400</v>
      </c>
      <c r="I266" s="86">
        <v>1575</v>
      </c>
      <c r="J266" s="4"/>
    </row>
    <row r="267" spans="2:10" outlineLevel="2" x14ac:dyDescent="0.2">
      <c r="B267" s="83">
        <v>1775</v>
      </c>
      <c r="C267" s="84" t="s">
        <v>254</v>
      </c>
      <c r="D267" s="92" t="s">
        <v>605</v>
      </c>
      <c r="E267" s="86">
        <v>250</v>
      </c>
      <c r="F267" s="86">
        <v>1661</v>
      </c>
      <c r="G267" s="86">
        <v>1200</v>
      </c>
      <c r="H267" s="86">
        <v>1500</v>
      </c>
      <c r="I267" s="86">
        <v>1900</v>
      </c>
      <c r="J267" s="4"/>
    </row>
    <row r="268" spans="2:10" outlineLevel="2" x14ac:dyDescent="0.2">
      <c r="B268" s="83">
        <v>345</v>
      </c>
      <c r="C268" s="84" t="s">
        <v>255</v>
      </c>
      <c r="D268" s="92" t="s">
        <v>606</v>
      </c>
      <c r="E268" s="86">
        <v>100</v>
      </c>
      <c r="F268" s="86">
        <v>1775</v>
      </c>
      <c r="G268" s="86">
        <v>1450</v>
      </c>
      <c r="H268" s="86">
        <v>1600</v>
      </c>
      <c r="I268" s="86">
        <v>1850</v>
      </c>
      <c r="J268" s="4"/>
    </row>
    <row r="269" spans="2:10" outlineLevel="2" x14ac:dyDescent="0.2">
      <c r="B269" s="83">
        <v>350</v>
      </c>
      <c r="C269" s="84" t="s">
        <v>256</v>
      </c>
      <c r="D269" s="92" t="s">
        <v>607</v>
      </c>
      <c r="E269" s="86">
        <v>30</v>
      </c>
      <c r="F269" s="86">
        <v>1740</v>
      </c>
      <c r="G269" s="86">
        <v>1550</v>
      </c>
      <c r="H269" s="86">
        <v>1700</v>
      </c>
      <c r="I269" s="86">
        <v>1925</v>
      </c>
      <c r="J269" s="4"/>
    </row>
    <row r="270" spans="2:10" outlineLevel="2" x14ac:dyDescent="0.2">
      <c r="B270" s="83">
        <v>1780</v>
      </c>
      <c r="C270" s="84" t="s">
        <v>257</v>
      </c>
      <c r="D270" s="92" t="s">
        <v>608</v>
      </c>
      <c r="E270" s="86">
        <v>230</v>
      </c>
      <c r="F270" s="86">
        <v>1376</v>
      </c>
      <c r="G270" s="86">
        <v>1148</v>
      </c>
      <c r="H270" s="86">
        <v>1300</v>
      </c>
      <c r="I270" s="86">
        <v>1500</v>
      </c>
      <c r="J270" s="4"/>
    </row>
    <row r="271" spans="2:10" outlineLevel="2" x14ac:dyDescent="0.2">
      <c r="B271" s="83">
        <v>340</v>
      </c>
      <c r="C271" s="84" t="s">
        <v>258</v>
      </c>
      <c r="D271" s="92" t="s">
        <v>609</v>
      </c>
      <c r="E271" s="86">
        <v>110</v>
      </c>
      <c r="F271" s="86">
        <v>1690</v>
      </c>
      <c r="G271" s="86">
        <v>1395</v>
      </c>
      <c r="H271" s="86">
        <v>1550</v>
      </c>
      <c r="I271" s="86">
        <v>1850</v>
      </c>
      <c r="J271" s="4"/>
    </row>
    <row r="272" spans="2:10" outlineLevel="2" x14ac:dyDescent="0.2">
      <c r="B272" s="83">
        <v>355</v>
      </c>
      <c r="C272" s="84" t="s">
        <v>259</v>
      </c>
      <c r="D272" s="92" t="s">
        <v>610</v>
      </c>
      <c r="E272" s="86">
        <v>120</v>
      </c>
      <c r="F272" s="86">
        <v>2079</v>
      </c>
      <c r="G272" s="86">
        <v>1663</v>
      </c>
      <c r="H272" s="86">
        <v>1900</v>
      </c>
      <c r="I272" s="86">
        <v>2255</v>
      </c>
      <c r="J272" s="4"/>
    </row>
    <row r="273" spans="2:10" outlineLevel="2" x14ac:dyDescent="0.2">
      <c r="B273" s="83">
        <v>360</v>
      </c>
      <c r="C273" s="84" t="s">
        <v>260</v>
      </c>
      <c r="D273" s="92" t="s">
        <v>611</v>
      </c>
      <c r="E273" s="86">
        <v>220</v>
      </c>
      <c r="F273" s="86">
        <v>1750</v>
      </c>
      <c r="G273" s="86">
        <v>1450</v>
      </c>
      <c r="H273" s="86">
        <v>1650</v>
      </c>
      <c r="I273" s="86">
        <v>1980</v>
      </c>
      <c r="J273" s="4"/>
    </row>
    <row r="274" spans="2:10" outlineLevel="2" x14ac:dyDescent="0.2">
      <c r="B274" s="87" t="s">
        <v>4</v>
      </c>
      <c r="C274" s="88" t="s">
        <v>261</v>
      </c>
      <c r="D274" s="89" t="s">
        <v>613</v>
      </c>
      <c r="E274" s="86">
        <v>370</v>
      </c>
      <c r="F274" s="86">
        <v>1637</v>
      </c>
      <c r="G274" s="86">
        <v>1250</v>
      </c>
      <c r="H274" s="86">
        <v>1460</v>
      </c>
      <c r="I274" s="86">
        <v>1900</v>
      </c>
      <c r="J274" s="4"/>
    </row>
    <row r="275" spans="2:10" outlineLevel="3" x14ac:dyDescent="0.2">
      <c r="B275" s="90">
        <v>1410</v>
      </c>
      <c r="C275" s="90" t="s">
        <v>262</v>
      </c>
      <c r="D275" s="91" t="s">
        <v>614</v>
      </c>
      <c r="E275" s="86">
        <v>50</v>
      </c>
      <c r="F275" s="86">
        <v>1349</v>
      </c>
      <c r="G275" s="86">
        <v>1200</v>
      </c>
      <c r="H275" s="86">
        <v>1350</v>
      </c>
      <c r="I275" s="86">
        <v>1450</v>
      </c>
      <c r="J275" s="4"/>
    </row>
    <row r="276" spans="2:10" outlineLevel="3" x14ac:dyDescent="0.2">
      <c r="B276" s="90">
        <v>1415</v>
      </c>
      <c r="C276" s="90" t="s">
        <v>263</v>
      </c>
      <c r="D276" s="91" t="s">
        <v>615</v>
      </c>
      <c r="E276" s="86">
        <v>70</v>
      </c>
      <c r="F276" s="86">
        <v>1188</v>
      </c>
      <c r="G276" s="86">
        <v>995</v>
      </c>
      <c r="H276" s="86">
        <v>1175</v>
      </c>
      <c r="I276" s="86">
        <v>1350</v>
      </c>
      <c r="J276" s="4"/>
    </row>
    <row r="277" spans="2:10" outlineLevel="3" x14ac:dyDescent="0.2">
      <c r="B277" s="90">
        <v>1425</v>
      </c>
      <c r="C277" s="90" t="s">
        <v>264</v>
      </c>
      <c r="D277" s="91" t="s">
        <v>616</v>
      </c>
      <c r="E277" s="86">
        <v>50</v>
      </c>
      <c r="F277" s="86">
        <v>1635</v>
      </c>
      <c r="G277" s="86">
        <v>1275</v>
      </c>
      <c r="H277" s="86">
        <v>1500</v>
      </c>
      <c r="I277" s="86">
        <v>1900</v>
      </c>
      <c r="J277" s="4"/>
    </row>
    <row r="278" spans="2:10" outlineLevel="3" x14ac:dyDescent="0.2">
      <c r="B278" s="90">
        <v>1430</v>
      </c>
      <c r="C278" s="90" t="s">
        <v>265</v>
      </c>
      <c r="D278" s="91" t="s">
        <v>617</v>
      </c>
      <c r="E278" s="86">
        <v>70</v>
      </c>
      <c r="F278" s="86">
        <v>1597</v>
      </c>
      <c r="G278" s="86">
        <v>1200</v>
      </c>
      <c r="H278" s="86">
        <v>1450</v>
      </c>
      <c r="I278" s="86">
        <v>1873</v>
      </c>
      <c r="J278" s="4"/>
    </row>
    <row r="279" spans="2:10" outlineLevel="3" x14ac:dyDescent="0.2">
      <c r="B279" s="90">
        <v>1435</v>
      </c>
      <c r="C279" s="90" t="s">
        <v>266</v>
      </c>
      <c r="D279" s="91" t="s">
        <v>618</v>
      </c>
      <c r="E279" s="86">
        <v>140</v>
      </c>
      <c r="F279" s="86">
        <v>1977</v>
      </c>
      <c r="G279" s="86">
        <v>1460</v>
      </c>
      <c r="H279" s="86">
        <v>1800</v>
      </c>
      <c r="I279" s="86">
        <v>2250</v>
      </c>
      <c r="J279" s="4"/>
    </row>
    <row r="280" spans="2:10" outlineLevel="2" x14ac:dyDescent="0.2">
      <c r="B280" s="87" t="s">
        <v>4</v>
      </c>
      <c r="C280" s="88" t="s">
        <v>267</v>
      </c>
      <c r="D280" s="89" t="s">
        <v>619</v>
      </c>
      <c r="E280" s="86">
        <v>1140</v>
      </c>
      <c r="F280" s="86">
        <v>1676</v>
      </c>
      <c r="G280" s="86">
        <v>1350</v>
      </c>
      <c r="H280" s="86">
        <v>1550</v>
      </c>
      <c r="I280" s="86">
        <v>1850</v>
      </c>
      <c r="J280" s="4"/>
    </row>
    <row r="281" spans="2:10" outlineLevel="3" x14ac:dyDescent="0.2">
      <c r="B281" s="90">
        <v>1705</v>
      </c>
      <c r="C281" s="90" t="s">
        <v>268</v>
      </c>
      <c r="D281" s="91" t="s">
        <v>620</v>
      </c>
      <c r="E281" s="86">
        <v>120</v>
      </c>
      <c r="F281" s="86">
        <v>1537</v>
      </c>
      <c r="G281" s="86">
        <v>1275</v>
      </c>
      <c r="H281" s="86">
        <v>1400</v>
      </c>
      <c r="I281" s="86">
        <v>1600</v>
      </c>
      <c r="J281" s="4"/>
    </row>
    <row r="282" spans="2:10" outlineLevel="3" x14ac:dyDescent="0.2">
      <c r="B282" s="90">
        <v>1710</v>
      </c>
      <c r="C282" s="90" t="s">
        <v>269</v>
      </c>
      <c r="D282" s="91" t="s">
        <v>621</v>
      </c>
      <c r="E282" s="86">
        <v>120</v>
      </c>
      <c r="F282" s="86">
        <v>1690</v>
      </c>
      <c r="G282" s="86">
        <v>1375</v>
      </c>
      <c r="H282" s="86">
        <v>1625</v>
      </c>
      <c r="I282" s="86">
        <v>1950</v>
      </c>
      <c r="J282" s="4"/>
    </row>
    <row r="283" spans="2:10" outlineLevel="3" x14ac:dyDescent="0.2">
      <c r="B283" s="90">
        <v>1715</v>
      </c>
      <c r="C283" s="90" t="s">
        <v>270</v>
      </c>
      <c r="D283" s="91" t="s">
        <v>622</v>
      </c>
      <c r="E283" s="86">
        <v>80</v>
      </c>
      <c r="F283" s="86">
        <v>1495</v>
      </c>
      <c r="G283" s="86">
        <v>1250</v>
      </c>
      <c r="H283" s="86">
        <v>1400</v>
      </c>
      <c r="I283" s="86">
        <v>1695</v>
      </c>
      <c r="J283" s="4"/>
    </row>
    <row r="284" spans="2:10" outlineLevel="3" x14ac:dyDescent="0.2">
      <c r="B284" s="90">
        <v>1720</v>
      </c>
      <c r="C284" s="90" t="s">
        <v>271</v>
      </c>
      <c r="D284" s="91" t="s">
        <v>623</v>
      </c>
      <c r="E284" s="86">
        <v>80</v>
      </c>
      <c r="F284" s="86">
        <v>1615</v>
      </c>
      <c r="G284" s="86">
        <v>1400</v>
      </c>
      <c r="H284" s="86">
        <v>1550</v>
      </c>
      <c r="I284" s="86">
        <v>1700</v>
      </c>
      <c r="J284" s="4"/>
    </row>
    <row r="285" spans="2:10" outlineLevel="3" x14ac:dyDescent="0.2">
      <c r="B285" s="90">
        <v>1725</v>
      </c>
      <c r="C285" s="90" t="s">
        <v>272</v>
      </c>
      <c r="D285" s="91" t="s">
        <v>624</v>
      </c>
      <c r="E285" s="86">
        <v>60</v>
      </c>
      <c r="F285" s="86">
        <v>1260</v>
      </c>
      <c r="G285" s="86">
        <v>1040</v>
      </c>
      <c r="H285" s="86">
        <v>1225</v>
      </c>
      <c r="I285" s="86">
        <v>1500</v>
      </c>
      <c r="J285" s="4"/>
    </row>
    <row r="286" spans="2:10" outlineLevel="3" x14ac:dyDescent="0.2">
      <c r="B286" s="90">
        <v>1730</v>
      </c>
      <c r="C286" s="90" t="s">
        <v>273</v>
      </c>
      <c r="D286" s="91" t="s">
        <v>625</v>
      </c>
      <c r="E286" s="86">
        <v>100</v>
      </c>
      <c r="F286" s="86">
        <v>1847</v>
      </c>
      <c r="G286" s="86">
        <v>1600</v>
      </c>
      <c r="H286" s="86">
        <v>1728</v>
      </c>
      <c r="I286" s="86">
        <v>2025</v>
      </c>
      <c r="J286" s="4"/>
    </row>
    <row r="287" spans="2:10" outlineLevel="3" x14ac:dyDescent="0.2">
      <c r="B287" s="90">
        <v>1735</v>
      </c>
      <c r="C287" s="90" t="s">
        <v>274</v>
      </c>
      <c r="D287" s="91" t="s">
        <v>626</v>
      </c>
      <c r="E287" s="86">
        <v>40</v>
      </c>
      <c r="F287" s="86">
        <v>1319</v>
      </c>
      <c r="G287" s="86">
        <v>1085</v>
      </c>
      <c r="H287" s="86">
        <v>1250</v>
      </c>
      <c r="I287" s="86">
        <v>1463</v>
      </c>
      <c r="J287" s="4"/>
    </row>
    <row r="288" spans="2:10" outlineLevel="3" x14ac:dyDescent="0.2">
      <c r="B288" s="90">
        <v>1740</v>
      </c>
      <c r="C288" s="90" t="s">
        <v>275</v>
      </c>
      <c r="D288" s="91" t="s">
        <v>627</v>
      </c>
      <c r="E288" s="86">
        <v>170</v>
      </c>
      <c r="F288" s="86">
        <v>1765</v>
      </c>
      <c r="G288" s="86">
        <v>1325</v>
      </c>
      <c r="H288" s="86">
        <v>1550</v>
      </c>
      <c r="I288" s="86">
        <v>2100</v>
      </c>
      <c r="J288" s="4"/>
    </row>
    <row r="289" spans="2:10" outlineLevel="3" x14ac:dyDescent="0.2">
      <c r="B289" s="90">
        <v>1750</v>
      </c>
      <c r="C289" s="90" t="s">
        <v>276</v>
      </c>
      <c r="D289" s="91" t="s">
        <v>628</v>
      </c>
      <c r="E289" s="86">
        <v>50</v>
      </c>
      <c r="F289" s="86">
        <v>1603</v>
      </c>
      <c r="G289" s="86">
        <v>1398</v>
      </c>
      <c r="H289" s="86">
        <v>1585</v>
      </c>
      <c r="I289" s="86">
        <v>1825</v>
      </c>
      <c r="J289" s="4"/>
    </row>
    <row r="290" spans="2:10" outlineLevel="3" x14ac:dyDescent="0.2">
      <c r="B290" s="90">
        <v>1760</v>
      </c>
      <c r="C290" s="90" t="s">
        <v>277</v>
      </c>
      <c r="D290" s="91" t="s">
        <v>629</v>
      </c>
      <c r="E290" s="86">
        <v>110</v>
      </c>
      <c r="F290" s="86">
        <v>1598</v>
      </c>
      <c r="G290" s="86">
        <v>1350</v>
      </c>
      <c r="H290" s="86">
        <v>1538</v>
      </c>
      <c r="I290" s="86">
        <v>1700</v>
      </c>
      <c r="J290" s="4"/>
    </row>
    <row r="291" spans="2:10" outlineLevel="3" x14ac:dyDescent="0.2">
      <c r="B291" s="90">
        <v>1765</v>
      </c>
      <c r="C291" s="90" t="s">
        <v>278</v>
      </c>
      <c r="D291" s="91" t="s">
        <v>630</v>
      </c>
      <c r="E291" s="86">
        <v>200</v>
      </c>
      <c r="F291" s="86">
        <v>1940</v>
      </c>
      <c r="G291" s="86">
        <v>1525</v>
      </c>
      <c r="H291" s="86">
        <v>1800</v>
      </c>
      <c r="I291" s="86">
        <v>2176</v>
      </c>
      <c r="J291" s="4"/>
    </row>
    <row r="292" spans="2:10" outlineLevel="2" x14ac:dyDescent="0.2">
      <c r="B292" s="87" t="s">
        <v>4</v>
      </c>
      <c r="C292" s="88" t="s">
        <v>279</v>
      </c>
      <c r="D292" s="89" t="s">
        <v>631</v>
      </c>
      <c r="E292" s="86">
        <v>1440</v>
      </c>
      <c r="F292" s="86">
        <v>1649</v>
      </c>
      <c r="G292" s="86">
        <v>1200</v>
      </c>
      <c r="H292" s="86">
        <v>1498</v>
      </c>
      <c r="I292" s="86">
        <v>1900</v>
      </c>
      <c r="J292" s="4"/>
    </row>
    <row r="293" spans="2:10" outlineLevel="3" x14ac:dyDescent="0.2">
      <c r="B293" s="90">
        <v>2205</v>
      </c>
      <c r="C293" s="90" t="s">
        <v>280</v>
      </c>
      <c r="D293" s="91" t="s">
        <v>632</v>
      </c>
      <c r="E293" s="86">
        <v>150</v>
      </c>
      <c r="F293" s="86">
        <v>1443</v>
      </c>
      <c r="G293" s="86">
        <v>1200</v>
      </c>
      <c r="H293" s="86">
        <v>1355</v>
      </c>
      <c r="I293" s="86">
        <v>1500</v>
      </c>
      <c r="J293" s="4"/>
    </row>
    <row r="294" spans="2:10" outlineLevel="3" x14ac:dyDescent="0.2">
      <c r="B294" s="90">
        <v>2210</v>
      </c>
      <c r="C294" s="90" t="s">
        <v>281</v>
      </c>
      <c r="D294" s="91" t="s">
        <v>633</v>
      </c>
      <c r="E294" s="86">
        <v>370</v>
      </c>
      <c r="F294" s="86">
        <v>1685</v>
      </c>
      <c r="G294" s="86">
        <v>1250</v>
      </c>
      <c r="H294" s="86">
        <v>1508</v>
      </c>
      <c r="I294" s="86">
        <v>2000</v>
      </c>
      <c r="J294" s="4"/>
    </row>
    <row r="295" spans="2:10" outlineLevel="3" x14ac:dyDescent="0.2">
      <c r="B295" s="90">
        <v>2215</v>
      </c>
      <c r="C295" s="90" t="s">
        <v>282</v>
      </c>
      <c r="D295" s="91" t="s">
        <v>634</v>
      </c>
      <c r="E295" s="86">
        <v>70</v>
      </c>
      <c r="F295" s="86">
        <v>1676</v>
      </c>
      <c r="G295" s="86">
        <v>1450</v>
      </c>
      <c r="H295" s="86">
        <v>1650</v>
      </c>
      <c r="I295" s="86">
        <v>1800</v>
      </c>
      <c r="J295" s="4"/>
    </row>
    <row r="296" spans="2:10" outlineLevel="3" x14ac:dyDescent="0.2">
      <c r="B296" s="90">
        <v>2220</v>
      </c>
      <c r="C296" s="90" t="s">
        <v>283</v>
      </c>
      <c r="D296" s="91" t="s">
        <v>635</v>
      </c>
      <c r="E296" s="86">
        <v>50</v>
      </c>
      <c r="F296" s="86">
        <v>1273</v>
      </c>
      <c r="G296" s="86">
        <v>1000</v>
      </c>
      <c r="H296" s="86">
        <v>1250</v>
      </c>
      <c r="I296" s="86">
        <v>1595</v>
      </c>
      <c r="J296" s="4"/>
    </row>
    <row r="297" spans="2:10" outlineLevel="3" x14ac:dyDescent="0.2">
      <c r="B297" s="90">
        <v>2250</v>
      </c>
      <c r="C297" s="90" t="s">
        <v>287</v>
      </c>
      <c r="D297" s="91" t="s">
        <v>773</v>
      </c>
      <c r="E297" s="86">
        <v>100</v>
      </c>
      <c r="F297" s="86">
        <v>1147</v>
      </c>
      <c r="G297" s="86">
        <v>950</v>
      </c>
      <c r="H297" s="86">
        <v>1100</v>
      </c>
      <c r="I297" s="86">
        <v>1250</v>
      </c>
      <c r="J297" s="4"/>
    </row>
    <row r="298" spans="2:10" outlineLevel="3" x14ac:dyDescent="0.2">
      <c r="B298" s="90">
        <v>2230</v>
      </c>
      <c r="C298" s="90" t="s">
        <v>284</v>
      </c>
      <c r="D298" s="91" t="s">
        <v>636</v>
      </c>
      <c r="E298" s="86">
        <v>80</v>
      </c>
      <c r="F298" s="86">
        <v>1534</v>
      </c>
      <c r="G298" s="86">
        <v>1200</v>
      </c>
      <c r="H298" s="86">
        <v>1400</v>
      </c>
      <c r="I298" s="86">
        <v>1800</v>
      </c>
      <c r="J298" s="4"/>
    </row>
    <row r="299" spans="2:10" outlineLevel="3" x14ac:dyDescent="0.2">
      <c r="B299" s="90">
        <v>2235</v>
      </c>
      <c r="C299" s="90" t="s">
        <v>285</v>
      </c>
      <c r="D299" s="91" t="s">
        <v>637</v>
      </c>
      <c r="E299" s="86">
        <v>120</v>
      </c>
      <c r="F299" s="86">
        <v>1471</v>
      </c>
      <c r="G299" s="86">
        <v>1275</v>
      </c>
      <c r="H299" s="86">
        <v>1475</v>
      </c>
      <c r="I299" s="86">
        <v>1650</v>
      </c>
      <c r="J299" s="4"/>
    </row>
    <row r="300" spans="2:10" outlineLevel="3" x14ac:dyDescent="0.2">
      <c r="B300" s="90">
        <v>2245</v>
      </c>
      <c r="C300" s="90" t="s">
        <v>286</v>
      </c>
      <c r="D300" s="91" t="s">
        <v>638</v>
      </c>
      <c r="E300" s="86">
        <v>70</v>
      </c>
      <c r="F300" s="86">
        <v>2892</v>
      </c>
      <c r="G300" s="86">
        <v>2000</v>
      </c>
      <c r="H300" s="86">
        <v>2750</v>
      </c>
      <c r="I300" s="86">
        <v>3350</v>
      </c>
      <c r="J300" s="4"/>
    </row>
    <row r="301" spans="2:10" outlineLevel="3" x14ac:dyDescent="0.2">
      <c r="B301" s="90">
        <v>2255</v>
      </c>
      <c r="C301" s="90" t="s">
        <v>288</v>
      </c>
      <c r="D301" s="91" t="s">
        <v>639</v>
      </c>
      <c r="E301" s="86">
        <v>60</v>
      </c>
      <c r="F301" s="86">
        <v>1406</v>
      </c>
      <c r="G301" s="86">
        <v>1200</v>
      </c>
      <c r="H301" s="86">
        <v>1300</v>
      </c>
      <c r="I301" s="86">
        <v>1675</v>
      </c>
      <c r="J301" s="4"/>
    </row>
    <row r="302" spans="2:10" outlineLevel="3" x14ac:dyDescent="0.2">
      <c r="B302" s="90">
        <v>2260</v>
      </c>
      <c r="C302" s="90" t="s">
        <v>289</v>
      </c>
      <c r="D302" s="91" t="s">
        <v>640</v>
      </c>
      <c r="E302" s="86">
        <v>150</v>
      </c>
      <c r="F302" s="86">
        <v>1251</v>
      </c>
      <c r="G302" s="86">
        <v>1000</v>
      </c>
      <c r="H302" s="86">
        <v>1200</v>
      </c>
      <c r="I302" s="86">
        <v>1400</v>
      </c>
      <c r="J302" s="4"/>
    </row>
    <row r="303" spans="2:10" outlineLevel="3" x14ac:dyDescent="0.2">
      <c r="B303" s="90">
        <v>2265</v>
      </c>
      <c r="C303" s="90" t="s">
        <v>290</v>
      </c>
      <c r="D303" s="91" t="s">
        <v>641</v>
      </c>
      <c r="E303" s="86">
        <v>80</v>
      </c>
      <c r="F303" s="86">
        <v>1916</v>
      </c>
      <c r="G303" s="86">
        <v>1500</v>
      </c>
      <c r="H303" s="86">
        <v>1800</v>
      </c>
      <c r="I303" s="86">
        <v>2100</v>
      </c>
      <c r="J303" s="4"/>
    </row>
    <row r="304" spans="2:10" outlineLevel="3" x14ac:dyDescent="0.2">
      <c r="B304" s="90">
        <v>2270</v>
      </c>
      <c r="C304" s="90" t="s">
        <v>291</v>
      </c>
      <c r="D304" s="91" t="s">
        <v>642</v>
      </c>
      <c r="E304" s="86">
        <v>140</v>
      </c>
      <c r="F304" s="86">
        <v>2185</v>
      </c>
      <c r="G304" s="86">
        <v>1600</v>
      </c>
      <c r="H304" s="86">
        <v>2000</v>
      </c>
      <c r="I304" s="86">
        <v>2750</v>
      </c>
      <c r="J304" s="4"/>
    </row>
    <row r="305" spans="2:10" outlineLevel="2" x14ac:dyDescent="0.2">
      <c r="B305" s="87" t="s">
        <v>4</v>
      </c>
      <c r="C305" s="88" t="s">
        <v>292</v>
      </c>
      <c r="D305" s="89" t="s">
        <v>643</v>
      </c>
      <c r="E305" s="86">
        <v>680</v>
      </c>
      <c r="F305" s="86">
        <v>2169</v>
      </c>
      <c r="G305" s="86">
        <v>1500</v>
      </c>
      <c r="H305" s="86">
        <v>1850</v>
      </c>
      <c r="I305" s="86">
        <v>2500</v>
      </c>
      <c r="J305" s="4"/>
    </row>
    <row r="306" spans="2:10" outlineLevel="3" x14ac:dyDescent="0.2">
      <c r="B306" s="90">
        <v>3105</v>
      </c>
      <c r="C306" s="90" t="s">
        <v>293</v>
      </c>
      <c r="D306" s="91" t="s">
        <v>644</v>
      </c>
      <c r="E306" s="86">
        <v>90</v>
      </c>
      <c r="F306" s="86">
        <v>1676</v>
      </c>
      <c r="G306" s="86">
        <v>1350</v>
      </c>
      <c r="H306" s="86">
        <v>1595</v>
      </c>
      <c r="I306" s="86">
        <v>1800</v>
      </c>
      <c r="J306" s="4"/>
    </row>
    <row r="307" spans="2:10" outlineLevel="3" x14ac:dyDescent="0.2">
      <c r="B307" s="90">
        <v>3110</v>
      </c>
      <c r="C307" s="90" t="s">
        <v>294</v>
      </c>
      <c r="D307" s="91" t="s">
        <v>645</v>
      </c>
      <c r="E307" s="86">
        <v>270</v>
      </c>
      <c r="F307" s="86">
        <v>2539</v>
      </c>
      <c r="G307" s="86">
        <v>1800</v>
      </c>
      <c r="H307" s="86">
        <v>2200</v>
      </c>
      <c r="I307" s="86">
        <v>2750</v>
      </c>
      <c r="J307" s="4"/>
    </row>
    <row r="308" spans="2:10" outlineLevel="3" x14ac:dyDescent="0.2">
      <c r="B308" s="90">
        <v>3115</v>
      </c>
      <c r="C308" s="90" t="s">
        <v>295</v>
      </c>
      <c r="D308" s="91" t="s">
        <v>646</v>
      </c>
      <c r="E308" s="86">
        <v>110</v>
      </c>
      <c r="F308" s="86">
        <v>2133</v>
      </c>
      <c r="G308" s="86">
        <v>1500</v>
      </c>
      <c r="H308" s="86">
        <v>1850</v>
      </c>
      <c r="I308" s="86">
        <v>2500</v>
      </c>
      <c r="J308" s="4"/>
    </row>
    <row r="309" spans="2:10" outlineLevel="3" x14ac:dyDescent="0.2">
      <c r="B309" s="90">
        <v>3120</v>
      </c>
      <c r="C309" s="90" t="s">
        <v>296</v>
      </c>
      <c r="D309" s="91" t="s">
        <v>647</v>
      </c>
      <c r="E309" s="86">
        <v>120</v>
      </c>
      <c r="F309" s="86">
        <v>1937</v>
      </c>
      <c r="G309" s="86">
        <v>1425</v>
      </c>
      <c r="H309" s="86">
        <v>1650</v>
      </c>
      <c r="I309" s="86">
        <v>2290</v>
      </c>
      <c r="J309" s="4"/>
    </row>
    <row r="310" spans="2:10" outlineLevel="3" x14ac:dyDescent="0.2">
      <c r="B310" s="90">
        <v>3125</v>
      </c>
      <c r="C310" s="90" t="s">
        <v>297</v>
      </c>
      <c r="D310" s="91" t="s">
        <v>648</v>
      </c>
      <c r="E310" s="86">
        <v>90</v>
      </c>
      <c r="F310" s="86">
        <v>1943</v>
      </c>
      <c r="G310" s="86">
        <v>1350</v>
      </c>
      <c r="H310" s="86">
        <v>1595</v>
      </c>
      <c r="I310" s="86">
        <v>2100</v>
      </c>
      <c r="J310" s="4"/>
    </row>
    <row r="311" spans="2:10" outlineLevel="2" x14ac:dyDescent="0.2">
      <c r="B311" s="87" t="s">
        <v>4</v>
      </c>
      <c r="C311" s="88" t="s">
        <v>298</v>
      </c>
      <c r="D311" s="89" t="s">
        <v>649</v>
      </c>
      <c r="E311" s="86">
        <v>1230</v>
      </c>
      <c r="F311" s="86">
        <v>2540</v>
      </c>
      <c r="G311" s="86">
        <v>1850</v>
      </c>
      <c r="H311" s="86">
        <v>2250</v>
      </c>
      <c r="I311" s="86">
        <v>2800</v>
      </c>
      <c r="J311" s="4"/>
    </row>
    <row r="312" spans="2:10" outlineLevel="3" x14ac:dyDescent="0.2">
      <c r="B312" s="90">
        <v>3605</v>
      </c>
      <c r="C312" s="90" t="s">
        <v>299</v>
      </c>
      <c r="D312" s="91" t="s">
        <v>650</v>
      </c>
      <c r="E312" s="86">
        <v>240</v>
      </c>
      <c r="F312" s="86">
        <v>3576</v>
      </c>
      <c r="G312" s="86">
        <v>2250</v>
      </c>
      <c r="H312" s="86">
        <v>3000</v>
      </c>
      <c r="I312" s="86">
        <v>4429</v>
      </c>
      <c r="J312" s="4"/>
    </row>
    <row r="313" spans="2:10" outlineLevel="3" x14ac:dyDescent="0.2">
      <c r="B313" s="90">
        <v>3610</v>
      </c>
      <c r="C313" s="90" t="s">
        <v>300</v>
      </c>
      <c r="D313" s="91" t="s">
        <v>651</v>
      </c>
      <c r="E313" s="86">
        <v>50</v>
      </c>
      <c r="F313" s="86">
        <v>2518</v>
      </c>
      <c r="G313" s="86">
        <v>2100</v>
      </c>
      <c r="H313" s="86">
        <v>2300</v>
      </c>
      <c r="I313" s="86">
        <v>2875</v>
      </c>
      <c r="J313" s="4"/>
    </row>
    <row r="314" spans="2:10" outlineLevel="3" x14ac:dyDescent="0.2">
      <c r="B314" s="90">
        <v>3615</v>
      </c>
      <c r="C314" s="90" t="s">
        <v>301</v>
      </c>
      <c r="D314" s="91" t="s">
        <v>652</v>
      </c>
      <c r="E314" s="86">
        <v>220</v>
      </c>
      <c r="F314" s="86">
        <v>2405</v>
      </c>
      <c r="G314" s="86">
        <v>1995</v>
      </c>
      <c r="H314" s="86">
        <v>2400</v>
      </c>
      <c r="I314" s="86">
        <v>2693</v>
      </c>
      <c r="J314" s="4"/>
    </row>
    <row r="315" spans="2:10" outlineLevel="3" x14ac:dyDescent="0.2">
      <c r="B315" s="90">
        <v>3620</v>
      </c>
      <c r="C315" s="90" t="s">
        <v>302</v>
      </c>
      <c r="D315" s="91" t="s">
        <v>653</v>
      </c>
      <c r="E315" s="86">
        <v>40</v>
      </c>
      <c r="F315" s="86">
        <v>2411</v>
      </c>
      <c r="G315" s="86">
        <v>1825</v>
      </c>
      <c r="H315" s="86">
        <v>2300</v>
      </c>
      <c r="I315" s="86">
        <v>2675</v>
      </c>
      <c r="J315" s="4"/>
    </row>
    <row r="316" spans="2:10" outlineLevel="3" x14ac:dyDescent="0.2">
      <c r="B316" s="90">
        <v>3625</v>
      </c>
      <c r="C316" s="90" t="s">
        <v>303</v>
      </c>
      <c r="D316" s="91" t="s">
        <v>654</v>
      </c>
      <c r="E316" s="86">
        <v>90</v>
      </c>
      <c r="F316" s="86">
        <v>2176</v>
      </c>
      <c r="G316" s="86">
        <v>1795</v>
      </c>
      <c r="H316" s="86">
        <v>2080</v>
      </c>
      <c r="I316" s="86">
        <v>2350</v>
      </c>
      <c r="J316" s="4"/>
    </row>
    <row r="317" spans="2:10" outlineLevel="3" x14ac:dyDescent="0.2">
      <c r="B317" s="90">
        <v>3630</v>
      </c>
      <c r="C317" s="90" t="s">
        <v>304</v>
      </c>
      <c r="D317" s="91" t="s">
        <v>655</v>
      </c>
      <c r="E317" s="86">
        <v>100</v>
      </c>
      <c r="F317" s="86">
        <v>1910</v>
      </c>
      <c r="G317" s="86">
        <v>1490</v>
      </c>
      <c r="H317" s="86">
        <v>1800</v>
      </c>
      <c r="I317" s="86">
        <v>2150</v>
      </c>
      <c r="J317" s="4"/>
    </row>
    <row r="318" spans="2:10" outlineLevel="3" x14ac:dyDescent="0.2">
      <c r="B318" s="90">
        <v>3635</v>
      </c>
      <c r="C318" s="90" t="s">
        <v>305</v>
      </c>
      <c r="D318" s="91" t="s">
        <v>656</v>
      </c>
      <c r="E318" s="86">
        <v>20</v>
      </c>
      <c r="F318" s="86">
        <v>2088</v>
      </c>
      <c r="G318" s="86">
        <v>1700</v>
      </c>
      <c r="H318" s="86">
        <v>1850</v>
      </c>
      <c r="I318" s="86">
        <v>2250</v>
      </c>
      <c r="J318" s="4"/>
    </row>
    <row r="319" spans="2:10" outlineLevel="3" x14ac:dyDescent="0.2">
      <c r="B319" s="90">
        <v>3640</v>
      </c>
      <c r="C319" s="90" t="s">
        <v>306</v>
      </c>
      <c r="D319" s="91" t="s">
        <v>657</v>
      </c>
      <c r="E319" s="86">
        <v>90</v>
      </c>
      <c r="F319" s="86">
        <v>2035</v>
      </c>
      <c r="G319" s="86">
        <v>1573</v>
      </c>
      <c r="H319" s="86">
        <v>1863</v>
      </c>
      <c r="I319" s="86">
        <v>2138</v>
      </c>
      <c r="J319" s="4"/>
    </row>
    <row r="320" spans="2:10" outlineLevel="3" x14ac:dyDescent="0.2">
      <c r="B320" s="90">
        <v>3645</v>
      </c>
      <c r="C320" s="90" t="s">
        <v>307</v>
      </c>
      <c r="D320" s="91" t="s">
        <v>658</v>
      </c>
      <c r="E320" s="86">
        <v>80</v>
      </c>
      <c r="F320" s="86">
        <v>2405</v>
      </c>
      <c r="G320" s="86">
        <v>1900</v>
      </c>
      <c r="H320" s="86">
        <v>2250</v>
      </c>
      <c r="I320" s="86">
        <v>2750</v>
      </c>
      <c r="J320" s="4"/>
    </row>
    <row r="321" spans="2:10" outlineLevel="3" x14ac:dyDescent="0.2">
      <c r="B321" s="90">
        <v>3650</v>
      </c>
      <c r="C321" s="90" t="s">
        <v>308</v>
      </c>
      <c r="D321" s="91" t="s">
        <v>659</v>
      </c>
      <c r="E321" s="86">
        <v>100</v>
      </c>
      <c r="F321" s="86">
        <v>2248</v>
      </c>
      <c r="G321" s="86">
        <v>1750</v>
      </c>
      <c r="H321" s="86">
        <v>2000</v>
      </c>
      <c r="I321" s="86">
        <v>2500</v>
      </c>
      <c r="J321" s="4"/>
    </row>
    <row r="322" spans="2:10" outlineLevel="3" x14ac:dyDescent="0.2">
      <c r="B322" s="90">
        <v>3655</v>
      </c>
      <c r="C322" s="90" t="s">
        <v>309</v>
      </c>
      <c r="D322" s="91" t="s">
        <v>660</v>
      </c>
      <c r="E322" s="86">
        <v>190</v>
      </c>
      <c r="F322" s="86">
        <v>2409</v>
      </c>
      <c r="G322" s="86">
        <v>1895</v>
      </c>
      <c r="H322" s="86">
        <v>2150</v>
      </c>
      <c r="I322" s="86">
        <v>2800</v>
      </c>
      <c r="J322" s="4"/>
    </row>
    <row r="323" spans="2:10" outlineLevel="2" x14ac:dyDescent="0.2">
      <c r="B323" s="87" t="s">
        <v>4</v>
      </c>
      <c r="C323" s="88" t="s">
        <v>310</v>
      </c>
      <c r="D323" s="89" t="s">
        <v>661</v>
      </c>
      <c r="E323" s="86">
        <v>780</v>
      </c>
      <c r="F323" s="86">
        <v>1731</v>
      </c>
      <c r="G323" s="86">
        <v>1350</v>
      </c>
      <c r="H323" s="86">
        <v>1550</v>
      </c>
      <c r="I323" s="86">
        <v>1875</v>
      </c>
      <c r="J323" s="4"/>
    </row>
    <row r="324" spans="2:10" outlineLevel="3" x14ac:dyDescent="0.2">
      <c r="B324" s="90">
        <v>3805</v>
      </c>
      <c r="C324" s="90" t="s">
        <v>311</v>
      </c>
      <c r="D324" s="91" t="s">
        <v>662</v>
      </c>
      <c r="E324" s="86">
        <v>20</v>
      </c>
      <c r="F324" s="86">
        <v>1405</v>
      </c>
      <c r="G324" s="86">
        <v>1325</v>
      </c>
      <c r="H324" s="86">
        <v>1425</v>
      </c>
      <c r="I324" s="86">
        <v>1550</v>
      </c>
      <c r="J324" s="4"/>
    </row>
    <row r="325" spans="2:10" outlineLevel="3" x14ac:dyDescent="0.2">
      <c r="B325" s="90">
        <v>3810</v>
      </c>
      <c r="C325" s="90" t="s">
        <v>312</v>
      </c>
      <c r="D325" s="91" t="s">
        <v>663</v>
      </c>
      <c r="E325" s="86">
        <v>160</v>
      </c>
      <c r="F325" s="86">
        <v>1534</v>
      </c>
      <c r="G325" s="86">
        <v>1250</v>
      </c>
      <c r="H325" s="86">
        <v>1400</v>
      </c>
      <c r="I325" s="86">
        <v>1675</v>
      </c>
      <c r="J325" s="4"/>
    </row>
    <row r="326" spans="2:10" outlineLevel="3" x14ac:dyDescent="0.2">
      <c r="B326" s="90">
        <v>3815</v>
      </c>
      <c r="C326" s="90" t="s">
        <v>313</v>
      </c>
      <c r="D326" s="91" t="s">
        <v>664</v>
      </c>
      <c r="E326" s="86">
        <v>170</v>
      </c>
      <c r="F326" s="86">
        <v>1843</v>
      </c>
      <c r="G326" s="86">
        <v>1350</v>
      </c>
      <c r="H326" s="86">
        <v>1650</v>
      </c>
      <c r="I326" s="86">
        <v>2000</v>
      </c>
      <c r="J326" s="4"/>
    </row>
    <row r="327" spans="2:10" outlineLevel="3" x14ac:dyDescent="0.2">
      <c r="B327" s="90">
        <v>3820</v>
      </c>
      <c r="C327" s="90" t="s">
        <v>314</v>
      </c>
      <c r="D327" s="91" t="s">
        <v>665</v>
      </c>
      <c r="E327" s="86">
        <v>80</v>
      </c>
      <c r="F327" s="86">
        <v>1536</v>
      </c>
      <c r="G327" s="86">
        <v>1400</v>
      </c>
      <c r="H327" s="86">
        <v>1500</v>
      </c>
      <c r="I327" s="86">
        <v>1625</v>
      </c>
      <c r="J327" s="4"/>
    </row>
    <row r="328" spans="2:10" outlineLevel="3" x14ac:dyDescent="0.2">
      <c r="B328" s="90">
        <v>3825</v>
      </c>
      <c r="C328" s="90" t="s">
        <v>315</v>
      </c>
      <c r="D328" s="91" t="s">
        <v>666</v>
      </c>
      <c r="E328" s="86">
        <v>140</v>
      </c>
      <c r="F328" s="86">
        <v>2060</v>
      </c>
      <c r="G328" s="86">
        <v>1450</v>
      </c>
      <c r="H328" s="86">
        <v>1750</v>
      </c>
      <c r="I328" s="86">
        <v>2300</v>
      </c>
      <c r="J328" s="4"/>
    </row>
    <row r="329" spans="2:10" outlineLevel="3" x14ac:dyDescent="0.2">
      <c r="B329" s="90">
        <v>3830</v>
      </c>
      <c r="C329" s="90" t="s">
        <v>316</v>
      </c>
      <c r="D329" s="91" t="s">
        <v>667</v>
      </c>
      <c r="E329" s="86">
        <v>120</v>
      </c>
      <c r="F329" s="86">
        <v>1757</v>
      </c>
      <c r="G329" s="86">
        <v>1500</v>
      </c>
      <c r="H329" s="86">
        <v>1650</v>
      </c>
      <c r="I329" s="86">
        <v>1900</v>
      </c>
      <c r="J329" s="4"/>
    </row>
    <row r="330" spans="2:10" outlineLevel="3" x14ac:dyDescent="0.2">
      <c r="B330" s="90">
        <v>3835</v>
      </c>
      <c r="C330" s="90" t="s">
        <v>317</v>
      </c>
      <c r="D330" s="91" t="s">
        <v>668</v>
      </c>
      <c r="E330" s="86">
        <v>90</v>
      </c>
      <c r="F330" s="86">
        <v>1570</v>
      </c>
      <c r="G330" s="86">
        <v>1338</v>
      </c>
      <c r="H330" s="86">
        <v>1505</v>
      </c>
      <c r="I330" s="86">
        <v>1718</v>
      </c>
      <c r="J330" s="4"/>
    </row>
    <row r="331" spans="2:10" outlineLevel="1" x14ac:dyDescent="0.2">
      <c r="B331" s="81" t="s">
        <v>4</v>
      </c>
      <c r="C331" s="81" t="s">
        <v>318</v>
      </c>
      <c r="D331" s="82" t="s">
        <v>669</v>
      </c>
      <c r="E331" s="80">
        <v>5860</v>
      </c>
      <c r="F331" s="80">
        <v>1721</v>
      </c>
      <c r="G331" s="80">
        <v>1150</v>
      </c>
      <c r="H331" s="80">
        <v>1500</v>
      </c>
      <c r="I331" s="80">
        <v>2080</v>
      </c>
      <c r="J331" s="4"/>
    </row>
    <row r="332" spans="2:10" outlineLevel="2" x14ac:dyDescent="0.2">
      <c r="B332" s="94">
        <v>114</v>
      </c>
      <c r="C332" s="95" t="s">
        <v>319</v>
      </c>
      <c r="D332" s="92" t="s">
        <v>670</v>
      </c>
      <c r="E332" s="86">
        <v>630</v>
      </c>
      <c r="F332" s="86">
        <v>2251</v>
      </c>
      <c r="G332" s="86">
        <v>1840</v>
      </c>
      <c r="H332" s="86">
        <v>2100</v>
      </c>
      <c r="I332" s="86">
        <v>2600</v>
      </c>
      <c r="J332" s="4"/>
    </row>
    <row r="333" spans="2:10" outlineLevel="2" x14ac:dyDescent="0.2">
      <c r="B333" s="94">
        <v>1260</v>
      </c>
      <c r="C333" s="95" t="s">
        <v>774</v>
      </c>
      <c r="D333" s="92" t="s">
        <v>775</v>
      </c>
      <c r="E333" s="86">
        <v>530</v>
      </c>
      <c r="F333" s="86">
        <v>1861</v>
      </c>
      <c r="G333" s="86">
        <v>1500</v>
      </c>
      <c r="H333" s="86">
        <v>1720</v>
      </c>
      <c r="I333" s="86">
        <v>2200</v>
      </c>
      <c r="J333" s="4"/>
    </row>
    <row r="334" spans="2:10" outlineLevel="2" x14ac:dyDescent="0.2">
      <c r="B334" s="94">
        <v>116</v>
      </c>
      <c r="C334" s="95" t="s">
        <v>320</v>
      </c>
      <c r="D334" s="92" t="s">
        <v>671</v>
      </c>
      <c r="E334" s="86">
        <v>720</v>
      </c>
      <c r="F334" s="86">
        <v>2519</v>
      </c>
      <c r="G334" s="86">
        <v>1800</v>
      </c>
      <c r="H334" s="86">
        <v>2300</v>
      </c>
      <c r="I334" s="86">
        <v>3150</v>
      </c>
      <c r="J334" s="4"/>
    </row>
    <row r="335" spans="2:10" outlineLevel="2" x14ac:dyDescent="0.2">
      <c r="B335" s="94">
        <v>840</v>
      </c>
      <c r="C335" s="95" t="s">
        <v>321</v>
      </c>
      <c r="D335" s="92" t="s">
        <v>672</v>
      </c>
      <c r="E335" s="86">
        <v>570</v>
      </c>
      <c r="F335" s="86">
        <v>1353</v>
      </c>
      <c r="G335" s="86">
        <v>965</v>
      </c>
      <c r="H335" s="86">
        <v>1250</v>
      </c>
      <c r="I335" s="86">
        <v>1630</v>
      </c>
      <c r="J335" s="4"/>
    </row>
    <row r="336" spans="2:10" outlineLevel="2" x14ac:dyDescent="0.2">
      <c r="B336" s="94">
        <v>1265</v>
      </c>
      <c r="C336" s="95" t="s">
        <v>776</v>
      </c>
      <c r="D336" s="92" t="s">
        <v>689</v>
      </c>
      <c r="E336" s="86">
        <v>140</v>
      </c>
      <c r="F336" s="86">
        <v>1383</v>
      </c>
      <c r="G336" s="86">
        <v>1050</v>
      </c>
      <c r="H336" s="86">
        <v>1250</v>
      </c>
      <c r="I336" s="86">
        <v>1500</v>
      </c>
      <c r="J336" s="4"/>
    </row>
    <row r="337" spans="2:10" outlineLevel="2" x14ac:dyDescent="0.2">
      <c r="B337" s="94">
        <v>835</v>
      </c>
      <c r="C337" s="95" t="s">
        <v>322</v>
      </c>
      <c r="D337" s="92" t="s">
        <v>673</v>
      </c>
      <c r="E337" s="86">
        <v>10</v>
      </c>
      <c r="F337" s="86">
        <v>1171</v>
      </c>
      <c r="G337" s="86">
        <v>920</v>
      </c>
      <c r="H337" s="86">
        <v>1050</v>
      </c>
      <c r="I337" s="86">
        <v>1500</v>
      </c>
      <c r="J337" s="4"/>
    </row>
    <row r="338" spans="2:10" outlineLevel="2" x14ac:dyDescent="0.2">
      <c r="B338" s="94">
        <v>121</v>
      </c>
      <c r="C338" s="95" t="s">
        <v>323</v>
      </c>
      <c r="D338" s="92" t="s">
        <v>674</v>
      </c>
      <c r="E338" s="86">
        <v>190</v>
      </c>
      <c r="F338" s="86">
        <v>1326</v>
      </c>
      <c r="G338" s="86">
        <v>1050</v>
      </c>
      <c r="H338" s="86">
        <v>1300</v>
      </c>
      <c r="I338" s="86">
        <v>1500</v>
      </c>
      <c r="J338" s="4"/>
    </row>
    <row r="339" spans="2:10" outlineLevel="2" x14ac:dyDescent="0.2">
      <c r="B339" s="94">
        <v>1160</v>
      </c>
      <c r="C339" s="95" t="s">
        <v>324</v>
      </c>
      <c r="D339" s="92" t="s">
        <v>675</v>
      </c>
      <c r="E339" s="86">
        <v>230</v>
      </c>
      <c r="F339" s="86">
        <v>1109</v>
      </c>
      <c r="G339" s="86">
        <v>850</v>
      </c>
      <c r="H339" s="86">
        <v>975</v>
      </c>
      <c r="I339" s="86">
        <v>1200</v>
      </c>
      <c r="J339" s="4"/>
    </row>
    <row r="340" spans="2:10" outlineLevel="2" x14ac:dyDescent="0.2">
      <c r="B340" s="94">
        <v>119</v>
      </c>
      <c r="C340" s="95" t="s">
        <v>325</v>
      </c>
      <c r="D340" s="92" t="s">
        <v>676</v>
      </c>
      <c r="E340" s="86">
        <v>290</v>
      </c>
      <c r="F340" s="86">
        <v>2187</v>
      </c>
      <c r="G340" s="86">
        <v>1400</v>
      </c>
      <c r="H340" s="86">
        <v>1750</v>
      </c>
      <c r="I340" s="86">
        <v>3000</v>
      </c>
      <c r="J340" s="4"/>
    </row>
    <row r="341" spans="2:10" outlineLevel="2" x14ac:dyDescent="0.2">
      <c r="B341" s="94">
        <v>3935</v>
      </c>
      <c r="C341" s="95" t="s">
        <v>326</v>
      </c>
      <c r="D341" s="92" t="s">
        <v>677</v>
      </c>
      <c r="E341" s="86">
        <v>170</v>
      </c>
      <c r="F341" s="86">
        <v>1269</v>
      </c>
      <c r="G341" s="86">
        <v>1050</v>
      </c>
      <c r="H341" s="86">
        <v>1200</v>
      </c>
      <c r="I341" s="86">
        <v>1398</v>
      </c>
      <c r="J341" s="4"/>
    </row>
    <row r="342" spans="2:10" outlineLevel="2" x14ac:dyDescent="0.2">
      <c r="B342" s="94">
        <v>1165</v>
      </c>
      <c r="C342" s="95" t="s">
        <v>327</v>
      </c>
      <c r="D342" s="92" t="s">
        <v>678</v>
      </c>
      <c r="E342" s="86">
        <v>60</v>
      </c>
      <c r="F342" s="86">
        <v>1157</v>
      </c>
      <c r="G342" s="86">
        <v>950</v>
      </c>
      <c r="H342" s="86">
        <v>1100</v>
      </c>
      <c r="I342" s="86">
        <v>1350</v>
      </c>
      <c r="J342" s="4"/>
    </row>
    <row r="343" spans="2:10" outlineLevel="2" x14ac:dyDescent="0.2">
      <c r="B343" s="94">
        <v>3940</v>
      </c>
      <c r="C343" s="95" t="s">
        <v>328</v>
      </c>
      <c r="D343" s="92" t="s">
        <v>679</v>
      </c>
      <c r="E343" s="86">
        <v>440</v>
      </c>
      <c r="F343" s="86">
        <v>1374</v>
      </c>
      <c r="G343" s="86">
        <v>1100</v>
      </c>
      <c r="H343" s="86">
        <v>1250</v>
      </c>
      <c r="I343" s="86">
        <v>1500</v>
      </c>
      <c r="J343" s="4"/>
    </row>
    <row r="344" spans="2:10" outlineLevel="2" x14ac:dyDescent="0.2">
      <c r="B344" s="87" t="s">
        <v>4</v>
      </c>
      <c r="C344" s="88" t="s">
        <v>329</v>
      </c>
      <c r="D344" s="89" t="s">
        <v>680</v>
      </c>
      <c r="E344" s="86">
        <v>830</v>
      </c>
      <c r="F344" s="86">
        <v>1630</v>
      </c>
      <c r="G344" s="86">
        <v>1000</v>
      </c>
      <c r="H344" s="86">
        <v>1300</v>
      </c>
      <c r="I344" s="86">
        <v>2000</v>
      </c>
      <c r="J344" s="4"/>
    </row>
    <row r="345" spans="2:10" outlineLevel="3" x14ac:dyDescent="0.2">
      <c r="B345" s="90">
        <v>1105</v>
      </c>
      <c r="C345" s="90" t="s">
        <v>330</v>
      </c>
      <c r="D345" s="91" t="s">
        <v>681</v>
      </c>
      <c r="E345" s="86">
        <v>60</v>
      </c>
      <c r="F345" s="86">
        <v>1197</v>
      </c>
      <c r="G345" s="86">
        <v>995</v>
      </c>
      <c r="H345" s="86">
        <v>1195</v>
      </c>
      <c r="I345" s="86">
        <v>1400</v>
      </c>
      <c r="J345" s="4"/>
    </row>
    <row r="346" spans="2:10" outlineLevel="3" x14ac:dyDescent="0.2">
      <c r="B346" s="90">
        <v>1110</v>
      </c>
      <c r="C346" s="90" t="s">
        <v>331</v>
      </c>
      <c r="D346" s="91" t="s">
        <v>682</v>
      </c>
      <c r="E346" s="86">
        <v>340</v>
      </c>
      <c r="F346" s="86">
        <v>2306</v>
      </c>
      <c r="G346" s="86">
        <v>1500</v>
      </c>
      <c r="H346" s="86">
        <v>2168</v>
      </c>
      <c r="I346" s="86">
        <v>2925</v>
      </c>
      <c r="J346" s="4"/>
    </row>
    <row r="347" spans="2:10" outlineLevel="3" x14ac:dyDescent="0.2">
      <c r="B347" s="90">
        <v>1135</v>
      </c>
      <c r="C347" s="90" t="s">
        <v>332</v>
      </c>
      <c r="D347" s="91" t="s">
        <v>683</v>
      </c>
      <c r="E347" s="86">
        <v>90</v>
      </c>
      <c r="F347" s="86">
        <v>1101</v>
      </c>
      <c r="G347" s="86">
        <v>915</v>
      </c>
      <c r="H347" s="86">
        <v>1038</v>
      </c>
      <c r="I347" s="86">
        <v>1250</v>
      </c>
      <c r="J347" s="4"/>
    </row>
    <row r="348" spans="2:10" outlineLevel="3" x14ac:dyDescent="0.2">
      <c r="B348" s="90">
        <v>1115</v>
      </c>
      <c r="C348" s="90" t="s">
        <v>333</v>
      </c>
      <c r="D348" s="91" t="s">
        <v>684</v>
      </c>
      <c r="E348" s="86">
        <v>70</v>
      </c>
      <c r="F348" s="86">
        <v>1061</v>
      </c>
      <c r="G348" s="86">
        <v>875</v>
      </c>
      <c r="H348" s="86">
        <v>973</v>
      </c>
      <c r="I348" s="86">
        <v>1200</v>
      </c>
      <c r="J348" s="4"/>
    </row>
    <row r="349" spans="2:10" outlineLevel="3" x14ac:dyDescent="0.2">
      <c r="B349" s="90">
        <v>1125</v>
      </c>
      <c r="C349" s="90" t="s">
        <v>334</v>
      </c>
      <c r="D349" s="91" t="s">
        <v>685</v>
      </c>
      <c r="E349" s="86">
        <v>90</v>
      </c>
      <c r="F349" s="86">
        <v>1262</v>
      </c>
      <c r="G349" s="86">
        <v>995</v>
      </c>
      <c r="H349" s="86">
        <v>1200</v>
      </c>
      <c r="I349" s="86">
        <v>1500</v>
      </c>
      <c r="J349" s="4"/>
    </row>
    <row r="350" spans="2:10" outlineLevel="3" x14ac:dyDescent="0.2">
      <c r="B350" s="90">
        <v>1130</v>
      </c>
      <c r="C350" s="90" t="s">
        <v>335</v>
      </c>
      <c r="D350" s="91" t="s">
        <v>686</v>
      </c>
      <c r="E350" s="86">
        <v>100</v>
      </c>
      <c r="F350" s="86">
        <v>1250</v>
      </c>
      <c r="G350" s="86">
        <v>1003</v>
      </c>
      <c r="H350" s="86">
        <v>1200</v>
      </c>
      <c r="I350" s="86">
        <v>1405</v>
      </c>
      <c r="J350" s="4"/>
    </row>
    <row r="351" spans="2:10" outlineLevel="3" x14ac:dyDescent="0.2">
      <c r="B351" s="90">
        <v>1145</v>
      </c>
      <c r="C351" s="90" t="s">
        <v>336</v>
      </c>
      <c r="D351" s="91" t="s">
        <v>687</v>
      </c>
      <c r="E351" s="86">
        <v>50</v>
      </c>
      <c r="F351" s="86">
        <v>1052</v>
      </c>
      <c r="G351" s="86">
        <v>800</v>
      </c>
      <c r="H351" s="86">
        <v>950</v>
      </c>
      <c r="I351" s="86">
        <v>1050</v>
      </c>
      <c r="J351" s="4"/>
    </row>
    <row r="352" spans="2:10" outlineLevel="3" x14ac:dyDescent="0.2">
      <c r="B352" s="90">
        <v>1150</v>
      </c>
      <c r="C352" s="90" t="s">
        <v>337</v>
      </c>
      <c r="D352" s="91" t="s">
        <v>688</v>
      </c>
      <c r="E352" s="86">
        <v>30</v>
      </c>
      <c r="F352" s="86">
        <v>1137</v>
      </c>
      <c r="G352" s="86">
        <v>925</v>
      </c>
      <c r="H352" s="86">
        <v>1025</v>
      </c>
      <c r="I352" s="86">
        <v>1350</v>
      </c>
      <c r="J352" s="4"/>
    </row>
    <row r="353" spans="2:10" outlineLevel="2" x14ac:dyDescent="0.2">
      <c r="B353" s="87" t="s">
        <v>4</v>
      </c>
      <c r="C353" s="88" t="s">
        <v>338</v>
      </c>
      <c r="D353" s="89" t="s">
        <v>690</v>
      </c>
      <c r="E353" s="86">
        <v>540</v>
      </c>
      <c r="F353" s="86">
        <v>1507</v>
      </c>
      <c r="G353" s="86">
        <v>1025</v>
      </c>
      <c r="H353" s="86">
        <v>1300</v>
      </c>
      <c r="I353" s="86">
        <v>1700</v>
      </c>
      <c r="J353" s="4"/>
    </row>
    <row r="354" spans="2:10" outlineLevel="3" x14ac:dyDescent="0.2">
      <c r="B354" s="90">
        <v>1605</v>
      </c>
      <c r="C354" s="90" t="s">
        <v>339</v>
      </c>
      <c r="D354" s="91" t="s">
        <v>691</v>
      </c>
      <c r="E354" s="86">
        <v>100</v>
      </c>
      <c r="F354" s="86">
        <v>1616</v>
      </c>
      <c r="G354" s="86">
        <v>1119</v>
      </c>
      <c r="H354" s="86">
        <v>1473</v>
      </c>
      <c r="I354" s="86">
        <v>1995</v>
      </c>
      <c r="J354" s="4"/>
    </row>
    <row r="355" spans="2:10" outlineLevel="3" x14ac:dyDescent="0.2">
      <c r="B355" s="90">
        <v>1610</v>
      </c>
      <c r="C355" s="90" t="s">
        <v>340</v>
      </c>
      <c r="D355" s="91" t="s">
        <v>692</v>
      </c>
      <c r="E355" s="86">
        <v>120</v>
      </c>
      <c r="F355" s="86">
        <v>1992</v>
      </c>
      <c r="G355" s="86">
        <v>1400</v>
      </c>
      <c r="H355" s="86">
        <v>1745</v>
      </c>
      <c r="I355" s="86">
        <v>2250</v>
      </c>
      <c r="J355" s="4"/>
    </row>
    <row r="356" spans="2:10" outlineLevel="3" x14ac:dyDescent="0.2">
      <c r="B356" s="90">
        <v>1615</v>
      </c>
      <c r="C356" s="90" t="s">
        <v>341</v>
      </c>
      <c r="D356" s="91" t="s">
        <v>693</v>
      </c>
      <c r="E356" s="86">
        <v>30</v>
      </c>
      <c r="F356" s="86">
        <v>1095</v>
      </c>
      <c r="G356" s="86">
        <v>850</v>
      </c>
      <c r="H356" s="86">
        <v>973</v>
      </c>
      <c r="I356" s="86">
        <v>1263</v>
      </c>
      <c r="J356" s="4"/>
    </row>
    <row r="357" spans="2:10" outlineLevel="3" x14ac:dyDescent="0.2">
      <c r="B357" s="90">
        <v>1620</v>
      </c>
      <c r="C357" s="90" t="s">
        <v>342</v>
      </c>
      <c r="D357" s="91" t="s">
        <v>694</v>
      </c>
      <c r="E357" s="86">
        <v>110</v>
      </c>
      <c r="F357" s="86">
        <v>1206</v>
      </c>
      <c r="G357" s="86">
        <v>1000</v>
      </c>
      <c r="H357" s="86">
        <v>1195</v>
      </c>
      <c r="I357" s="86">
        <v>1300</v>
      </c>
      <c r="J357" s="4"/>
    </row>
    <row r="358" spans="2:10" outlineLevel="3" x14ac:dyDescent="0.2">
      <c r="B358" s="90">
        <v>1625</v>
      </c>
      <c r="C358" s="90" t="s">
        <v>343</v>
      </c>
      <c r="D358" s="91" t="s">
        <v>695</v>
      </c>
      <c r="E358" s="86">
        <v>110</v>
      </c>
      <c r="F358" s="86">
        <v>1305</v>
      </c>
      <c r="G358" s="86">
        <v>950</v>
      </c>
      <c r="H358" s="86">
        <v>1125</v>
      </c>
      <c r="I358" s="86">
        <v>1498</v>
      </c>
      <c r="J358" s="4"/>
    </row>
    <row r="359" spans="2:10" outlineLevel="3" x14ac:dyDescent="0.2">
      <c r="B359" s="90">
        <v>1630</v>
      </c>
      <c r="C359" s="90" t="s">
        <v>344</v>
      </c>
      <c r="D359" s="91" t="s">
        <v>696</v>
      </c>
      <c r="E359" s="86">
        <v>70</v>
      </c>
      <c r="F359" s="86">
        <v>1513</v>
      </c>
      <c r="G359" s="86">
        <v>1100</v>
      </c>
      <c r="H359" s="86">
        <v>1313</v>
      </c>
      <c r="I359" s="86">
        <v>1525</v>
      </c>
      <c r="J359" s="4"/>
    </row>
    <row r="360" spans="2:10" outlineLevel="2" x14ac:dyDescent="0.2">
      <c r="B360" s="87" t="s">
        <v>4</v>
      </c>
      <c r="C360" s="88" t="s">
        <v>345</v>
      </c>
      <c r="D360" s="89" t="s">
        <v>697</v>
      </c>
      <c r="E360" s="86">
        <v>500</v>
      </c>
      <c r="F360" s="86">
        <v>1365</v>
      </c>
      <c r="G360" s="86">
        <v>1000</v>
      </c>
      <c r="H360" s="86">
        <v>1200</v>
      </c>
      <c r="I360" s="86">
        <v>1500</v>
      </c>
      <c r="J360" s="4"/>
    </row>
    <row r="361" spans="2:10" outlineLevel="3" x14ac:dyDescent="0.2">
      <c r="B361" s="90">
        <v>3305</v>
      </c>
      <c r="C361" s="90" t="s">
        <v>346</v>
      </c>
      <c r="D361" s="91" t="s">
        <v>698</v>
      </c>
      <c r="E361" s="86">
        <v>160</v>
      </c>
      <c r="F361" s="86">
        <v>1585</v>
      </c>
      <c r="G361" s="86">
        <v>1150</v>
      </c>
      <c r="H361" s="86">
        <v>1400</v>
      </c>
      <c r="I361" s="86">
        <v>1895</v>
      </c>
      <c r="J361" s="4"/>
    </row>
    <row r="362" spans="2:10" outlineLevel="3" x14ac:dyDescent="0.2">
      <c r="B362" s="90">
        <v>3310</v>
      </c>
      <c r="C362" s="90" t="s">
        <v>347</v>
      </c>
      <c r="D362" s="91" t="s">
        <v>699</v>
      </c>
      <c r="E362" s="86">
        <v>90</v>
      </c>
      <c r="F362" s="86">
        <v>1230</v>
      </c>
      <c r="G362" s="86">
        <v>920</v>
      </c>
      <c r="H362" s="86">
        <v>1100</v>
      </c>
      <c r="I362" s="86">
        <v>1300</v>
      </c>
      <c r="J362" s="4"/>
    </row>
    <row r="363" spans="2:10" outlineLevel="3" x14ac:dyDescent="0.2">
      <c r="B363" s="90">
        <v>3330</v>
      </c>
      <c r="C363" s="90" t="s">
        <v>777</v>
      </c>
      <c r="D363" s="91" t="s">
        <v>778</v>
      </c>
      <c r="E363" s="86">
        <v>140</v>
      </c>
      <c r="F363" s="86">
        <v>1235</v>
      </c>
      <c r="G363" s="86">
        <v>995</v>
      </c>
      <c r="H363" s="86">
        <v>1198</v>
      </c>
      <c r="I363" s="86">
        <v>1400</v>
      </c>
      <c r="J363" s="4"/>
    </row>
    <row r="364" spans="2:10" ht="13.5" outlineLevel="3" thickBot="1" x14ac:dyDescent="0.25">
      <c r="B364" s="96">
        <v>3325</v>
      </c>
      <c r="C364" s="96" t="s">
        <v>348</v>
      </c>
      <c r="D364" s="97" t="s">
        <v>700</v>
      </c>
      <c r="E364" s="98">
        <v>120</v>
      </c>
      <c r="F364" s="98">
        <v>1326</v>
      </c>
      <c r="G364" s="98">
        <v>1000</v>
      </c>
      <c r="H364" s="98">
        <v>1200</v>
      </c>
      <c r="I364" s="98">
        <v>1400</v>
      </c>
      <c r="J364" s="4"/>
    </row>
    <row r="365" spans="2:10" x14ac:dyDescent="0.2">
      <c r="D365" s="63" t="str">
        <f>"Source: VOA’s administrative database as at "&amp;[1]Summary!$C$3&amp;""</f>
        <v>Source: VOA’s administrative database as at 30 September 2021</v>
      </c>
      <c r="J365" s="4"/>
    </row>
    <row r="366" spans="2:10" x14ac:dyDescent="0.2">
      <c r="J366" s="4"/>
    </row>
    <row r="367" spans="2:10" x14ac:dyDescent="0.2">
      <c r="D367" s="40" t="s">
        <v>2</v>
      </c>
      <c r="E367" s="34"/>
      <c r="F367" s="34"/>
      <c r="G367" s="34"/>
      <c r="H367" s="34"/>
      <c r="I367" s="34"/>
    </row>
    <row r="368" spans="2:10" ht="12.75" customHeight="1" x14ac:dyDescent="0.2">
      <c r="D368" s="187" t="s">
        <v>759</v>
      </c>
      <c r="E368" s="187"/>
      <c r="F368" s="187"/>
      <c r="G368" s="187"/>
      <c r="H368" s="187"/>
      <c r="I368" s="187"/>
    </row>
    <row r="369" spans="4:9" x14ac:dyDescent="0.2">
      <c r="D369" s="187"/>
      <c r="E369" s="187"/>
      <c r="F369" s="187"/>
      <c r="G369" s="187"/>
      <c r="H369" s="187"/>
      <c r="I369" s="187"/>
    </row>
    <row r="370" spans="4:9" ht="12.75" customHeight="1" x14ac:dyDescent="0.2">
      <c r="D370" s="133" t="s">
        <v>746</v>
      </c>
      <c r="E370" s="134"/>
      <c r="F370" s="134"/>
      <c r="G370" s="134"/>
      <c r="H370" s="134"/>
      <c r="I370" s="135"/>
    </row>
    <row r="371" spans="4:9" x14ac:dyDescent="0.2">
      <c r="D371" s="1" t="s">
        <v>755</v>
      </c>
      <c r="E371" s="34"/>
      <c r="F371" s="34"/>
      <c r="G371" s="34"/>
      <c r="H371" s="34"/>
      <c r="I371" s="34"/>
    </row>
    <row r="372" spans="4:9" ht="12.75" customHeight="1" x14ac:dyDescent="0.2">
      <c r="D372" s="189" t="s">
        <v>731</v>
      </c>
      <c r="E372" s="189"/>
      <c r="F372" s="189"/>
      <c r="G372" s="189"/>
      <c r="H372" s="189"/>
      <c r="I372" s="189"/>
    </row>
    <row r="373" spans="4:9" x14ac:dyDescent="0.2">
      <c r="D373" s="1"/>
      <c r="E373" s="34"/>
      <c r="F373" s="34"/>
      <c r="G373" s="34"/>
      <c r="H373" s="34"/>
      <c r="I373" s="34"/>
    </row>
    <row r="374" spans="4:9" ht="12.75" customHeight="1" x14ac:dyDescent="0.2">
      <c r="D374" s="37" t="s">
        <v>732</v>
      </c>
      <c r="E374" s="41"/>
      <c r="F374" s="41"/>
      <c r="G374" s="42"/>
      <c r="H374" s="42"/>
      <c r="I374" s="42"/>
    </row>
    <row r="375" spans="4:9" x14ac:dyDescent="0.2">
      <c r="D375" s="179" t="s">
        <v>747</v>
      </c>
      <c r="E375" s="190"/>
      <c r="F375" s="190"/>
      <c r="G375" s="190"/>
      <c r="H375" s="190"/>
      <c r="I375" s="191"/>
    </row>
    <row r="376" spans="4:9" ht="12.75" customHeight="1" x14ac:dyDescent="0.2">
      <c r="D376" s="190"/>
      <c r="E376" s="190"/>
      <c r="F376" s="190"/>
      <c r="G376" s="190"/>
      <c r="H376" s="190"/>
      <c r="I376" s="190"/>
    </row>
    <row r="377" spans="4:9" x14ac:dyDescent="0.2">
      <c r="D377" s="168" t="s">
        <v>724</v>
      </c>
      <c r="E377" s="140"/>
      <c r="F377" s="140"/>
      <c r="G377" s="140"/>
      <c r="H377" s="140"/>
      <c r="I377" s="140"/>
    </row>
    <row r="378" spans="4:9" ht="12.75" customHeight="1" x14ac:dyDescent="0.2">
      <c r="D378" s="37"/>
      <c r="E378" s="34"/>
      <c r="F378" s="34"/>
      <c r="G378" s="34"/>
      <c r="H378" s="34"/>
      <c r="I378" s="34"/>
    </row>
    <row r="379" spans="4:9" ht="12.75" customHeight="1" x14ac:dyDescent="0.2">
      <c r="D379" s="156" t="s">
        <v>738</v>
      </c>
      <c r="E379" s="140"/>
      <c r="F379" s="140"/>
      <c r="G379" s="140"/>
      <c r="H379" s="140"/>
      <c r="I379" s="192"/>
    </row>
    <row r="380" spans="4:9" x14ac:dyDescent="0.2">
      <c r="D380" s="140"/>
      <c r="E380" s="140"/>
      <c r="F380" s="140"/>
      <c r="G380" s="140"/>
      <c r="H380" s="140"/>
      <c r="I380" s="140"/>
    </row>
    <row r="381" spans="4:9" ht="13.5" customHeight="1" x14ac:dyDescent="0.2">
      <c r="D381" s="188" t="s">
        <v>760</v>
      </c>
      <c r="E381" s="188"/>
      <c r="F381" s="188"/>
      <c r="G381" s="188"/>
      <c r="H381" s="188"/>
      <c r="I381" s="188"/>
    </row>
    <row r="382" spans="4:9" ht="13.5" customHeight="1" x14ac:dyDescent="0.2">
      <c r="D382" s="188"/>
      <c r="E382" s="188"/>
      <c r="F382" s="188"/>
      <c r="G382" s="188"/>
      <c r="H382" s="188"/>
      <c r="I382" s="188"/>
    </row>
    <row r="383" spans="4:9" ht="12.75" customHeight="1" x14ac:dyDescent="0.2">
      <c r="D383" s="188" t="s">
        <v>753</v>
      </c>
      <c r="E383" s="174"/>
      <c r="F383" s="174"/>
      <c r="G383" s="174"/>
      <c r="H383" s="174"/>
      <c r="I383" s="174"/>
    </row>
    <row r="384" spans="4:9" x14ac:dyDescent="0.2">
      <c r="D384" s="177"/>
      <c r="E384" s="177"/>
      <c r="F384" s="177"/>
      <c r="G384" s="177"/>
      <c r="H384" s="177"/>
      <c r="I384" s="177"/>
    </row>
    <row r="385" spans="4:9" ht="12.75" customHeight="1" x14ac:dyDescent="0.2">
      <c r="D385" s="143" t="s">
        <v>757</v>
      </c>
      <c r="E385" s="144"/>
      <c r="F385" s="144"/>
      <c r="G385" s="144"/>
      <c r="H385" s="144"/>
      <c r="I385" s="145"/>
    </row>
    <row r="386" spans="4:9" ht="12.75" customHeight="1" x14ac:dyDescent="0.2">
      <c r="D386" s="143"/>
      <c r="E386" s="144"/>
      <c r="F386" s="144"/>
      <c r="G386" s="144"/>
      <c r="H386" s="144"/>
      <c r="I386" s="145"/>
    </row>
    <row r="387" spans="4:9" x14ac:dyDescent="0.2">
      <c r="D387" s="155" t="s">
        <v>725</v>
      </c>
      <c r="E387" s="140"/>
      <c r="F387" s="140"/>
      <c r="G387" s="140"/>
      <c r="H387" s="140"/>
      <c r="I387" s="141"/>
    </row>
    <row r="388" spans="4:9" x14ac:dyDescent="0.2">
      <c r="D388" s="142"/>
      <c r="E388" s="140"/>
      <c r="F388" s="140"/>
      <c r="G388" s="140"/>
      <c r="H388" s="140"/>
      <c r="I388" s="141"/>
    </row>
    <row r="389" spans="4:9" ht="12.75" customHeight="1" x14ac:dyDescent="0.2">
      <c r="D389" s="142"/>
      <c r="E389" s="140"/>
      <c r="F389" s="140"/>
      <c r="G389" s="140"/>
      <c r="H389" s="140"/>
      <c r="I389" s="141"/>
    </row>
    <row r="390" spans="4:9" ht="12.75" customHeight="1" x14ac:dyDescent="0.2">
      <c r="D390" s="155" t="s">
        <v>726</v>
      </c>
      <c r="E390" s="140"/>
      <c r="F390" s="140"/>
      <c r="G390" s="140"/>
      <c r="H390" s="140"/>
      <c r="I390" s="141"/>
    </row>
    <row r="391" spans="4:9" x14ac:dyDescent="0.2">
      <c r="D391" s="142"/>
      <c r="E391" s="140"/>
      <c r="F391" s="140"/>
      <c r="G391" s="140"/>
      <c r="H391" s="140"/>
      <c r="I391" s="141"/>
    </row>
    <row r="392" spans="4:9" x14ac:dyDescent="0.2">
      <c r="D392" s="142"/>
      <c r="E392" s="140"/>
      <c r="F392" s="140"/>
      <c r="G392" s="140"/>
      <c r="H392" s="140"/>
      <c r="I392" s="141"/>
    </row>
    <row r="393" spans="4:9" x14ac:dyDescent="0.2">
      <c r="D393" s="155" t="s">
        <v>727</v>
      </c>
      <c r="E393" s="140"/>
      <c r="F393" s="140"/>
      <c r="G393" s="140"/>
      <c r="H393" s="140"/>
      <c r="I393" s="141"/>
    </row>
    <row r="394" spans="4:9" ht="12.75" customHeight="1" x14ac:dyDescent="0.2">
      <c r="D394" s="142"/>
      <c r="E394" s="140"/>
      <c r="F394" s="140"/>
      <c r="G394" s="140"/>
      <c r="H394" s="140"/>
      <c r="I394" s="141"/>
    </row>
    <row r="395" spans="4:9" x14ac:dyDescent="0.2">
      <c r="D395" s="155" t="s">
        <v>728</v>
      </c>
      <c r="E395" s="140"/>
      <c r="F395" s="140"/>
      <c r="G395" s="140"/>
      <c r="H395" s="140"/>
      <c r="I395" s="141"/>
    </row>
    <row r="396" spans="4:9" ht="12.75" customHeight="1" x14ac:dyDescent="0.2">
      <c r="D396" s="142"/>
      <c r="E396" s="140"/>
      <c r="F396" s="140"/>
      <c r="G396" s="140"/>
      <c r="H396" s="140"/>
      <c r="I396" s="141"/>
    </row>
    <row r="397" spans="4:9" x14ac:dyDescent="0.2">
      <c r="D397" s="37"/>
      <c r="E397" s="41"/>
      <c r="F397" s="41"/>
      <c r="G397" s="42"/>
      <c r="H397" s="42"/>
      <c r="I397" s="42"/>
    </row>
    <row r="398" spans="4:9" x14ac:dyDescent="0.2">
      <c r="D398" s="43" t="s">
        <v>3</v>
      </c>
      <c r="E398" s="34"/>
      <c r="F398" s="34"/>
      <c r="G398" s="34"/>
      <c r="H398" s="34"/>
      <c r="I398" s="34"/>
    </row>
    <row r="399" spans="4:9" x14ac:dyDescent="0.2">
      <c r="D399" s="181" t="s">
        <v>717</v>
      </c>
      <c r="E399" s="182"/>
      <c r="F399" s="182"/>
      <c r="G399" s="182"/>
      <c r="H399" s="182"/>
      <c r="I399" s="182"/>
    </row>
    <row r="400" spans="4:9" x14ac:dyDescent="0.2">
      <c r="D400" s="182"/>
      <c r="E400" s="182"/>
      <c r="F400" s="182"/>
      <c r="G400" s="182"/>
      <c r="H400" s="182"/>
      <c r="I400" s="182"/>
    </row>
    <row r="401" spans="4:9" x14ac:dyDescent="0.2">
      <c r="D401" s="183" t="s">
        <v>748</v>
      </c>
      <c r="E401" s="158"/>
      <c r="F401" s="158"/>
      <c r="G401" s="158"/>
      <c r="H401" s="158"/>
      <c r="I401" s="159"/>
    </row>
    <row r="402" spans="4:9" x14ac:dyDescent="0.2">
      <c r="D402" s="160"/>
      <c r="E402" s="161"/>
      <c r="F402" s="161"/>
      <c r="G402" s="161"/>
      <c r="H402" s="161"/>
      <c r="I402" s="162"/>
    </row>
  </sheetData>
  <autoFilter ref="B7:K7" xr:uid="{00000000-0009-0000-0000-00000E000000}"/>
  <mergeCells count="17">
    <mergeCell ref="D375:I376"/>
    <mergeCell ref="D385:I386"/>
    <mergeCell ref="E6:I6"/>
    <mergeCell ref="D3:I4"/>
    <mergeCell ref="D368:I369"/>
    <mergeCell ref="D370:I370"/>
    <mergeCell ref="D372:I372"/>
    <mergeCell ref="D377:I377"/>
    <mergeCell ref="D379:I380"/>
    <mergeCell ref="D383:I384"/>
    <mergeCell ref="D381:I382"/>
    <mergeCell ref="D387:I389"/>
    <mergeCell ref="D390:I392"/>
    <mergeCell ref="D393:I394"/>
    <mergeCell ref="D395:I396"/>
    <mergeCell ref="D399:I400"/>
    <mergeCell ref="D401:I402"/>
  </mergeCells>
  <phoneticPr fontId="5" type="noConversion"/>
  <hyperlinks>
    <hyperlink ref="D5" location="Table2.6!A394" tooltip="Click here to view table notes and footnotes." display="Table notes and footnotes" xr:uid="{00000000-0004-0000-0E00-000000000000}"/>
    <hyperlink ref="E5" location="Contents!A1" display="Back to Contents" xr:uid="{00000000-0004-0000-0E00-000001000000}"/>
    <hyperlink ref="D401" r:id="rId1" xr:uid="{00000000-0004-0000-0E00-000002000000}"/>
  </hyperlinks>
  <pageMargins left="0.74803149606299213" right="0.74803149606299213" top="0.98425196850393704" bottom="0.98425196850393704" header="0.51181102362204722" footer="0.51181102362204722"/>
  <pageSetup paperSize="9" orientation="portrait" horizontalDpi="1200" r:id="rId2"/>
  <headerFooter alignWithMargins="0"/>
  <rowBreaks count="1" manualBreakCount="1">
    <brk id="373" max="8"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315"/>
  <sheetViews>
    <sheetView tabSelected="1" zoomScaleNormal="100" workbookViewId="0">
      <selection activeCell="F1" sqref="F1"/>
    </sheetView>
  </sheetViews>
  <sheetFormatPr defaultColWidth="9.28515625" defaultRowHeight="12.75" outlineLevelCol="1" x14ac:dyDescent="0.2"/>
  <cols>
    <col min="1" max="1" width="10.42578125" customWidth="1" outlineLevel="1"/>
    <col min="2" max="2" width="21.7109375" bestFit="1" customWidth="1" outlineLevel="1"/>
    <col min="3" max="3" width="37.28515625" bestFit="1" customWidth="1"/>
  </cols>
  <sheetData>
    <row r="1" spans="1:9" ht="26.25" thickBot="1" x14ac:dyDescent="0.25">
      <c r="A1" s="70" t="s">
        <v>824</v>
      </c>
      <c r="B1" s="70" t="s">
        <v>823</v>
      </c>
      <c r="C1" s="72" t="s">
        <v>825</v>
      </c>
      <c r="D1" s="73" t="s">
        <v>701</v>
      </c>
      <c r="E1" s="74" t="s">
        <v>826</v>
      </c>
      <c r="F1" s="75" t="s">
        <v>828</v>
      </c>
      <c r="G1" s="76" t="s">
        <v>827</v>
      </c>
      <c r="H1" s="73" t="s">
        <v>703</v>
      </c>
    </row>
    <row r="2" spans="1:9" x14ac:dyDescent="0.2">
      <c r="A2" s="90">
        <v>3805</v>
      </c>
      <c r="B2" s="90" t="s">
        <v>311</v>
      </c>
      <c r="C2" s="91" t="s">
        <v>662</v>
      </c>
      <c r="D2" s="86">
        <v>560</v>
      </c>
      <c r="E2" s="86">
        <v>936</v>
      </c>
      <c r="F2" s="86">
        <v>750</v>
      </c>
      <c r="G2" s="86">
        <v>900</v>
      </c>
      <c r="H2" s="86">
        <v>1075</v>
      </c>
      <c r="I2" s="4"/>
    </row>
    <row r="3" spans="1:9" x14ac:dyDescent="0.2">
      <c r="A3" s="90">
        <v>905</v>
      </c>
      <c r="B3" s="90" t="s">
        <v>25</v>
      </c>
      <c r="C3" s="91" t="s">
        <v>372</v>
      </c>
      <c r="D3" s="86">
        <v>1030</v>
      </c>
      <c r="E3" s="86">
        <v>523</v>
      </c>
      <c r="F3" s="86">
        <v>420</v>
      </c>
      <c r="G3" s="86">
        <v>480</v>
      </c>
      <c r="H3" s="86">
        <v>595</v>
      </c>
      <c r="I3" s="4"/>
    </row>
    <row r="4" spans="1:9" x14ac:dyDescent="0.2">
      <c r="A4" s="90">
        <v>1005</v>
      </c>
      <c r="B4" s="90" t="s">
        <v>92</v>
      </c>
      <c r="C4" s="91" t="s">
        <v>439</v>
      </c>
      <c r="D4" s="86">
        <v>410</v>
      </c>
      <c r="E4" s="86">
        <v>607</v>
      </c>
      <c r="F4" s="86">
        <v>495</v>
      </c>
      <c r="G4" s="86">
        <v>577</v>
      </c>
      <c r="H4" s="86">
        <v>675</v>
      </c>
      <c r="I4" s="4"/>
    </row>
    <row r="5" spans="1:9" x14ac:dyDescent="0.2">
      <c r="A5" s="90">
        <v>3810</v>
      </c>
      <c r="B5" s="90" t="s">
        <v>312</v>
      </c>
      <c r="C5" s="91" t="s">
        <v>663</v>
      </c>
      <c r="D5" s="86">
        <v>2450</v>
      </c>
      <c r="E5" s="86">
        <v>881</v>
      </c>
      <c r="F5" s="86">
        <v>675</v>
      </c>
      <c r="G5" s="86">
        <v>830</v>
      </c>
      <c r="H5" s="86">
        <v>1000</v>
      </c>
      <c r="I5" s="4"/>
    </row>
    <row r="6" spans="1:9" x14ac:dyDescent="0.2">
      <c r="A6" s="90">
        <v>3005</v>
      </c>
      <c r="B6" s="90" t="s">
        <v>125</v>
      </c>
      <c r="C6" s="91" t="s">
        <v>472</v>
      </c>
      <c r="D6" s="86">
        <v>920</v>
      </c>
      <c r="E6" s="86">
        <v>590</v>
      </c>
      <c r="F6" s="86">
        <v>485</v>
      </c>
      <c r="G6" s="86">
        <v>570</v>
      </c>
      <c r="H6" s="86">
        <v>650</v>
      </c>
      <c r="I6" s="4"/>
    </row>
    <row r="7" spans="1:9" x14ac:dyDescent="0.2">
      <c r="A7" s="90">
        <v>2205</v>
      </c>
      <c r="B7" s="90" t="s">
        <v>280</v>
      </c>
      <c r="C7" s="91" t="s">
        <v>632</v>
      </c>
      <c r="D7" s="86">
        <v>1920</v>
      </c>
      <c r="E7" s="86">
        <v>889</v>
      </c>
      <c r="F7" s="86">
        <v>750</v>
      </c>
      <c r="G7" s="86">
        <v>850</v>
      </c>
      <c r="H7" s="86">
        <v>1000</v>
      </c>
      <c r="I7" s="4"/>
    </row>
    <row r="8" spans="1:9" x14ac:dyDescent="0.2">
      <c r="A8" s="90">
        <v>3505</v>
      </c>
      <c r="B8" s="90" t="s">
        <v>209</v>
      </c>
      <c r="C8" s="91" t="s">
        <v>560</v>
      </c>
      <c r="D8" s="86">
        <v>920</v>
      </c>
      <c r="E8" s="86">
        <v>745</v>
      </c>
      <c r="F8" s="86">
        <v>625</v>
      </c>
      <c r="G8" s="86">
        <v>720</v>
      </c>
      <c r="H8" s="86">
        <v>835</v>
      </c>
      <c r="I8" s="4"/>
    </row>
    <row r="9" spans="1:9" x14ac:dyDescent="0.2">
      <c r="A9" s="90">
        <v>5060</v>
      </c>
      <c r="B9" s="90" t="s">
        <v>229</v>
      </c>
      <c r="C9" s="91" t="s">
        <v>580</v>
      </c>
      <c r="D9" s="86">
        <v>940</v>
      </c>
      <c r="E9" s="86">
        <v>1227</v>
      </c>
      <c r="F9" s="86">
        <v>1050</v>
      </c>
      <c r="G9" s="86">
        <v>1200</v>
      </c>
      <c r="H9" s="86">
        <v>1350</v>
      </c>
      <c r="I9" s="4"/>
    </row>
    <row r="10" spans="1:9" x14ac:dyDescent="0.2">
      <c r="A10" s="90">
        <v>5090</v>
      </c>
      <c r="B10" s="90" t="s">
        <v>230</v>
      </c>
      <c r="C10" s="91" t="s">
        <v>581</v>
      </c>
      <c r="D10" s="86">
        <v>2320</v>
      </c>
      <c r="E10" s="86">
        <v>1448</v>
      </c>
      <c r="F10" s="86">
        <v>1200</v>
      </c>
      <c r="G10" s="86">
        <v>1350</v>
      </c>
      <c r="H10" s="86">
        <v>1600</v>
      </c>
      <c r="I10" s="4"/>
    </row>
    <row r="11" spans="1:9" x14ac:dyDescent="0.2">
      <c r="A11" s="90">
        <v>4405</v>
      </c>
      <c r="B11" s="90" t="s">
        <v>76</v>
      </c>
      <c r="C11" s="91" t="s">
        <v>423</v>
      </c>
      <c r="D11" s="86">
        <v>1470</v>
      </c>
      <c r="E11" s="86">
        <v>499</v>
      </c>
      <c r="F11" s="86">
        <v>425</v>
      </c>
      <c r="G11" s="86">
        <v>475</v>
      </c>
      <c r="H11" s="86">
        <v>550</v>
      </c>
      <c r="I11" s="4"/>
    </row>
    <row r="12" spans="1:9" x14ac:dyDescent="0.2">
      <c r="A12" s="90">
        <v>910</v>
      </c>
      <c r="B12" s="90" t="s">
        <v>26</v>
      </c>
      <c r="C12" s="91" t="s">
        <v>373</v>
      </c>
      <c r="D12" s="86">
        <v>660</v>
      </c>
      <c r="E12" s="86">
        <v>571</v>
      </c>
      <c r="F12" s="86">
        <v>450</v>
      </c>
      <c r="G12" s="86">
        <v>535</v>
      </c>
      <c r="H12" s="86">
        <v>645</v>
      </c>
      <c r="I12" s="4"/>
    </row>
    <row r="13" spans="1:9" x14ac:dyDescent="0.2">
      <c r="A13" s="90">
        <v>1505</v>
      </c>
      <c r="B13" s="90" t="s">
        <v>181</v>
      </c>
      <c r="C13" s="91" t="s">
        <v>528</v>
      </c>
      <c r="D13" s="86">
        <v>1810</v>
      </c>
      <c r="E13" s="86">
        <v>1041</v>
      </c>
      <c r="F13" s="86">
        <v>825</v>
      </c>
      <c r="G13" s="86">
        <v>990</v>
      </c>
      <c r="H13" s="86">
        <v>1200</v>
      </c>
      <c r="I13" s="4"/>
    </row>
    <row r="14" spans="1:9" x14ac:dyDescent="0.2">
      <c r="A14" s="90">
        <v>1705</v>
      </c>
      <c r="B14" s="90" t="s">
        <v>268</v>
      </c>
      <c r="C14" s="91" t="s">
        <v>620</v>
      </c>
      <c r="D14" s="86">
        <v>1970</v>
      </c>
      <c r="E14" s="86">
        <v>941</v>
      </c>
      <c r="F14" s="86">
        <v>775</v>
      </c>
      <c r="G14" s="86">
        <v>895</v>
      </c>
      <c r="H14" s="86">
        <v>1040</v>
      </c>
      <c r="I14" s="4"/>
    </row>
    <row r="15" spans="1:9" x14ac:dyDescent="0.2">
      <c r="A15" s="90">
        <v>3010</v>
      </c>
      <c r="B15" s="90" t="s">
        <v>126</v>
      </c>
      <c r="C15" s="91" t="s">
        <v>473</v>
      </c>
      <c r="D15" s="86">
        <v>660</v>
      </c>
      <c r="E15" s="86">
        <v>582</v>
      </c>
      <c r="F15" s="86">
        <v>450</v>
      </c>
      <c r="G15" s="86">
        <v>550</v>
      </c>
      <c r="H15" s="86">
        <v>650</v>
      </c>
      <c r="I15" s="4"/>
    </row>
    <row r="16" spans="1:9" x14ac:dyDescent="0.2">
      <c r="A16" s="94">
        <v>114</v>
      </c>
      <c r="B16" s="95" t="s">
        <v>319</v>
      </c>
      <c r="C16" s="92" t="s">
        <v>670</v>
      </c>
      <c r="D16" s="86">
        <v>3060</v>
      </c>
      <c r="E16" s="86">
        <v>1238</v>
      </c>
      <c r="F16" s="86">
        <v>800</v>
      </c>
      <c r="G16" s="86">
        <v>995</v>
      </c>
      <c r="H16" s="86">
        <v>1450</v>
      </c>
      <c r="I16" s="4"/>
    </row>
    <row r="17" spans="1:9" x14ac:dyDescent="0.2">
      <c r="A17" s="83">
        <v>235</v>
      </c>
      <c r="B17" s="84" t="s">
        <v>168</v>
      </c>
      <c r="C17" s="92" t="s">
        <v>515</v>
      </c>
      <c r="D17" s="86">
        <v>1690</v>
      </c>
      <c r="E17" s="86">
        <v>837</v>
      </c>
      <c r="F17" s="86">
        <v>675</v>
      </c>
      <c r="G17" s="86">
        <v>800</v>
      </c>
      <c r="H17" s="86">
        <v>925</v>
      </c>
      <c r="I17" s="4"/>
    </row>
    <row r="18" spans="1:9" x14ac:dyDescent="0.2">
      <c r="A18" s="90">
        <v>5120</v>
      </c>
      <c r="B18" s="90" t="s">
        <v>231</v>
      </c>
      <c r="C18" s="91" t="s">
        <v>582</v>
      </c>
      <c r="D18" s="86">
        <v>850</v>
      </c>
      <c r="E18" s="86">
        <v>1204</v>
      </c>
      <c r="F18" s="86">
        <v>995</v>
      </c>
      <c r="G18" s="86">
        <v>1200</v>
      </c>
      <c r="H18" s="86">
        <v>1350</v>
      </c>
      <c r="I18" s="4"/>
    </row>
    <row r="19" spans="1:9" x14ac:dyDescent="0.2">
      <c r="A19" s="90">
        <v>4605</v>
      </c>
      <c r="B19" s="90" t="s">
        <v>153</v>
      </c>
      <c r="C19" s="91" t="s">
        <v>500</v>
      </c>
      <c r="D19" s="86">
        <v>7410</v>
      </c>
      <c r="E19" s="86">
        <v>752</v>
      </c>
      <c r="F19" s="86">
        <v>650</v>
      </c>
      <c r="G19" s="86">
        <v>725</v>
      </c>
      <c r="H19" s="86">
        <v>825</v>
      </c>
      <c r="I19" s="4"/>
    </row>
    <row r="20" spans="1:9" x14ac:dyDescent="0.2">
      <c r="A20" s="90">
        <v>2405</v>
      </c>
      <c r="B20" s="90" t="s">
        <v>101</v>
      </c>
      <c r="C20" s="91" t="s">
        <v>448</v>
      </c>
      <c r="D20" s="86">
        <v>440</v>
      </c>
      <c r="E20" s="86">
        <v>734</v>
      </c>
      <c r="F20" s="86">
        <v>630</v>
      </c>
      <c r="G20" s="86">
        <v>725</v>
      </c>
      <c r="H20" s="86">
        <v>820</v>
      </c>
      <c r="I20" s="4"/>
    </row>
    <row r="21" spans="1:9" x14ac:dyDescent="0.2">
      <c r="A21" s="83">
        <v>2372</v>
      </c>
      <c r="B21" s="84" t="s">
        <v>18</v>
      </c>
      <c r="C21" s="85" t="s">
        <v>365</v>
      </c>
      <c r="D21" s="86">
        <v>1260</v>
      </c>
      <c r="E21" s="86">
        <v>513</v>
      </c>
      <c r="F21" s="86">
        <v>425</v>
      </c>
      <c r="G21" s="86">
        <v>495</v>
      </c>
      <c r="H21" s="86">
        <v>575</v>
      </c>
      <c r="I21" s="4"/>
    </row>
    <row r="22" spans="1:9" x14ac:dyDescent="0.2">
      <c r="A22" s="83">
        <v>2373</v>
      </c>
      <c r="B22" s="84" t="s">
        <v>19</v>
      </c>
      <c r="C22" s="85" t="s">
        <v>366</v>
      </c>
      <c r="D22" s="86">
        <v>1540</v>
      </c>
      <c r="E22" s="86">
        <v>543</v>
      </c>
      <c r="F22" s="86">
        <v>475</v>
      </c>
      <c r="G22" s="86">
        <v>545</v>
      </c>
      <c r="H22" s="86">
        <v>600</v>
      </c>
      <c r="I22" s="4"/>
    </row>
    <row r="23" spans="1:9" x14ac:dyDescent="0.2">
      <c r="A23" s="90">
        <v>1010</v>
      </c>
      <c r="B23" s="90" t="s">
        <v>93</v>
      </c>
      <c r="C23" s="91" t="s">
        <v>440</v>
      </c>
      <c r="D23" s="86">
        <v>560</v>
      </c>
      <c r="E23" s="86">
        <v>537</v>
      </c>
      <c r="F23" s="86">
        <v>450</v>
      </c>
      <c r="G23" s="86">
        <v>498</v>
      </c>
      <c r="H23" s="86">
        <v>570</v>
      </c>
      <c r="I23" s="4"/>
    </row>
    <row r="24" spans="1:9" x14ac:dyDescent="0.2">
      <c r="A24" s="90">
        <v>4205</v>
      </c>
      <c r="B24" s="90" t="s">
        <v>32</v>
      </c>
      <c r="C24" s="91" t="s">
        <v>379</v>
      </c>
      <c r="D24" s="86">
        <v>2570</v>
      </c>
      <c r="E24" s="86">
        <v>597</v>
      </c>
      <c r="F24" s="86">
        <v>485</v>
      </c>
      <c r="G24" s="86">
        <v>550</v>
      </c>
      <c r="H24" s="86">
        <v>650</v>
      </c>
      <c r="I24" s="4"/>
    </row>
    <row r="25" spans="1:9" x14ac:dyDescent="0.2">
      <c r="A25" s="90">
        <v>2505</v>
      </c>
      <c r="B25" s="90" t="s">
        <v>109</v>
      </c>
      <c r="C25" s="91" t="s">
        <v>456</v>
      </c>
      <c r="D25" s="86">
        <v>660</v>
      </c>
      <c r="E25" s="86">
        <v>632</v>
      </c>
      <c r="F25" s="86">
        <v>550</v>
      </c>
      <c r="G25" s="86">
        <v>625</v>
      </c>
      <c r="H25" s="86">
        <v>695</v>
      </c>
      <c r="I25" s="4"/>
    </row>
    <row r="26" spans="1:9" x14ac:dyDescent="0.2">
      <c r="A26" s="94">
        <v>1260</v>
      </c>
      <c r="B26" s="95" t="s">
        <v>774</v>
      </c>
      <c r="C26" s="92" t="s">
        <v>775</v>
      </c>
      <c r="D26" s="86">
        <v>4090</v>
      </c>
      <c r="E26" s="86">
        <v>975</v>
      </c>
      <c r="F26" s="86">
        <v>696</v>
      </c>
      <c r="G26" s="86">
        <v>850</v>
      </c>
      <c r="H26" s="86">
        <v>1100</v>
      </c>
      <c r="I26" s="4"/>
    </row>
    <row r="27" spans="1:9" x14ac:dyDescent="0.2">
      <c r="A27" s="83">
        <v>335</v>
      </c>
      <c r="B27" s="84" t="s">
        <v>249</v>
      </c>
      <c r="C27" s="92" t="s">
        <v>600</v>
      </c>
      <c r="D27" s="86">
        <v>1650</v>
      </c>
      <c r="E27" s="86">
        <v>998</v>
      </c>
      <c r="F27" s="86">
        <v>800</v>
      </c>
      <c r="G27" s="86">
        <v>925</v>
      </c>
      <c r="H27" s="86">
        <v>1125</v>
      </c>
      <c r="I27" s="4"/>
    </row>
    <row r="28" spans="1:9" x14ac:dyDescent="0.2">
      <c r="A28" s="90">
        <v>4705</v>
      </c>
      <c r="B28" s="90" t="s">
        <v>81</v>
      </c>
      <c r="C28" s="91" t="s">
        <v>428</v>
      </c>
      <c r="D28" s="86">
        <v>2940</v>
      </c>
      <c r="E28" s="86">
        <v>560</v>
      </c>
      <c r="F28" s="86">
        <v>426</v>
      </c>
      <c r="G28" s="86">
        <v>525</v>
      </c>
      <c r="H28" s="86">
        <v>625</v>
      </c>
      <c r="I28" s="4"/>
    </row>
    <row r="29" spans="1:9" x14ac:dyDescent="0.2">
      <c r="A29" s="90">
        <v>1510</v>
      </c>
      <c r="B29" s="90" t="s">
        <v>182</v>
      </c>
      <c r="C29" s="91" t="s">
        <v>529</v>
      </c>
      <c r="D29" s="86">
        <v>1530</v>
      </c>
      <c r="E29" s="86">
        <v>903</v>
      </c>
      <c r="F29" s="86">
        <v>725</v>
      </c>
      <c r="G29" s="86">
        <v>850</v>
      </c>
      <c r="H29" s="86">
        <v>995</v>
      </c>
      <c r="I29" s="4"/>
    </row>
    <row r="30" spans="1:9" x14ac:dyDescent="0.2">
      <c r="A30" s="90">
        <v>2605</v>
      </c>
      <c r="B30" s="90" t="s">
        <v>201</v>
      </c>
      <c r="C30" s="91" t="s">
        <v>552</v>
      </c>
      <c r="D30" s="86">
        <v>880</v>
      </c>
      <c r="E30" s="86">
        <v>761</v>
      </c>
      <c r="F30" s="86">
        <v>600</v>
      </c>
      <c r="G30" s="86">
        <v>700</v>
      </c>
      <c r="H30" s="86">
        <v>850</v>
      </c>
      <c r="I30" s="4"/>
    </row>
    <row r="31" spans="1:9" x14ac:dyDescent="0.2">
      <c r="A31" s="90">
        <v>5150</v>
      </c>
      <c r="B31" s="90" t="s">
        <v>232</v>
      </c>
      <c r="C31" s="91" t="s">
        <v>583</v>
      </c>
      <c r="D31" s="86">
        <v>1720</v>
      </c>
      <c r="E31" s="86">
        <v>1467</v>
      </c>
      <c r="F31" s="86">
        <v>1175</v>
      </c>
      <c r="G31" s="86">
        <v>1400</v>
      </c>
      <c r="H31" s="86">
        <v>1750</v>
      </c>
      <c r="I31" s="4"/>
    </row>
    <row r="32" spans="1:9" x14ac:dyDescent="0.2">
      <c r="A32" s="90">
        <v>1515</v>
      </c>
      <c r="B32" s="90" t="s">
        <v>183</v>
      </c>
      <c r="C32" s="91" t="s">
        <v>530</v>
      </c>
      <c r="D32" s="86">
        <v>950</v>
      </c>
      <c r="E32" s="86">
        <v>1214</v>
      </c>
      <c r="F32" s="86">
        <v>925</v>
      </c>
      <c r="G32" s="86">
        <v>1115</v>
      </c>
      <c r="H32" s="86">
        <v>1350</v>
      </c>
      <c r="I32" s="4"/>
    </row>
    <row r="33" spans="1:9" x14ac:dyDescent="0.2">
      <c r="A33" s="83">
        <v>1445</v>
      </c>
      <c r="B33" s="84" t="s">
        <v>250</v>
      </c>
      <c r="C33" s="92" t="s">
        <v>601</v>
      </c>
      <c r="D33" s="86">
        <v>3990</v>
      </c>
      <c r="E33" s="86">
        <v>1298</v>
      </c>
      <c r="F33" s="86">
        <v>865</v>
      </c>
      <c r="G33" s="86">
        <v>1100</v>
      </c>
      <c r="H33" s="86">
        <v>1450</v>
      </c>
      <c r="I33" s="4"/>
    </row>
    <row r="34" spans="1:9" x14ac:dyDescent="0.2">
      <c r="A34" s="94">
        <v>116</v>
      </c>
      <c r="B34" s="95" t="s">
        <v>320</v>
      </c>
      <c r="C34" s="92" t="s">
        <v>671</v>
      </c>
      <c r="D34" s="86">
        <v>5830</v>
      </c>
      <c r="E34" s="86">
        <v>1243</v>
      </c>
      <c r="F34" s="86">
        <v>875</v>
      </c>
      <c r="G34" s="86">
        <v>1050</v>
      </c>
      <c r="H34" s="86">
        <v>1350</v>
      </c>
      <c r="I34" s="4"/>
    </row>
    <row r="35" spans="1:9" x14ac:dyDescent="0.2">
      <c r="A35" s="90">
        <v>2610</v>
      </c>
      <c r="B35" s="90" t="s">
        <v>202</v>
      </c>
      <c r="C35" s="91" t="s">
        <v>553</v>
      </c>
      <c r="D35" s="86">
        <v>720</v>
      </c>
      <c r="E35" s="86">
        <v>813</v>
      </c>
      <c r="F35" s="86">
        <v>675</v>
      </c>
      <c r="G35" s="86">
        <v>750</v>
      </c>
      <c r="H35" s="86">
        <v>895</v>
      </c>
      <c r="I35" s="4"/>
    </row>
    <row r="36" spans="1:9" x14ac:dyDescent="0.2">
      <c r="A36" s="90">
        <v>5180</v>
      </c>
      <c r="B36" s="90" t="s">
        <v>233</v>
      </c>
      <c r="C36" s="91" t="s">
        <v>584</v>
      </c>
      <c r="D36" s="86">
        <v>2310</v>
      </c>
      <c r="E36" s="86">
        <v>1359</v>
      </c>
      <c r="F36" s="86">
        <v>1050</v>
      </c>
      <c r="G36" s="86">
        <v>1258</v>
      </c>
      <c r="H36" s="86">
        <v>1500</v>
      </c>
      <c r="I36" s="4"/>
    </row>
    <row r="37" spans="1:9" x14ac:dyDescent="0.2">
      <c r="A37" s="90">
        <v>1805</v>
      </c>
      <c r="B37" s="90" t="s">
        <v>161</v>
      </c>
      <c r="C37" s="93" t="s">
        <v>508</v>
      </c>
      <c r="D37" s="86">
        <v>360</v>
      </c>
      <c r="E37" s="86">
        <v>799</v>
      </c>
      <c r="F37" s="86">
        <v>600</v>
      </c>
      <c r="G37" s="86">
        <v>725</v>
      </c>
      <c r="H37" s="86">
        <v>913</v>
      </c>
      <c r="I37" s="4"/>
    </row>
    <row r="38" spans="1:9" x14ac:dyDescent="0.2">
      <c r="A38" s="90">
        <v>1905</v>
      </c>
      <c r="B38" s="90" t="s">
        <v>194</v>
      </c>
      <c r="C38" s="91" t="s">
        <v>541</v>
      </c>
      <c r="D38" s="86">
        <v>460</v>
      </c>
      <c r="E38" s="86">
        <v>1099</v>
      </c>
      <c r="F38" s="86">
        <v>895</v>
      </c>
      <c r="G38" s="86">
        <v>1050</v>
      </c>
      <c r="H38" s="86">
        <v>1250</v>
      </c>
      <c r="I38" s="4"/>
    </row>
    <row r="39" spans="1:9" x14ac:dyDescent="0.2">
      <c r="A39" s="90">
        <v>3015</v>
      </c>
      <c r="B39" s="90" t="s">
        <v>127</v>
      </c>
      <c r="C39" s="91" t="s">
        <v>474</v>
      </c>
      <c r="D39" s="86">
        <v>1190</v>
      </c>
      <c r="E39" s="86">
        <v>693</v>
      </c>
      <c r="F39" s="86">
        <v>550</v>
      </c>
      <c r="G39" s="86">
        <v>650</v>
      </c>
      <c r="H39" s="86">
        <v>795</v>
      </c>
      <c r="I39" s="4"/>
    </row>
    <row r="40" spans="1:9" x14ac:dyDescent="0.2">
      <c r="A40" s="90">
        <v>2315</v>
      </c>
      <c r="B40" s="90" t="s">
        <v>43</v>
      </c>
      <c r="C40" s="91" t="s">
        <v>390</v>
      </c>
      <c r="D40" s="86">
        <v>820</v>
      </c>
      <c r="E40" s="86">
        <v>482</v>
      </c>
      <c r="F40" s="86">
        <v>390</v>
      </c>
      <c r="G40" s="86">
        <v>450</v>
      </c>
      <c r="H40" s="86">
        <v>525</v>
      </c>
      <c r="I40" s="4"/>
    </row>
    <row r="41" spans="1:9" x14ac:dyDescent="0.2">
      <c r="A41" s="90">
        <v>4210</v>
      </c>
      <c r="B41" s="90" t="s">
        <v>33</v>
      </c>
      <c r="C41" s="91" t="s">
        <v>380</v>
      </c>
      <c r="D41" s="86">
        <v>1570</v>
      </c>
      <c r="E41" s="86">
        <v>663</v>
      </c>
      <c r="F41" s="86">
        <v>550</v>
      </c>
      <c r="G41" s="86">
        <v>625</v>
      </c>
      <c r="H41" s="86">
        <v>725</v>
      </c>
      <c r="I41" s="4"/>
    </row>
    <row r="42" spans="1:9" x14ac:dyDescent="0.2">
      <c r="A42" s="90">
        <v>4710</v>
      </c>
      <c r="B42" s="90" t="s">
        <v>82</v>
      </c>
      <c r="C42" s="91" t="s">
        <v>429</v>
      </c>
      <c r="D42" s="86">
        <v>2270</v>
      </c>
      <c r="E42" s="86">
        <v>541</v>
      </c>
      <c r="F42" s="86">
        <v>450</v>
      </c>
      <c r="G42" s="86">
        <v>500</v>
      </c>
      <c r="H42" s="86">
        <v>600</v>
      </c>
      <c r="I42" s="4"/>
    </row>
    <row r="43" spans="1:9" x14ac:dyDescent="0.2">
      <c r="A43" s="90">
        <v>505</v>
      </c>
      <c r="B43" s="90" t="s">
        <v>175</v>
      </c>
      <c r="C43" s="91" t="s">
        <v>522</v>
      </c>
      <c r="D43" s="86">
        <v>2360</v>
      </c>
      <c r="E43" s="86">
        <v>1286</v>
      </c>
      <c r="F43" s="86">
        <v>960</v>
      </c>
      <c r="G43" s="86">
        <v>1218</v>
      </c>
      <c r="H43" s="86">
        <v>1475</v>
      </c>
      <c r="I43" s="4"/>
    </row>
    <row r="44" spans="1:9" x14ac:dyDescent="0.2">
      <c r="A44" s="90">
        <v>5210</v>
      </c>
      <c r="B44" s="90" t="s">
        <v>214</v>
      </c>
      <c r="C44" s="91" t="s">
        <v>565</v>
      </c>
      <c r="D44" s="86">
        <v>790</v>
      </c>
      <c r="E44" s="86">
        <v>1936</v>
      </c>
      <c r="F44" s="86">
        <v>1300</v>
      </c>
      <c r="G44" s="86">
        <v>1675</v>
      </c>
      <c r="H44" s="86">
        <v>2252</v>
      </c>
      <c r="I44" s="4"/>
    </row>
    <row r="45" spans="1:9" x14ac:dyDescent="0.2">
      <c r="A45" s="90">
        <v>3405</v>
      </c>
      <c r="B45" s="90" t="s">
        <v>138</v>
      </c>
      <c r="C45" s="91" t="s">
        <v>485</v>
      </c>
      <c r="D45" s="86">
        <v>570</v>
      </c>
      <c r="E45" s="86">
        <v>621</v>
      </c>
      <c r="F45" s="86">
        <v>500</v>
      </c>
      <c r="G45" s="86">
        <v>600</v>
      </c>
      <c r="H45" s="86">
        <v>700</v>
      </c>
      <c r="I45" s="4"/>
    </row>
    <row r="46" spans="1:9" x14ac:dyDescent="0.2">
      <c r="A46" s="90">
        <v>2210</v>
      </c>
      <c r="B46" s="90" t="s">
        <v>281</v>
      </c>
      <c r="C46" s="91" t="s">
        <v>633</v>
      </c>
      <c r="D46" s="86">
        <v>2510</v>
      </c>
      <c r="E46" s="86">
        <v>927</v>
      </c>
      <c r="F46" s="86">
        <v>570</v>
      </c>
      <c r="G46" s="86">
        <v>875</v>
      </c>
      <c r="H46" s="86">
        <v>1100</v>
      </c>
      <c r="I46" s="4"/>
    </row>
    <row r="47" spans="1:9" x14ac:dyDescent="0.2">
      <c r="A47" s="90">
        <v>915</v>
      </c>
      <c r="B47" s="90" t="s">
        <v>27</v>
      </c>
      <c r="C47" s="91" t="s">
        <v>374</v>
      </c>
      <c r="D47" s="86">
        <v>2160</v>
      </c>
      <c r="E47" s="86">
        <v>501</v>
      </c>
      <c r="F47" s="86">
        <v>404</v>
      </c>
      <c r="G47" s="86">
        <v>475</v>
      </c>
      <c r="H47" s="86">
        <v>550</v>
      </c>
      <c r="I47" s="4"/>
    </row>
    <row r="48" spans="1:9" x14ac:dyDescent="0.2">
      <c r="A48" s="90">
        <v>1520</v>
      </c>
      <c r="B48" s="90" t="s">
        <v>184</v>
      </c>
      <c r="C48" s="91" t="s">
        <v>531</v>
      </c>
      <c r="D48" s="86">
        <v>720</v>
      </c>
      <c r="E48" s="86">
        <v>1000</v>
      </c>
      <c r="F48" s="86">
        <v>800</v>
      </c>
      <c r="G48" s="86">
        <v>950</v>
      </c>
      <c r="H48" s="86">
        <v>1175</v>
      </c>
      <c r="I48" s="4"/>
    </row>
    <row r="49" spans="1:9" x14ac:dyDescent="0.2">
      <c r="A49" s="83">
        <v>240</v>
      </c>
      <c r="B49" s="84" t="s">
        <v>169</v>
      </c>
      <c r="C49" s="92" t="s">
        <v>516</v>
      </c>
      <c r="D49" s="86">
        <v>1610</v>
      </c>
      <c r="E49" s="86">
        <v>954</v>
      </c>
      <c r="F49" s="86">
        <v>760</v>
      </c>
      <c r="G49" s="86">
        <v>880</v>
      </c>
      <c r="H49" s="86">
        <v>1096</v>
      </c>
      <c r="I49" s="4"/>
    </row>
    <row r="50" spans="1:9" x14ac:dyDescent="0.2">
      <c r="A50" s="90">
        <v>2410</v>
      </c>
      <c r="B50" s="90" t="s">
        <v>102</v>
      </c>
      <c r="C50" s="91" t="s">
        <v>449</v>
      </c>
      <c r="D50" s="86">
        <v>1930</v>
      </c>
      <c r="E50" s="86">
        <v>611</v>
      </c>
      <c r="F50" s="86">
        <v>433</v>
      </c>
      <c r="G50" s="86">
        <v>575</v>
      </c>
      <c r="H50" s="86">
        <v>700</v>
      </c>
      <c r="I50" s="4"/>
    </row>
    <row r="51" spans="1:9" x14ac:dyDescent="0.2">
      <c r="A51" s="90">
        <v>1525</v>
      </c>
      <c r="B51" s="90" t="s">
        <v>185</v>
      </c>
      <c r="C51" s="91" t="s">
        <v>532</v>
      </c>
      <c r="D51" s="86">
        <v>2590</v>
      </c>
      <c r="E51" s="86">
        <v>1012</v>
      </c>
      <c r="F51" s="86">
        <v>825</v>
      </c>
      <c r="G51" s="86">
        <v>950</v>
      </c>
      <c r="H51" s="86">
        <v>1160</v>
      </c>
      <c r="I51" s="4"/>
    </row>
    <row r="52" spans="1:9" x14ac:dyDescent="0.2">
      <c r="A52" s="90">
        <v>1605</v>
      </c>
      <c r="B52" s="90" t="s">
        <v>339</v>
      </c>
      <c r="C52" s="91" t="s">
        <v>691</v>
      </c>
      <c r="D52" s="86">
        <v>1470</v>
      </c>
      <c r="E52" s="86">
        <v>872</v>
      </c>
      <c r="F52" s="86">
        <v>650</v>
      </c>
      <c r="G52" s="86">
        <v>785</v>
      </c>
      <c r="H52" s="86">
        <v>975</v>
      </c>
      <c r="I52" s="4"/>
    </row>
    <row r="53" spans="1:9" x14ac:dyDescent="0.2">
      <c r="A53" s="90">
        <v>3105</v>
      </c>
      <c r="B53" s="90" t="s">
        <v>293</v>
      </c>
      <c r="C53" s="91" t="s">
        <v>644</v>
      </c>
      <c r="D53" s="86">
        <v>1160</v>
      </c>
      <c r="E53" s="86">
        <v>977</v>
      </c>
      <c r="F53" s="86">
        <v>760</v>
      </c>
      <c r="G53" s="86">
        <v>900</v>
      </c>
      <c r="H53" s="86">
        <v>1100</v>
      </c>
      <c r="I53" s="4"/>
    </row>
    <row r="54" spans="1:9" x14ac:dyDescent="0.2">
      <c r="A54" s="83">
        <v>660</v>
      </c>
      <c r="B54" s="84" t="s">
        <v>20</v>
      </c>
      <c r="C54" s="85" t="s">
        <v>367</v>
      </c>
      <c r="D54" s="86">
        <v>3700</v>
      </c>
      <c r="E54" s="86">
        <v>821</v>
      </c>
      <c r="F54" s="86">
        <v>550</v>
      </c>
      <c r="G54" s="86">
        <v>695</v>
      </c>
      <c r="H54" s="86">
        <v>895</v>
      </c>
      <c r="I54" s="4"/>
    </row>
    <row r="55" spans="1:9" x14ac:dyDescent="0.2">
      <c r="A55" s="83">
        <v>665</v>
      </c>
      <c r="B55" s="84" t="s">
        <v>21</v>
      </c>
      <c r="C55" s="85" t="s">
        <v>368</v>
      </c>
      <c r="D55" s="86">
        <v>3800</v>
      </c>
      <c r="E55" s="86">
        <v>705</v>
      </c>
      <c r="F55" s="86">
        <v>550</v>
      </c>
      <c r="G55" s="86">
        <v>650</v>
      </c>
      <c r="H55" s="86">
        <v>795</v>
      </c>
      <c r="I55" s="4"/>
    </row>
    <row r="56" spans="1:9" x14ac:dyDescent="0.2">
      <c r="A56" s="90">
        <v>1015</v>
      </c>
      <c r="B56" s="90" t="s">
        <v>94</v>
      </c>
      <c r="C56" s="91" t="s">
        <v>441</v>
      </c>
      <c r="D56" s="86">
        <v>750</v>
      </c>
      <c r="E56" s="86">
        <v>576</v>
      </c>
      <c r="F56" s="86">
        <v>475</v>
      </c>
      <c r="G56" s="86">
        <v>550</v>
      </c>
      <c r="H56" s="86">
        <v>650</v>
      </c>
      <c r="I56" s="4"/>
    </row>
    <row r="57" spans="1:9" x14ac:dyDescent="0.2">
      <c r="A57" s="90">
        <v>3815</v>
      </c>
      <c r="B57" s="90" t="s">
        <v>313</v>
      </c>
      <c r="C57" s="91" t="s">
        <v>664</v>
      </c>
      <c r="D57" s="86">
        <v>1800</v>
      </c>
      <c r="E57" s="86">
        <v>1026</v>
      </c>
      <c r="F57" s="86">
        <v>795</v>
      </c>
      <c r="G57" s="86">
        <v>925</v>
      </c>
      <c r="H57" s="86">
        <v>1150</v>
      </c>
      <c r="I57" s="4"/>
    </row>
    <row r="58" spans="1:9" x14ac:dyDescent="0.2">
      <c r="A58" s="90">
        <v>2320</v>
      </c>
      <c r="B58" s="90" t="s">
        <v>44</v>
      </c>
      <c r="C58" s="91" t="s">
        <v>391</v>
      </c>
      <c r="D58" s="86">
        <v>1080</v>
      </c>
      <c r="E58" s="86">
        <v>613</v>
      </c>
      <c r="F58" s="86">
        <v>500</v>
      </c>
      <c r="G58" s="86">
        <v>575</v>
      </c>
      <c r="H58" s="86">
        <v>675</v>
      </c>
      <c r="I58" s="4"/>
    </row>
    <row r="59" spans="1:9" x14ac:dyDescent="0.2">
      <c r="A59" s="90">
        <v>5030</v>
      </c>
      <c r="B59" s="90" t="s">
        <v>215</v>
      </c>
      <c r="C59" s="91" t="s">
        <v>566</v>
      </c>
      <c r="D59" s="86">
        <v>130</v>
      </c>
      <c r="E59" s="86">
        <v>1729</v>
      </c>
      <c r="F59" s="86">
        <v>1400</v>
      </c>
      <c r="G59" s="86">
        <v>1684</v>
      </c>
      <c r="H59" s="86">
        <v>1950</v>
      </c>
      <c r="I59" s="4"/>
    </row>
    <row r="60" spans="1:9" x14ac:dyDescent="0.2">
      <c r="A60" s="90">
        <v>1530</v>
      </c>
      <c r="B60" s="90" t="s">
        <v>186</v>
      </c>
      <c r="C60" s="91" t="s">
        <v>533</v>
      </c>
      <c r="D60" s="86">
        <v>2370</v>
      </c>
      <c r="E60" s="86">
        <v>884</v>
      </c>
      <c r="F60" s="86">
        <v>700</v>
      </c>
      <c r="G60" s="86">
        <v>825</v>
      </c>
      <c r="H60" s="86">
        <v>1000</v>
      </c>
      <c r="I60" s="4"/>
    </row>
    <row r="61" spans="1:9" x14ac:dyDescent="0.2">
      <c r="A61" s="90">
        <v>920</v>
      </c>
      <c r="B61" s="90" t="s">
        <v>28</v>
      </c>
      <c r="C61" s="91" t="s">
        <v>375</v>
      </c>
      <c r="D61" s="86">
        <v>740</v>
      </c>
      <c r="E61" s="86">
        <v>528</v>
      </c>
      <c r="F61" s="86">
        <v>425</v>
      </c>
      <c r="G61" s="86">
        <v>495</v>
      </c>
      <c r="H61" s="86">
        <v>600</v>
      </c>
      <c r="I61" s="4"/>
    </row>
    <row r="62" spans="1:9" x14ac:dyDescent="0.2">
      <c r="A62" s="90">
        <v>2805</v>
      </c>
      <c r="B62" s="90" t="s">
        <v>117</v>
      </c>
      <c r="C62" s="91" t="s">
        <v>464</v>
      </c>
      <c r="D62" s="86">
        <v>780</v>
      </c>
      <c r="E62" s="86">
        <v>717</v>
      </c>
      <c r="F62" s="86">
        <v>645</v>
      </c>
      <c r="G62" s="86">
        <v>725</v>
      </c>
      <c r="H62" s="86">
        <v>795</v>
      </c>
      <c r="I62" s="4"/>
    </row>
    <row r="63" spans="1:9" x14ac:dyDescent="0.2">
      <c r="A63" s="94">
        <v>840</v>
      </c>
      <c r="B63" s="95" t="s">
        <v>321</v>
      </c>
      <c r="C63" s="92" t="s">
        <v>672</v>
      </c>
      <c r="D63" s="86">
        <v>6360</v>
      </c>
      <c r="E63" s="86">
        <v>779</v>
      </c>
      <c r="F63" s="86">
        <v>610</v>
      </c>
      <c r="G63" s="86">
        <v>725</v>
      </c>
      <c r="H63" s="86">
        <v>850</v>
      </c>
      <c r="I63" s="4"/>
    </row>
    <row r="64" spans="1:9" x14ac:dyDescent="0.2">
      <c r="A64" s="90">
        <v>1610</v>
      </c>
      <c r="B64" s="90" t="s">
        <v>340</v>
      </c>
      <c r="C64" s="91" t="s">
        <v>692</v>
      </c>
      <c r="D64" s="86">
        <v>870</v>
      </c>
      <c r="E64" s="86">
        <v>1037</v>
      </c>
      <c r="F64" s="86">
        <v>700</v>
      </c>
      <c r="G64" s="86">
        <v>875</v>
      </c>
      <c r="H64" s="86">
        <v>1170</v>
      </c>
      <c r="I64" s="4"/>
    </row>
    <row r="65" spans="1:9" x14ac:dyDescent="0.2">
      <c r="A65" s="83">
        <v>1355</v>
      </c>
      <c r="B65" s="84" t="s">
        <v>7</v>
      </c>
      <c r="C65" s="85" t="s">
        <v>351</v>
      </c>
      <c r="D65" s="86">
        <v>5650</v>
      </c>
      <c r="E65" s="86">
        <v>516</v>
      </c>
      <c r="F65" s="86">
        <v>400</v>
      </c>
      <c r="G65" s="86">
        <v>475</v>
      </c>
      <c r="H65" s="86">
        <v>550</v>
      </c>
      <c r="I65" s="4"/>
    </row>
    <row r="66" spans="1:9" x14ac:dyDescent="0.2">
      <c r="A66" s="90">
        <v>4610</v>
      </c>
      <c r="B66" s="90" t="s">
        <v>154</v>
      </c>
      <c r="C66" s="91" t="s">
        <v>501</v>
      </c>
      <c r="D66" s="86">
        <v>3310</v>
      </c>
      <c r="E66" s="86">
        <v>724</v>
      </c>
      <c r="F66" s="86">
        <v>590</v>
      </c>
      <c r="G66" s="86">
        <v>695</v>
      </c>
      <c r="H66" s="86">
        <v>800</v>
      </c>
      <c r="I66" s="4"/>
    </row>
    <row r="67" spans="1:9" x14ac:dyDescent="0.2">
      <c r="A67" s="90">
        <v>2705</v>
      </c>
      <c r="B67" s="90" t="s">
        <v>68</v>
      </c>
      <c r="C67" s="91" t="s">
        <v>415</v>
      </c>
      <c r="D67" s="86">
        <v>210</v>
      </c>
      <c r="E67" s="86">
        <v>628</v>
      </c>
      <c r="F67" s="86">
        <v>495</v>
      </c>
      <c r="G67" s="86">
        <v>580</v>
      </c>
      <c r="H67" s="86">
        <v>680</v>
      </c>
      <c r="I67" s="4"/>
    </row>
    <row r="68" spans="1:9" x14ac:dyDescent="0.2">
      <c r="A68" s="90">
        <v>3820</v>
      </c>
      <c r="B68" s="90" t="s">
        <v>314</v>
      </c>
      <c r="C68" s="91" t="s">
        <v>665</v>
      </c>
      <c r="D68" s="86">
        <v>1360</v>
      </c>
      <c r="E68" s="86">
        <v>1026</v>
      </c>
      <c r="F68" s="86">
        <v>850</v>
      </c>
      <c r="G68" s="86">
        <v>1000</v>
      </c>
      <c r="H68" s="86">
        <v>1200</v>
      </c>
      <c r="I68" s="4"/>
    </row>
    <row r="69" spans="1:9" x14ac:dyDescent="0.2">
      <c r="A69" s="90">
        <v>5240</v>
      </c>
      <c r="B69" s="90" t="s">
        <v>234</v>
      </c>
      <c r="C69" s="91" t="s">
        <v>585</v>
      </c>
      <c r="D69" s="86">
        <v>1510</v>
      </c>
      <c r="E69" s="86">
        <v>1240</v>
      </c>
      <c r="F69" s="86">
        <v>1000</v>
      </c>
      <c r="G69" s="86">
        <v>1200</v>
      </c>
      <c r="H69" s="86">
        <v>1400</v>
      </c>
      <c r="I69" s="4"/>
    </row>
    <row r="70" spans="1:9" x14ac:dyDescent="0.2">
      <c r="A70" s="90">
        <v>1910</v>
      </c>
      <c r="B70" s="90" t="s">
        <v>195</v>
      </c>
      <c r="C70" s="91" t="s">
        <v>542</v>
      </c>
      <c r="D70" s="86">
        <v>750</v>
      </c>
      <c r="E70" s="86">
        <v>1158</v>
      </c>
      <c r="F70" s="86">
        <v>885</v>
      </c>
      <c r="G70" s="86">
        <v>1100</v>
      </c>
      <c r="H70" s="86">
        <v>1295</v>
      </c>
      <c r="I70" s="4"/>
    </row>
    <row r="71" spans="1:9" x14ac:dyDescent="0.2">
      <c r="A71" s="83">
        <v>1350</v>
      </c>
      <c r="B71" s="84" t="s">
        <v>8</v>
      </c>
      <c r="C71" s="85" t="s">
        <v>352</v>
      </c>
      <c r="D71" s="86">
        <v>2300</v>
      </c>
      <c r="E71" s="86">
        <v>501</v>
      </c>
      <c r="F71" s="86">
        <v>400</v>
      </c>
      <c r="G71" s="86">
        <v>450</v>
      </c>
      <c r="H71" s="86">
        <v>550</v>
      </c>
      <c r="I71" s="4"/>
    </row>
    <row r="72" spans="1:9" x14ac:dyDescent="0.2">
      <c r="A72" s="90">
        <v>2215</v>
      </c>
      <c r="B72" s="90" t="s">
        <v>282</v>
      </c>
      <c r="C72" s="91" t="s">
        <v>634</v>
      </c>
      <c r="D72" s="86">
        <v>1150</v>
      </c>
      <c r="E72" s="86">
        <v>1077</v>
      </c>
      <c r="F72" s="86">
        <v>866</v>
      </c>
      <c r="G72" s="86">
        <v>1025</v>
      </c>
      <c r="H72" s="86">
        <v>1250</v>
      </c>
      <c r="I72" s="4"/>
    </row>
    <row r="73" spans="1:9" x14ac:dyDescent="0.2">
      <c r="A73" s="90">
        <v>2810</v>
      </c>
      <c r="B73" s="90" t="s">
        <v>118</v>
      </c>
      <c r="C73" s="91" t="s">
        <v>465</v>
      </c>
      <c r="D73" s="86">
        <v>540</v>
      </c>
      <c r="E73" s="86">
        <v>813</v>
      </c>
      <c r="F73" s="86">
        <v>650</v>
      </c>
      <c r="G73" s="86">
        <v>750</v>
      </c>
      <c r="H73" s="86">
        <v>875</v>
      </c>
      <c r="I73" s="4"/>
    </row>
    <row r="74" spans="1:9" x14ac:dyDescent="0.2">
      <c r="A74" s="83">
        <v>1055</v>
      </c>
      <c r="B74" s="84" t="s">
        <v>87</v>
      </c>
      <c r="C74" s="92" t="s">
        <v>434</v>
      </c>
      <c r="D74" s="86">
        <v>1290</v>
      </c>
      <c r="E74" s="86">
        <v>639</v>
      </c>
      <c r="F74" s="86">
        <v>525</v>
      </c>
      <c r="G74" s="86">
        <v>600</v>
      </c>
      <c r="H74" s="86">
        <v>700</v>
      </c>
      <c r="I74" s="4"/>
    </row>
    <row r="75" spans="1:9" x14ac:dyDescent="0.2">
      <c r="A75" s="90">
        <v>1045</v>
      </c>
      <c r="B75" s="90" t="s">
        <v>95</v>
      </c>
      <c r="C75" s="91" t="s">
        <v>442</v>
      </c>
      <c r="D75" s="86">
        <v>210</v>
      </c>
      <c r="E75" s="86">
        <v>742</v>
      </c>
      <c r="F75" s="86">
        <v>560</v>
      </c>
      <c r="G75" s="86">
        <v>675</v>
      </c>
      <c r="H75" s="86">
        <v>850</v>
      </c>
      <c r="I75" s="4"/>
    </row>
    <row r="76" spans="1:9" x14ac:dyDescent="0.2">
      <c r="A76" s="90">
        <v>4410</v>
      </c>
      <c r="B76" s="90" t="s">
        <v>77</v>
      </c>
      <c r="C76" s="91" t="s">
        <v>424</v>
      </c>
      <c r="D76" s="86">
        <v>2550</v>
      </c>
      <c r="E76" s="86">
        <v>544</v>
      </c>
      <c r="F76" s="86">
        <v>433</v>
      </c>
      <c r="G76" s="86">
        <v>525</v>
      </c>
      <c r="H76" s="86">
        <v>625</v>
      </c>
      <c r="I76" s="4"/>
    </row>
    <row r="77" spans="1:9" x14ac:dyDescent="0.2">
      <c r="A77" s="94">
        <v>1265</v>
      </c>
      <c r="B77" s="95" t="s">
        <v>776</v>
      </c>
      <c r="C77" s="92" t="s">
        <v>689</v>
      </c>
      <c r="D77" s="86">
        <v>1810</v>
      </c>
      <c r="E77" s="86">
        <v>835</v>
      </c>
      <c r="F77" s="86">
        <v>660</v>
      </c>
      <c r="G77" s="86">
        <v>795</v>
      </c>
      <c r="H77" s="86">
        <v>925</v>
      </c>
      <c r="I77" s="4"/>
    </row>
    <row r="78" spans="1:9" x14ac:dyDescent="0.2">
      <c r="A78" s="90">
        <v>2220</v>
      </c>
      <c r="B78" s="90" t="s">
        <v>283</v>
      </c>
      <c r="C78" s="91" t="s">
        <v>635</v>
      </c>
      <c r="D78" s="86">
        <v>1040</v>
      </c>
      <c r="E78" s="86">
        <v>733</v>
      </c>
      <c r="F78" s="86">
        <v>575</v>
      </c>
      <c r="G78" s="86">
        <v>700</v>
      </c>
      <c r="H78" s="86">
        <v>850</v>
      </c>
      <c r="I78" s="4"/>
    </row>
    <row r="79" spans="1:9" x14ac:dyDescent="0.2">
      <c r="A79" s="90">
        <v>4615</v>
      </c>
      <c r="B79" s="90" t="s">
        <v>155</v>
      </c>
      <c r="C79" s="91" t="s">
        <v>502</v>
      </c>
      <c r="D79" s="86">
        <v>1770</v>
      </c>
      <c r="E79" s="86">
        <v>633</v>
      </c>
      <c r="F79" s="86">
        <v>525</v>
      </c>
      <c r="G79" s="86">
        <v>625</v>
      </c>
      <c r="H79" s="86">
        <v>700</v>
      </c>
      <c r="I79" s="4"/>
    </row>
    <row r="80" spans="1:9" x14ac:dyDescent="0.2">
      <c r="A80" s="90">
        <v>5270</v>
      </c>
      <c r="B80" s="90" t="s">
        <v>235</v>
      </c>
      <c r="C80" s="91" t="s">
        <v>586</v>
      </c>
      <c r="D80" s="86">
        <v>2160</v>
      </c>
      <c r="E80" s="86">
        <v>1511</v>
      </c>
      <c r="F80" s="86">
        <v>1200</v>
      </c>
      <c r="G80" s="86">
        <v>1400</v>
      </c>
      <c r="H80" s="86">
        <v>1700</v>
      </c>
      <c r="I80" s="4"/>
    </row>
    <row r="81" spans="1:9" x14ac:dyDescent="0.2">
      <c r="A81" s="90">
        <v>510</v>
      </c>
      <c r="B81" s="90" t="s">
        <v>176</v>
      </c>
      <c r="C81" s="91" t="s">
        <v>523</v>
      </c>
      <c r="D81" s="86">
        <v>830</v>
      </c>
      <c r="E81" s="86">
        <v>870</v>
      </c>
      <c r="F81" s="86">
        <v>700</v>
      </c>
      <c r="G81" s="86">
        <v>795</v>
      </c>
      <c r="H81" s="86">
        <v>950</v>
      </c>
      <c r="I81" s="4"/>
    </row>
    <row r="82" spans="1:9" x14ac:dyDescent="0.2">
      <c r="A82" s="90">
        <v>1105</v>
      </c>
      <c r="B82" s="90" t="s">
        <v>330</v>
      </c>
      <c r="C82" s="91" t="s">
        <v>681</v>
      </c>
      <c r="D82" s="86">
        <v>830</v>
      </c>
      <c r="E82" s="86">
        <v>788</v>
      </c>
      <c r="F82" s="86">
        <v>650</v>
      </c>
      <c r="G82" s="86">
        <v>758</v>
      </c>
      <c r="H82" s="86">
        <v>875</v>
      </c>
      <c r="I82" s="4"/>
    </row>
    <row r="83" spans="1:9" x14ac:dyDescent="0.2">
      <c r="A83" s="90">
        <v>1710</v>
      </c>
      <c r="B83" s="90" t="s">
        <v>269</v>
      </c>
      <c r="C83" s="91" t="s">
        <v>621</v>
      </c>
      <c r="D83" s="86">
        <v>1070</v>
      </c>
      <c r="E83" s="86">
        <v>991</v>
      </c>
      <c r="F83" s="86">
        <v>750</v>
      </c>
      <c r="G83" s="86">
        <v>895</v>
      </c>
      <c r="H83" s="86">
        <v>1150</v>
      </c>
      <c r="I83" s="4"/>
    </row>
    <row r="84" spans="1:9" x14ac:dyDescent="0.2">
      <c r="A84" s="90">
        <v>1915</v>
      </c>
      <c r="B84" s="90" t="s">
        <v>742</v>
      </c>
      <c r="C84" s="91" t="s">
        <v>543</v>
      </c>
      <c r="D84" s="86">
        <v>1360</v>
      </c>
      <c r="E84" s="86">
        <v>1136</v>
      </c>
      <c r="F84" s="86">
        <v>895</v>
      </c>
      <c r="G84" s="86">
        <v>1050</v>
      </c>
      <c r="H84" s="86">
        <v>1250</v>
      </c>
      <c r="I84" s="4"/>
    </row>
    <row r="85" spans="1:9" x14ac:dyDescent="0.2">
      <c r="A85" s="90">
        <v>2510</v>
      </c>
      <c r="B85" s="90" t="s">
        <v>110</v>
      </c>
      <c r="C85" s="91" t="s">
        <v>457</v>
      </c>
      <c r="D85" s="86">
        <v>1340</v>
      </c>
      <c r="E85" s="86">
        <v>543</v>
      </c>
      <c r="F85" s="86">
        <v>450</v>
      </c>
      <c r="G85" s="86">
        <v>524</v>
      </c>
      <c r="H85" s="86">
        <v>600</v>
      </c>
      <c r="I85" s="4"/>
    </row>
    <row r="86" spans="1:9" x14ac:dyDescent="0.2">
      <c r="A86" s="90">
        <v>2815</v>
      </c>
      <c r="B86" s="90" t="s">
        <v>119</v>
      </c>
      <c r="C86" s="91" t="s">
        <v>466</v>
      </c>
      <c r="D86" s="86">
        <v>630</v>
      </c>
      <c r="E86" s="86">
        <v>750</v>
      </c>
      <c r="F86" s="86">
        <v>595</v>
      </c>
      <c r="G86" s="86">
        <v>695</v>
      </c>
      <c r="H86" s="86">
        <v>845</v>
      </c>
      <c r="I86" s="4"/>
    </row>
    <row r="87" spans="1:9" x14ac:dyDescent="0.2">
      <c r="A87" s="83">
        <v>2001</v>
      </c>
      <c r="B87" s="84" t="s">
        <v>62</v>
      </c>
      <c r="C87" s="92" t="s">
        <v>409</v>
      </c>
      <c r="D87" s="86">
        <v>1540</v>
      </c>
      <c r="E87" s="86">
        <v>587</v>
      </c>
      <c r="F87" s="86">
        <v>450</v>
      </c>
      <c r="G87" s="86">
        <v>550</v>
      </c>
      <c r="H87" s="86">
        <v>650</v>
      </c>
      <c r="I87" s="4"/>
    </row>
    <row r="88" spans="1:9" x14ac:dyDescent="0.2">
      <c r="A88" s="90">
        <v>3410</v>
      </c>
      <c r="B88" s="90" t="s">
        <v>139</v>
      </c>
      <c r="C88" s="91" t="s">
        <v>486</v>
      </c>
      <c r="D88" s="86">
        <v>1070</v>
      </c>
      <c r="E88" s="86">
        <v>644</v>
      </c>
      <c r="F88" s="86">
        <v>525</v>
      </c>
      <c r="G88" s="86">
        <v>600</v>
      </c>
      <c r="H88" s="86">
        <v>700</v>
      </c>
      <c r="I88" s="4"/>
    </row>
    <row r="89" spans="1:9" x14ac:dyDescent="0.2">
      <c r="A89" s="90">
        <v>3540</v>
      </c>
      <c r="B89" s="90" t="s">
        <v>770</v>
      </c>
      <c r="C89" s="91" t="s">
        <v>768</v>
      </c>
      <c r="D89" s="86">
        <v>2500</v>
      </c>
      <c r="E89" s="86">
        <v>628</v>
      </c>
      <c r="F89" s="86">
        <v>500</v>
      </c>
      <c r="G89" s="86">
        <v>595</v>
      </c>
      <c r="H89" s="86">
        <v>715</v>
      </c>
      <c r="I89" s="4"/>
    </row>
    <row r="90" spans="1:9" x14ac:dyDescent="0.2">
      <c r="A90" s="90">
        <v>1410</v>
      </c>
      <c r="B90" s="90" t="s">
        <v>262</v>
      </c>
      <c r="C90" s="91" t="s">
        <v>614</v>
      </c>
      <c r="D90" s="86">
        <v>1020</v>
      </c>
      <c r="E90" s="86">
        <v>846</v>
      </c>
      <c r="F90" s="86">
        <v>695</v>
      </c>
      <c r="G90" s="86">
        <v>825</v>
      </c>
      <c r="H90" s="86">
        <v>950</v>
      </c>
      <c r="I90" s="4"/>
    </row>
    <row r="91" spans="1:9" x14ac:dyDescent="0.2">
      <c r="A91" s="90">
        <v>1715</v>
      </c>
      <c r="B91" s="90" t="s">
        <v>270</v>
      </c>
      <c r="C91" s="91" t="s">
        <v>622</v>
      </c>
      <c r="D91" s="86">
        <v>1420</v>
      </c>
      <c r="E91" s="86">
        <v>897</v>
      </c>
      <c r="F91" s="86">
        <v>750</v>
      </c>
      <c r="G91" s="86">
        <v>850</v>
      </c>
      <c r="H91" s="86">
        <v>995</v>
      </c>
      <c r="I91" s="4"/>
    </row>
    <row r="92" spans="1:9" x14ac:dyDescent="0.2">
      <c r="A92" s="90">
        <v>925</v>
      </c>
      <c r="B92" s="90" t="s">
        <v>29</v>
      </c>
      <c r="C92" s="91" t="s">
        <v>376</v>
      </c>
      <c r="D92" s="86">
        <v>760</v>
      </c>
      <c r="E92" s="86">
        <v>591</v>
      </c>
      <c r="F92" s="86">
        <v>495</v>
      </c>
      <c r="G92" s="86">
        <v>575</v>
      </c>
      <c r="H92" s="86">
        <v>650</v>
      </c>
      <c r="I92" s="4"/>
    </row>
    <row r="93" spans="1:9" x14ac:dyDescent="0.2">
      <c r="A93" s="90">
        <v>3605</v>
      </c>
      <c r="B93" s="90" t="s">
        <v>299</v>
      </c>
      <c r="C93" s="91" t="s">
        <v>650</v>
      </c>
      <c r="D93" s="86">
        <v>1250</v>
      </c>
      <c r="E93" s="86">
        <v>1788</v>
      </c>
      <c r="F93" s="86">
        <v>1100</v>
      </c>
      <c r="G93" s="86">
        <v>1350</v>
      </c>
      <c r="H93" s="86">
        <v>1925</v>
      </c>
      <c r="I93" s="4"/>
    </row>
    <row r="94" spans="1:9" x14ac:dyDescent="0.2">
      <c r="A94" s="90">
        <v>5300</v>
      </c>
      <c r="B94" s="90" t="s">
        <v>236</v>
      </c>
      <c r="C94" s="91" t="s">
        <v>587</v>
      </c>
      <c r="D94" s="86">
        <v>1000</v>
      </c>
      <c r="E94" s="86">
        <v>1342</v>
      </c>
      <c r="F94" s="86">
        <v>1100</v>
      </c>
      <c r="G94" s="86">
        <v>1300</v>
      </c>
      <c r="H94" s="86">
        <v>1525</v>
      </c>
      <c r="I94" s="4"/>
    </row>
    <row r="95" spans="1:9" x14ac:dyDescent="0.2">
      <c r="A95" s="90">
        <v>1535</v>
      </c>
      <c r="B95" s="90" t="s">
        <v>187</v>
      </c>
      <c r="C95" s="91" t="s">
        <v>534</v>
      </c>
      <c r="D95" s="86">
        <v>730</v>
      </c>
      <c r="E95" s="86">
        <v>1356</v>
      </c>
      <c r="F95" s="86">
        <v>1000</v>
      </c>
      <c r="G95" s="86">
        <v>1250</v>
      </c>
      <c r="H95" s="86">
        <v>1500</v>
      </c>
      <c r="I95" s="4"/>
    </row>
    <row r="96" spans="1:9" x14ac:dyDescent="0.2">
      <c r="A96" s="90">
        <v>3610</v>
      </c>
      <c r="B96" s="90" t="s">
        <v>300</v>
      </c>
      <c r="C96" s="91" t="s">
        <v>651</v>
      </c>
      <c r="D96" s="86">
        <v>500</v>
      </c>
      <c r="E96" s="86">
        <v>1374</v>
      </c>
      <c r="F96" s="86">
        <v>1050</v>
      </c>
      <c r="G96" s="86">
        <v>1279</v>
      </c>
      <c r="H96" s="86">
        <v>1480</v>
      </c>
      <c r="I96" s="4"/>
    </row>
    <row r="97" spans="1:9" x14ac:dyDescent="0.2">
      <c r="A97" s="90">
        <v>1025</v>
      </c>
      <c r="B97" s="90" t="s">
        <v>96</v>
      </c>
      <c r="C97" s="91" t="s">
        <v>443</v>
      </c>
      <c r="D97" s="86">
        <v>880</v>
      </c>
      <c r="E97" s="86">
        <v>628</v>
      </c>
      <c r="F97" s="86">
        <v>525</v>
      </c>
      <c r="G97" s="86">
        <v>600</v>
      </c>
      <c r="H97" s="86">
        <v>695</v>
      </c>
      <c r="I97" s="4"/>
    </row>
    <row r="98" spans="1:9" x14ac:dyDescent="0.2">
      <c r="A98" s="90">
        <v>1110</v>
      </c>
      <c r="B98" s="90" t="s">
        <v>331</v>
      </c>
      <c r="C98" s="91" t="s">
        <v>682</v>
      </c>
      <c r="D98" s="86">
        <v>1960</v>
      </c>
      <c r="E98" s="86">
        <v>1085</v>
      </c>
      <c r="F98" s="86">
        <v>695</v>
      </c>
      <c r="G98" s="86">
        <v>850</v>
      </c>
      <c r="H98" s="86">
        <v>1100</v>
      </c>
      <c r="I98" s="4"/>
    </row>
    <row r="99" spans="1:9" x14ac:dyDescent="0.2">
      <c r="A99" s="90">
        <v>1720</v>
      </c>
      <c r="B99" s="90" t="s">
        <v>271</v>
      </c>
      <c r="C99" s="91" t="s">
        <v>623</v>
      </c>
      <c r="D99" s="86">
        <v>950</v>
      </c>
      <c r="E99" s="86">
        <v>948</v>
      </c>
      <c r="F99" s="86">
        <v>775</v>
      </c>
      <c r="G99" s="86">
        <v>875</v>
      </c>
      <c r="H99" s="86">
        <v>1050</v>
      </c>
      <c r="I99" s="4"/>
    </row>
    <row r="100" spans="1:9" x14ac:dyDescent="0.2">
      <c r="A100" s="90">
        <v>515</v>
      </c>
      <c r="B100" s="90" t="s">
        <v>177</v>
      </c>
      <c r="C100" s="91" t="s">
        <v>524</v>
      </c>
      <c r="D100" s="86">
        <v>900</v>
      </c>
      <c r="E100" s="86">
        <v>683</v>
      </c>
      <c r="F100" s="86">
        <v>575</v>
      </c>
      <c r="G100" s="86">
        <v>675</v>
      </c>
      <c r="H100" s="86">
        <v>750</v>
      </c>
      <c r="I100" s="4"/>
    </row>
    <row r="101" spans="1:9" x14ac:dyDescent="0.2">
      <c r="A101" s="90">
        <v>2250</v>
      </c>
      <c r="B101" s="90" t="s">
        <v>287</v>
      </c>
      <c r="C101" s="91" t="s">
        <v>773</v>
      </c>
      <c r="D101" s="86">
        <v>1190</v>
      </c>
      <c r="E101" s="86">
        <v>742</v>
      </c>
      <c r="F101" s="86">
        <v>575</v>
      </c>
      <c r="G101" s="86">
        <v>700</v>
      </c>
      <c r="H101" s="86">
        <v>875</v>
      </c>
      <c r="I101" s="4"/>
    </row>
    <row r="102" spans="1:9" x14ac:dyDescent="0.2">
      <c r="A102" s="90">
        <v>1615</v>
      </c>
      <c r="B102" s="90" t="s">
        <v>341</v>
      </c>
      <c r="C102" s="91" t="s">
        <v>693</v>
      </c>
      <c r="D102" s="86">
        <v>430</v>
      </c>
      <c r="E102" s="86">
        <v>680</v>
      </c>
      <c r="F102" s="86">
        <v>550</v>
      </c>
      <c r="G102" s="86">
        <v>650</v>
      </c>
      <c r="H102" s="86">
        <v>750</v>
      </c>
      <c r="I102" s="4"/>
    </row>
    <row r="103" spans="1:9" x14ac:dyDescent="0.2">
      <c r="A103" s="90">
        <v>2325</v>
      </c>
      <c r="B103" s="90" t="s">
        <v>45</v>
      </c>
      <c r="C103" s="91" t="s">
        <v>392</v>
      </c>
      <c r="D103" s="86">
        <v>710</v>
      </c>
      <c r="E103" s="86">
        <v>620</v>
      </c>
      <c r="F103" s="86">
        <v>475</v>
      </c>
      <c r="G103" s="86">
        <v>575</v>
      </c>
      <c r="H103" s="86">
        <v>700</v>
      </c>
      <c r="I103" s="4"/>
    </row>
    <row r="104" spans="1:9" x14ac:dyDescent="0.2">
      <c r="A104" s="90">
        <v>4505</v>
      </c>
      <c r="B104" s="90" t="s">
        <v>741</v>
      </c>
      <c r="C104" s="91" t="s">
        <v>359</v>
      </c>
      <c r="D104" s="86">
        <v>1330</v>
      </c>
      <c r="E104" s="86">
        <v>559</v>
      </c>
      <c r="F104" s="86">
        <v>450</v>
      </c>
      <c r="G104" s="86">
        <v>550</v>
      </c>
      <c r="H104" s="86">
        <v>625</v>
      </c>
      <c r="I104" s="4"/>
    </row>
    <row r="105" spans="1:9" x14ac:dyDescent="0.2">
      <c r="A105" s="90">
        <v>3020</v>
      </c>
      <c r="B105" s="90" t="s">
        <v>128</v>
      </c>
      <c r="C105" s="91" t="s">
        <v>475</v>
      </c>
      <c r="D105" s="86">
        <v>860</v>
      </c>
      <c r="E105" s="86">
        <v>659</v>
      </c>
      <c r="F105" s="86">
        <v>550</v>
      </c>
      <c r="G105" s="86">
        <v>625</v>
      </c>
      <c r="H105" s="86">
        <v>700</v>
      </c>
      <c r="I105" s="4"/>
    </row>
    <row r="106" spans="1:9" x14ac:dyDescent="0.2">
      <c r="A106" s="90">
        <v>1620</v>
      </c>
      <c r="B106" s="90" t="s">
        <v>342</v>
      </c>
      <c r="C106" s="91" t="s">
        <v>694</v>
      </c>
      <c r="D106" s="86">
        <v>1040</v>
      </c>
      <c r="E106" s="86">
        <v>740</v>
      </c>
      <c r="F106" s="86">
        <v>600</v>
      </c>
      <c r="G106" s="86">
        <v>695</v>
      </c>
      <c r="H106" s="86">
        <v>800</v>
      </c>
      <c r="I106" s="4"/>
    </row>
    <row r="107" spans="1:9" x14ac:dyDescent="0.2">
      <c r="A107" s="90">
        <v>1725</v>
      </c>
      <c r="B107" s="90" t="s">
        <v>272</v>
      </c>
      <c r="C107" s="91" t="s">
        <v>624</v>
      </c>
      <c r="D107" s="86">
        <v>1510</v>
      </c>
      <c r="E107" s="86">
        <v>793</v>
      </c>
      <c r="F107" s="86">
        <v>650</v>
      </c>
      <c r="G107" s="86">
        <v>750</v>
      </c>
      <c r="H107" s="86">
        <v>875</v>
      </c>
      <c r="I107" s="4"/>
    </row>
    <row r="108" spans="1:9" x14ac:dyDescent="0.2">
      <c r="A108" s="90">
        <v>2230</v>
      </c>
      <c r="B108" s="90" t="s">
        <v>284</v>
      </c>
      <c r="C108" s="91" t="s">
        <v>636</v>
      </c>
      <c r="D108" s="86">
        <v>1220</v>
      </c>
      <c r="E108" s="86">
        <v>941</v>
      </c>
      <c r="F108" s="86">
        <v>750</v>
      </c>
      <c r="G108" s="86">
        <v>900</v>
      </c>
      <c r="H108" s="86">
        <v>1100</v>
      </c>
      <c r="I108" s="4"/>
    </row>
    <row r="109" spans="1:9" x14ac:dyDescent="0.2">
      <c r="A109" s="90">
        <v>2615</v>
      </c>
      <c r="B109" s="90" t="s">
        <v>203</v>
      </c>
      <c r="C109" s="91" t="s">
        <v>554</v>
      </c>
      <c r="D109" s="86">
        <v>1550</v>
      </c>
      <c r="E109" s="86">
        <v>603</v>
      </c>
      <c r="F109" s="86">
        <v>500</v>
      </c>
      <c r="G109" s="86">
        <v>575</v>
      </c>
      <c r="H109" s="86">
        <v>675</v>
      </c>
      <c r="I109" s="4"/>
    </row>
    <row r="110" spans="1:9" x14ac:dyDescent="0.2">
      <c r="A110" s="90">
        <v>5330</v>
      </c>
      <c r="B110" s="90" t="s">
        <v>237</v>
      </c>
      <c r="C110" s="91" t="s">
        <v>588</v>
      </c>
      <c r="D110" s="86">
        <v>2170</v>
      </c>
      <c r="E110" s="86">
        <v>1444</v>
      </c>
      <c r="F110" s="86">
        <v>1195</v>
      </c>
      <c r="G110" s="86">
        <v>1350</v>
      </c>
      <c r="H110" s="86">
        <v>1650</v>
      </c>
      <c r="I110" s="4"/>
    </row>
    <row r="111" spans="1:9" x14ac:dyDescent="0.2">
      <c r="A111" s="90">
        <v>3615</v>
      </c>
      <c r="B111" s="90" t="s">
        <v>301</v>
      </c>
      <c r="C111" s="91" t="s">
        <v>652</v>
      </c>
      <c r="D111" s="86">
        <v>1360</v>
      </c>
      <c r="E111" s="86">
        <v>1423</v>
      </c>
      <c r="F111" s="86">
        <v>995</v>
      </c>
      <c r="G111" s="86">
        <v>1275</v>
      </c>
      <c r="H111" s="86">
        <v>1675</v>
      </c>
      <c r="I111" s="4"/>
    </row>
    <row r="112" spans="1:9" x14ac:dyDescent="0.2">
      <c r="A112" s="90">
        <v>5360</v>
      </c>
      <c r="B112" s="90" t="s">
        <v>216</v>
      </c>
      <c r="C112" s="91" t="s">
        <v>567</v>
      </c>
      <c r="D112" s="86">
        <v>1380</v>
      </c>
      <c r="E112" s="86">
        <v>1733</v>
      </c>
      <c r="F112" s="86">
        <v>1330</v>
      </c>
      <c r="G112" s="86">
        <v>1600</v>
      </c>
      <c r="H112" s="86">
        <v>2000</v>
      </c>
      <c r="I112" s="4"/>
    </row>
    <row r="113" spans="1:9" x14ac:dyDescent="0.2">
      <c r="A113" s="83">
        <v>650</v>
      </c>
      <c r="B113" s="84" t="s">
        <v>22</v>
      </c>
      <c r="C113" s="85" t="s">
        <v>369</v>
      </c>
      <c r="D113" s="86">
        <v>1090</v>
      </c>
      <c r="E113" s="86">
        <v>556</v>
      </c>
      <c r="F113" s="86">
        <v>475</v>
      </c>
      <c r="G113" s="86">
        <v>542</v>
      </c>
      <c r="H113" s="86">
        <v>600</v>
      </c>
      <c r="I113" s="4"/>
    </row>
    <row r="114" spans="1:9" x14ac:dyDescent="0.2">
      <c r="A114" s="90">
        <v>2710</v>
      </c>
      <c r="B114" s="90" t="s">
        <v>69</v>
      </c>
      <c r="C114" s="91" t="s">
        <v>416</v>
      </c>
      <c r="D114" s="86">
        <v>790</v>
      </c>
      <c r="E114" s="86">
        <v>641</v>
      </c>
      <c r="F114" s="86">
        <v>525</v>
      </c>
      <c r="G114" s="86">
        <v>600</v>
      </c>
      <c r="H114" s="86">
        <v>700</v>
      </c>
      <c r="I114" s="4"/>
    </row>
    <row r="115" spans="1:9" x14ac:dyDescent="0.2">
      <c r="A115" s="90">
        <v>5390</v>
      </c>
      <c r="B115" s="90" t="s">
        <v>217</v>
      </c>
      <c r="C115" s="91" t="s">
        <v>568</v>
      </c>
      <c r="D115" s="86">
        <v>2340</v>
      </c>
      <c r="E115" s="86">
        <v>1964</v>
      </c>
      <c r="F115" s="86">
        <v>1400</v>
      </c>
      <c r="G115" s="86">
        <v>1647</v>
      </c>
      <c r="H115" s="86">
        <v>2226</v>
      </c>
      <c r="I115" s="4"/>
    </row>
    <row r="116" spans="1:9" x14ac:dyDescent="0.2">
      <c r="A116" s="90">
        <v>2415</v>
      </c>
      <c r="B116" s="90" t="s">
        <v>103</v>
      </c>
      <c r="C116" s="91" t="s">
        <v>450</v>
      </c>
      <c r="D116" s="86">
        <v>680</v>
      </c>
      <c r="E116" s="86">
        <v>783</v>
      </c>
      <c r="F116" s="86">
        <v>625</v>
      </c>
      <c r="G116" s="86">
        <v>700</v>
      </c>
      <c r="H116" s="86">
        <v>850</v>
      </c>
      <c r="I116" s="4"/>
    </row>
    <row r="117" spans="1:9" x14ac:dyDescent="0.2">
      <c r="A117" s="90">
        <v>5420</v>
      </c>
      <c r="B117" s="90" t="s">
        <v>218</v>
      </c>
      <c r="C117" s="91" t="s">
        <v>569</v>
      </c>
      <c r="D117" s="86">
        <v>1520</v>
      </c>
      <c r="E117" s="86">
        <v>1533</v>
      </c>
      <c r="F117" s="86">
        <v>1200</v>
      </c>
      <c r="G117" s="86">
        <v>1400</v>
      </c>
      <c r="H117" s="86">
        <v>1700</v>
      </c>
      <c r="I117" s="4"/>
    </row>
    <row r="118" spans="1:9" x14ac:dyDescent="0.2">
      <c r="A118" s="90">
        <v>1540</v>
      </c>
      <c r="B118" s="90" t="s">
        <v>188</v>
      </c>
      <c r="C118" s="91" t="s">
        <v>535</v>
      </c>
      <c r="D118" s="86">
        <v>410</v>
      </c>
      <c r="E118" s="86">
        <v>1077</v>
      </c>
      <c r="F118" s="86">
        <v>875</v>
      </c>
      <c r="G118" s="86">
        <v>1050</v>
      </c>
      <c r="H118" s="86">
        <v>1250</v>
      </c>
      <c r="I118" s="4"/>
    </row>
    <row r="119" spans="1:9" x14ac:dyDescent="0.2">
      <c r="A119" s="90">
        <v>2715</v>
      </c>
      <c r="B119" s="90" t="s">
        <v>70</v>
      </c>
      <c r="C119" s="91" t="s">
        <v>417</v>
      </c>
      <c r="D119" s="86">
        <v>2210</v>
      </c>
      <c r="E119" s="86">
        <v>887</v>
      </c>
      <c r="F119" s="86">
        <v>650</v>
      </c>
      <c r="G119" s="86">
        <v>750</v>
      </c>
      <c r="H119" s="86">
        <v>950</v>
      </c>
      <c r="I119" s="4"/>
    </row>
    <row r="120" spans="1:9" x14ac:dyDescent="0.2">
      <c r="A120" s="90">
        <v>5450</v>
      </c>
      <c r="B120" s="90" t="s">
        <v>238</v>
      </c>
      <c r="C120" s="91" t="s">
        <v>589</v>
      </c>
      <c r="D120" s="86">
        <v>2020</v>
      </c>
      <c r="E120" s="86">
        <v>1386</v>
      </c>
      <c r="F120" s="86">
        <v>1150</v>
      </c>
      <c r="G120" s="86">
        <v>1350</v>
      </c>
      <c r="H120" s="86">
        <v>1600</v>
      </c>
      <c r="I120" s="4"/>
    </row>
    <row r="121" spans="1:9" x14ac:dyDescent="0.2">
      <c r="A121" s="90">
        <v>1730</v>
      </c>
      <c r="B121" s="90" t="s">
        <v>273</v>
      </c>
      <c r="C121" s="91" t="s">
        <v>625</v>
      </c>
      <c r="D121" s="86">
        <v>820</v>
      </c>
      <c r="E121" s="86">
        <v>1112</v>
      </c>
      <c r="F121" s="86">
        <v>850</v>
      </c>
      <c r="G121" s="86">
        <v>1000</v>
      </c>
      <c r="H121" s="86">
        <v>1275</v>
      </c>
      <c r="I121" s="4"/>
    </row>
    <row r="122" spans="1:9" x14ac:dyDescent="0.2">
      <c r="A122" s="83">
        <v>724</v>
      </c>
      <c r="B122" s="84" t="s">
        <v>9</v>
      </c>
      <c r="C122" s="85" t="s">
        <v>353</v>
      </c>
      <c r="D122" s="86">
        <v>800</v>
      </c>
      <c r="E122" s="86">
        <v>494</v>
      </c>
      <c r="F122" s="86">
        <v>415</v>
      </c>
      <c r="G122" s="86">
        <v>495</v>
      </c>
      <c r="H122" s="86">
        <v>550</v>
      </c>
      <c r="I122" s="4"/>
    </row>
    <row r="123" spans="1:9" x14ac:dyDescent="0.2">
      <c r="A123" s="90">
        <v>1415</v>
      </c>
      <c r="B123" s="90" t="s">
        <v>263</v>
      </c>
      <c r="C123" s="91" t="s">
        <v>615</v>
      </c>
      <c r="D123" s="86">
        <v>1390</v>
      </c>
      <c r="E123" s="86">
        <v>729</v>
      </c>
      <c r="F123" s="86">
        <v>575</v>
      </c>
      <c r="G123" s="86">
        <v>700</v>
      </c>
      <c r="H123" s="86">
        <v>850</v>
      </c>
      <c r="I123" s="4"/>
    </row>
    <row r="124" spans="1:9" x14ac:dyDescent="0.2">
      <c r="A124" s="90">
        <v>1735</v>
      </c>
      <c r="B124" s="90" t="s">
        <v>274</v>
      </c>
      <c r="C124" s="91" t="s">
        <v>626</v>
      </c>
      <c r="D124" s="86">
        <v>630</v>
      </c>
      <c r="E124" s="86">
        <v>884</v>
      </c>
      <c r="F124" s="86">
        <v>725</v>
      </c>
      <c r="G124" s="86">
        <v>850</v>
      </c>
      <c r="H124" s="86">
        <v>975</v>
      </c>
      <c r="I124" s="4"/>
    </row>
    <row r="125" spans="1:9" x14ac:dyDescent="0.2">
      <c r="A125" s="90">
        <v>5480</v>
      </c>
      <c r="B125" s="90" t="s">
        <v>239</v>
      </c>
      <c r="C125" s="91" t="s">
        <v>590</v>
      </c>
      <c r="D125" s="86">
        <v>1350</v>
      </c>
      <c r="E125" s="86">
        <v>1201</v>
      </c>
      <c r="F125" s="86">
        <v>1000</v>
      </c>
      <c r="G125" s="86">
        <v>1195</v>
      </c>
      <c r="H125" s="86">
        <v>1375</v>
      </c>
      <c r="I125" s="4"/>
    </row>
    <row r="126" spans="1:9" x14ac:dyDescent="0.2">
      <c r="A126" s="83">
        <v>1850</v>
      </c>
      <c r="B126" s="84" t="s">
        <v>133</v>
      </c>
      <c r="C126" s="92" t="s">
        <v>480</v>
      </c>
      <c r="D126" s="86">
        <v>1720</v>
      </c>
      <c r="E126" s="86">
        <v>669</v>
      </c>
      <c r="F126" s="86">
        <v>525</v>
      </c>
      <c r="G126" s="86">
        <v>630</v>
      </c>
      <c r="H126" s="86">
        <v>750</v>
      </c>
      <c r="I126" s="4"/>
    </row>
    <row r="127" spans="1:9" x14ac:dyDescent="0.2">
      <c r="A127" s="90">
        <v>1920</v>
      </c>
      <c r="B127" s="90" t="s">
        <v>196</v>
      </c>
      <c r="C127" s="91" t="s">
        <v>544</v>
      </c>
      <c r="D127" s="86">
        <v>610</v>
      </c>
      <c r="E127" s="86">
        <v>1325</v>
      </c>
      <c r="F127" s="86">
        <v>1050</v>
      </c>
      <c r="G127" s="86">
        <v>1250</v>
      </c>
      <c r="H127" s="86">
        <v>1500</v>
      </c>
      <c r="I127" s="4"/>
    </row>
    <row r="128" spans="1:9" x14ac:dyDescent="0.2">
      <c r="A128" s="90">
        <v>1030</v>
      </c>
      <c r="B128" s="90" t="s">
        <v>97</v>
      </c>
      <c r="C128" s="91" t="s">
        <v>444</v>
      </c>
      <c r="D128" s="86">
        <v>290</v>
      </c>
      <c r="E128" s="86">
        <v>599</v>
      </c>
      <c r="F128" s="86">
        <v>413</v>
      </c>
      <c r="G128" s="86">
        <v>595</v>
      </c>
      <c r="H128" s="86">
        <v>700</v>
      </c>
      <c r="I128" s="4"/>
    </row>
    <row r="129" spans="1:9" x14ac:dyDescent="0.2">
      <c r="A129" s="90">
        <v>5510</v>
      </c>
      <c r="B129" s="90" t="s">
        <v>240</v>
      </c>
      <c r="C129" s="91" t="s">
        <v>591</v>
      </c>
      <c r="D129" s="86">
        <v>1340</v>
      </c>
      <c r="E129" s="86">
        <v>1260</v>
      </c>
      <c r="F129" s="86">
        <v>1000</v>
      </c>
      <c r="G129" s="86">
        <v>1200</v>
      </c>
      <c r="H129" s="86">
        <v>1400</v>
      </c>
      <c r="I129" s="4"/>
    </row>
    <row r="130" spans="1:9" x14ac:dyDescent="0.2">
      <c r="A130" s="90">
        <v>2420</v>
      </c>
      <c r="B130" s="90" t="s">
        <v>104</v>
      </c>
      <c r="C130" s="91" t="s">
        <v>451</v>
      </c>
      <c r="D130" s="86">
        <v>1050</v>
      </c>
      <c r="E130" s="86">
        <v>674</v>
      </c>
      <c r="F130" s="86">
        <v>550</v>
      </c>
      <c r="G130" s="86">
        <v>650</v>
      </c>
      <c r="H130" s="86">
        <v>750</v>
      </c>
      <c r="I130" s="4"/>
    </row>
    <row r="131" spans="1:9" x14ac:dyDescent="0.2">
      <c r="A131" s="90">
        <v>3825</v>
      </c>
      <c r="B131" s="90" t="s">
        <v>315</v>
      </c>
      <c r="C131" s="91" t="s">
        <v>666</v>
      </c>
      <c r="D131" s="86">
        <v>1300</v>
      </c>
      <c r="E131" s="86">
        <v>1146</v>
      </c>
      <c r="F131" s="86">
        <v>875</v>
      </c>
      <c r="G131" s="86">
        <v>1050</v>
      </c>
      <c r="H131" s="86">
        <v>1275</v>
      </c>
      <c r="I131" s="4"/>
    </row>
    <row r="132" spans="1:9" x14ac:dyDescent="0.2">
      <c r="A132" s="90">
        <v>5540</v>
      </c>
      <c r="B132" s="90" t="s">
        <v>241</v>
      </c>
      <c r="C132" s="91" t="s">
        <v>592</v>
      </c>
      <c r="D132" s="86">
        <v>2010</v>
      </c>
      <c r="E132" s="86">
        <v>1378</v>
      </c>
      <c r="F132" s="86">
        <v>1100</v>
      </c>
      <c r="G132" s="86">
        <v>1300</v>
      </c>
      <c r="H132" s="86">
        <v>1550</v>
      </c>
      <c r="I132" s="4"/>
    </row>
    <row r="133" spans="1:9" x14ac:dyDescent="0.2">
      <c r="A133" s="90">
        <v>520</v>
      </c>
      <c r="B133" s="90" t="s">
        <v>178</v>
      </c>
      <c r="C133" s="91" t="s">
        <v>525</v>
      </c>
      <c r="D133" s="86">
        <v>1320</v>
      </c>
      <c r="E133" s="86">
        <v>840</v>
      </c>
      <c r="F133" s="86">
        <v>690</v>
      </c>
      <c r="G133" s="86">
        <v>795</v>
      </c>
      <c r="H133" s="86">
        <v>900</v>
      </c>
      <c r="I133" s="4"/>
    </row>
    <row r="134" spans="1:9" x14ac:dyDescent="0.2">
      <c r="A134" s="90">
        <v>2330</v>
      </c>
      <c r="B134" s="90" t="s">
        <v>46</v>
      </c>
      <c r="C134" s="91" t="s">
        <v>393</v>
      </c>
      <c r="D134" s="86">
        <v>940</v>
      </c>
      <c r="E134" s="86">
        <v>485</v>
      </c>
      <c r="F134" s="86">
        <v>420</v>
      </c>
      <c r="G134" s="86">
        <v>475</v>
      </c>
      <c r="H134" s="86">
        <v>550</v>
      </c>
      <c r="I134" s="4"/>
    </row>
    <row r="135" spans="1:9" x14ac:dyDescent="0.2">
      <c r="A135" s="90">
        <v>3515</v>
      </c>
      <c r="B135" s="90" t="s">
        <v>210</v>
      </c>
      <c r="C135" s="91" t="s">
        <v>561</v>
      </c>
      <c r="D135" s="86">
        <v>1620</v>
      </c>
      <c r="E135" s="86">
        <v>691</v>
      </c>
      <c r="F135" s="86">
        <v>595</v>
      </c>
      <c r="G135" s="86">
        <v>675</v>
      </c>
      <c r="H135" s="86">
        <v>770</v>
      </c>
      <c r="I135" s="4"/>
    </row>
    <row r="136" spans="1:9" x14ac:dyDescent="0.2">
      <c r="A136" s="83">
        <v>2100</v>
      </c>
      <c r="B136" s="84" t="s">
        <v>251</v>
      </c>
      <c r="C136" s="92" t="s">
        <v>602</v>
      </c>
      <c r="D136" s="86">
        <v>2280</v>
      </c>
      <c r="E136" s="86">
        <v>694</v>
      </c>
      <c r="F136" s="86">
        <v>550</v>
      </c>
      <c r="G136" s="86">
        <v>675</v>
      </c>
      <c r="H136" s="86">
        <v>795</v>
      </c>
      <c r="I136" s="4"/>
    </row>
    <row r="137" spans="1:9" x14ac:dyDescent="0.2">
      <c r="A137" s="94">
        <v>835</v>
      </c>
      <c r="B137" s="95" t="s">
        <v>322</v>
      </c>
      <c r="C137" s="92" t="s">
        <v>673</v>
      </c>
      <c r="D137" s="86">
        <v>40</v>
      </c>
      <c r="E137" s="86">
        <v>822</v>
      </c>
      <c r="F137" s="86">
        <v>630</v>
      </c>
      <c r="G137" s="86">
        <v>725</v>
      </c>
      <c r="H137" s="86">
        <v>920</v>
      </c>
      <c r="I137" s="4"/>
    </row>
    <row r="138" spans="1:9" x14ac:dyDescent="0.2">
      <c r="A138" s="90">
        <v>5570</v>
      </c>
      <c r="B138" s="90" t="s">
        <v>219</v>
      </c>
      <c r="C138" s="91" t="s">
        <v>570</v>
      </c>
      <c r="D138" s="86">
        <v>1730</v>
      </c>
      <c r="E138" s="86">
        <v>1787</v>
      </c>
      <c r="F138" s="86">
        <v>1350</v>
      </c>
      <c r="G138" s="86">
        <v>1625</v>
      </c>
      <c r="H138" s="86">
        <v>2050</v>
      </c>
      <c r="I138" s="4"/>
    </row>
    <row r="139" spans="1:9" x14ac:dyDescent="0.2">
      <c r="A139" s="90">
        <v>5600</v>
      </c>
      <c r="B139" s="90" t="s">
        <v>220</v>
      </c>
      <c r="C139" s="91" t="s">
        <v>571</v>
      </c>
      <c r="D139" s="86">
        <v>2050</v>
      </c>
      <c r="E139" s="86">
        <v>2712</v>
      </c>
      <c r="F139" s="86">
        <v>1700</v>
      </c>
      <c r="G139" s="86">
        <v>2171</v>
      </c>
      <c r="H139" s="86">
        <v>3077</v>
      </c>
      <c r="I139" s="4"/>
    </row>
    <row r="140" spans="1:9" x14ac:dyDescent="0.2">
      <c r="A140" s="90">
        <v>2820</v>
      </c>
      <c r="B140" s="90" t="s">
        <v>120</v>
      </c>
      <c r="C140" s="91" t="s">
        <v>467</v>
      </c>
      <c r="D140" s="86">
        <v>1330</v>
      </c>
      <c r="E140" s="86">
        <v>675</v>
      </c>
      <c r="F140" s="86">
        <v>550</v>
      </c>
      <c r="G140" s="86">
        <v>650</v>
      </c>
      <c r="H140" s="86">
        <v>750</v>
      </c>
      <c r="I140" s="4"/>
    </row>
    <row r="141" spans="1:9" x14ac:dyDescent="0.2">
      <c r="A141" s="90">
        <v>2635</v>
      </c>
      <c r="B141" s="90" t="s">
        <v>204</v>
      </c>
      <c r="C141" s="91" t="s">
        <v>555</v>
      </c>
      <c r="D141" s="86">
        <v>1990</v>
      </c>
      <c r="E141" s="86">
        <v>725</v>
      </c>
      <c r="F141" s="86">
        <v>595</v>
      </c>
      <c r="G141" s="86">
        <v>675</v>
      </c>
      <c r="H141" s="86">
        <v>795</v>
      </c>
      <c r="I141" s="4"/>
    </row>
    <row r="142" spans="1:9" x14ac:dyDescent="0.2">
      <c r="A142" s="83">
        <v>2004</v>
      </c>
      <c r="B142" s="84" t="s">
        <v>63</v>
      </c>
      <c r="C142" s="92" t="s">
        <v>410</v>
      </c>
      <c r="D142" s="86">
        <v>2690</v>
      </c>
      <c r="E142" s="86">
        <v>453</v>
      </c>
      <c r="F142" s="86">
        <v>387</v>
      </c>
      <c r="G142" s="86">
        <v>425</v>
      </c>
      <c r="H142" s="86">
        <v>495</v>
      </c>
      <c r="I142" s="4"/>
    </row>
    <row r="143" spans="1:9" x14ac:dyDescent="0.2">
      <c r="A143" s="90">
        <v>5630</v>
      </c>
      <c r="B143" s="90" t="s">
        <v>242</v>
      </c>
      <c r="C143" s="91" t="s">
        <v>593</v>
      </c>
      <c r="D143" s="86">
        <v>1460</v>
      </c>
      <c r="E143" s="86">
        <v>1437</v>
      </c>
      <c r="F143" s="86">
        <v>1125</v>
      </c>
      <c r="G143" s="86">
        <v>1305</v>
      </c>
      <c r="H143" s="86">
        <v>1650</v>
      </c>
      <c r="I143" s="4"/>
    </row>
    <row r="144" spans="1:9" x14ac:dyDescent="0.2">
      <c r="A144" s="90">
        <v>4715</v>
      </c>
      <c r="B144" s="90" t="s">
        <v>83</v>
      </c>
      <c r="C144" s="91" t="s">
        <v>430</v>
      </c>
      <c r="D144" s="86">
        <v>2580</v>
      </c>
      <c r="E144" s="86">
        <v>566</v>
      </c>
      <c r="F144" s="86">
        <v>450</v>
      </c>
      <c r="G144" s="86">
        <v>525</v>
      </c>
      <c r="H144" s="86">
        <v>625</v>
      </c>
      <c r="I144" s="4"/>
    </row>
    <row r="145" spans="1:9" x14ac:dyDescent="0.2">
      <c r="A145" s="90">
        <v>4305</v>
      </c>
      <c r="B145" s="90" t="s">
        <v>56</v>
      </c>
      <c r="C145" s="91" t="s">
        <v>403</v>
      </c>
      <c r="D145" s="86">
        <v>750</v>
      </c>
      <c r="E145" s="86">
        <v>643</v>
      </c>
      <c r="F145" s="86">
        <v>542</v>
      </c>
      <c r="G145" s="86">
        <v>625</v>
      </c>
      <c r="H145" s="86">
        <v>755</v>
      </c>
      <c r="I145" s="4"/>
    </row>
    <row r="146" spans="1:9" x14ac:dyDescent="0.2">
      <c r="A146" s="90">
        <v>5660</v>
      </c>
      <c r="B146" s="90" t="s">
        <v>221</v>
      </c>
      <c r="C146" s="91" t="s">
        <v>572</v>
      </c>
      <c r="D146" s="86">
        <v>2050</v>
      </c>
      <c r="E146" s="86">
        <v>1731</v>
      </c>
      <c r="F146" s="86">
        <v>1300</v>
      </c>
      <c r="G146" s="86">
        <v>1600</v>
      </c>
      <c r="H146" s="86">
        <v>1993</v>
      </c>
      <c r="I146" s="4"/>
    </row>
    <row r="147" spans="1:9" x14ac:dyDescent="0.2">
      <c r="A147" s="90">
        <v>2335</v>
      </c>
      <c r="B147" s="90" t="s">
        <v>47</v>
      </c>
      <c r="C147" s="91" t="s">
        <v>394</v>
      </c>
      <c r="D147" s="86">
        <v>1550</v>
      </c>
      <c r="E147" s="86">
        <v>604</v>
      </c>
      <c r="F147" s="86">
        <v>500</v>
      </c>
      <c r="G147" s="86">
        <v>575</v>
      </c>
      <c r="H147" s="86">
        <v>675</v>
      </c>
      <c r="I147" s="4"/>
    </row>
    <row r="148" spans="1:9" x14ac:dyDescent="0.2">
      <c r="A148" s="90">
        <v>4720</v>
      </c>
      <c r="B148" s="90" t="s">
        <v>84</v>
      </c>
      <c r="C148" s="91" t="s">
        <v>431</v>
      </c>
      <c r="D148" s="86">
        <v>6700</v>
      </c>
      <c r="E148" s="86">
        <v>826</v>
      </c>
      <c r="F148" s="86">
        <v>595</v>
      </c>
      <c r="G148" s="86">
        <v>700</v>
      </c>
      <c r="H148" s="86">
        <v>850</v>
      </c>
      <c r="I148" s="4"/>
    </row>
    <row r="149" spans="1:9" x14ac:dyDescent="0.2">
      <c r="A149" s="83">
        <v>2465</v>
      </c>
      <c r="B149" s="84" t="s">
        <v>88</v>
      </c>
      <c r="C149" s="92" t="s">
        <v>435</v>
      </c>
      <c r="D149" s="86">
        <v>3130</v>
      </c>
      <c r="E149" s="86">
        <v>631</v>
      </c>
      <c r="F149" s="86">
        <v>495</v>
      </c>
      <c r="G149" s="86">
        <v>600</v>
      </c>
      <c r="H149" s="86">
        <v>725</v>
      </c>
      <c r="I149" s="4"/>
    </row>
    <row r="150" spans="1:9" x14ac:dyDescent="0.2">
      <c r="A150" s="90">
        <v>1425</v>
      </c>
      <c r="B150" s="90" t="s">
        <v>264</v>
      </c>
      <c r="C150" s="91" t="s">
        <v>616</v>
      </c>
      <c r="D150" s="86">
        <v>780</v>
      </c>
      <c r="E150" s="86">
        <v>1035</v>
      </c>
      <c r="F150" s="86">
        <v>825</v>
      </c>
      <c r="G150" s="86">
        <v>975</v>
      </c>
      <c r="H150" s="86">
        <v>1200</v>
      </c>
      <c r="I150" s="4"/>
    </row>
    <row r="151" spans="1:9" x14ac:dyDescent="0.2">
      <c r="A151" s="90">
        <v>5690</v>
      </c>
      <c r="B151" s="90" t="s">
        <v>222</v>
      </c>
      <c r="C151" s="91" t="s">
        <v>573</v>
      </c>
      <c r="D151" s="86">
        <v>2230</v>
      </c>
      <c r="E151" s="86">
        <v>1350</v>
      </c>
      <c r="F151" s="86">
        <v>1100</v>
      </c>
      <c r="G151" s="86">
        <v>1300</v>
      </c>
      <c r="H151" s="86">
        <v>1500</v>
      </c>
      <c r="I151" s="4"/>
    </row>
    <row r="152" spans="1:9" x14ac:dyDescent="0.2">
      <c r="A152" s="90">
        <v>3415</v>
      </c>
      <c r="B152" s="90" t="s">
        <v>140</v>
      </c>
      <c r="C152" s="91" t="s">
        <v>487</v>
      </c>
      <c r="D152" s="86">
        <v>710</v>
      </c>
      <c r="E152" s="86">
        <v>792</v>
      </c>
      <c r="F152" s="86">
        <v>644</v>
      </c>
      <c r="G152" s="86">
        <v>750</v>
      </c>
      <c r="H152" s="86">
        <v>895</v>
      </c>
      <c r="I152" s="4"/>
    </row>
    <row r="153" spans="1:9" x14ac:dyDescent="0.2">
      <c r="A153" s="90">
        <v>2515</v>
      </c>
      <c r="B153" s="90" t="s">
        <v>111</v>
      </c>
      <c r="C153" s="91" t="s">
        <v>458</v>
      </c>
      <c r="D153" s="86">
        <v>1640</v>
      </c>
      <c r="E153" s="86">
        <v>644</v>
      </c>
      <c r="F153" s="86">
        <v>525</v>
      </c>
      <c r="G153" s="86">
        <v>625</v>
      </c>
      <c r="H153" s="86">
        <v>710</v>
      </c>
      <c r="I153" s="4"/>
    </row>
    <row r="154" spans="1:9" x14ac:dyDescent="0.2">
      <c r="A154" s="90">
        <v>4310</v>
      </c>
      <c r="B154" s="90" t="s">
        <v>57</v>
      </c>
      <c r="C154" s="91" t="s">
        <v>404</v>
      </c>
      <c r="D154" s="86">
        <v>4680</v>
      </c>
      <c r="E154" s="86">
        <v>624</v>
      </c>
      <c r="F154" s="86">
        <v>470</v>
      </c>
      <c r="G154" s="86">
        <v>575</v>
      </c>
      <c r="H154" s="86">
        <v>695</v>
      </c>
      <c r="I154" s="4"/>
    </row>
    <row r="155" spans="1:9" x14ac:dyDescent="0.2">
      <c r="A155" s="83">
        <v>230</v>
      </c>
      <c r="B155" s="84" t="s">
        <v>170</v>
      </c>
      <c r="C155" s="92" t="s">
        <v>517</v>
      </c>
      <c r="D155" s="86">
        <v>2460</v>
      </c>
      <c r="E155" s="86">
        <v>837</v>
      </c>
      <c r="F155" s="86">
        <v>675</v>
      </c>
      <c r="G155" s="86">
        <v>800</v>
      </c>
      <c r="H155" s="86">
        <v>975</v>
      </c>
      <c r="I155" s="4"/>
    </row>
    <row r="156" spans="1:9" x14ac:dyDescent="0.2">
      <c r="A156" s="90">
        <v>2235</v>
      </c>
      <c r="B156" s="90" t="s">
        <v>285</v>
      </c>
      <c r="C156" s="91" t="s">
        <v>637</v>
      </c>
      <c r="D156" s="86">
        <v>1600</v>
      </c>
      <c r="E156" s="86">
        <v>881</v>
      </c>
      <c r="F156" s="86">
        <v>700</v>
      </c>
      <c r="G156" s="86">
        <v>850</v>
      </c>
      <c r="H156" s="86">
        <v>995</v>
      </c>
      <c r="I156" s="4"/>
    </row>
    <row r="157" spans="1:9" x14ac:dyDescent="0.2">
      <c r="A157" s="90">
        <v>1545</v>
      </c>
      <c r="B157" s="90" t="s">
        <v>189</v>
      </c>
      <c r="C157" s="91" t="s">
        <v>536</v>
      </c>
      <c r="D157" s="86">
        <v>410</v>
      </c>
      <c r="E157" s="86">
        <v>934</v>
      </c>
      <c r="F157" s="86">
        <v>715</v>
      </c>
      <c r="G157" s="86">
        <v>850</v>
      </c>
      <c r="H157" s="86">
        <v>1000</v>
      </c>
      <c r="I157" s="4"/>
    </row>
    <row r="158" spans="1:9" x14ac:dyDescent="0.2">
      <c r="A158" s="90">
        <v>1860</v>
      </c>
      <c r="B158" s="90" t="s">
        <v>162</v>
      </c>
      <c r="C158" s="91" t="s">
        <v>509</v>
      </c>
      <c r="D158" s="86">
        <v>240</v>
      </c>
      <c r="E158" s="86">
        <v>757</v>
      </c>
      <c r="F158" s="86">
        <v>575</v>
      </c>
      <c r="G158" s="86">
        <v>700</v>
      </c>
      <c r="H158" s="86">
        <v>835</v>
      </c>
      <c r="I158" s="4"/>
    </row>
    <row r="159" spans="1:9" x14ac:dyDescent="0.2">
      <c r="A159" s="90">
        <v>4215</v>
      </c>
      <c r="B159" s="90" t="s">
        <v>34</v>
      </c>
      <c r="C159" s="91" t="s">
        <v>381</v>
      </c>
      <c r="D159" s="86">
        <v>6670</v>
      </c>
      <c r="E159" s="86">
        <v>871</v>
      </c>
      <c r="F159" s="86">
        <v>700</v>
      </c>
      <c r="G159" s="86">
        <v>825</v>
      </c>
      <c r="H159" s="86">
        <v>950</v>
      </c>
      <c r="I159" s="4"/>
    </row>
    <row r="160" spans="1:9" x14ac:dyDescent="0.2">
      <c r="A160" s="90">
        <v>3025</v>
      </c>
      <c r="B160" s="90" t="s">
        <v>129</v>
      </c>
      <c r="C160" s="91" t="s">
        <v>476</v>
      </c>
      <c r="D160" s="86">
        <v>610</v>
      </c>
      <c r="E160" s="86">
        <v>590</v>
      </c>
      <c r="F160" s="86">
        <v>500</v>
      </c>
      <c r="G160" s="86">
        <v>575</v>
      </c>
      <c r="H160" s="86">
        <v>650</v>
      </c>
      <c r="I160" s="4"/>
    </row>
    <row r="161" spans="1:9" x14ac:dyDescent="0.2">
      <c r="A161" s="83">
        <v>2280</v>
      </c>
      <c r="B161" s="84" t="s">
        <v>252</v>
      </c>
      <c r="C161" s="92" t="s">
        <v>603</v>
      </c>
      <c r="D161" s="86">
        <v>2770</v>
      </c>
      <c r="E161" s="86">
        <v>839</v>
      </c>
      <c r="F161" s="86">
        <v>695</v>
      </c>
      <c r="G161" s="86">
        <v>825</v>
      </c>
      <c r="H161" s="86">
        <v>950</v>
      </c>
      <c r="I161" s="4"/>
    </row>
    <row r="162" spans="1:9" x14ac:dyDescent="0.2">
      <c r="A162" s="90">
        <v>2430</v>
      </c>
      <c r="B162" s="90" t="s">
        <v>105</v>
      </c>
      <c r="C162" s="91" t="s">
        <v>452</v>
      </c>
      <c r="D162" s="86">
        <v>610</v>
      </c>
      <c r="E162" s="86">
        <v>673</v>
      </c>
      <c r="F162" s="86">
        <v>525</v>
      </c>
      <c r="G162" s="86">
        <v>595</v>
      </c>
      <c r="H162" s="86">
        <v>725</v>
      </c>
      <c r="I162" s="4"/>
    </row>
    <row r="163" spans="1:9" x14ac:dyDescent="0.2">
      <c r="A163" s="90">
        <v>3305</v>
      </c>
      <c r="B163" s="90" t="s">
        <v>346</v>
      </c>
      <c r="C163" s="91" t="s">
        <v>698</v>
      </c>
      <c r="D163" s="86">
        <v>1250</v>
      </c>
      <c r="E163" s="86">
        <v>862</v>
      </c>
      <c r="F163" s="86">
        <v>625</v>
      </c>
      <c r="G163" s="86">
        <v>750</v>
      </c>
      <c r="H163" s="86">
        <v>945</v>
      </c>
      <c r="I163" s="4"/>
    </row>
    <row r="164" spans="1:9" x14ac:dyDescent="0.2">
      <c r="A164" s="90">
        <v>5720</v>
      </c>
      <c r="B164" s="90" t="s">
        <v>243</v>
      </c>
      <c r="C164" s="91" t="s">
        <v>594</v>
      </c>
      <c r="D164" s="86">
        <v>1530</v>
      </c>
      <c r="E164" s="86">
        <v>1639</v>
      </c>
      <c r="F164" s="86">
        <v>1250</v>
      </c>
      <c r="G164" s="86">
        <v>1450</v>
      </c>
      <c r="H164" s="86">
        <v>1800</v>
      </c>
      <c r="I164" s="4"/>
    </row>
    <row r="165" spans="1:9" x14ac:dyDescent="0.2">
      <c r="A165" s="90">
        <v>1135</v>
      </c>
      <c r="B165" s="90" t="s">
        <v>332</v>
      </c>
      <c r="C165" s="91" t="s">
        <v>683</v>
      </c>
      <c r="D165" s="86">
        <v>1150</v>
      </c>
      <c r="E165" s="86">
        <v>684</v>
      </c>
      <c r="F165" s="86">
        <v>565</v>
      </c>
      <c r="G165" s="86">
        <v>650</v>
      </c>
      <c r="H165" s="86">
        <v>750</v>
      </c>
      <c r="I165" s="4"/>
    </row>
    <row r="166" spans="1:9" x14ac:dyDescent="0.2">
      <c r="A166" s="90">
        <v>3520</v>
      </c>
      <c r="B166" s="90" t="s">
        <v>211</v>
      </c>
      <c r="C166" s="91" t="s">
        <v>562</v>
      </c>
      <c r="D166" s="86">
        <v>340</v>
      </c>
      <c r="E166" s="86">
        <v>822</v>
      </c>
      <c r="F166" s="86">
        <v>650</v>
      </c>
      <c r="G166" s="86">
        <v>755</v>
      </c>
      <c r="H166" s="86">
        <v>900</v>
      </c>
      <c r="I166" s="4"/>
    </row>
    <row r="167" spans="1:9" x14ac:dyDescent="0.2">
      <c r="A167" s="90">
        <v>3830</v>
      </c>
      <c r="B167" s="90" t="s">
        <v>316</v>
      </c>
      <c r="C167" s="91" t="s">
        <v>667</v>
      </c>
      <c r="D167" s="86">
        <v>1360</v>
      </c>
      <c r="E167" s="86">
        <v>1049</v>
      </c>
      <c r="F167" s="86">
        <v>825</v>
      </c>
      <c r="G167" s="86">
        <v>970</v>
      </c>
      <c r="H167" s="86">
        <v>1200</v>
      </c>
      <c r="I167" s="4"/>
    </row>
    <row r="168" spans="1:9" x14ac:dyDescent="0.2">
      <c r="A168" s="83">
        <v>734</v>
      </c>
      <c r="B168" s="84" t="s">
        <v>10</v>
      </c>
      <c r="C168" s="85" t="s">
        <v>354</v>
      </c>
      <c r="D168" s="86">
        <v>1340</v>
      </c>
      <c r="E168" s="86">
        <v>492</v>
      </c>
      <c r="F168" s="86">
        <v>400</v>
      </c>
      <c r="G168" s="86">
        <v>475</v>
      </c>
      <c r="H168" s="86">
        <v>550</v>
      </c>
      <c r="I168" s="4"/>
    </row>
    <row r="169" spans="1:9" x14ac:dyDescent="0.2">
      <c r="A169" s="83">
        <v>435</v>
      </c>
      <c r="B169" s="84" t="s">
        <v>253</v>
      </c>
      <c r="C169" s="92" t="s">
        <v>604</v>
      </c>
      <c r="D169" s="86">
        <v>2360</v>
      </c>
      <c r="E169" s="86">
        <v>1009</v>
      </c>
      <c r="F169" s="86">
        <v>850</v>
      </c>
      <c r="G169" s="86">
        <v>950</v>
      </c>
      <c r="H169" s="86">
        <v>1150</v>
      </c>
      <c r="I169" s="4"/>
    </row>
    <row r="170" spans="1:9" x14ac:dyDescent="0.2">
      <c r="A170" s="90">
        <v>3620</v>
      </c>
      <c r="B170" s="90" t="s">
        <v>302</v>
      </c>
      <c r="C170" s="91" t="s">
        <v>653</v>
      </c>
      <c r="D170" s="86">
        <v>560</v>
      </c>
      <c r="E170" s="86">
        <v>1220</v>
      </c>
      <c r="F170" s="86">
        <v>950</v>
      </c>
      <c r="G170" s="86">
        <v>1150</v>
      </c>
      <c r="H170" s="86">
        <v>1300</v>
      </c>
      <c r="I170" s="4"/>
    </row>
    <row r="171" spans="1:9" x14ac:dyDescent="0.2">
      <c r="A171" s="90">
        <v>1740</v>
      </c>
      <c r="B171" s="90" t="s">
        <v>275</v>
      </c>
      <c r="C171" s="91" t="s">
        <v>627</v>
      </c>
      <c r="D171" s="86">
        <v>1680</v>
      </c>
      <c r="E171" s="86">
        <v>1002</v>
      </c>
      <c r="F171" s="86">
        <v>750</v>
      </c>
      <c r="G171" s="86">
        <v>895</v>
      </c>
      <c r="H171" s="86">
        <v>1120</v>
      </c>
      <c r="I171" s="4"/>
    </row>
    <row r="172" spans="1:9" x14ac:dyDescent="0.2">
      <c r="A172" s="90">
        <v>3030</v>
      </c>
      <c r="B172" s="90" t="s">
        <v>130</v>
      </c>
      <c r="C172" s="91" t="s">
        <v>477</v>
      </c>
      <c r="D172" s="86">
        <v>650</v>
      </c>
      <c r="E172" s="86">
        <v>629</v>
      </c>
      <c r="F172" s="86">
        <v>499</v>
      </c>
      <c r="G172" s="86">
        <v>575</v>
      </c>
      <c r="H172" s="86">
        <v>675</v>
      </c>
      <c r="I172" s="4"/>
    </row>
    <row r="173" spans="1:9" x14ac:dyDescent="0.2">
      <c r="A173" s="90">
        <v>4510</v>
      </c>
      <c r="B173" s="90" t="s">
        <v>13</v>
      </c>
      <c r="C173" s="91" t="s">
        <v>360</v>
      </c>
      <c r="D173" s="86">
        <v>2990</v>
      </c>
      <c r="E173" s="86">
        <v>861</v>
      </c>
      <c r="F173" s="86">
        <v>595</v>
      </c>
      <c r="G173" s="86">
        <v>700</v>
      </c>
      <c r="H173" s="86">
        <v>905</v>
      </c>
      <c r="I173" s="4"/>
    </row>
    <row r="174" spans="1:9" x14ac:dyDescent="0.2">
      <c r="A174" s="90">
        <v>3420</v>
      </c>
      <c r="B174" s="90" t="s">
        <v>141</v>
      </c>
      <c r="C174" s="91" t="s">
        <v>488</v>
      </c>
      <c r="D174" s="86">
        <v>550</v>
      </c>
      <c r="E174" s="86">
        <v>651</v>
      </c>
      <c r="F174" s="86">
        <v>500</v>
      </c>
      <c r="G174" s="86">
        <v>585</v>
      </c>
      <c r="H174" s="86">
        <v>725</v>
      </c>
      <c r="I174" s="4"/>
    </row>
    <row r="175" spans="1:9" x14ac:dyDescent="0.2">
      <c r="A175" s="90">
        <v>5750</v>
      </c>
      <c r="B175" s="90" t="s">
        <v>223</v>
      </c>
      <c r="C175" s="91" t="s">
        <v>574</v>
      </c>
      <c r="D175" s="86">
        <v>2420</v>
      </c>
      <c r="E175" s="86">
        <v>1510</v>
      </c>
      <c r="F175" s="86">
        <v>1300</v>
      </c>
      <c r="G175" s="86">
        <v>1474</v>
      </c>
      <c r="H175" s="86">
        <v>1725</v>
      </c>
      <c r="I175" s="4"/>
    </row>
    <row r="176" spans="1:9" x14ac:dyDescent="0.2">
      <c r="A176" s="90">
        <v>1115</v>
      </c>
      <c r="B176" s="90" t="s">
        <v>333</v>
      </c>
      <c r="C176" s="91" t="s">
        <v>684</v>
      </c>
      <c r="D176" s="86">
        <v>1070</v>
      </c>
      <c r="E176" s="86">
        <v>656</v>
      </c>
      <c r="F176" s="86">
        <v>500</v>
      </c>
      <c r="G176" s="86">
        <v>645</v>
      </c>
      <c r="H176" s="86">
        <v>750</v>
      </c>
      <c r="I176" s="4"/>
    </row>
    <row r="177" spans="1:9" x14ac:dyDescent="0.2">
      <c r="A177" s="90">
        <v>1035</v>
      </c>
      <c r="B177" s="90" t="s">
        <v>98</v>
      </c>
      <c r="C177" s="91" t="s">
        <v>445</v>
      </c>
      <c r="D177" s="86">
        <v>350</v>
      </c>
      <c r="E177" s="86">
        <v>625</v>
      </c>
      <c r="F177" s="86">
        <v>495</v>
      </c>
      <c r="G177" s="86">
        <v>575</v>
      </c>
      <c r="H177" s="86">
        <v>720</v>
      </c>
      <c r="I177" s="4"/>
    </row>
    <row r="178" spans="1:9" x14ac:dyDescent="0.2">
      <c r="A178" s="83">
        <v>2002</v>
      </c>
      <c r="B178" s="84" t="s">
        <v>64</v>
      </c>
      <c r="C178" s="92" t="s">
        <v>411</v>
      </c>
      <c r="D178" s="86">
        <v>1740</v>
      </c>
      <c r="E178" s="86">
        <v>493</v>
      </c>
      <c r="F178" s="86">
        <v>415</v>
      </c>
      <c r="G178" s="86">
        <v>475</v>
      </c>
      <c r="H178" s="86">
        <v>550</v>
      </c>
      <c r="I178" s="4"/>
    </row>
    <row r="179" spans="1:9" x14ac:dyDescent="0.2">
      <c r="A179" s="90">
        <v>1925</v>
      </c>
      <c r="B179" s="90" t="s">
        <v>197</v>
      </c>
      <c r="C179" s="91" t="s">
        <v>545</v>
      </c>
      <c r="D179" s="86">
        <v>860</v>
      </c>
      <c r="E179" s="86">
        <v>1009</v>
      </c>
      <c r="F179" s="86">
        <v>795</v>
      </c>
      <c r="G179" s="86">
        <v>925</v>
      </c>
      <c r="H179" s="86">
        <v>1175</v>
      </c>
      <c r="I179" s="4"/>
    </row>
    <row r="180" spans="1:9" x14ac:dyDescent="0.2">
      <c r="A180" s="90">
        <v>2520</v>
      </c>
      <c r="B180" s="90" t="s">
        <v>112</v>
      </c>
      <c r="C180" s="91" t="s">
        <v>459</v>
      </c>
      <c r="D180" s="86">
        <v>890</v>
      </c>
      <c r="E180" s="86">
        <v>683</v>
      </c>
      <c r="F180" s="86">
        <v>560</v>
      </c>
      <c r="G180" s="86">
        <v>650</v>
      </c>
      <c r="H180" s="86">
        <v>750</v>
      </c>
      <c r="I180" s="4"/>
    </row>
    <row r="181" spans="1:9" x14ac:dyDescent="0.2">
      <c r="A181" s="83">
        <v>2003</v>
      </c>
      <c r="B181" s="84" t="s">
        <v>65</v>
      </c>
      <c r="C181" s="92" t="s">
        <v>412</v>
      </c>
      <c r="D181" s="86">
        <v>1020</v>
      </c>
      <c r="E181" s="86">
        <v>520</v>
      </c>
      <c r="F181" s="86">
        <v>433</v>
      </c>
      <c r="G181" s="86">
        <v>500</v>
      </c>
      <c r="H181" s="86">
        <v>575</v>
      </c>
      <c r="I181" s="4"/>
    </row>
    <row r="182" spans="1:9" x14ac:dyDescent="0.2">
      <c r="A182" s="90">
        <v>2620</v>
      </c>
      <c r="B182" s="90" t="s">
        <v>205</v>
      </c>
      <c r="C182" s="91" t="s">
        <v>556</v>
      </c>
      <c r="D182" s="86">
        <v>1470</v>
      </c>
      <c r="E182" s="86">
        <v>678</v>
      </c>
      <c r="F182" s="86">
        <v>550</v>
      </c>
      <c r="G182" s="86">
        <v>650</v>
      </c>
      <c r="H182" s="86">
        <v>750</v>
      </c>
      <c r="I182" s="4"/>
    </row>
    <row r="183" spans="1:9" x14ac:dyDescent="0.2">
      <c r="A183" s="94">
        <v>121</v>
      </c>
      <c r="B183" s="95" t="s">
        <v>323</v>
      </c>
      <c r="C183" s="92" t="s">
        <v>674</v>
      </c>
      <c r="D183" s="86">
        <v>2260</v>
      </c>
      <c r="E183" s="86">
        <v>825</v>
      </c>
      <c r="F183" s="86">
        <v>625</v>
      </c>
      <c r="G183" s="86">
        <v>775</v>
      </c>
      <c r="H183" s="86">
        <v>950</v>
      </c>
      <c r="I183" s="4"/>
    </row>
    <row r="184" spans="1:9" x14ac:dyDescent="0.2">
      <c r="A184" s="90">
        <v>4515</v>
      </c>
      <c r="B184" s="90" t="s">
        <v>14</v>
      </c>
      <c r="C184" s="91" t="s">
        <v>361</v>
      </c>
      <c r="D184" s="86">
        <v>1910</v>
      </c>
      <c r="E184" s="86">
        <v>595</v>
      </c>
      <c r="F184" s="86">
        <v>462</v>
      </c>
      <c r="G184" s="86">
        <v>550</v>
      </c>
      <c r="H184" s="86">
        <v>650</v>
      </c>
      <c r="I184" s="4"/>
    </row>
    <row r="185" spans="1:9" x14ac:dyDescent="0.2">
      <c r="A185" s="90">
        <v>3705</v>
      </c>
      <c r="B185" s="90" t="s">
        <v>147</v>
      </c>
      <c r="C185" s="91" t="s">
        <v>494</v>
      </c>
      <c r="D185" s="86">
        <v>490</v>
      </c>
      <c r="E185" s="86">
        <v>710</v>
      </c>
      <c r="F185" s="86">
        <v>600</v>
      </c>
      <c r="G185" s="86">
        <v>686</v>
      </c>
      <c r="H185" s="86">
        <v>795</v>
      </c>
      <c r="I185" s="4"/>
    </row>
    <row r="186" spans="1:9" x14ac:dyDescent="0.2">
      <c r="A186" s="90">
        <v>2435</v>
      </c>
      <c r="B186" s="90" t="s">
        <v>106</v>
      </c>
      <c r="C186" s="91" t="s">
        <v>453</v>
      </c>
      <c r="D186" s="86">
        <v>790</v>
      </c>
      <c r="E186" s="86">
        <v>720</v>
      </c>
      <c r="F186" s="86">
        <v>575</v>
      </c>
      <c r="G186" s="86">
        <v>650</v>
      </c>
      <c r="H186" s="86">
        <v>775</v>
      </c>
      <c r="I186" s="4"/>
    </row>
    <row r="187" spans="1:9" x14ac:dyDescent="0.2">
      <c r="A187" s="90">
        <v>2825</v>
      </c>
      <c r="B187" s="90" t="s">
        <v>121</v>
      </c>
      <c r="C187" s="91" t="s">
        <v>468</v>
      </c>
      <c r="D187" s="86">
        <v>2730</v>
      </c>
      <c r="E187" s="86">
        <v>753</v>
      </c>
      <c r="F187" s="86">
        <v>650</v>
      </c>
      <c r="G187" s="86">
        <v>725</v>
      </c>
      <c r="H187" s="86">
        <v>825</v>
      </c>
      <c r="I187" s="4"/>
    </row>
    <row r="188" spans="1:9" x14ac:dyDescent="0.2">
      <c r="A188" s="83">
        <v>2935</v>
      </c>
      <c r="B188" s="84" t="s">
        <v>739</v>
      </c>
      <c r="C188" s="85" t="s">
        <v>355</v>
      </c>
      <c r="D188" s="86">
        <v>2110</v>
      </c>
      <c r="E188" s="86">
        <v>535</v>
      </c>
      <c r="F188" s="86">
        <v>400</v>
      </c>
      <c r="G188" s="86">
        <v>485</v>
      </c>
      <c r="H188" s="86">
        <v>595</v>
      </c>
      <c r="I188" s="4"/>
    </row>
    <row r="189" spans="1:9" x14ac:dyDescent="0.2">
      <c r="A189" s="90">
        <v>2625</v>
      </c>
      <c r="B189" s="90" t="s">
        <v>206</v>
      </c>
      <c r="C189" s="91" t="s">
        <v>557</v>
      </c>
      <c r="D189" s="86">
        <v>2340</v>
      </c>
      <c r="E189" s="86">
        <v>842</v>
      </c>
      <c r="F189" s="86">
        <v>650</v>
      </c>
      <c r="G189" s="86">
        <v>750</v>
      </c>
      <c r="H189" s="86">
        <v>900</v>
      </c>
      <c r="I189" s="4"/>
    </row>
    <row r="190" spans="1:9" x14ac:dyDescent="0.2">
      <c r="A190" s="83">
        <v>3060</v>
      </c>
      <c r="B190" s="84" t="s">
        <v>89</v>
      </c>
      <c r="C190" s="92" t="s">
        <v>436</v>
      </c>
      <c r="D190" s="86">
        <v>4260</v>
      </c>
      <c r="E190" s="86">
        <v>695</v>
      </c>
      <c r="F190" s="86">
        <v>550</v>
      </c>
      <c r="G190" s="86">
        <v>650</v>
      </c>
      <c r="H190" s="86">
        <v>775</v>
      </c>
      <c r="I190" s="4"/>
    </row>
    <row r="191" spans="1:9" x14ac:dyDescent="0.2">
      <c r="A191" s="90">
        <v>3710</v>
      </c>
      <c r="B191" s="90" t="s">
        <v>148</v>
      </c>
      <c r="C191" s="91" t="s">
        <v>495</v>
      </c>
      <c r="D191" s="86">
        <v>970</v>
      </c>
      <c r="E191" s="86">
        <v>617</v>
      </c>
      <c r="F191" s="86">
        <v>528</v>
      </c>
      <c r="G191" s="86">
        <v>615</v>
      </c>
      <c r="H191" s="86">
        <v>695</v>
      </c>
      <c r="I191" s="4"/>
    </row>
    <row r="192" spans="1:9" x14ac:dyDescent="0.2">
      <c r="A192" s="90">
        <v>2440</v>
      </c>
      <c r="B192" s="90" t="s">
        <v>107</v>
      </c>
      <c r="C192" s="91" t="s">
        <v>454</v>
      </c>
      <c r="D192" s="86">
        <v>520</v>
      </c>
      <c r="E192" s="86">
        <v>766</v>
      </c>
      <c r="F192" s="86">
        <v>625</v>
      </c>
      <c r="G192" s="86">
        <v>750</v>
      </c>
      <c r="H192" s="86">
        <v>875</v>
      </c>
      <c r="I192" s="4"/>
    </row>
    <row r="193" spans="1:10" x14ac:dyDescent="0.2">
      <c r="A193" s="90">
        <v>4220</v>
      </c>
      <c r="B193" s="90" t="s">
        <v>35</v>
      </c>
      <c r="C193" s="91" t="s">
        <v>382</v>
      </c>
      <c r="D193" s="86">
        <v>1510</v>
      </c>
      <c r="E193" s="86">
        <v>614</v>
      </c>
      <c r="F193" s="86">
        <v>500</v>
      </c>
      <c r="G193" s="86">
        <v>575</v>
      </c>
      <c r="H193" s="86">
        <v>695</v>
      </c>
      <c r="I193" s="4"/>
    </row>
    <row r="194" spans="1:10" x14ac:dyDescent="0.2">
      <c r="A194" s="90">
        <v>3110</v>
      </c>
      <c r="B194" s="90" t="s">
        <v>294</v>
      </c>
      <c r="C194" s="91" t="s">
        <v>645</v>
      </c>
      <c r="D194" s="86">
        <v>2260</v>
      </c>
      <c r="E194" s="86">
        <v>1377</v>
      </c>
      <c r="F194" s="86">
        <v>1050</v>
      </c>
      <c r="G194" s="86">
        <v>1250</v>
      </c>
      <c r="H194" s="86">
        <v>1498</v>
      </c>
      <c r="I194" s="4"/>
    </row>
    <row r="195" spans="1:10" x14ac:dyDescent="0.2">
      <c r="A195" s="90">
        <v>2340</v>
      </c>
      <c r="B195" s="90" t="s">
        <v>48</v>
      </c>
      <c r="C195" s="91" t="s">
        <v>395</v>
      </c>
      <c r="D195" s="86">
        <v>790</v>
      </c>
      <c r="E195" s="86">
        <v>492</v>
      </c>
      <c r="F195" s="86">
        <v>400</v>
      </c>
      <c r="G195" s="86">
        <v>473</v>
      </c>
      <c r="H195" s="86">
        <v>550</v>
      </c>
      <c r="I195" s="4"/>
    </row>
    <row r="196" spans="1:10" x14ac:dyDescent="0.2">
      <c r="A196" s="83">
        <v>540</v>
      </c>
      <c r="B196" s="84" t="s">
        <v>171</v>
      </c>
      <c r="C196" s="92" t="s">
        <v>518</v>
      </c>
      <c r="D196" s="86">
        <v>2190</v>
      </c>
      <c r="E196" s="86">
        <v>717</v>
      </c>
      <c r="F196" s="86">
        <v>595</v>
      </c>
      <c r="G196" s="86">
        <v>700</v>
      </c>
      <c r="H196" s="86">
        <v>800</v>
      </c>
      <c r="I196" s="4"/>
    </row>
    <row r="197" spans="1:10" x14ac:dyDescent="0.2">
      <c r="A197" s="94">
        <v>1160</v>
      </c>
      <c r="B197" s="95" t="s">
        <v>324</v>
      </c>
      <c r="C197" s="92" t="s">
        <v>675</v>
      </c>
      <c r="D197" s="86">
        <v>5300</v>
      </c>
      <c r="E197" s="86">
        <v>621</v>
      </c>
      <c r="F197" s="86">
        <v>458</v>
      </c>
      <c r="G197" s="86">
        <v>595</v>
      </c>
      <c r="H197" s="86">
        <v>725</v>
      </c>
      <c r="I197" s="4"/>
    </row>
    <row r="198" spans="1:10" x14ac:dyDescent="0.2">
      <c r="A198" s="83">
        <v>1775</v>
      </c>
      <c r="B198" s="84" t="s">
        <v>254</v>
      </c>
      <c r="C198" s="92" t="s">
        <v>605</v>
      </c>
      <c r="D198" s="86">
        <v>2710</v>
      </c>
      <c r="E198" s="86">
        <v>845</v>
      </c>
      <c r="F198" s="86">
        <v>650</v>
      </c>
      <c r="G198" s="86">
        <v>795</v>
      </c>
      <c r="H198" s="86">
        <v>925</v>
      </c>
      <c r="I198" s="4"/>
    </row>
    <row r="199" spans="1:10" x14ac:dyDescent="0.2">
      <c r="A199" s="90">
        <v>2345</v>
      </c>
      <c r="B199" s="90" t="s">
        <v>49</v>
      </c>
      <c r="C199" s="91" t="s">
        <v>396</v>
      </c>
      <c r="D199" s="86">
        <v>1460</v>
      </c>
      <c r="E199" s="86">
        <v>564</v>
      </c>
      <c r="F199" s="86">
        <v>450</v>
      </c>
      <c r="G199" s="86">
        <v>550</v>
      </c>
      <c r="H199" s="86">
        <v>625</v>
      </c>
      <c r="I199" s="4"/>
    </row>
    <row r="200" spans="1:10" x14ac:dyDescent="0.2">
      <c r="A200" s="83">
        <v>345</v>
      </c>
      <c r="B200" s="84" t="s">
        <v>255</v>
      </c>
      <c r="C200" s="92" t="s">
        <v>606</v>
      </c>
      <c r="D200" s="86">
        <v>2730</v>
      </c>
      <c r="E200" s="86">
        <v>1001</v>
      </c>
      <c r="F200" s="86">
        <v>825</v>
      </c>
      <c r="G200" s="86">
        <v>950</v>
      </c>
      <c r="H200" s="86">
        <v>1150</v>
      </c>
      <c r="I200" s="4"/>
    </row>
    <row r="201" spans="1:10" x14ac:dyDescent="0.2">
      <c r="A201" s="90">
        <v>5780</v>
      </c>
      <c r="B201" s="90" t="s">
        <v>244</v>
      </c>
      <c r="C201" s="91" t="s">
        <v>595</v>
      </c>
      <c r="D201" s="86">
        <v>1510</v>
      </c>
      <c r="E201" s="86">
        <v>1318</v>
      </c>
      <c r="F201" s="86">
        <v>1100</v>
      </c>
      <c r="G201" s="86">
        <v>1250</v>
      </c>
      <c r="H201" s="86">
        <v>1500</v>
      </c>
      <c r="I201" s="4"/>
    </row>
    <row r="202" spans="1:10" x14ac:dyDescent="0.2">
      <c r="A202" s="83">
        <v>728</v>
      </c>
      <c r="B202" s="84" t="s">
        <v>11</v>
      </c>
      <c r="C202" s="85" t="s">
        <v>356</v>
      </c>
      <c r="D202" s="86">
        <v>1030</v>
      </c>
      <c r="E202" s="86">
        <v>505</v>
      </c>
      <c r="F202" s="86">
        <v>425</v>
      </c>
      <c r="G202" s="86">
        <v>495</v>
      </c>
      <c r="H202" s="86">
        <v>550</v>
      </c>
      <c r="I202" s="4"/>
    </row>
    <row r="203" spans="1:10" x14ac:dyDescent="0.2">
      <c r="A203" s="90">
        <v>1825</v>
      </c>
      <c r="B203" s="90" t="s">
        <v>163</v>
      </c>
      <c r="C203" s="91" t="s">
        <v>510</v>
      </c>
      <c r="D203" s="86">
        <v>490</v>
      </c>
      <c r="E203" s="86">
        <v>680</v>
      </c>
      <c r="F203" s="86">
        <v>575</v>
      </c>
      <c r="G203" s="86">
        <v>695</v>
      </c>
      <c r="H203" s="86">
        <v>750</v>
      </c>
      <c r="I203" s="4"/>
      <c r="J203" s="5"/>
    </row>
    <row r="204" spans="1:10" x14ac:dyDescent="0.2">
      <c r="A204" s="90">
        <v>3625</v>
      </c>
      <c r="B204" s="90" t="s">
        <v>303</v>
      </c>
      <c r="C204" s="91" t="s">
        <v>654</v>
      </c>
      <c r="D204" s="86">
        <v>1410</v>
      </c>
      <c r="E204" s="86">
        <v>1143</v>
      </c>
      <c r="F204" s="86">
        <v>895</v>
      </c>
      <c r="G204" s="86">
        <v>1050</v>
      </c>
      <c r="H204" s="86">
        <v>1250</v>
      </c>
      <c r="I204" s="4"/>
      <c r="J204" s="6"/>
    </row>
    <row r="205" spans="1:10" x14ac:dyDescent="0.2">
      <c r="A205" s="90">
        <v>2350</v>
      </c>
      <c r="B205" s="90" t="s">
        <v>50</v>
      </c>
      <c r="C205" s="91" t="s">
        <v>397</v>
      </c>
      <c r="D205" s="86">
        <v>690</v>
      </c>
      <c r="E205" s="86">
        <v>703</v>
      </c>
      <c r="F205" s="86">
        <v>550</v>
      </c>
      <c r="G205" s="86">
        <v>625</v>
      </c>
      <c r="H205" s="86">
        <v>795</v>
      </c>
      <c r="I205" s="4"/>
    </row>
    <row r="206" spans="1:10" x14ac:dyDescent="0.2">
      <c r="A206" s="90">
        <v>5810</v>
      </c>
      <c r="B206" s="90" t="s">
        <v>245</v>
      </c>
      <c r="C206" s="91" t="s">
        <v>596</v>
      </c>
      <c r="D206" s="86">
        <v>1560</v>
      </c>
      <c r="E206" s="86">
        <v>1768</v>
      </c>
      <c r="F206" s="86">
        <v>1300</v>
      </c>
      <c r="G206" s="86">
        <v>1550</v>
      </c>
      <c r="H206" s="86">
        <v>1900</v>
      </c>
      <c r="I206" s="4"/>
    </row>
    <row r="207" spans="1:10" x14ac:dyDescent="0.2">
      <c r="A207" s="90">
        <v>2720</v>
      </c>
      <c r="B207" s="90" t="s">
        <v>71</v>
      </c>
      <c r="C207" s="91" t="s">
        <v>418</v>
      </c>
      <c r="D207" s="86">
        <v>900</v>
      </c>
      <c r="E207" s="86">
        <v>606</v>
      </c>
      <c r="F207" s="86">
        <v>515</v>
      </c>
      <c r="G207" s="86">
        <v>575</v>
      </c>
      <c r="H207" s="86">
        <v>650</v>
      </c>
      <c r="I207" s="4"/>
    </row>
    <row r="208" spans="1:10" x14ac:dyDescent="0.2">
      <c r="A208" s="90">
        <v>4225</v>
      </c>
      <c r="B208" s="90" t="s">
        <v>36</v>
      </c>
      <c r="C208" s="91" t="s">
        <v>383</v>
      </c>
      <c r="D208" s="86">
        <v>1740</v>
      </c>
      <c r="E208" s="86">
        <v>606</v>
      </c>
      <c r="F208" s="86">
        <v>475</v>
      </c>
      <c r="G208" s="86">
        <v>575</v>
      </c>
      <c r="H208" s="86">
        <v>725</v>
      </c>
      <c r="I208" s="4"/>
    </row>
    <row r="209" spans="1:9" x14ac:dyDescent="0.2">
      <c r="A209" s="90">
        <v>1550</v>
      </c>
      <c r="B209" s="90" t="s">
        <v>190</v>
      </c>
      <c r="C209" s="91" t="s">
        <v>537</v>
      </c>
      <c r="D209" s="86">
        <v>510</v>
      </c>
      <c r="E209" s="86">
        <v>1020</v>
      </c>
      <c r="F209" s="86">
        <v>800</v>
      </c>
      <c r="G209" s="86">
        <v>975</v>
      </c>
      <c r="H209" s="86">
        <v>1200</v>
      </c>
      <c r="I209" s="4"/>
    </row>
    <row r="210" spans="1:9" x14ac:dyDescent="0.2">
      <c r="A210" s="90">
        <v>2355</v>
      </c>
      <c r="B210" s="90" t="s">
        <v>51</v>
      </c>
      <c r="C210" s="91" t="s">
        <v>398</v>
      </c>
      <c r="D210" s="86">
        <v>400</v>
      </c>
      <c r="E210" s="86">
        <v>561</v>
      </c>
      <c r="F210" s="86">
        <v>445</v>
      </c>
      <c r="G210" s="86">
        <v>535</v>
      </c>
      <c r="H210" s="86">
        <v>630</v>
      </c>
      <c r="I210" s="4"/>
    </row>
    <row r="211" spans="1:9" x14ac:dyDescent="0.2">
      <c r="A211" s="90">
        <v>1430</v>
      </c>
      <c r="B211" s="90" t="s">
        <v>265</v>
      </c>
      <c r="C211" s="91" t="s">
        <v>617</v>
      </c>
      <c r="D211" s="86">
        <v>830</v>
      </c>
      <c r="E211" s="86">
        <v>902</v>
      </c>
      <c r="F211" s="86">
        <v>695</v>
      </c>
      <c r="G211" s="86">
        <v>825</v>
      </c>
      <c r="H211" s="86">
        <v>1040</v>
      </c>
      <c r="I211" s="4"/>
    </row>
    <row r="212" spans="1:9" x14ac:dyDescent="0.2">
      <c r="A212" s="90">
        <v>4415</v>
      </c>
      <c r="B212" s="90" t="s">
        <v>78</v>
      </c>
      <c r="C212" s="91" t="s">
        <v>425</v>
      </c>
      <c r="D212" s="86">
        <v>2340</v>
      </c>
      <c r="E212" s="86">
        <v>530</v>
      </c>
      <c r="F212" s="86">
        <v>445</v>
      </c>
      <c r="G212" s="86">
        <v>518</v>
      </c>
      <c r="H212" s="86">
        <v>575</v>
      </c>
      <c r="I212" s="4"/>
    </row>
    <row r="213" spans="1:9" x14ac:dyDescent="0.2">
      <c r="A213" s="90">
        <v>3715</v>
      </c>
      <c r="B213" s="90" t="s">
        <v>149</v>
      </c>
      <c r="C213" s="91" t="s">
        <v>496</v>
      </c>
      <c r="D213" s="86">
        <v>1370</v>
      </c>
      <c r="E213" s="86">
        <v>728</v>
      </c>
      <c r="F213" s="86">
        <v>598</v>
      </c>
      <c r="G213" s="86">
        <v>695</v>
      </c>
      <c r="H213" s="86">
        <v>800</v>
      </c>
      <c r="I213" s="4"/>
    </row>
    <row r="214" spans="1:9" x14ac:dyDescent="0.2">
      <c r="A214" s="90">
        <v>3630</v>
      </c>
      <c r="B214" s="90" t="s">
        <v>304</v>
      </c>
      <c r="C214" s="91" t="s">
        <v>655</v>
      </c>
      <c r="D214" s="86">
        <v>680</v>
      </c>
      <c r="E214" s="86">
        <v>1205</v>
      </c>
      <c r="F214" s="86">
        <v>921</v>
      </c>
      <c r="G214" s="86">
        <v>1150</v>
      </c>
      <c r="H214" s="86">
        <v>1400</v>
      </c>
      <c r="I214" s="4"/>
    </row>
    <row r="215" spans="1:9" x14ac:dyDescent="0.2">
      <c r="A215" s="90">
        <v>3040</v>
      </c>
      <c r="B215" s="90" t="s">
        <v>131</v>
      </c>
      <c r="C215" s="91" t="s">
        <v>478</v>
      </c>
      <c r="D215" s="86">
        <v>1420</v>
      </c>
      <c r="E215" s="86">
        <v>810</v>
      </c>
      <c r="F215" s="86">
        <v>625</v>
      </c>
      <c r="G215" s="86">
        <v>725</v>
      </c>
      <c r="H215" s="86">
        <v>895</v>
      </c>
      <c r="I215" s="4"/>
    </row>
    <row r="216" spans="1:9" x14ac:dyDescent="0.2">
      <c r="A216" s="90">
        <v>1750</v>
      </c>
      <c r="B216" s="90" t="s">
        <v>276</v>
      </c>
      <c r="C216" s="91" t="s">
        <v>628</v>
      </c>
      <c r="D216" s="86">
        <v>970</v>
      </c>
      <c r="E216" s="86">
        <v>955</v>
      </c>
      <c r="F216" s="86">
        <v>775</v>
      </c>
      <c r="G216" s="86">
        <v>900</v>
      </c>
      <c r="H216" s="86">
        <v>1100</v>
      </c>
      <c r="I216" s="4"/>
    </row>
    <row r="217" spans="1:9" x14ac:dyDescent="0.2">
      <c r="A217" s="83">
        <v>2470</v>
      </c>
      <c r="B217" s="84" t="s">
        <v>90</v>
      </c>
      <c r="C217" s="92" t="s">
        <v>437</v>
      </c>
      <c r="D217" s="86">
        <v>180</v>
      </c>
      <c r="E217" s="86">
        <v>885</v>
      </c>
      <c r="F217" s="86">
        <v>600</v>
      </c>
      <c r="G217" s="86">
        <v>725</v>
      </c>
      <c r="H217" s="86">
        <v>900</v>
      </c>
      <c r="I217" s="4"/>
    </row>
    <row r="218" spans="1:9" x14ac:dyDescent="0.2">
      <c r="A218" s="90">
        <v>2725</v>
      </c>
      <c r="B218" s="90" t="s">
        <v>72</v>
      </c>
      <c r="C218" s="91" t="s">
        <v>419</v>
      </c>
      <c r="D218" s="86">
        <v>590</v>
      </c>
      <c r="E218" s="86">
        <v>704</v>
      </c>
      <c r="F218" s="86">
        <v>550</v>
      </c>
      <c r="G218" s="86">
        <v>650</v>
      </c>
      <c r="H218" s="86">
        <v>775</v>
      </c>
      <c r="I218" s="4"/>
    </row>
    <row r="219" spans="1:9" x14ac:dyDescent="0.2">
      <c r="A219" s="90">
        <v>4230</v>
      </c>
      <c r="B219" s="90" t="s">
        <v>37</v>
      </c>
      <c r="C219" s="91" t="s">
        <v>384</v>
      </c>
      <c r="D219" s="86">
        <v>2570</v>
      </c>
      <c r="E219" s="86">
        <v>778</v>
      </c>
      <c r="F219" s="86">
        <v>625</v>
      </c>
      <c r="G219" s="86">
        <v>725</v>
      </c>
      <c r="H219" s="86">
        <v>875</v>
      </c>
      <c r="I219" s="4"/>
    </row>
    <row r="220" spans="1:9" x14ac:dyDescent="0.2">
      <c r="A220" s="90">
        <v>4620</v>
      </c>
      <c r="B220" s="90" t="s">
        <v>156</v>
      </c>
      <c r="C220" s="91" t="s">
        <v>503</v>
      </c>
      <c r="D220" s="86">
        <v>1880</v>
      </c>
      <c r="E220" s="86">
        <v>639</v>
      </c>
      <c r="F220" s="86">
        <v>540</v>
      </c>
      <c r="G220" s="86">
        <v>635</v>
      </c>
      <c r="H220" s="86">
        <v>725</v>
      </c>
      <c r="I220" s="4"/>
    </row>
    <row r="221" spans="1:9" x14ac:dyDescent="0.2">
      <c r="A221" s="90">
        <v>2730</v>
      </c>
      <c r="B221" s="90" t="s">
        <v>73</v>
      </c>
      <c r="C221" s="91" t="s">
        <v>420</v>
      </c>
      <c r="D221" s="86">
        <v>720</v>
      </c>
      <c r="E221" s="86">
        <v>572</v>
      </c>
      <c r="F221" s="86">
        <v>450</v>
      </c>
      <c r="G221" s="86">
        <v>550</v>
      </c>
      <c r="H221" s="86">
        <v>650</v>
      </c>
      <c r="I221" s="4"/>
    </row>
    <row r="222" spans="1:9" x14ac:dyDescent="0.2">
      <c r="A222" s="90">
        <v>3310</v>
      </c>
      <c r="B222" s="90" t="s">
        <v>347</v>
      </c>
      <c r="C222" s="91" t="s">
        <v>699</v>
      </c>
      <c r="D222" s="86">
        <v>960</v>
      </c>
      <c r="E222" s="86">
        <v>727</v>
      </c>
      <c r="F222" s="86">
        <v>575</v>
      </c>
      <c r="G222" s="86">
        <v>675</v>
      </c>
      <c r="H222" s="86">
        <v>800</v>
      </c>
      <c r="I222" s="4"/>
    </row>
    <row r="223" spans="1:9" x14ac:dyDescent="0.2">
      <c r="A223" s="90">
        <v>4320</v>
      </c>
      <c r="B223" s="90" t="s">
        <v>58</v>
      </c>
      <c r="C223" s="91" t="s">
        <v>405</v>
      </c>
      <c r="D223" s="86">
        <v>1700</v>
      </c>
      <c r="E223" s="86">
        <v>619</v>
      </c>
      <c r="F223" s="86">
        <v>495</v>
      </c>
      <c r="G223" s="86">
        <v>595</v>
      </c>
      <c r="H223" s="86">
        <v>700</v>
      </c>
      <c r="I223" s="4"/>
    </row>
    <row r="224" spans="1:9" x14ac:dyDescent="0.2">
      <c r="A224" s="90">
        <v>2735</v>
      </c>
      <c r="B224" s="90" t="s">
        <v>74</v>
      </c>
      <c r="C224" s="91" t="s">
        <v>421</v>
      </c>
      <c r="D224" s="86">
        <v>630</v>
      </c>
      <c r="E224" s="86">
        <v>640</v>
      </c>
      <c r="F224" s="86">
        <v>525</v>
      </c>
      <c r="G224" s="86">
        <v>595</v>
      </c>
      <c r="H224" s="86">
        <v>695</v>
      </c>
      <c r="I224" s="4"/>
    </row>
    <row r="225" spans="1:9" x14ac:dyDescent="0.2">
      <c r="A225" s="90">
        <v>2245</v>
      </c>
      <c r="B225" s="90" t="s">
        <v>286</v>
      </c>
      <c r="C225" s="91" t="s">
        <v>638</v>
      </c>
      <c r="D225" s="86">
        <v>430</v>
      </c>
      <c r="E225" s="86">
        <v>1523</v>
      </c>
      <c r="F225" s="86">
        <v>1030</v>
      </c>
      <c r="G225" s="86">
        <v>1300</v>
      </c>
      <c r="H225" s="86">
        <v>1663</v>
      </c>
      <c r="I225" s="4"/>
    </row>
    <row r="226" spans="1:9" x14ac:dyDescent="0.2">
      <c r="A226" s="90">
        <v>4420</v>
      </c>
      <c r="B226" s="90" t="s">
        <v>79</v>
      </c>
      <c r="C226" s="91" t="s">
        <v>426</v>
      </c>
      <c r="D226" s="86">
        <v>5990</v>
      </c>
      <c r="E226" s="86">
        <v>659</v>
      </c>
      <c r="F226" s="86">
        <v>535</v>
      </c>
      <c r="G226" s="86">
        <v>625</v>
      </c>
      <c r="H226" s="86">
        <v>750</v>
      </c>
      <c r="I226" s="4"/>
    </row>
    <row r="227" spans="1:9" x14ac:dyDescent="0.2">
      <c r="A227" s="83">
        <v>3245</v>
      </c>
      <c r="B227" s="84" t="s">
        <v>134</v>
      </c>
      <c r="C227" s="92" t="s">
        <v>481</v>
      </c>
      <c r="D227" s="86">
        <v>2620</v>
      </c>
      <c r="E227" s="86">
        <v>655</v>
      </c>
      <c r="F227" s="86">
        <v>525</v>
      </c>
      <c r="G227" s="86">
        <v>625</v>
      </c>
      <c r="H227" s="86">
        <v>725</v>
      </c>
      <c r="I227" s="4"/>
    </row>
    <row r="228" spans="1:9" x14ac:dyDescent="0.2">
      <c r="A228" s="83">
        <v>350</v>
      </c>
      <c r="B228" s="84" t="s">
        <v>256</v>
      </c>
      <c r="C228" s="92" t="s">
        <v>607</v>
      </c>
      <c r="D228" s="86">
        <v>890</v>
      </c>
      <c r="E228" s="86">
        <v>1009</v>
      </c>
      <c r="F228" s="86">
        <v>800</v>
      </c>
      <c r="G228" s="86">
        <v>950</v>
      </c>
      <c r="H228" s="86">
        <v>1150</v>
      </c>
      <c r="I228" s="4"/>
    </row>
    <row r="229" spans="1:9" x14ac:dyDescent="0.2">
      <c r="A229" s="90">
        <v>4625</v>
      </c>
      <c r="B229" s="90" t="s">
        <v>157</v>
      </c>
      <c r="C229" s="91" t="s">
        <v>504</v>
      </c>
      <c r="D229" s="86">
        <v>1350</v>
      </c>
      <c r="E229" s="86">
        <v>924</v>
      </c>
      <c r="F229" s="86">
        <v>710</v>
      </c>
      <c r="G229" s="86">
        <v>825</v>
      </c>
      <c r="H229" s="86">
        <v>1000</v>
      </c>
      <c r="I229" s="4"/>
    </row>
    <row r="230" spans="1:9" x14ac:dyDescent="0.2">
      <c r="A230" s="90">
        <v>3330</v>
      </c>
      <c r="B230" s="90" t="s">
        <v>777</v>
      </c>
      <c r="C230" s="91" t="s">
        <v>778</v>
      </c>
      <c r="D230" s="86">
        <v>1610</v>
      </c>
      <c r="E230" s="86">
        <v>747</v>
      </c>
      <c r="F230" s="86">
        <v>595</v>
      </c>
      <c r="G230" s="86">
        <v>700</v>
      </c>
      <c r="H230" s="86">
        <v>850</v>
      </c>
      <c r="I230" s="4"/>
    </row>
    <row r="231" spans="1:9" x14ac:dyDescent="0.2">
      <c r="A231" s="90">
        <v>530</v>
      </c>
      <c r="B231" s="90" t="s">
        <v>179</v>
      </c>
      <c r="C231" s="91" t="s">
        <v>526</v>
      </c>
      <c r="D231" s="86">
        <v>1400</v>
      </c>
      <c r="E231" s="86">
        <v>1100</v>
      </c>
      <c r="F231" s="86">
        <v>900</v>
      </c>
      <c r="G231" s="86">
        <v>1035</v>
      </c>
      <c r="H231" s="86">
        <v>1250</v>
      </c>
      <c r="I231" s="4"/>
    </row>
    <row r="232" spans="1:9" x14ac:dyDescent="0.2">
      <c r="A232" s="90">
        <v>1040</v>
      </c>
      <c r="B232" s="90" t="s">
        <v>99</v>
      </c>
      <c r="C232" s="91" t="s">
        <v>446</v>
      </c>
      <c r="D232" s="86">
        <v>400</v>
      </c>
      <c r="E232" s="86">
        <v>702</v>
      </c>
      <c r="F232" s="86">
        <v>575</v>
      </c>
      <c r="G232" s="86">
        <v>650</v>
      </c>
      <c r="H232" s="86">
        <v>775</v>
      </c>
      <c r="I232" s="4"/>
    </row>
    <row r="233" spans="1:9" x14ac:dyDescent="0.2">
      <c r="A233" s="94">
        <v>119</v>
      </c>
      <c r="B233" s="95" t="s">
        <v>325</v>
      </c>
      <c r="C233" s="92" t="s">
        <v>676</v>
      </c>
      <c r="D233" s="86">
        <v>1840</v>
      </c>
      <c r="E233" s="86">
        <v>1146</v>
      </c>
      <c r="F233" s="86">
        <v>825</v>
      </c>
      <c r="G233" s="86">
        <v>950</v>
      </c>
      <c r="H233" s="86">
        <v>1200</v>
      </c>
      <c r="I233" s="4"/>
    </row>
    <row r="234" spans="1:9" x14ac:dyDescent="0.2">
      <c r="A234" s="90">
        <v>1125</v>
      </c>
      <c r="B234" s="90" t="s">
        <v>334</v>
      </c>
      <c r="C234" s="91" t="s">
        <v>685</v>
      </c>
      <c r="D234" s="86">
        <v>900</v>
      </c>
      <c r="E234" s="86">
        <v>809</v>
      </c>
      <c r="F234" s="86">
        <v>650</v>
      </c>
      <c r="G234" s="86">
        <v>750</v>
      </c>
      <c r="H234" s="86">
        <v>895</v>
      </c>
      <c r="I234" s="4"/>
    </row>
    <row r="235" spans="1:9" x14ac:dyDescent="0.2">
      <c r="A235" s="90">
        <v>2525</v>
      </c>
      <c r="B235" s="90" t="s">
        <v>113</v>
      </c>
      <c r="C235" s="91" t="s">
        <v>460</v>
      </c>
      <c r="D235" s="86">
        <v>620</v>
      </c>
      <c r="E235" s="86">
        <v>645</v>
      </c>
      <c r="F235" s="86">
        <v>550</v>
      </c>
      <c r="G235" s="86">
        <v>650</v>
      </c>
      <c r="H235" s="86">
        <v>750</v>
      </c>
      <c r="I235" s="4"/>
    </row>
    <row r="236" spans="1:9" x14ac:dyDescent="0.2">
      <c r="A236" s="90">
        <v>2530</v>
      </c>
      <c r="B236" s="90" t="s">
        <v>114</v>
      </c>
      <c r="C236" s="91" t="s">
        <v>461</v>
      </c>
      <c r="D236" s="86">
        <v>690</v>
      </c>
      <c r="E236" s="86">
        <v>681</v>
      </c>
      <c r="F236" s="86">
        <v>525</v>
      </c>
      <c r="G236" s="86">
        <v>625</v>
      </c>
      <c r="H236" s="86">
        <v>775</v>
      </c>
      <c r="I236" s="4"/>
    </row>
    <row r="237" spans="1:9" x14ac:dyDescent="0.2">
      <c r="A237" s="90">
        <v>930</v>
      </c>
      <c r="B237" s="90" t="s">
        <v>30</v>
      </c>
      <c r="C237" s="91" t="s">
        <v>377</v>
      </c>
      <c r="D237" s="86">
        <v>1210</v>
      </c>
      <c r="E237" s="86">
        <v>717</v>
      </c>
      <c r="F237" s="86">
        <v>595</v>
      </c>
      <c r="G237" s="86">
        <v>675</v>
      </c>
      <c r="H237" s="86">
        <v>795</v>
      </c>
      <c r="I237" s="4"/>
    </row>
    <row r="238" spans="1:9" x14ac:dyDescent="0.2">
      <c r="A238" s="90">
        <v>2630</v>
      </c>
      <c r="B238" s="90" t="s">
        <v>207</v>
      </c>
      <c r="C238" s="91" t="s">
        <v>558</v>
      </c>
      <c r="D238" s="86">
        <v>690</v>
      </c>
      <c r="E238" s="86">
        <v>829</v>
      </c>
      <c r="F238" s="86">
        <v>675</v>
      </c>
      <c r="G238" s="86">
        <v>775</v>
      </c>
      <c r="H238" s="86">
        <v>900</v>
      </c>
      <c r="I238" s="4"/>
    </row>
    <row r="239" spans="1:9" x14ac:dyDescent="0.2">
      <c r="A239" s="90">
        <v>2830</v>
      </c>
      <c r="B239" s="90" t="s">
        <v>122</v>
      </c>
      <c r="C239" s="91" t="s">
        <v>469</v>
      </c>
      <c r="D239" s="86">
        <v>490</v>
      </c>
      <c r="E239" s="86">
        <v>950</v>
      </c>
      <c r="F239" s="86">
        <v>750</v>
      </c>
      <c r="G239" s="86">
        <v>850</v>
      </c>
      <c r="H239" s="86">
        <v>1000</v>
      </c>
      <c r="I239" s="4"/>
    </row>
    <row r="240" spans="1:9" x14ac:dyDescent="0.2">
      <c r="A240" s="90">
        <v>3115</v>
      </c>
      <c r="B240" s="90" t="s">
        <v>295</v>
      </c>
      <c r="C240" s="91" t="s">
        <v>646</v>
      </c>
      <c r="D240" s="86">
        <v>910</v>
      </c>
      <c r="E240" s="86">
        <v>1206</v>
      </c>
      <c r="F240" s="86">
        <v>895</v>
      </c>
      <c r="G240" s="86">
        <v>1050</v>
      </c>
      <c r="H240" s="86">
        <v>1350</v>
      </c>
      <c r="I240" s="4"/>
    </row>
    <row r="241" spans="1:9" x14ac:dyDescent="0.2">
      <c r="A241" s="90">
        <v>2360</v>
      </c>
      <c r="B241" s="90" t="s">
        <v>52</v>
      </c>
      <c r="C241" s="91" t="s">
        <v>399</v>
      </c>
      <c r="D241" s="86">
        <v>1030</v>
      </c>
      <c r="E241" s="86">
        <v>615</v>
      </c>
      <c r="F241" s="86">
        <v>525</v>
      </c>
      <c r="G241" s="86">
        <v>595</v>
      </c>
      <c r="H241" s="86">
        <v>675</v>
      </c>
      <c r="I241" s="4"/>
    </row>
    <row r="242" spans="1:9" x14ac:dyDescent="0.2">
      <c r="A242" s="90">
        <v>3325</v>
      </c>
      <c r="B242" s="90" t="s">
        <v>348</v>
      </c>
      <c r="C242" s="91" t="s">
        <v>700</v>
      </c>
      <c r="D242" s="86">
        <v>1620</v>
      </c>
      <c r="E242" s="86">
        <v>710</v>
      </c>
      <c r="F242" s="86">
        <v>550</v>
      </c>
      <c r="G242" s="86">
        <v>675</v>
      </c>
      <c r="H242" s="86">
        <v>785</v>
      </c>
      <c r="I242" s="4"/>
    </row>
    <row r="243" spans="1:9" x14ac:dyDescent="0.2">
      <c r="A243" s="90">
        <v>3430</v>
      </c>
      <c r="B243" s="90" t="s">
        <v>142</v>
      </c>
      <c r="C243" s="91" t="s">
        <v>489</v>
      </c>
      <c r="D243" s="86">
        <v>330</v>
      </c>
      <c r="E243" s="86">
        <v>772</v>
      </c>
      <c r="F243" s="86">
        <v>625</v>
      </c>
      <c r="G243" s="86">
        <v>715</v>
      </c>
      <c r="H243" s="86">
        <v>835</v>
      </c>
      <c r="I243" s="4"/>
    </row>
    <row r="244" spans="1:9" x14ac:dyDescent="0.2">
      <c r="A244" s="90">
        <v>4520</v>
      </c>
      <c r="B244" s="90" t="s">
        <v>15</v>
      </c>
      <c r="C244" s="91" t="s">
        <v>362</v>
      </c>
      <c r="D244" s="86">
        <v>790</v>
      </c>
      <c r="E244" s="86">
        <v>504</v>
      </c>
      <c r="F244" s="86">
        <v>425</v>
      </c>
      <c r="G244" s="86">
        <v>475</v>
      </c>
      <c r="H244" s="86">
        <v>560</v>
      </c>
      <c r="I244" s="4"/>
    </row>
    <row r="245" spans="1:9" x14ac:dyDescent="0.2">
      <c r="A245" s="83">
        <v>1780</v>
      </c>
      <c r="B245" s="84" t="s">
        <v>257</v>
      </c>
      <c r="C245" s="92" t="s">
        <v>608</v>
      </c>
      <c r="D245" s="86">
        <v>3870</v>
      </c>
      <c r="E245" s="86">
        <v>826</v>
      </c>
      <c r="F245" s="86">
        <v>650</v>
      </c>
      <c r="G245" s="86">
        <v>795</v>
      </c>
      <c r="H245" s="86">
        <v>925</v>
      </c>
      <c r="I245" s="4"/>
    </row>
    <row r="246" spans="1:9" x14ac:dyDescent="0.2">
      <c r="A246" s="83">
        <v>1590</v>
      </c>
      <c r="B246" s="84" t="s">
        <v>172</v>
      </c>
      <c r="C246" s="92" t="s">
        <v>519</v>
      </c>
      <c r="D246" s="86">
        <v>3310</v>
      </c>
      <c r="E246" s="86">
        <v>875</v>
      </c>
      <c r="F246" s="86">
        <v>675</v>
      </c>
      <c r="G246" s="86">
        <v>825</v>
      </c>
      <c r="H246" s="86">
        <v>995</v>
      </c>
      <c r="I246" s="4"/>
    </row>
    <row r="247" spans="1:9" x14ac:dyDescent="0.2">
      <c r="A247" s="90">
        <v>5840</v>
      </c>
      <c r="B247" s="90" t="s">
        <v>224</v>
      </c>
      <c r="C247" s="91" t="s">
        <v>575</v>
      </c>
      <c r="D247" s="86">
        <v>2270</v>
      </c>
      <c r="E247" s="86">
        <v>1732</v>
      </c>
      <c r="F247" s="86">
        <v>1300</v>
      </c>
      <c r="G247" s="86">
        <v>1600</v>
      </c>
      <c r="H247" s="86">
        <v>2000</v>
      </c>
      <c r="I247" s="4"/>
    </row>
    <row r="248" spans="1:9" x14ac:dyDescent="0.2">
      <c r="A248" s="90">
        <v>3635</v>
      </c>
      <c r="B248" s="90" t="s">
        <v>305</v>
      </c>
      <c r="C248" s="91" t="s">
        <v>656</v>
      </c>
      <c r="D248" s="86">
        <v>560</v>
      </c>
      <c r="E248" s="86">
        <v>1164</v>
      </c>
      <c r="F248" s="86">
        <v>950</v>
      </c>
      <c r="G248" s="86">
        <v>1150</v>
      </c>
      <c r="H248" s="86">
        <v>1300</v>
      </c>
      <c r="I248" s="4"/>
    </row>
    <row r="249" spans="1:9" x14ac:dyDescent="0.2">
      <c r="A249" s="90">
        <v>1930</v>
      </c>
      <c r="B249" s="90" t="s">
        <v>743</v>
      </c>
      <c r="C249" s="91" t="s">
        <v>546</v>
      </c>
      <c r="D249" s="86">
        <v>1300</v>
      </c>
      <c r="E249" s="86">
        <v>1369</v>
      </c>
      <c r="F249" s="86">
        <v>995</v>
      </c>
      <c r="G249" s="86">
        <v>1250</v>
      </c>
      <c r="H249" s="86">
        <v>1550</v>
      </c>
      <c r="I249" s="4"/>
    </row>
    <row r="250" spans="1:9" x14ac:dyDescent="0.2">
      <c r="A250" s="90">
        <v>4315</v>
      </c>
      <c r="B250" s="90" t="s">
        <v>59</v>
      </c>
      <c r="C250" s="91" t="s">
        <v>406</v>
      </c>
      <c r="D250" s="86">
        <v>1570</v>
      </c>
      <c r="E250" s="86">
        <v>592</v>
      </c>
      <c r="F250" s="86">
        <v>475</v>
      </c>
      <c r="G250" s="86">
        <v>550</v>
      </c>
      <c r="H250" s="86">
        <v>695</v>
      </c>
      <c r="I250" s="4"/>
    </row>
    <row r="251" spans="1:9" x14ac:dyDescent="0.2">
      <c r="A251" s="90">
        <v>3425</v>
      </c>
      <c r="B251" s="90" t="s">
        <v>143</v>
      </c>
      <c r="C251" s="91" t="s">
        <v>490</v>
      </c>
      <c r="D251" s="86">
        <v>1030</v>
      </c>
      <c r="E251" s="86">
        <v>649</v>
      </c>
      <c r="F251" s="86">
        <v>545</v>
      </c>
      <c r="G251" s="86">
        <v>625</v>
      </c>
      <c r="H251" s="86">
        <v>725</v>
      </c>
      <c r="I251" s="4"/>
    </row>
    <row r="252" spans="1:9" x14ac:dyDescent="0.2">
      <c r="A252" s="90">
        <v>3435</v>
      </c>
      <c r="B252" s="90" t="s">
        <v>144</v>
      </c>
      <c r="C252" s="91" t="s">
        <v>491</v>
      </c>
      <c r="D252" s="86">
        <v>160</v>
      </c>
      <c r="E252" s="86">
        <v>568</v>
      </c>
      <c r="F252" s="86">
        <v>475</v>
      </c>
      <c r="G252" s="86">
        <v>550</v>
      </c>
      <c r="H252" s="86">
        <v>625</v>
      </c>
      <c r="I252" s="4"/>
    </row>
    <row r="253" spans="1:9" x14ac:dyDescent="0.2">
      <c r="A253" s="90">
        <v>1935</v>
      </c>
      <c r="B253" s="90" t="s">
        <v>744</v>
      </c>
      <c r="C253" s="91" t="s">
        <v>547</v>
      </c>
      <c r="D253" s="86">
        <v>790</v>
      </c>
      <c r="E253" s="86">
        <v>922</v>
      </c>
      <c r="F253" s="86">
        <v>750</v>
      </c>
      <c r="G253" s="86">
        <v>925</v>
      </c>
      <c r="H253" s="86">
        <v>1100</v>
      </c>
      <c r="I253" s="4"/>
    </row>
    <row r="254" spans="1:9" x14ac:dyDescent="0.2">
      <c r="A254" s="90">
        <v>4235</v>
      </c>
      <c r="B254" s="90" t="s">
        <v>38</v>
      </c>
      <c r="C254" s="91" t="s">
        <v>385</v>
      </c>
      <c r="D254" s="86">
        <v>1710</v>
      </c>
      <c r="E254" s="86">
        <v>777</v>
      </c>
      <c r="F254" s="86">
        <v>645</v>
      </c>
      <c r="G254" s="86">
        <v>725</v>
      </c>
      <c r="H254" s="86">
        <v>850</v>
      </c>
      <c r="I254" s="4"/>
    </row>
    <row r="255" spans="1:9" x14ac:dyDescent="0.2">
      <c r="A255" s="83">
        <v>738</v>
      </c>
      <c r="B255" s="84" t="s">
        <v>12</v>
      </c>
      <c r="C255" s="85" t="s">
        <v>357</v>
      </c>
      <c r="D255" s="86">
        <v>1640</v>
      </c>
      <c r="E255" s="86">
        <v>579</v>
      </c>
      <c r="F255" s="86">
        <v>460</v>
      </c>
      <c r="G255" s="86">
        <v>530</v>
      </c>
      <c r="H255" s="86">
        <v>650</v>
      </c>
      <c r="I255" s="4"/>
    </row>
    <row r="256" spans="1:9" x14ac:dyDescent="0.2">
      <c r="A256" s="83">
        <v>3455</v>
      </c>
      <c r="B256" s="84" t="s">
        <v>135</v>
      </c>
      <c r="C256" s="92" t="s">
        <v>482</v>
      </c>
      <c r="D256" s="86">
        <v>730</v>
      </c>
      <c r="E256" s="86">
        <v>550</v>
      </c>
      <c r="F256" s="86">
        <v>425</v>
      </c>
      <c r="G256" s="86">
        <v>495</v>
      </c>
      <c r="H256" s="86">
        <v>600</v>
      </c>
      <c r="I256" s="4"/>
    </row>
    <row r="257" spans="1:9" x14ac:dyDescent="0.2">
      <c r="A257" s="90">
        <v>3720</v>
      </c>
      <c r="B257" s="90" t="s">
        <v>150</v>
      </c>
      <c r="C257" s="91" t="s">
        <v>497</v>
      </c>
      <c r="D257" s="86">
        <v>910</v>
      </c>
      <c r="E257" s="86">
        <v>889</v>
      </c>
      <c r="F257" s="86">
        <v>700</v>
      </c>
      <c r="G257" s="86">
        <v>795</v>
      </c>
      <c r="H257" s="86">
        <v>950</v>
      </c>
      <c r="I257" s="4"/>
    </row>
    <row r="258" spans="1:9" x14ac:dyDescent="0.2">
      <c r="A258" s="90">
        <v>1625</v>
      </c>
      <c r="B258" s="90" t="s">
        <v>343</v>
      </c>
      <c r="C258" s="91" t="s">
        <v>695</v>
      </c>
      <c r="D258" s="86">
        <v>1310</v>
      </c>
      <c r="E258" s="86">
        <v>751</v>
      </c>
      <c r="F258" s="86">
        <v>595</v>
      </c>
      <c r="G258" s="86">
        <v>695</v>
      </c>
      <c r="H258" s="86">
        <v>850</v>
      </c>
      <c r="I258" s="4"/>
    </row>
    <row r="259" spans="1:9" x14ac:dyDescent="0.2">
      <c r="A259" s="90">
        <v>4525</v>
      </c>
      <c r="B259" s="90" t="s">
        <v>16</v>
      </c>
      <c r="C259" s="91" t="s">
        <v>363</v>
      </c>
      <c r="D259" s="86">
        <v>1790</v>
      </c>
      <c r="E259" s="86">
        <v>545</v>
      </c>
      <c r="F259" s="86">
        <v>450</v>
      </c>
      <c r="G259" s="86">
        <v>515</v>
      </c>
      <c r="H259" s="86">
        <v>595</v>
      </c>
      <c r="I259" s="4"/>
    </row>
    <row r="260" spans="1:9" x14ac:dyDescent="0.2">
      <c r="A260" s="90">
        <v>3640</v>
      </c>
      <c r="B260" s="90" t="s">
        <v>306</v>
      </c>
      <c r="C260" s="91" t="s">
        <v>657</v>
      </c>
      <c r="D260" s="86">
        <v>750</v>
      </c>
      <c r="E260" s="86">
        <v>1102</v>
      </c>
      <c r="F260" s="86">
        <v>825</v>
      </c>
      <c r="G260" s="86">
        <v>950</v>
      </c>
      <c r="H260" s="86">
        <v>1250</v>
      </c>
      <c r="I260" s="4"/>
    </row>
    <row r="261" spans="1:9" x14ac:dyDescent="0.2">
      <c r="A261" s="90">
        <v>5870</v>
      </c>
      <c r="B261" s="90" t="s">
        <v>246</v>
      </c>
      <c r="C261" s="91" t="s">
        <v>597</v>
      </c>
      <c r="D261" s="86">
        <v>1260</v>
      </c>
      <c r="E261" s="86">
        <v>1144</v>
      </c>
      <c r="F261" s="86">
        <v>925</v>
      </c>
      <c r="G261" s="86">
        <v>1100</v>
      </c>
      <c r="H261" s="86">
        <v>1295</v>
      </c>
      <c r="I261" s="4"/>
    </row>
    <row r="262" spans="1:9" x14ac:dyDescent="0.2">
      <c r="A262" s="90">
        <v>2255</v>
      </c>
      <c r="B262" s="90" t="s">
        <v>288</v>
      </c>
      <c r="C262" s="91" t="s">
        <v>639</v>
      </c>
      <c r="D262" s="86">
        <v>870</v>
      </c>
      <c r="E262" s="86">
        <v>882</v>
      </c>
      <c r="F262" s="86">
        <v>745</v>
      </c>
      <c r="G262" s="86">
        <v>840</v>
      </c>
      <c r="H262" s="86">
        <v>975</v>
      </c>
      <c r="I262" s="4"/>
    </row>
    <row r="263" spans="1:9" x14ac:dyDescent="0.2">
      <c r="A263" s="94">
        <v>3935</v>
      </c>
      <c r="B263" s="95" t="s">
        <v>326</v>
      </c>
      <c r="C263" s="92" t="s">
        <v>677</v>
      </c>
      <c r="D263" s="86">
        <v>3110</v>
      </c>
      <c r="E263" s="86">
        <v>758</v>
      </c>
      <c r="F263" s="86">
        <v>650</v>
      </c>
      <c r="G263" s="86">
        <v>725</v>
      </c>
      <c r="H263" s="86">
        <v>825</v>
      </c>
      <c r="I263" s="4"/>
    </row>
    <row r="264" spans="1:9" x14ac:dyDescent="0.2">
      <c r="A264" s="90">
        <v>4240</v>
      </c>
      <c r="B264" s="90" t="s">
        <v>39</v>
      </c>
      <c r="C264" s="91" t="s">
        <v>386</v>
      </c>
      <c r="D264" s="86">
        <v>1600</v>
      </c>
      <c r="E264" s="86">
        <v>619</v>
      </c>
      <c r="F264" s="86">
        <v>525</v>
      </c>
      <c r="G264" s="86">
        <v>595</v>
      </c>
      <c r="H264" s="86">
        <v>683</v>
      </c>
      <c r="I264" s="4"/>
    </row>
    <row r="265" spans="1:9" x14ac:dyDescent="0.2">
      <c r="A265" s="90">
        <v>3445</v>
      </c>
      <c r="B265" s="90" t="s">
        <v>145</v>
      </c>
      <c r="C265" s="91" t="s">
        <v>492</v>
      </c>
      <c r="D265" s="86">
        <v>420</v>
      </c>
      <c r="E265" s="86">
        <v>725</v>
      </c>
      <c r="F265" s="86">
        <v>625</v>
      </c>
      <c r="G265" s="86">
        <v>700</v>
      </c>
      <c r="H265" s="86">
        <v>795</v>
      </c>
      <c r="I265" s="4"/>
    </row>
    <row r="266" spans="1:9" x14ac:dyDescent="0.2">
      <c r="A266" s="90">
        <v>3645</v>
      </c>
      <c r="B266" s="90" t="s">
        <v>307</v>
      </c>
      <c r="C266" s="91" t="s">
        <v>658</v>
      </c>
      <c r="D266" s="86">
        <v>760</v>
      </c>
      <c r="E266" s="86">
        <v>1316</v>
      </c>
      <c r="F266" s="86">
        <v>995</v>
      </c>
      <c r="G266" s="86">
        <v>1200</v>
      </c>
      <c r="H266" s="86">
        <v>1450</v>
      </c>
      <c r="I266" s="4"/>
    </row>
    <row r="267" spans="1:9" x14ac:dyDescent="0.2">
      <c r="A267" s="90">
        <v>1130</v>
      </c>
      <c r="B267" s="90" t="s">
        <v>335</v>
      </c>
      <c r="C267" s="91" t="s">
        <v>686</v>
      </c>
      <c r="D267" s="86">
        <v>1100</v>
      </c>
      <c r="E267" s="86">
        <v>764</v>
      </c>
      <c r="F267" s="86">
        <v>600</v>
      </c>
      <c r="G267" s="86">
        <v>725</v>
      </c>
      <c r="H267" s="86">
        <v>850</v>
      </c>
      <c r="I267" s="4"/>
    </row>
    <row r="268" spans="1:9" x14ac:dyDescent="0.2">
      <c r="A268" s="83">
        <v>3240</v>
      </c>
      <c r="B268" s="84" t="s">
        <v>136</v>
      </c>
      <c r="C268" s="92" t="s">
        <v>483</v>
      </c>
      <c r="D268" s="86">
        <v>1390</v>
      </c>
      <c r="E268" s="86">
        <v>633</v>
      </c>
      <c r="F268" s="86">
        <v>525</v>
      </c>
      <c r="G268" s="86">
        <v>600</v>
      </c>
      <c r="H268" s="86">
        <v>725</v>
      </c>
      <c r="I268" s="4"/>
    </row>
    <row r="269" spans="1:9" x14ac:dyDescent="0.2">
      <c r="A269" s="90">
        <v>1560</v>
      </c>
      <c r="B269" s="90" t="s">
        <v>191</v>
      </c>
      <c r="C269" s="91" t="s">
        <v>538</v>
      </c>
      <c r="D269" s="86">
        <v>650</v>
      </c>
      <c r="E269" s="86">
        <v>819</v>
      </c>
      <c r="F269" s="86">
        <v>675</v>
      </c>
      <c r="G269" s="86">
        <v>775</v>
      </c>
      <c r="H269" s="86">
        <v>900</v>
      </c>
      <c r="I269" s="4"/>
    </row>
    <row r="270" spans="1:9" x14ac:dyDescent="0.2">
      <c r="A270" s="90">
        <v>1760</v>
      </c>
      <c r="B270" s="90" t="s">
        <v>277</v>
      </c>
      <c r="C270" s="91" t="s">
        <v>629</v>
      </c>
      <c r="D270" s="86">
        <v>800</v>
      </c>
      <c r="E270" s="86">
        <v>1033</v>
      </c>
      <c r="F270" s="86">
        <v>825</v>
      </c>
      <c r="G270" s="86">
        <v>950</v>
      </c>
      <c r="H270" s="86">
        <v>1150</v>
      </c>
      <c r="I270" s="4"/>
    </row>
    <row r="271" spans="1:9" x14ac:dyDescent="0.2">
      <c r="A271" s="90">
        <v>1630</v>
      </c>
      <c r="B271" s="90" t="s">
        <v>344</v>
      </c>
      <c r="C271" s="91" t="s">
        <v>696</v>
      </c>
      <c r="D271" s="86">
        <v>640</v>
      </c>
      <c r="E271" s="86">
        <v>843</v>
      </c>
      <c r="F271" s="86">
        <v>650</v>
      </c>
      <c r="G271" s="86">
        <v>771</v>
      </c>
      <c r="H271" s="86">
        <v>925</v>
      </c>
      <c r="I271" s="4"/>
    </row>
    <row r="272" spans="1:9" x14ac:dyDescent="0.2">
      <c r="A272" s="90">
        <v>2260</v>
      </c>
      <c r="B272" s="90" t="s">
        <v>289</v>
      </c>
      <c r="C272" s="91" t="s">
        <v>640</v>
      </c>
      <c r="D272" s="86">
        <v>1900</v>
      </c>
      <c r="E272" s="86">
        <v>762</v>
      </c>
      <c r="F272" s="86">
        <v>585</v>
      </c>
      <c r="G272" s="86">
        <v>725</v>
      </c>
      <c r="H272" s="86">
        <v>875</v>
      </c>
      <c r="I272" s="4"/>
    </row>
    <row r="273" spans="1:9" x14ac:dyDescent="0.2">
      <c r="A273" s="90">
        <v>1940</v>
      </c>
      <c r="B273" s="90" t="s">
        <v>198</v>
      </c>
      <c r="C273" s="91" t="s">
        <v>548</v>
      </c>
      <c r="D273" s="86">
        <v>350</v>
      </c>
      <c r="E273" s="86">
        <v>1299</v>
      </c>
      <c r="F273" s="86">
        <v>1000</v>
      </c>
      <c r="G273" s="86">
        <v>1200</v>
      </c>
      <c r="H273" s="86">
        <v>1400</v>
      </c>
      <c r="I273" s="4"/>
    </row>
    <row r="274" spans="1:9" x14ac:dyDescent="0.2">
      <c r="A274" s="83">
        <v>1595</v>
      </c>
      <c r="B274" s="84" t="s">
        <v>173</v>
      </c>
      <c r="C274" s="92" t="s">
        <v>520</v>
      </c>
      <c r="D274" s="86">
        <v>2340</v>
      </c>
      <c r="E274" s="86">
        <v>981</v>
      </c>
      <c r="F274" s="86">
        <v>795</v>
      </c>
      <c r="G274" s="86">
        <v>950</v>
      </c>
      <c r="H274" s="86">
        <v>1100</v>
      </c>
      <c r="I274" s="4"/>
    </row>
    <row r="275" spans="1:9" x14ac:dyDescent="0.2">
      <c r="A275" s="90">
        <v>2265</v>
      </c>
      <c r="B275" s="90" t="s">
        <v>290</v>
      </c>
      <c r="C275" s="91" t="s">
        <v>641</v>
      </c>
      <c r="D275" s="86">
        <v>710</v>
      </c>
      <c r="E275" s="86">
        <v>1147</v>
      </c>
      <c r="F275" s="86">
        <v>875</v>
      </c>
      <c r="G275" s="86">
        <v>1030</v>
      </c>
      <c r="H275" s="86">
        <v>1300</v>
      </c>
      <c r="I275" s="4"/>
    </row>
    <row r="276" spans="1:9" x14ac:dyDescent="0.2">
      <c r="A276" s="94">
        <v>1165</v>
      </c>
      <c r="B276" s="95" t="s">
        <v>327</v>
      </c>
      <c r="C276" s="92" t="s">
        <v>678</v>
      </c>
      <c r="D276" s="86">
        <v>1150</v>
      </c>
      <c r="E276" s="86">
        <v>670</v>
      </c>
      <c r="F276" s="86">
        <v>520</v>
      </c>
      <c r="G276" s="86">
        <v>650</v>
      </c>
      <c r="H276" s="86">
        <v>775</v>
      </c>
      <c r="I276" s="4"/>
    </row>
    <row r="277" spans="1:9" x14ac:dyDescent="0.2">
      <c r="A277" s="90">
        <v>1145</v>
      </c>
      <c r="B277" s="90" t="s">
        <v>336</v>
      </c>
      <c r="C277" s="91" t="s">
        <v>687</v>
      </c>
      <c r="D277" s="86">
        <v>630</v>
      </c>
      <c r="E277" s="86">
        <v>647</v>
      </c>
      <c r="F277" s="86">
        <v>525</v>
      </c>
      <c r="G277" s="86">
        <v>600</v>
      </c>
      <c r="H277" s="86">
        <v>710</v>
      </c>
      <c r="I277" s="4"/>
    </row>
    <row r="278" spans="1:9" x14ac:dyDescent="0.2">
      <c r="A278" s="90">
        <v>5900</v>
      </c>
      <c r="B278" s="90" t="s">
        <v>225</v>
      </c>
      <c r="C278" s="91" t="s">
        <v>576</v>
      </c>
      <c r="D278" s="86">
        <v>1980</v>
      </c>
      <c r="E278" s="86">
        <v>1649</v>
      </c>
      <c r="F278" s="86">
        <v>1322</v>
      </c>
      <c r="G278" s="86">
        <v>1550</v>
      </c>
      <c r="H278" s="86">
        <v>1850</v>
      </c>
      <c r="I278" s="4"/>
    </row>
    <row r="279" spans="1:9" x14ac:dyDescent="0.2">
      <c r="A279" s="90">
        <v>4245</v>
      </c>
      <c r="B279" s="90" t="s">
        <v>40</v>
      </c>
      <c r="C279" s="91" t="s">
        <v>387</v>
      </c>
      <c r="D279" s="86">
        <v>1450</v>
      </c>
      <c r="E279" s="86">
        <v>942</v>
      </c>
      <c r="F279" s="86">
        <v>725</v>
      </c>
      <c r="G279" s="86">
        <v>850</v>
      </c>
      <c r="H279" s="86">
        <v>1050</v>
      </c>
      <c r="I279" s="4"/>
    </row>
    <row r="280" spans="1:9" x14ac:dyDescent="0.2">
      <c r="A280" s="90">
        <v>2270</v>
      </c>
      <c r="B280" s="90" t="s">
        <v>291</v>
      </c>
      <c r="C280" s="91" t="s">
        <v>642</v>
      </c>
      <c r="D280" s="86">
        <v>1480</v>
      </c>
      <c r="E280" s="86">
        <v>1142</v>
      </c>
      <c r="F280" s="86">
        <v>800</v>
      </c>
      <c r="G280" s="86">
        <v>1000</v>
      </c>
      <c r="H280" s="86">
        <v>1300</v>
      </c>
      <c r="I280" s="4"/>
    </row>
    <row r="281" spans="1:9" x14ac:dyDescent="0.2">
      <c r="A281" s="90">
        <v>1570</v>
      </c>
      <c r="B281" s="90" t="s">
        <v>192</v>
      </c>
      <c r="C281" s="91" t="s">
        <v>539</v>
      </c>
      <c r="D281" s="86">
        <v>630</v>
      </c>
      <c r="E281" s="86">
        <v>1132</v>
      </c>
      <c r="F281" s="86">
        <v>875</v>
      </c>
      <c r="G281" s="86">
        <v>1050</v>
      </c>
      <c r="H281" s="86">
        <v>1300</v>
      </c>
      <c r="I281" s="4"/>
    </row>
    <row r="282" spans="1:9" x14ac:dyDescent="0.2">
      <c r="A282" s="90">
        <v>3120</v>
      </c>
      <c r="B282" s="90" t="s">
        <v>296</v>
      </c>
      <c r="C282" s="91" t="s">
        <v>647</v>
      </c>
      <c r="D282" s="86">
        <v>990</v>
      </c>
      <c r="E282" s="86">
        <v>1096</v>
      </c>
      <c r="F282" s="86">
        <v>850</v>
      </c>
      <c r="G282" s="86">
        <v>975</v>
      </c>
      <c r="H282" s="86">
        <v>1200</v>
      </c>
      <c r="I282" s="4"/>
    </row>
    <row r="283" spans="1:9" x14ac:dyDescent="0.2">
      <c r="A283" s="90">
        <v>4725</v>
      </c>
      <c r="B283" s="90" t="s">
        <v>85</v>
      </c>
      <c r="C283" s="91" t="s">
        <v>432</v>
      </c>
      <c r="D283" s="86">
        <v>1830</v>
      </c>
      <c r="E283" s="86">
        <v>584</v>
      </c>
      <c r="F283" s="86">
        <v>475</v>
      </c>
      <c r="G283" s="86">
        <v>550</v>
      </c>
      <c r="H283" s="86">
        <v>650</v>
      </c>
      <c r="I283" s="4"/>
    </row>
    <row r="284" spans="1:9" x14ac:dyDescent="0.2">
      <c r="A284" s="90">
        <v>4630</v>
      </c>
      <c r="B284" s="90" t="s">
        <v>158</v>
      </c>
      <c r="C284" s="91" t="s">
        <v>505</v>
      </c>
      <c r="D284" s="86">
        <v>1380</v>
      </c>
      <c r="E284" s="86">
        <v>618</v>
      </c>
      <c r="F284" s="86">
        <v>520</v>
      </c>
      <c r="G284" s="86">
        <v>588</v>
      </c>
      <c r="H284" s="86">
        <v>695</v>
      </c>
      <c r="I284" s="4"/>
    </row>
    <row r="285" spans="1:9" x14ac:dyDescent="0.2">
      <c r="A285" s="90">
        <v>5930</v>
      </c>
      <c r="B285" s="90" t="s">
        <v>247</v>
      </c>
      <c r="C285" s="91" t="s">
        <v>598</v>
      </c>
      <c r="D285" s="86">
        <v>1600</v>
      </c>
      <c r="E285" s="86">
        <v>1366</v>
      </c>
      <c r="F285" s="86">
        <v>1100</v>
      </c>
      <c r="G285" s="86">
        <v>1300</v>
      </c>
      <c r="H285" s="86">
        <v>1588</v>
      </c>
      <c r="I285" s="4"/>
    </row>
    <row r="286" spans="1:9" x14ac:dyDescent="0.2">
      <c r="A286" s="90">
        <v>5960</v>
      </c>
      <c r="B286" s="90" t="s">
        <v>226</v>
      </c>
      <c r="C286" s="91" t="s">
        <v>577</v>
      </c>
      <c r="D286" s="86">
        <v>3210</v>
      </c>
      <c r="E286" s="86">
        <v>1902</v>
      </c>
      <c r="F286" s="86">
        <v>1422</v>
      </c>
      <c r="G286" s="86">
        <v>1700</v>
      </c>
      <c r="H286" s="86">
        <v>2194</v>
      </c>
      <c r="I286" s="4"/>
    </row>
    <row r="287" spans="1:9" x14ac:dyDescent="0.2">
      <c r="A287" s="83">
        <v>655</v>
      </c>
      <c r="B287" s="84" t="s">
        <v>23</v>
      </c>
      <c r="C287" s="85" t="s">
        <v>370</v>
      </c>
      <c r="D287" s="86">
        <v>2100</v>
      </c>
      <c r="E287" s="86">
        <v>663</v>
      </c>
      <c r="F287" s="86">
        <v>525</v>
      </c>
      <c r="G287" s="86">
        <v>625</v>
      </c>
      <c r="H287" s="86">
        <v>725</v>
      </c>
      <c r="I287" s="4"/>
    </row>
    <row r="288" spans="1:9" x14ac:dyDescent="0.2">
      <c r="A288" s="90">
        <v>3725</v>
      </c>
      <c r="B288" s="90" t="s">
        <v>151</v>
      </c>
      <c r="C288" s="91" t="s">
        <v>498</v>
      </c>
      <c r="D288" s="86">
        <v>2310</v>
      </c>
      <c r="E288" s="86">
        <v>853</v>
      </c>
      <c r="F288" s="86">
        <v>695</v>
      </c>
      <c r="G288" s="86">
        <v>820</v>
      </c>
      <c r="H288" s="86">
        <v>970</v>
      </c>
      <c r="I288" s="4"/>
    </row>
    <row r="289" spans="1:9" x14ac:dyDescent="0.2">
      <c r="A289" s="90">
        <v>1945</v>
      </c>
      <c r="B289" s="90" t="s">
        <v>199</v>
      </c>
      <c r="C289" s="91" t="s">
        <v>549</v>
      </c>
      <c r="D289" s="86">
        <v>1030</v>
      </c>
      <c r="E289" s="86">
        <v>1164</v>
      </c>
      <c r="F289" s="86">
        <v>950</v>
      </c>
      <c r="G289" s="86">
        <v>1150</v>
      </c>
      <c r="H289" s="86">
        <v>1300</v>
      </c>
      <c r="I289" s="4"/>
    </row>
    <row r="290" spans="1:9" x14ac:dyDescent="0.2">
      <c r="A290" s="90">
        <v>3650</v>
      </c>
      <c r="B290" s="90" t="s">
        <v>308</v>
      </c>
      <c r="C290" s="91" t="s">
        <v>659</v>
      </c>
      <c r="D290" s="86">
        <v>870</v>
      </c>
      <c r="E290" s="86">
        <v>1244</v>
      </c>
      <c r="F290" s="86">
        <v>895</v>
      </c>
      <c r="G290" s="86">
        <v>1100</v>
      </c>
      <c r="H290" s="86">
        <v>1400</v>
      </c>
      <c r="I290" s="4"/>
    </row>
    <row r="291" spans="1:9" x14ac:dyDescent="0.2">
      <c r="A291" s="90">
        <v>1435</v>
      </c>
      <c r="B291" s="90" t="s">
        <v>266</v>
      </c>
      <c r="C291" s="91" t="s">
        <v>618</v>
      </c>
      <c r="D291" s="86">
        <v>880</v>
      </c>
      <c r="E291" s="86">
        <v>1148</v>
      </c>
      <c r="F291" s="86">
        <v>808</v>
      </c>
      <c r="G291" s="86">
        <v>975</v>
      </c>
      <c r="H291" s="86">
        <v>1345</v>
      </c>
      <c r="I291" s="4"/>
    </row>
    <row r="292" spans="1:9" x14ac:dyDescent="0.2">
      <c r="A292" s="90">
        <v>2835</v>
      </c>
      <c r="B292" s="90" t="s">
        <v>123</v>
      </c>
      <c r="C292" s="91" t="s">
        <v>470</v>
      </c>
      <c r="D292" s="86">
        <v>590</v>
      </c>
      <c r="E292" s="86">
        <v>715</v>
      </c>
      <c r="F292" s="86">
        <v>595</v>
      </c>
      <c r="G292" s="86">
        <v>695</v>
      </c>
      <c r="H292" s="86">
        <v>795</v>
      </c>
      <c r="I292" s="4"/>
    </row>
    <row r="293" spans="1:9" x14ac:dyDescent="0.2">
      <c r="A293" s="90">
        <v>1950</v>
      </c>
      <c r="B293" s="90" t="s">
        <v>745</v>
      </c>
      <c r="C293" s="91" t="s">
        <v>550</v>
      </c>
      <c r="D293" s="86">
        <v>1630</v>
      </c>
      <c r="E293" s="86">
        <v>1162</v>
      </c>
      <c r="F293" s="86">
        <v>850</v>
      </c>
      <c r="G293" s="86">
        <v>1100</v>
      </c>
      <c r="H293" s="86">
        <v>1350</v>
      </c>
      <c r="I293" s="4"/>
    </row>
    <row r="294" spans="1:9" x14ac:dyDescent="0.2">
      <c r="A294" s="83">
        <v>340</v>
      </c>
      <c r="B294" s="84" t="s">
        <v>258</v>
      </c>
      <c r="C294" s="92" t="s">
        <v>609</v>
      </c>
      <c r="D294" s="86">
        <v>1290</v>
      </c>
      <c r="E294" s="86">
        <v>1007</v>
      </c>
      <c r="F294" s="86">
        <v>800</v>
      </c>
      <c r="G294" s="86">
        <v>925</v>
      </c>
      <c r="H294" s="86">
        <v>1150</v>
      </c>
      <c r="I294" s="4"/>
    </row>
    <row r="295" spans="1:9" x14ac:dyDescent="0.2">
      <c r="A295" s="90">
        <v>1150</v>
      </c>
      <c r="B295" s="90" t="s">
        <v>337</v>
      </c>
      <c r="C295" s="91" t="s">
        <v>688</v>
      </c>
      <c r="D295" s="86">
        <v>290</v>
      </c>
      <c r="E295" s="86">
        <v>707</v>
      </c>
      <c r="F295" s="86">
        <v>575</v>
      </c>
      <c r="G295" s="86">
        <v>650</v>
      </c>
      <c r="H295" s="86">
        <v>795</v>
      </c>
      <c r="I295" s="4"/>
    </row>
    <row r="296" spans="1:9" x14ac:dyDescent="0.2">
      <c r="A296" s="90">
        <v>2365</v>
      </c>
      <c r="B296" s="90" t="s">
        <v>53</v>
      </c>
      <c r="C296" s="91" t="s">
        <v>400</v>
      </c>
      <c r="D296" s="86">
        <v>640</v>
      </c>
      <c r="E296" s="86">
        <v>572</v>
      </c>
      <c r="F296" s="86">
        <v>450</v>
      </c>
      <c r="G296" s="86">
        <v>525</v>
      </c>
      <c r="H296" s="86">
        <v>665</v>
      </c>
      <c r="I296" s="4"/>
    </row>
    <row r="297" spans="1:9" x14ac:dyDescent="0.2">
      <c r="A297" s="90">
        <v>2535</v>
      </c>
      <c r="B297" s="90" t="s">
        <v>115</v>
      </c>
      <c r="C297" s="91" t="s">
        <v>462</v>
      </c>
      <c r="D297" s="86">
        <v>830</v>
      </c>
      <c r="E297" s="86">
        <v>581</v>
      </c>
      <c r="F297" s="86">
        <v>450</v>
      </c>
      <c r="G297" s="86">
        <v>550</v>
      </c>
      <c r="H297" s="86">
        <v>675</v>
      </c>
      <c r="I297" s="4"/>
    </row>
    <row r="298" spans="1:9" x14ac:dyDescent="0.2">
      <c r="A298" s="90">
        <v>3125</v>
      </c>
      <c r="B298" s="90" t="s">
        <v>297</v>
      </c>
      <c r="C298" s="91" t="s">
        <v>648</v>
      </c>
      <c r="D298" s="86">
        <v>930</v>
      </c>
      <c r="E298" s="86">
        <v>1085</v>
      </c>
      <c r="F298" s="86">
        <v>825</v>
      </c>
      <c r="G298" s="86">
        <v>950</v>
      </c>
      <c r="H298" s="86">
        <v>1200</v>
      </c>
      <c r="I298" s="4"/>
    </row>
    <row r="299" spans="1:9" x14ac:dyDescent="0.2">
      <c r="A299" s="90">
        <v>3545</v>
      </c>
      <c r="B299" s="90" t="s">
        <v>771</v>
      </c>
      <c r="C299" s="91" t="s">
        <v>769</v>
      </c>
      <c r="D299" s="86">
        <v>1800</v>
      </c>
      <c r="E299" s="86">
        <v>1007</v>
      </c>
      <c r="F299" s="86">
        <v>750</v>
      </c>
      <c r="G299" s="86">
        <v>990</v>
      </c>
      <c r="H299" s="86">
        <v>1150</v>
      </c>
      <c r="I299" s="4"/>
    </row>
    <row r="300" spans="1:9" x14ac:dyDescent="0.2">
      <c r="A300" s="90">
        <v>5990</v>
      </c>
      <c r="B300" s="90" t="s">
        <v>227</v>
      </c>
      <c r="C300" s="91" t="s">
        <v>578</v>
      </c>
      <c r="D300" s="86">
        <v>1570</v>
      </c>
      <c r="E300" s="86">
        <v>2528</v>
      </c>
      <c r="F300" s="86">
        <v>1668</v>
      </c>
      <c r="G300" s="86">
        <v>2167</v>
      </c>
      <c r="H300" s="86">
        <v>2903</v>
      </c>
      <c r="I300" s="4"/>
    </row>
    <row r="301" spans="1:9" x14ac:dyDescent="0.2">
      <c r="A301" s="90">
        <v>4250</v>
      </c>
      <c r="B301" s="90" t="s">
        <v>41</v>
      </c>
      <c r="C301" s="91" t="s">
        <v>388</v>
      </c>
      <c r="D301" s="86">
        <v>3360</v>
      </c>
      <c r="E301" s="86">
        <v>549</v>
      </c>
      <c r="F301" s="86">
        <v>450</v>
      </c>
      <c r="G301" s="86">
        <v>525</v>
      </c>
      <c r="H301" s="86">
        <v>625</v>
      </c>
      <c r="I301" s="4"/>
    </row>
    <row r="302" spans="1:9" x14ac:dyDescent="0.2">
      <c r="A302" s="94">
        <v>3940</v>
      </c>
      <c r="B302" s="95" t="s">
        <v>328</v>
      </c>
      <c r="C302" s="92" t="s">
        <v>679</v>
      </c>
      <c r="D302" s="86">
        <v>4360</v>
      </c>
      <c r="E302" s="86">
        <v>844</v>
      </c>
      <c r="F302" s="86">
        <v>675</v>
      </c>
      <c r="G302" s="86">
        <v>795</v>
      </c>
      <c r="H302" s="86">
        <v>925</v>
      </c>
      <c r="I302" s="4"/>
    </row>
    <row r="303" spans="1:9" x14ac:dyDescent="0.2">
      <c r="A303" s="90">
        <v>1765</v>
      </c>
      <c r="B303" s="90" t="s">
        <v>278</v>
      </c>
      <c r="C303" s="91" t="s">
        <v>630</v>
      </c>
      <c r="D303" s="86">
        <v>1210</v>
      </c>
      <c r="E303" s="86">
        <v>1112</v>
      </c>
      <c r="F303" s="86">
        <v>800</v>
      </c>
      <c r="G303" s="86">
        <v>950</v>
      </c>
      <c r="H303" s="86">
        <v>1298</v>
      </c>
      <c r="I303" s="4"/>
    </row>
    <row r="304" spans="1:9" x14ac:dyDescent="0.2">
      <c r="A304" s="83">
        <v>355</v>
      </c>
      <c r="B304" s="84" t="s">
        <v>259</v>
      </c>
      <c r="C304" s="92" t="s">
        <v>610</v>
      </c>
      <c r="D304" s="86">
        <v>1630</v>
      </c>
      <c r="E304" s="86">
        <v>1234</v>
      </c>
      <c r="F304" s="86">
        <v>975</v>
      </c>
      <c r="G304" s="86">
        <v>1175</v>
      </c>
      <c r="H304" s="86">
        <v>1386</v>
      </c>
      <c r="I304" s="4"/>
    </row>
    <row r="305" spans="1:9" x14ac:dyDescent="0.2">
      <c r="A305" s="90">
        <v>4325</v>
      </c>
      <c r="B305" s="90" t="s">
        <v>60</v>
      </c>
      <c r="C305" s="91" t="s">
        <v>407</v>
      </c>
      <c r="D305" s="86">
        <v>2430</v>
      </c>
      <c r="E305" s="86">
        <v>613</v>
      </c>
      <c r="F305" s="86">
        <v>475</v>
      </c>
      <c r="G305" s="86">
        <v>595</v>
      </c>
      <c r="H305" s="86">
        <v>695</v>
      </c>
      <c r="I305" s="4"/>
    </row>
    <row r="306" spans="1:9" x14ac:dyDescent="0.2">
      <c r="A306" s="90">
        <v>3655</v>
      </c>
      <c r="B306" s="90" t="s">
        <v>309</v>
      </c>
      <c r="C306" s="91" t="s">
        <v>660</v>
      </c>
      <c r="D306" s="86">
        <v>2060</v>
      </c>
      <c r="E306" s="86">
        <v>1240</v>
      </c>
      <c r="F306" s="86">
        <v>950</v>
      </c>
      <c r="G306" s="86">
        <v>1120</v>
      </c>
      <c r="H306" s="86">
        <v>1350</v>
      </c>
      <c r="I306" s="4"/>
    </row>
    <row r="307" spans="1:9" x14ac:dyDescent="0.2">
      <c r="A307" s="83">
        <v>360</v>
      </c>
      <c r="B307" s="84" t="s">
        <v>260</v>
      </c>
      <c r="C307" s="92" t="s">
        <v>611</v>
      </c>
      <c r="D307" s="86">
        <v>1400</v>
      </c>
      <c r="E307" s="86">
        <v>1167</v>
      </c>
      <c r="F307" s="86">
        <v>900</v>
      </c>
      <c r="G307" s="86">
        <v>1095</v>
      </c>
      <c r="H307" s="86">
        <v>1300</v>
      </c>
      <c r="I307" s="4"/>
    </row>
    <row r="308" spans="1:9" x14ac:dyDescent="0.2">
      <c r="A308" s="90">
        <v>4635</v>
      </c>
      <c r="B308" s="90" t="s">
        <v>159</v>
      </c>
      <c r="C308" s="91" t="s">
        <v>506</v>
      </c>
      <c r="D308" s="86">
        <v>1110</v>
      </c>
      <c r="E308" s="86">
        <v>623</v>
      </c>
      <c r="F308" s="86">
        <v>475</v>
      </c>
      <c r="G308" s="86">
        <v>617</v>
      </c>
      <c r="H308" s="86">
        <v>725</v>
      </c>
      <c r="I308" s="4"/>
    </row>
    <row r="309" spans="1:9" x14ac:dyDescent="0.2">
      <c r="A309" s="90">
        <v>1835</v>
      </c>
      <c r="B309" s="90" t="s">
        <v>164</v>
      </c>
      <c r="C309" s="91" t="s">
        <v>511</v>
      </c>
      <c r="D309" s="86">
        <v>670</v>
      </c>
      <c r="E309" s="86">
        <v>691</v>
      </c>
      <c r="F309" s="86">
        <v>550</v>
      </c>
      <c r="G309" s="86">
        <v>695</v>
      </c>
      <c r="H309" s="86">
        <v>800</v>
      </c>
      <c r="I309" s="4"/>
    </row>
    <row r="310" spans="1:9" x14ac:dyDescent="0.2">
      <c r="A310" s="90">
        <v>3835</v>
      </c>
      <c r="B310" s="90" t="s">
        <v>317</v>
      </c>
      <c r="C310" s="91" t="s">
        <v>668</v>
      </c>
      <c r="D310" s="86">
        <v>2590</v>
      </c>
      <c r="E310" s="86">
        <v>878</v>
      </c>
      <c r="F310" s="86">
        <v>700</v>
      </c>
      <c r="G310" s="86">
        <v>840</v>
      </c>
      <c r="H310" s="86">
        <v>985</v>
      </c>
      <c r="I310" s="4"/>
    </row>
    <row r="311" spans="1:9" x14ac:dyDescent="0.2">
      <c r="A311" s="90">
        <v>1840</v>
      </c>
      <c r="B311" s="90" t="s">
        <v>165</v>
      </c>
      <c r="C311" s="91" t="s">
        <v>512</v>
      </c>
      <c r="D311" s="86">
        <v>430</v>
      </c>
      <c r="E311" s="86">
        <v>766</v>
      </c>
      <c r="F311" s="86">
        <v>625</v>
      </c>
      <c r="G311" s="86">
        <v>708</v>
      </c>
      <c r="H311" s="86">
        <v>850</v>
      </c>
      <c r="I311" s="4"/>
    </row>
    <row r="312" spans="1:9" x14ac:dyDescent="0.2">
      <c r="A312" s="90">
        <v>2370</v>
      </c>
      <c r="B312" s="90" t="s">
        <v>54</v>
      </c>
      <c r="C312" s="91" t="s">
        <v>401</v>
      </c>
      <c r="D312" s="86">
        <v>870</v>
      </c>
      <c r="E312" s="86">
        <v>596</v>
      </c>
      <c r="F312" s="86">
        <v>500</v>
      </c>
      <c r="G312" s="86">
        <v>595</v>
      </c>
      <c r="H312" s="86">
        <v>665</v>
      </c>
      <c r="I312" s="4"/>
    </row>
    <row r="313" spans="1:9" x14ac:dyDescent="0.2">
      <c r="A313" s="90">
        <v>1845</v>
      </c>
      <c r="B313" s="90" t="s">
        <v>166</v>
      </c>
      <c r="C313" s="91" t="s">
        <v>513</v>
      </c>
      <c r="D313" s="86">
        <v>780</v>
      </c>
      <c r="E313" s="86">
        <v>629</v>
      </c>
      <c r="F313" s="86">
        <v>510</v>
      </c>
      <c r="G313" s="86">
        <v>600</v>
      </c>
      <c r="H313" s="86">
        <v>710</v>
      </c>
      <c r="I313" s="4"/>
    </row>
    <row r="314" spans="1:9" ht="13.5" thickBot="1" x14ac:dyDescent="0.25">
      <c r="A314" s="120">
        <v>2741</v>
      </c>
      <c r="B314" s="121" t="s">
        <v>66</v>
      </c>
      <c r="C314" s="122" t="s">
        <v>413</v>
      </c>
      <c r="D314" s="98">
        <v>3850</v>
      </c>
      <c r="E314" s="98">
        <v>853</v>
      </c>
      <c r="F314" s="98">
        <v>695</v>
      </c>
      <c r="G314" s="98">
        <v>780</v>
      </c>
      <c r="H314" s="98">
        <v>900</v>
      </c>
      <c r="I314" s="4"/>
    </row>
    <row r="315" spans="1:9" x14ac:dyDescent="0.2">
      <c r="C315" s="193"/>
      <c r="D315" s="194"/>
      <c r="E315" s="194"/>
      <c r="F315" s="194"/>
      <c r="G315" s="194"/>
      <c r="H315" s="195"/>
    </row>
  </sheetData>
  <mergeCells count="1">
    <mergeCell ref="C315:H315"/>
  </mergeCells>
  <phoneticPr fontId="37"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2:C25"/>
  <sheetViews>
    <sheetView workbookViewId="0">
      <selection activeCell="M35" sqref="M35"/>
    </sheetView>
  </sheetViews>
  <sheetFormatPr defaultColWidth="9.28515625" defaultRowHeight="12.75" x14ac:dyDescent="0.2"/>
  <cols>
    <col min="1" max="1" width="2.7109375" style="10" customWidth="1"/>
    <col min="2" max="2" width="13.28515625" style="10" customWidth="1"/>
    <col min="3" max="3" width="30" style="10" bestFit="1" customWidth="1"/>
    <col min="4" max="16384" width="9.28515625" style="10"/>
  </cols>
  <sheetData>
    <row r="2" spans="2:3" ht="18" x14ac:dyDescent="0.25">
      <c r="B2" s="9" t="s">
        <v>705</v>
      </c>
    </row>
    <row r="4" spans="2:3" ht="15.75" x14ac:dyDescent="0.25">
      <c r="B4" s="11" t="s">
        <v>706</v>
      </c>
    </row>
    <row r="5" spans="2:3" x14ac:dyDescent="0.2">
      <c r="B5" s="12"/>
    </row>
    <row r="6" spans="2:3" ht="14.25" x14ac:dyDescent="0.2">
      <c r="B6" s="12" t="s">
        <v>707</v>
      </c>
      <c r="C6" s="48" t="s">
        <v>786</v>
      </c>
    </row>
    <row r="7" spans="2:3" ht="14.25" x14ac:dyDescent="0.2">
      <c r="B7" s="12" t="s">
        <v>708</v>
      </c>
      <c r="C7" s="48" t="s">
        <v>761</v>
      </c>
    </row>
    <row r="8" spans="2:3" ht="14.25" x14ac:dyDescent="0.2">
      <c r="C8" s="48" t="s">
        <v>762</v>
      </c>
    </row>
    <row r="9" spans="2:3" ht="14.25" x14ac:dyDescent="0.2">
      <c r="C9" s="48" t="s">
        <v>763</v>
      </c>
    </row>
    <row r="10" spans="2:3" ht="14.25" x14ac:dyDescent="0.2">
      <c r="C10" s="48" t="s">
        <v>764</v>
      </c>
    </row>
    <row r="11" spans="2:3" ht="14.25" x14ac:dyDescent="0.2">
      <c r="C11" s="48" t="s">
        <v>766</v>
      </c>
    </row>
    <row r="12" spans="2:3" ht="14.25" x14ac:dyDescent="0.2">
      <c r="C12" s="48" t="s">
        <v>765</v>
      </c>
    </row>
    <row r="13" spans="2:3" x14ac:dyDescent="0.2">
      <c r="B13" s="12" t="s">
        <v>709</v>
      </c>
      <c r="C13" s="102" t="s">
        <v>767</v>
      </c>
    </row>
    <row r="15" spans="2:3" x14ac:dyDescent="0.2">
      <c r="B15" s="12" t="s">
        <v>710</v>
      </c>
      <c r="C15" s="13" t="str">
        <f>[1]Summary!$B$9</f>
        <v>15 December 2021</v>
      </c>
    </row>
    <row r="16" spans="2:3" x14ac:dyDescent="0.2">
      <c r="B16" s="12" t="s">
        <v>711</v>
      </c>
      <c r="C16" s="14" t="str">
        <f>[1]Summary!$B$12</f>
        <v>June 2022</v>
      </c>
    </row>
    <row r="20" spans="2:3" x14ac:dyDescent="0.2">
      <c r="B20" s="15"/>
      <c r="C20" s="15"/>
    </row>
    <row r="21" spans="2:3" x14ac:dyDescent="0.2">
      <c r="B21" s="15"/>
      <c r="C21" s="15"/>
    </row>
    <row r="22" spans="2:3" x14ac:dyDescent="0.2">
      <c r="B22" s="15"/>
      <c r="C22" s="15"/>
    </row>
    <row r="23" spans="2:3" x14ac:dyDescent="0.2">
      <c r="B23" s="15"/>
      <c r="C23" s="15"/>
    </row>
    <row r="24" spans="2:3" x14ac:dyDescent="0.2">
      <c r="B24" s="15"/>
      <c r="C24" s="15"/>
    </row>
    <row r="25" spans="2:3" x14ac:dyDescent="0.2">
      <c r="B25" s="15"/>
      <c r="C25" s="15"/>
    </row>
  </sheetData>
  <phoneticPr fontId="5" type="noConversion"/>
  <hyperlinks>
    <hyperlink ref="C13" r:id="rId1" xr:uid="{00000000-0004-0000-1100-000000000000}"/>
  </hyperlinks>
  <pageMargins left="0.75" right="0.75" top="1" bottom="1" header="0.5" footer="0.5"/>
  <pageSetup paperSize="9" orientation="landscape" horizontalDpi="1200" verticalDpi="0" r:id="rId2"/>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heetPr>
  <dimension ref="B2:K400"/>
  <sheetViews>
    <sheetView showGridLines="0" zoomScaleNormal="100" workbookViewId="0">
      <pane ySplit="7" topLeftCell="A359" activePane="bottomLeft" state="frozen"/>
      <selection activeCell="I6" sqref="I6"/>
      <selection pane="bottomLeft" activeCell="D370" sqref="D370:I370"/>
    </sheetView>
  </sheetViews>
  <sheetFormatPr defaultColWidth="9.28515625" defaultRowHeight="12.75" outlineLevelRow="3" outlineLevelCol="1" x14ac:dyDescent="0.2"/>
  <cols>
    <col min="1" max="1" width="2.7109375" customWidth="1"/>
    <col min="2" max="2" width="10.42578125" customWidth="1" outlineLevel="1"/>
    <col min="3" max="3" width="13.28515625" customWidth="1" outlineLevel="1"/>
    <col min="4" max="4" width="37.28515625" bestFit="1" customWidth="1"/>
    <col min="5" max="9" width="9.28515625" customWidth="1"/>
  </cols>
  <sheetData>
    <row r="2" spans="2:11" ht="18" x14ac:dyDescent="0.2">
      <c r="D2" s="2" t="s">
        <v>718</v>
      </c>
      <c r="I2" s="3"/>
    </row>
    <row r="3" spans="2:11" ht="12.75" customHeight="1" x14ac:dyDescent="0.2">
      <c r="C3" s="7"/>
      <c r="D3" s="185" t="s">
        <v>800</v>
      </c>
      <c r="E3" s="186"/>
      <c r="F3" s="186"/>
      <c r="G3" s="186"/>
      <c r="H3" s="186"/>
      <c r="I3" s="186"/>
    </row>
    <row r="4" spans="2:11" x14ac:dyDescent="0.2">
      <c r="C4" s="8"/>
      <c r="D4" s="186"/>
      <c r="E4" s="186"/>
      <c r="F4" s="186"/>
      <c r="G4" s="186"/>
      <c r="H4" s="186"/>
      <c r="I4" s="186"/>
    </row>
    <row r="5" spans="2:11" ht="13.5" thickBot="1" x14ac:dyDescent="0.25">
      <c r="C5" s="8"/>
      <c r="D5" s="67" t="s">
        <v>0</v>
      </c>
      <c r="E5" s="68" t="s">
        <v>754</v>
      </c>
      <c r="F5" s="69"/>
      <c r="G5" s="69"/>
      <c r="H5" s="69"/>
      <c r="I5" s="69"/>
    </row>
    <row r="6" spans="2:11" x14ac:dyDescent="0.2">
      <c r="B6" s="71"/>
      <c r="C6" s="71"/>
      <c r="D6" s="71"/>
      <c r="E6" s="184" t="s">
        <v>721</v>
      </c>
      <c r="F6" s="184"/>
      <c r="G6" s="184"/>
      <c r="H6" s="184"/>
      <c r="I6" s="184"/>
    </row>
    <row r="7" spans="2:11" ht="26.25" thickBot="1" x14ac:dyDescent="0.25">
      <c r="B7" s="70" t="s">
        <v>758</v>
      </c>
      <c r="C7" s="70" t="s">
        <v>715</v>
      </c>
      <c r="D7" s="72" t="s">
        <v>1</v>
      </c>
      <c r="E7" s="73" t="s">
        <v>701</v>
      </c>
      <c r="F7" s="74" t="s">
        <v>733</v>
      </c>
      <c r="G7" s="75" t="s">
        <v>712</v>
      </c>
      <c r="H7" s="76" t="s">
        <v>702</v>
      </c>
      <c r="I7" s="73" t="s">
        <v>703</v>
      </c>
    </row>
    <row r="8" spans="2:11" x14ac:dyDescent="0.2">
      <c r="B8" s="77" t="s">
        <v>4</v>
      </c>
      <c r="C8" s="78" t="s">
        <v>5</v>
      </c>
      <c r="D8" s="79" t="s">
        <v>349</v>
      </c>
      <c r="E8" s="80">
        <v>480750</v>
      </c>
      <c r="F8" s="80">
        <v>898</v>
      </c>
      <c r="G8" s="80">
        <v>585</v>
      </c>
      <c r="H8" s="80">
        <v>755</v>
      </c>
      <c r="I8" s="80">
        <v>1050</v>
      </c>
      <c r="J8" s="4"/>
      <c r="K8" s="5"/>
    </row>
    <row r="9" spans="2:11" outlineLevel="1" x14ac:dyDescent="0.2">
      <c r="B9" s="81" t="s">
        <v>4</v>
      </c>
      <c r="C9" s="81" t="s">
        <v>6</v>
      </c>
      <c r="D9" s="82" t="s">
        <v>350</v>
      </c>
      <c r="E9" s="80">
        <v>23690</v>
      </c>
      <c r="F9" s="80">
        <v>572</v>
      </c>
      <c r="G9" s="80">
        <v>425</v>
      </c>
      <c r="H9" s="80">
        <v>500</v>
      </c>
      <c r="I9" s="80">
        <v>625</v>
      </c>
      <c r="J9" s="4"/>
    </row>
    <row r="10" spans="2:11" outlineLevel="2" x14ac:dyDescent="0.2">
      <c r="B10" s="83">
        <v>1355</v>
      </c>
      <c r="C10" s="84" t="s">
        <v>7</v>
      </c>
      <c r="D10" s="85" t="s">
        <v>351</v>
      </c>
      <c r="E10" s="86">
        <v>5650</v>
      </c>
      <c r="F10" s="86">
        <v>516</v>
      </c>
      <c r="G10" s="86">
        <v>400</v>
      </c>
      <c r="H10" s="86">
        <v>475</v>
      </c>
      <c r="I10" s="86">
        <v>550</v>
      </c>
      <c r="J10" s="4"/>
    </row>
    <row r="11" spans="2:11" outlineLevel="2" x14ac:dyDescent="0.2">
      <c r="B11" s="83">
        <v>1350</v>
      </c>
      <c r="C11" s="84" t="s">
        <v>8</v>
      </c>
      <c r="D11" s="85" t="s">
        <v>352</v>
      </c>
      <c r="E11" s="86">
        <v>2300</v>
      </c>
      <c r="F11" s="86">
        <v>501</v>
      </c>
      <c r="G11" s="86">
        <v>400</v>
      </c>
      <c r="H11" s="86">
        <v>450</v>
      </c>
      <c r="I11" s="86">
        <v>550</v>
      </c>
      <c r="J11" s="4"/>
    </row>
    <row r="12" spans="2:11" outlineLevel="2" x14ac:dyDescent="0.2">
      <c r="B12" s="83">
        <v>724</v>
      </c>
      <c r="C12" s="84" t="s">
        <v>9</v>
      </c>
      <c r="D12" s="85" t="s">
        <v>353</v>
      </c>
      <c r="E12" s="86">
        <v>800</v>
      </c>
      <c r="F12" s="86">
        <v>494</v>
      </c>
      <c r="G12" s="86">
        <v>415</v>
      </c>
      <c r="H12" s="86">
        <v>495</v>
      </c>
      <c r="I12" s="86">
        <v>550</v>
      </c>
      <c r="J12" s="4"/>
    </row>
    <row r="13" spans="2:11" outlineLevel="2" x14ac:dyDescent="0.2">
      <c r="B13" s="83">
        <v>734</v>
      </c>
      <c r="C13" s="84" t="s">
        <v>10</v>
      </c>
      <c r="D13" s="85" t="s">
        <v>354</v>
      </c>
      <c r="E13" s="86">
        <v>1340</v>
      </c>
      <c r="F13" s="86">
        <v>492</v>
      </c>
      <c r="G13" s="86">
        <v>400</v>
      </c>
      <c r="H13" s="86">
        <v>475</v>
      </c>
      <c r="I13" s="86">
        <v>550</v>
      </c>
      <c r="J13" s="4"/>
    </row>
    <row r="14" spans="2:11" outlineLevel="2" x14ac:dyDescent="0.2">
      <c r="B14" s="83">
        <v>2935</v>
      </c>
      <c r="C14" s="84" t="s">
        <v>739</v>
      </c>
      <c r="D14" s="85" t="s">
        <v>355</v>
      </c>
      <c r="E14" s="86">
        <v>2110</v>
      </c>
      <c r="F14" s="86">
        <v>535</v>
      </c>
      <c r="G14" s="86">
        <v>400</v>
      </c>
      <c r="H14" s="86">
        <v>485</v>
      </c>
      <c r="I14" s="86">
        <v>595</v>
      </c>
      <c r="J14" s="4"/>
    </row>
    <row r="15" spans="2:11" outlineLevel="2" x14ac:dyDescent="0.2">
      <c r="B15" s="83">
        <v>728</v>
      </c>
      <c r="C15" s="84" t="s">
        <v>11</v>
      </c>
      <c r="D15" s="85" t="s">
        <v>356</v>
      </c>
      <c r="E15" s="86">
        <v>1030</v>
      </c>
      <c r="F15" s="86">
        <v>505</v>
      </c>
      <c r="G15" s="86">
        <v>425</v>
      </c>
      <c r="H15" s="86">
        <v>495</v>
      </c>
      <c r="I15" s="86">
        <v>550</v>
      </c>
      <c r="J15" s="4"/>
    </row>
    <row r="16" spans="2:11" outlineLevel="2" x14ac:dyDescent="0.2">
      <c r="B16" s="83">
        <v>738</v>
      </c>
      <c r="C16" s="84" t="s">
        <v>12</v>
      </c>
      <c r="D16" s="85" t="s">
        <v>357</v>
      </c>
      <c r="E16" s="86">
        <v>1640</v>
      </c>
      <c r="F16" s="86">
        <v>579</v>
      </c>
      <c r="G16" s="86">
        <v>460</v>
      </c>
      <c r="H16" s="86">
        <v>530</v>
      </c>
      <c r="I16" s="86">
        <v>650</v>
      </c>
      <c r="J16" s="4"/>
    </row>
    <row r="17" spans="2:10" outlineLevel="2" x14ac:dyDescent="0.2">
      <c r="B17" s="87" t="s">
        <v>4</v>
      </c>
      <c r="C17" s="88" t="s">
        <v>740</v>
      </c>
      <c r="D17" s="89" t="s">
        <v>358</v>
      </c>
      <c r="E17" s="86">
        <v>8810</v>
      </c>
      <c r="F17" s="86">
        <v>662</v>
      </c>
      <c r="G17" s="86">
        <v>475</v>
      </c>
      <c r="H17" s="86">
        <v>575</v>
      </c>
      <c r="I17" s="86">
        <v>700</v>
      </c>
      <c r="J17" s="4"/>
    </row>
    <row r="18" spans="2:10" outlineLevel="3" x14ac:dyDescent="0.2">
      <c r="B18" s="90">
        <v>4505</v>
      </c>
      <c r="C18" s="90" t="s">
        <v>741</v>
      </c>
      <c r="D18" s="91" t="s">
        <v>359</v>
      </c>
      <c r="E18" s="86">
        <v>1330</v>
      </c>
      <c r="F18" s="86">
        <v>559</v>
      </c>
      <c r="G18" s="86">
        <v>450</v>
      </c>
      <c r="H18" s="86">
        <v>550</v>
      </c>
      <c r="I18" s="86">
        <v>625</v>
      </c>
      <c r="J18" s="4"/>
    </row>
    <row r="19" spans="2:10" outlineLevel="3" x14ac:dyDescent="0.2">
      <c r="B19" s="90">
        <v>4510</v>
      </c>
      <c r="C19" s="90" t="s">
        <v>13</v>
      </c>
      <c r="D19" s="91" t="s">
        <v>360</v>
      </c>
      <c r="E19" s="86">
        <v>2990</v>
      </c>
      <c r="F19" s="86">
        <v>861</v>
      </c>
      <c r="G19" s="86">
        <v>595</v>
      </c>
      <c r="H19" s="86">
        <v>700</v>
      </c>
      <c r="I19" s="86">
        <v>905</v>
      </c>
      <c r="J19" s="4"/>
    </row>
    <row r="20" spans="2:10" outlineLevel="3" x14ac:dyDescent="0.2">
      <c r="B20" s="90">
        <v>4515</v>
      </c>
      <c r="C20" s="90" t="s">
        <v>14</v>
      </c>
      <c r="D20" s="91" t="s">
        <v>361</v>
      </c>
      <c r="E20" s="86">
        <v>1910</v>
      </c>
      <c r="F20" s="86">
        <v>595</v>
      </c>
      <c r="G20" s="86">
        <v>462</v>
      </c>
      <c r="H20" s="86">
        <v>550</v>
      </c>
      <c r="I20" s="86">
        <v>650</v>
      </c>
      <c r="J20" s="4"/>
    </row>
    <row r="21" spans="2:10" outlineLevel="3" x14ac:dyDescent="0.2">
      <c r="B21" s="90">
        <v>4520</v>
      </c>
      <c r="C21" s="90" t="s">
        <v>15</v>
      </c>
      <c r="D21" s="91" t="s">
        <v>362</v>
      </c>
      <c r="E21" s="86">
        <v>790</v>
      </c>
      <c r="F21" s="86">
        <v>504</v>
      </c>
      <c r="G21" s="86">
        <v>425</v>
      </c>
      <c r="H21" s="86">
        <v>475</v>
      </c>
      <c r="I21" s="86">
        <v>560</v>
      </c>
      <c r="J21" s="4"/>
    </row>
    <row r="22" spans="2:10" outlineLevel="3" x14ac:dyDescent="0.2">
      <c r="B22" s="90">
        <v>4525</v>
      </c>
      <c r="C22" s="90" t="s">
        <v>16</v>
      </c>
      <c r="D22" s="91" t="s">
        <v>363</v>
      </c>
      <c r="E22" s="86">
        <v>1790</v>
      </c>
      <c r="F22" s="86">
        <v>545</v>
      </c>
      <c r="G22" s="86">
        <v>450</v>
      </c>
      <c r="H22" s="86">
        <v>515</v>
      </c>
      <c r="I22" s="86">
        <v>595</v>
      </c>
      <c r="J22" s="4"/>
    </row>
    <row r="23" spans="2:10" outlineLevel="1" x14ac:dyDescent="0.2">
      <c r="B23" s="81" t="s">
        <v>4</v>
      </c>
      <c r="C23" s="81" t="s">
        <v>17</v>
      </c>
      <c r="D23" s="82" t="s">
        <v>364</v>
      </c>
      <c r="E23" s="80">
        <v>66920</v>
      </c>
      <c r="F23" s="80">
        <v>658</v>
      </c>
      <c r="G23" s="80">
        <v>495</v>
      </c>
      <c r="H23" s="80">
        <v>600</v>
      </c>
      <c r="I23" s="80">
        <v>750</v>
      </c>
      <c r="J23" s="4"/>
    </row>
    <row r="24" spans="2:10" outlineLevel="2" x14ac:dyDescent="0.2">
      <c r="B24" s="83">
        <v>2372</v>
      </c>
      <c r="C24" s="84" t="s">
        <v>18</v>
      </c>
      <c r="D24" s="85" t="s">
        <v>365</v>
      </c>
      <c r="E24" s="86">
        <v>1260</v>
      </c>
      <c r="F24" s="86">
        <v>513</v>
      </c>
      <c r="G24" s="86">
        <v>425</v>
      </c>
      <c r="H24" s="86">
        <v>495</v>
      </c>
      <c r="I24" s="86">
        <v>575</v>
      </c>
      <c r="J24" s="4"/>
    </row>
    <row r="25" spans="2:10" outlineLevel="2" x14ac:dyDescent="0.2">
      <c r="B25" s="83">
        <v>2373</v>
      </c>
      <c r="C25" s="84" t="s">
        <v>19</v>
      </c>
      <c r="D25" s="85" t="s">
        <v>366</v>
      </c>
      <c r="E25" s="86">
        <v>1540</v>
      </c>
      <c r="F25" s="86">
        <v>543</v>
      </c>
      <c r="G25" s="86">
        <v>475</v>
      </c>
      <c r="H25" s="86">
        <v>545</v>
      </c>
      <c r="I25" s="86">
        <v>600</v>
      </c>
      <c r="J25" s="4"/>
    </row>
    <row r="26" spans="2:10" outlineLevel="2" x14ac:dyDescent="0.2">
      <c r="B26" s="83">
        <v>660</v>
      </c>
      <c r="C26" s="84" t="s">
        <v>20</v>
      </c>
      <c r="D26" s="85" t="s">
        <v>367</v>
      </c>
      <c r="E26" s="86">
        <v>3700</v>
      </c>
      <c r="F26" s="86">
        <v>821</v>
      </c>
      <c r="G26" s="86">
        <v>550</v>
      </c>
      <c r="H26" s="86">
        <v>695</v>
      </c>
      <c r="I26" s="86">
        <v>895</v>
      </c>
      <c r="J26" s="4"/>
    </row>
    <row r="27" spans="2:10" outlineLevel="2" x14ac:dyDescent="0.2">
      <c r="B27" s="83">
        <v>665</v>
      </c>
      <c r="C27" s="84" t="s">
        <v>21</v>
      </c>
      <c r="D27" s="85" t="s">
        <v>368</v>
      </c>
      <c r="E27" s="86">
        <v>3800</v>
      </c>
      <c r="F27" s="86">
        <v>705</v>
      </c>
      <c r="G27" s="86">
        <v>550</v>
      </c>
      <c r="H27" s="86">
        <v>650</v>
      </c>
      <c r="I27" s="86">
        <v>795</v>
      </c>
      <c r="J27" s="4"/>
    </row>
    <row r="28" spans="2:10" outlineLevel="2" x14ac:dyDescent="0.2">
      <c r="B28" s="83">
        <v>650</v>
      </c>
      <c r="C28" s="84" t="s">
        <v>22</v>
      </c>
      <c r="D28" s="85" t="s">
        <v>369</v>
      </c>
      <c r="E28" s="86">
        <v>1090</v>
      </c>
      <c r="F28" s="86">
        <v>556</v>
      </c>
      <c r="G28" s="86">
        <v>475</v>
      </c>
      <c r="H28" s="86">
        <v>542</v>
      </c>
      <c r="I28" s="86">
        <v>600</v>
      </c>
      <c r="J28" s="4"/>
    </row>
    <row r="29" spans="2:10" outlineLevel="2" x14ac:dyDescent="0.2">
      <c r="B29" s="83">
        <v>655</v>
      </c>
      <c r="C29" s="84" t="s">
        <v>23</v>
      </c>
      <c r="D29" s="85" t="s">
        <v>370</v>
      </c>
      <c r="E29" s="86">
        <v>2100</v>
      </c>
      <c r="F29" s="86">
        <v>663</v>
      </c>
      <c r="G29" s="86">
        <v>525</v>
      </c>
      <c r="H29" s="86">
        <v>625</v>
      </c>
      <c r="I29" s="86">
        <v>725</v>
      </c>
      <c r="J29" s="4"/>
    </row>
    <row r="30" spans="2:10" outlineLevel="2" x14ac:dyDescent="0.2">
      <c r="B30" s="87" t="s">
        <v>4</v>
      </c>
      <c r="C30" s="88" t="s">
        <v>24</v>
      </c>
      <c r="D30" s="89" t="s">
        <v>371</v>
      </c>
      <c r="E30" s="86">
        <v>6570</v>
      </c>
      <c r="F30" s="86">
        <v>565</v>
      </c>
      <c r="G30" s="86">
        <v>441</v>
      </c>
      <c r="H30" s="86">
        <v>525</v>
      </c>
      <c r="I30" s="86">
        <v>650</v>
      </c>
      <c r="J30" s="4"/>
    </row>
    <row r="31" spans="2:10" outlineLevel="3" x14ac:dyDescent="0.2">
      <c r="B31" s="90">
        <v>905</v>
      </c>
      <c r="C31" s="90" t="s">
        <v>25</v>
      </c>
      <c r="D31" s="91" t="s">
        <v>372</v>
      </c>
      <c r="E31" s="86">
        <v>1030</v>
      </c>
      <c r="F31" s="86">
        <v>523</v>
      </c>
      <c r="G31" s="86">
        <v>420</v>
      </c>
      <c r="H31" s="86">
        <v>480</v>
      </c>
      <c r="I31" s="86">
        <v>595</v>
      </c>
      <c r="J31" s="4"/>
    </row>
    <row r="32" spans="2:10" outlineLevel="3" x14ac:dyDescent="0.2">
      <c r="B32" s="90">
        <v>910</v>
      </c>
      <c r="C32" s="90" t="s">
        <v>26</v>
      </c>
      <c r="D32" s="91" t="s">
        <v>373</v>
      </c>
      <c r="E32" s="86">
        <v>660</v>
      </c>
      <c r="F32" s="86">
        <v>571</v>
      </c>
      <c r="G32" s="86">
        <v>450</v>
      </c>
      <c r="H32" s="86">
        <v>535</v>
      </c>
      <c r="I32" s="86">
        <v>645</v>
      </c>
      <c r="J32" s="4"/>
    </row>
    <row r="33" spans="2:10" outlineLevel="3" x14ac:dyDescent="0.2">
      <c r="B33" s="90">
        <v>915</v>
      </c>
      <c r="C33" s="90" t="s">
        <v>27</v>
      </c>
      <c r="D33" s="91" t="s">
        <v>374</v>
      </c>
      <c r="E33" s="86">
        <v>2160</v>
      </c>
      <c r="F33" s="86">
        <v>501</v>
      </c>
      <c r="G33" s="86">
        <v>404</v>
      </c>
      <c r="H33" s="86">
        <v>475</v>
      </c>
      <c r="I33" s="86">
        <v>550</v>
      </c>
      <c r="J33" s="4"/>
    </row>
    <row r="34" spans="2:10" outlineLevel="3" x14ac:dyDescent="0.2">
      <c r="B34" s="90">
        <v>920</v>
      </c>
      <c r="C34" s="90" t="s">
        <v>28</v>
      </c>
      <c r="D34" s="91" t="s">
        <v>375</v>
      </c>
      <c r="E34" s="86">
        <v>740</v>
      </c>
      <c r="F34" s="86">
        <v>528</v>
      </c>
      <c r="G34" s="86">
        <v>425</v>
      </c>
      <c r="H34" s="86">
        <v>495</v>
      </c>
      <c r="I34" s="86">
        <v>600</v>
      </c>
      <c r="J34" s="4"/>
    </row>
    <row r="35" spans="2:10" outlineLevel="3" x14ac:dyDescent="0.2">
      <c r="B35" s="90">
        <v>925</v>
      </c>
      <c r="C35" s="90" t="s">
        <v>29</v>
      </c>
      <c r="D35" s="91" t="s">
        <v>376</v>
      </c>
      <c r="E35" s="86">
        <v>760</v>
      </c>
      <c r="F35" s="86">
        <v>591</v>
      </c>
      <c r="G35" s="86">
        <v>495</v>
      </c>
      <c r="H35" s="86">
        <v>575</v>
      </c>
      <c r="I35" s="86">
        <v>650</v>
      </c>
      <c r="J35" s="4"/>
    </row>
    <row r="36" spans="2:10" outlineLevel="3" x14ac:dyDescent="0.2">
      <c r="B36" s="90">
        <v>930</v>
      </c>
      <c r="C36" s="90" t="s">
        <v>30</v>
      </c>
      <c r="D36" s="91" t="s">
        <v>377</v>
      </c>
      <c r="E36" s="86">
        <v>1210</v>
      </c>
      <c r="F36" s="86">
        <v>717</v>
      </c>
      <c r="G36" s="86">
        <v>595</v>
      </c>
      <c r="H36" s="86">
        <v>675</v>
      </c>
      <c r="I36" s="86">
        <v>795</v>
      </c>
      <c r="J36" s="4"/>
    </row>
    <row r="37" spans="2:10" outlineLevel="2" x14ac:dyDescent="0.2">
      <c r="B37" s="87" t="s">
        <v>4</v>
      </c>
      <c r="C37" s="88" t="s">
        <v>31</v>
      </c>
      <c r="D37" s="89" t="s">
        <v>378</v>
      </c>
      <c r="E37" s="86">
        <v>24750</v>
      </c>
      <c r="F37" s="86">
        <v>723</v>
      </c>
      <c r="G37" s="86">
        <v>550</v>
      </c>
      <c r="H37" s="86">
        <v>675</v>
      </c>
      <c r="I37" s="86">
        <v>825</v>
      </c>
      <c r="J37" s="4"/>
    </row>
    <row r="38" spans="2:10" outlineLevel="3" x14ac:dyDescent="0.2">
      <c r="B38" s="90">
        <v>4205</v>
      </c>
      <c r="C38" s="90" t="s">
        <v>32</v>
      </c>
      <c r="D38" s="91" t="s">
        <v>379</v>
      </c>
      <c r="E38" s="86">
        <v>2570</v>
      </c>
      <c r="F38" s="86">
        <v>597</v>
      </c>
      <c r="G38" s="86">
        <v>485</v>
      </c>
      <c r="H38" s="86">
        <v>550</v>
      </c>
      <c r="I38" s="86">
        <v>650</v>
      </c>
      <c r="J38" s="4"/>
    </row>
    <row r="39" spans="2:10" outlineLevel="3" x14ac:dyDescent="0.2">
      <c r="B39" s="90">
        <v>4210</v>
      </c>
      <c r="C39" s="90" t="s">
        <v>33</v>
      </c>
      <c r="D39" s="91" t="s">
        <v>380</v>
      </c>
      <c r="E39" s="86">
        <v>1570</v>
      </c>
      <c r="F39" s="86">
        <v>663</v>
      </c>
      <c r="G39" s="86">
        <v>550</v>
      </c>
      <c r="H39" s="86">
        <v>625</v>
      </c>
      <c r="I39" s="86">
        <v>725</v>
      </c>
      <c r="J39" s="4"/>
    </row>
    <row r="40" spans="2:10" outlineLevel="3" x14ac:dyDescent="0.2">
      <c r="B40" s="90">
        <v>4215</v>
      </c>
      <c r="C40" s="90" t="s">
        <v>34</v>
      </c>
      <c r="D40" s="91" t="s">
        <v>381</v>
      </c>
      <c r="E40" s="86">
        <v>6670</v>
      </c>
      <c r="F40" s="86">
        <v>871</v>
      </c>
      <c r="G40" s="86">
        <v>700</v>
      </c>
      <c r="H40" s="86">
        <v>825</v>
      </c>
      <c r="I40" s="86">
        <v>950</v>
      </c>
      <c r="J40" s="4"/>
    </row>
    <row r="41" spans="2:10" outlineLevel="3" x14ac:dyDescent="0.2">
      <c r="B41" s="90">
        <v>4220</v>
      </c>
      <c r="C41" s="90" t="s">
        <v>35</v>
      </c>
      <c r="D41" s="91" t="s">
        <v>382</v>
      </c>
      <c r="E41" s="86">
        <v>1510</v>
      </c>
      <c r="F41" s="86">
        <v>614</v>
      </c>
      <c r="G41" s="86">
        <v>500</v>
      </c>
      <c r="H41" s="86">
        <v>575</v>
      </c>
      <c r="I41" s="86">
        <v>695</v>
      </c>
      <c r="J41" s="4"/>
    </row>
    <row r="42" spans="2:10" outlineLevel="3" x14ac:dyDescent="0.2">
      <c r="B42" s="90">
        <v>4225</v>
      </c>
      <c r="C42" s="90" t="s">
        <v>36</v>
      </c>
      <c r="D42" s="91" t="s">
        <v>383</v>
      </c>
      <c r="E42" s="86">
        <v>1740</v>
      </c>
      <c r="F42" s="86">
        <v>606</v>
      </c>
      <c r="G42" s="86">
        <v>475</v>
      </c>
      <c r="H42" s="86">
        <v>575</v>
      </c>
      <c r="I42" s="86">
        <v>725</v>
      </c>
      <c r="J42" s="4"/>
    </row>
    <row r="43" spans="2:10" outlineLevel="3" x14ac:dyDescent="0.2">
      <c r="B43" s="90">
        <v>4230</v>
      </c>
      <c r="C43" s="90" t="s">
        <v>37</v>
      </c>
      <c r="D43" s="91" t="s">
        <v>384</v>
      </c>
      <c r="E43" s="86">
        <v>2570</v>
      </c>
      <c r="F43" s="86">
        <v>778</v>
      </c>
      <c r="G43" s="86">
        <v>625</v>
      </c>
      <c r="H43" s="86">
        <v>725</v>
      </c>
      <c r="I43" s="86">
        <v>875</v>
      </c>
      <c r="J43" s="4"/>
    </row>
    <row r="44" spans="2:10" outlineLevel="3" x14ac:dyDescent="0.2">
      <c r="B44" s="90">
        <v>4235</v>
      </c>
      <c r="C44" s="90" t="s">
        <v>38</v>
      </c>
      <c r="D44" s="91" t="s">
        <v>385</v>
      </c>
      <c r="E44" s="86">
        <v>1710</v>
      </c>
      <c r="F44" s="86">
        <v>777</v>
      </c>
      <c r="G44" s="86">
        <v>645</v>
      </c>
      <c r="H44" s="86">
        <v>725</v>
      </c>
      <c r="I44" s="86">
        <v>850</v>
      </c>
      <c r="J44" s="4"/>
    </row>
    <row r="45" spans="2:10" outlineLevel="3" x14ac:dyDescent="0.2">
      <c r="B45" s="90">
        <v>4240</v>
      </c>
      <c r="C45" s="90" t="s">
        <v>39</v>
      </c>
      <c r="D45" s="91" t="s">
        <v>386</v>
      </c>
      <c r="E45" s="86">
        <v>1600</v>
      </c>
      <c r="F45" s="86">
        <v>619</v>
      </c>
      <c r="G45" s="86">
        <v>525</v>
      </c>
      <c r="H45" s="86">
        <v>595</v>
      </c>
      <c r="I45" s="86">
        <v>683</v>
      </c>
      <c r="J45" s="4"/>
    </row>
    <row r="46" spans="2:10" outlineLevel="3" x14ac:dyDescent="0.2">
      <c r="B46" s="90">
        <v>4245</v>
      </c>
      <c r="C46" s="90" t="s">
        <v>40</v>
      </c>
      <c r="D46" s="91" t="s">
        <v>387</v>
      </c>
      <c r="E46" s="86">
        <v>1450</v>
      </c>
      <c r="F46" s="86">
        <v>942</v>
      </c>
      <c r="G46" s="86">
        <v>725</v>
      </c>
      <c r="H46" s="86">
        <v>850</v>
      </c>
      <c r="I46" s="86">
        <v>1050</v>
      </c>
      <c r="J46" s="4"/>
    </row>
    <row r="47" spans="2:10" outlineLevel="3" x14ac:dyDescent="0.2">
      <c r="B47" s="90">
        <v>4250</v>
      </c>
      <c r="C47" s="90" t="s">
        <v>41</v>
      </c>
      <c r="D47" s="91" t="s">
        <v>388</v>
      </c>
      <c r="E47" s="86">
        <v>3360</v>
      </c>
      <c r="F47" s="86">
        <v>549</v>
      </c>
      <c r="G47" s="86">
        <v>450</v>
      </c>
      <c r="H47" s="86">
        <v>525</v>
      </c>
      <c r="I47" s="86">
        <v>625</v>
      </c>
      <c r="J47" s="4"/>
    </row>
    <row r="48" spans="2:10" outlineLevel="2" x14ac:dyDescent="0.2">
      <c r="B48" s="87" t="s">
        <v>4</v>
      </c>
      <c r="C48" s="88" t="s">
        <v>42</v>
      </c>
      <c r="D48" s="89" t="s">
        <v>389</v>
      </c>
      <c r="E48" s="86">
        <v>10980</v>
      </c>
      <c r="F48" s="86">
        <v>577</v>
      </c>
      <c r="G48" s="86">
        <v>450</v>
      </c>
      <c r="H48" s="86">
        <v>550</v>
      </c>
      <c r="I48" s="86">
        <v>650</v>
      </c>
      <c r="J48" s="4"/>
    </row>
    <row r="49" spans="2:11" outlineLevel="3" x14ac:dyDescent="0.2">
      <c r="B49" s="90">
        <v>2315</v>
      </c>
      <c r="C49" s="90" t="s">
        <v>43</v>
      </c>
      <c r="D49" s="91" t="s">
        <v>390</v>
      </c>
      <c r="E49" s="86">
        <v>820</v>
      </c>
      <c r="F49" s="86">
        <v>482</v>
      </c>
      <c r="G49" s="86">
        <v>390</v>
      </c>
      <c r="H49" s="86">
        <v>450</v>
      </c>
      <c r="I49" s="86">
        <v>525</v>
      </c>
      <c r="J49" s="4"/>
    </row>
    <row r="50" spans="2:11" outlineLevel="3" x14ac:dyDescent="0.2">
      <c r="B50" s="90">
        <v>2320</v>
      </c>
      <c r="C50" s="90" t="s">
        <v>44</v>
      </c>
      <c r="D50" s="91" t="s">
        <v>391</v>
      </c>
      <c r="E50" s="86">
        <v>1080</v>
      </c>
      <c r="F50" s="86">
        <v>613</v>
      </c>
      <c r="G50" s="86">
        <v>500</v>
      </c>
      <c r="H50" s="86">
        <v>575</v>
      </c>
      <c r="I50" s="86">
        <v>675</v>
      </c>
      <c r="J50" s="4"/>
      <c r="K50" s="5"/>
    </row>
    <row r="51" spans="2:11" outlineLevel="3" x14ac:dyDescent="0.2">
      <c r="B51" s="90">
        <v>2325</v>
      </c>
      <c r="C51" s="90" t="s">
        <v>45</v>
      </c>
      <c r="D51" s="91" t="s">
        <v>392</v>
      </c>
      <c r="E51" s="86">
        <v>710</v>
      </c>
      <c r="F51" s="86">
        <v>620</v>
      </c>
      <c r="G51" s="86">
        <v>475</v>
      </c>
      <c r="H51" s="86">
        <v>575</v>
      </c>
      <c r="I51" s="86">
        <v>700</v>
      </c>
      <c r="J51" s="4"/>
      <c r="K51" s="6"/>
    </row>
    <row r="52" spans="2:11" outlineLevel="3" x14ac:dyDescent="0.2">
      <c r="B52" s="90">
        <v>2330</v>
      </c>
      <c r="C52" s="90" t="s">
        <v>46</v>
      </c>
      <c r="D52" s="91" t="s">
        <v>393</v>
      </c>
      <c r="E52" s="86">
        <v>940</v>
      </c>
      <c r="F52" s="86">
        <v>485</v>
      </c>
      <c r="G52" s="86">
        <v>420</v>
      </c>
      <c r="H52" s="86">
        <v>475</v>
      </c>
      <c r="I52" s="86">
        <v>550</v>
      </c>
      <c r="J52" s="4"/>
    </row>
    <row r="53" spans="2:11" outlineLevel="3" x14ac:dyDescent="0.2">
      <c r="B53" s="90">
        <v>2335</v>
      </c>
      <c r="C53" s="90" t="s">
        <v>47</v>
      </c>
      <c r="D53" s="91" t="s">
        <v>394</v>
      </c>
      <c r="E53" s="86">
        <v>1550</v>
      </c>
      <c r="F53" s="86">
        <v>604</v>
      </c>
      <c r="G53" s="86">
        <v>500</v>
      </c>
      <c r="H53" s="86">
        <v>575</v>
      </c>
      <c r="I53" s="86">
        <v>675</v>
      </c>
      <c r="J53" s="4"/>
    </row>
    <row r="54" spans="2:11" outlineLevel="3" x14ac:dyDescent="0.2">
      <c r="B54" s="90">
        <v>2340</v>
      </c>
      <c r="C54" s="90" t="s">
        <v>48</v>
      </c>
      <c r="D54" s="91" t="s">
        <v>395</v>
      </c>
      <c r="E54" s="86">
        <v>790</v>
      </c>
      <c r="F54" s="86">
        <v>492</v>
      </c>
      <c r="G54" s="86">
        <v>400</v>
      </c>
      <c r="H54" s="86">
        <v>473</v>
      </c>
      <c r="I54" s="86">
        <v>550</v>
      </c>
      <c r="J54" s="4"/>
    </row>
    <row r="55" spans="2:11" outlineLevel="3" x14ac:dyDescent="0.2">
      <c r="B55" s="90">
        <v>2345</v>
      </c>
      <c r="C55" s="90" t="s">
        <v>49</v>
      </c>
      <c r="D55" s="91" t="s">
        <v>396</v>
      </c>
      <c r="E55" s="86">
        <v>1460</v>
      </c>
      <c r="F55" s="86">
        <v>564</v>
      </c>
      <c r="G55" s="86">
        <v>450</v>
      </c>
      <c r="H55" s="86">
        <v>550</v>
      </c>
      <c r="I55" s="86">
        <v>625</v>
      </c>
      <c r="J55" s="4"/>
    </row>
    <row r="56" spans="2:11" outlineLevel="3" x14ac:dyDescent="0.2">
      <c r="B56" s="90">
        <v>2350</v>
      </c>
      <c r="C56" s="90" t="s">
        <v>50</v>
      </c>
      <c r="D56" s="91" t="s">
        <v>397</v>
      </c>
      <c r="E56" s="86">
        <v>690</v>
      </c>
      <c r="F56" s="86">
        <v>703</v>
      </c>
      <c r="G56" s="86">
        <v>550</v>
      </c>
      <c r="H56" s="86">
        <v>625</v>
      </c>
      <c r="I56" s="86">
        <v>795</v>
      </c>
      <c r="J56" s="4"/>
    </row>
    <row r="57" spans="2:11" outlineLevel="3" x14ac:dyDescent="0.2">
      <c r="B57" s="90">
        <v>2355</v>
      </c>
      <c r="C57" s="90" t="s">
        <v>51</v>
      </c>
      <c r="D57" s="91" t="s">
        <v>398</v>
      </c>
      <c r="E57" s="86">
        <v>400</v>
      </c>
      <c r="F57" s="86">
        <v>561</v>
      </c>
      <c r="G57" s="86">
        <v>445</v>
      </c>
      <c r="H57" s="86">
        <v>535</v>
      </c>
      <c r="I57" s="86">
        <v>630</v>
      </c>
      <c r="J57" s="4"/>
    </row>
    <row r="58" spans="2:11" outlineLevel="3" x14ac:dyDescent="0.2">
      <c r="B58" s="90">
        <v>2360</v>
      </c>
      <c r="C58" s="90" t="s">
        <v>52</v>
      </c>
      <c r="D58" s="91" t="s">
        <v>399</v>
      </c>
      <c r="E58" s="86">
        <v>1030</v>
      </c>
      <c r="F58" s="86">
        <v>615</v>
      </c>
      <c r="G58" s="86">
        <v>525</v>
      </c>
      <c r="H58" s="86">
        <v>595</v>
      </c>
      <c r="I58" s="86">
        <v>675</v>
      </c>
      <c r="J58" s="4"/>
    </row>
    <row r="59" spans="2:11" outlineLevel="3" x14ac:dyDescent="0.2">
      <c r="B59" s="90">
        <v>2365</v>
      </c>
      <c r="C59" s="90" t="s">
        <v>53</v>
      </c>
      <c r="D59" s="91" t="s">
        <v>400</v>
      </c>
      <c r="E59" s="86">
        <v>640</v>
      </c>
      <c r="F59" s="86">
        <v>572</v>
      </c>
      <c r="G59" s="86">
        <v>450</v>
      </c>
      <c r="H59" s="86">
        <v>525</v>
      </c>
      <c r="I59" s="86">
        <v>665</v>
      </c>
      <c r="J59" s="4"/>
    </row>
    <row r="60" spans="2:11" outlineLevel="3" x14ac:dyDescent="0.2">
      <c r="B60" s="90">
        <v>2370</v>
      </c>
      <c r="C60" s="90" t="s">
        <v>54</v>
      </c>
      <c r="D60" s="91" t="s">
        <v>401</v>
      </c>
      <c r="E60" s="86">
        <v>870</v>
      </c>
      <c r="F60" s="86">
        <v>596</v>
      </c>
      <c r="G60" s="86">
        <v>500</v>
      </c>
      <c r="H60" s="86">
        <v>595</v>
      </c>
      <c r="I60" s="86">
        <v>665</v>
      </c>
      <c r="J60" s="4"/>
    </row>
    <row r="61" spans="2:11" outlineLevel="2" x14ac:dyDescent="0.2">
      <c r="B61" s="87" t="s">
        <v>4</v>
      </c>
      <c r="C61" s="88" t="s">
        <v>55</v>
      </c>
      <c r="D61" s="89" t="s">
        <v>402</v>
      </c>
      <c r="E61" s="86">
        <v>11130</v>
      </c>
      <c r="F61" s="86">
        <v>618</v>
      </c>
      <c r="G61" s="86">
        <v>475</v>
      </c>
      <c r="H61" s="86">
        <v>575</v>
      </c>
      <c r="I61" s="86">
        <v>700</v>
      </c>
      <c r="J61" s="4"/>
    </row>
    <row r="62" spans="2:11" outlineLevel="3" x14ac:dyDescent="0.2">
      <c r="B62" s="90">
        <v>4305</v>
      </c>
      <c r="C62" s="90" t="s">
        <v>56</v>
      </c>
      <c r="D62" s="91" t="s">
        <v>403</v>
      </c>
      <c r="E62" s="86">
        <v>750</v>
      </c>
      <c r="F62" s="86">
        <v>643</v>
      </c>
      <c r="G62" s="86">
        <v>542</v>
      </c>
      <c r="H62" s="86">
        <v>625</v>
      </c>
      <c r="I62" s="86">
        <v>755</v>
      </c>
      <c r="J62" s="4"/>
    </row>
    <row r="63" spans="2:11" outlineLevel="3" x14ac:dyDescent="0.2">
      <c r="B63" s="90">
        <v>4310</v>
      </c>
      <c r="C63" s="90" t="s">
        <v>57</v>
      </c>
      <c r="D63" s="91" t="s">
        <v>404</v>
      </c>
      <c r="E63" s="86">
        <v>4680</v>
      </c>
      <c r="F63" s="86">
        <v>624</v>
      </c>
      <c r="G63" s="86">
        <v>470</v>
      </c>
      <c r="H63" s="86">
        <v>575</v>
      </c>
      <c r="I63" s="86">
        <v>695</v>
      </c>
      <c r="J63" s="4"/>
    </row>
    <row r="64" spans="2:11" outlineLevel="3" x14ac:dyDescent="0.2">
      <c r="B64" s="90">
        <v>4320</v>
      </c>
      <c r="C64" s="90" t="s">
        <v>58</v>
      </c>
      <c r="D64" s="91" t="s">
        <v>405</v>
      </c>
      <c r="E64" s="86">
        <v>1700</v>
      </c>
      <c r="F64" s="86">
        <v>619</v>
      </c>
      <c r="G64" s="86">
        <v>495</v>
      </c>
      <c r="H64" s="86">
        <v>595</v>
      </c>
      <c r="I64" s="86">
        <v>700</v>
      </c>
      <c r="J64" s="4"/>
    </row>
    <row r="65" spans="2:10" outlineLevel="3" x14ac:dyDescent="0.2">
      <c r="B65" s="90">
        <v>4315</v>
      </c>
      <c r="C65" s="90" t="s">
        <v>59</v>
      </c>
      <c r="D65" s="91" t="s">
        <v>406</v>
      </c>
      <c r="E65" s="86">
        <v>1570</v>
      </c>
      <c r="F65" s="86">
        <v>592</v>
      </c>
      <c r="G65" s="86">
        <v>475</v>
      </c>
      <c r="H65" s="86">
        <v>550</v>
      </c>
      <c r="I65" s="86">
        <v>695</v>
      </c>
      <c r="J65" s="4"/>
    </row>
    <row r="66" spans="2:10" outlineLevel="3" x14ac:dyDescent="0.2">
      <c r="B66" s="90">
        <v>4325</v>
      </c>
      <c r="C66" s="90" t="s">
        <v>60</v>
      </c>
      <c r="D66" s="91" t="s">
        <v>407</v>
      </c>
      <c r="E66" s="86">
        <v>2430</v>
      </c>
      <c r="F66" s="86">
        <v>613</v>
      </c>
      <c r="G66" s="86">
        <v>475</v>
      </c>
      <c r="H66" s="86">
        <v>595</v>
      </c>
      <c r="I66" s="86">
        <v>695</v>
      </c>
      <c r="J66" s="4"/>
    </row>
    <row r="67" spans="2:10" outlineLevel="1" x14ac:dyDescent="0.2">
      <c r="B67" s="81" t="s">
        <v>4</v>
      </c>
      <c r="C67" s="81" t="s">
        <v>61</v>
      </c>
      <c r="D67" s="82" t="s">
        <v>408</v>
      </c>
      <c r="E67" s="80">
        <v>45560</v>
      </c>
      <c r="F67" s="80">
        <v>646</v>
      </c>
      <c r="G67" s="80">
        <v>475</v>
      </c>
      <c r="H67" s="80">
        <v>580</v>
      </c>
      <c r="I67" s="80">
        <v>725</v>
      </c>
      <c r="J67" s="4"/>
    </row>
    <row r="68" spans="2:10" outlineLevel="2" x14ac:dyDescent="0.2">
      <c r="B68" s="83">
        <v>2001</v>
      </c>
      <c r="C68" s="84" t="s">
        <v>62</v>
      </c>
      <c r="D68" s="92" t="s">
        <v>409</v>
      </c>
      <c r="E68" s="86">
        <v>1540</v>
      </c>
      <c r="F68" s="86">
        <v>587</v>
      </c>
      <c r="G68" s="86">
        <v>450</v>
      </c>
      <c r="H68" s="86">
        <v>550</v>
      </c>
      <c r="I68" s="86">
        <v>650</v>
      </c>
      <c r="J68" s="4"/>
    </row>
    <row r="69" spans="2:10" outlineLevel="2" x14ac:dyDescent="0.2">
      <c r="B69" s="83">
        <v>2004</v>
      </c>
      <c r="C69" s="84" t="s">
        <v>63</v>
      </c>
      <c r="D69" s="92" t="s">
        <v>410</v>
      </c>
      <c r="E69" s="86">
        <v>2690</v>
      </c>
      <c r="F69" s="86">
        <v>453</v>
      </c>
      <c r="G69" s="86">
        <v>387</v>
      </c>
      <c r="H69" s="86">
        <v>425</v>
      </c>
      <c r="I69" s="86">
        <v>495</v>
      </c>
      <c r="J69" s="4"/>
    </row>
    <row r="70" spans="2:10" outlineLevel="2" x14ac:dyDescent="0.2">
      <c r="B70" s="83">
        <v>2002</v>
      </c>
      <c r="C70" s="84" t="s">
        <v>64</v>
      </c>
      <c r="D70" s="92" t="s">
        <v>411</v>
      </c>
      <c r="E70" s="86">
        <v>1740</v>
      </c>
      <c r="F70" s="86">
        <v>493</v>
      </c>
      <c r="G70" s="86">
        <v>415</v>
      </c>
      <c r="H70" s="86">
        <v>475</v>
      </c>
      <c r="I70" s="86">
        <v>550</v>
      </c>
      <c r="J70" s="4"/>
    </row>
    <row r="71" spans="2:10" outlineLevel="2" x14ac:dyDescent="0.2">
      <c r="B71" s="83">
        <v>2003</v>
      </c>
      <c r="C71" s="84" t="s">
        <v>65</v>
      </c>
      <c r="D71" s="92" t="s">
        <v>412</v>
      </c>
      <c r="E71" s="86">
        <v>1020</v>
      </c>
      <c r="F71" s="86">
        <v>520</v>
      </c>
      <c r="G71" s="86">
        <v>433</v>
      </c>
      <c r="H71" s="86">
        <v>500</v>
      </c>
      <c r="I71" s="86">
        <v>575</v>
      </c>
      <c r="J71" s="4"/>
    </row>
    <row r="72" spans="2:10" outlineLevel="2" x14ac:dyDescent="0.2">
      <c r="B72" s="83">
        <v>2741</v>
      </c>
      <c r="C72" s="84" t="s">
        <v>66</v>
      </c>
      <c r="D72" s="92" t="s">
        <v>413</v>
      </c>
      <c r="E72" s="86">
        <v>3850</v>
      </c>
      <c r="F72" s="86">
        <v>853</v>
      </c>
      <c r="G72" s="86">
        <v>695</v>
      </c>
      <c r="H72" s="86">
        <v>780</v>
      </c>
      <c r="I72" s="86">
        <v>900</v>
      </c>
      <c r="J72" s="4"/>
    </row>
    <row r="73" spans="2:10" outlineLevel="2" x14ac:dyDescent="0.2">
      <c r="B73" s="87" t="s">
        <v>4</v>
      </c>
      <c r="C73" s="88" t="s">
        <v>67</v>
      </c>
      <c r="D73" s="89" t="s">
        <v>414</v>
      </c>
      <c r="E73" s="86">
        <v>6060</v>
      </c>
      <c r="F73" s="86">
        <v>723</v>
      </c>
      <c r="G73" s="86">
        <v>550</v>
      </c>
      <c r="H73" s="86">
        <v>650</v>
      </c>
      <c r="I73" s="86">
        <v>795</v>
      </c>
      <c r="J73" s="4"/>
    </row>
    <row r="74" spans="2:10" outlineLevel="3" x14ac:dyDescent="0.2">
      <c r="B74" s="90">
        <v>2705</v>
      </c>
      <c r="C74" s="90" t="s">
        <v>68</v>
      </c>
      <c r="D74" s="91" t="s">
        <v>415</v>
      </c>
      <c r="E74" s="86">
        <v>210</v>
      </c>
      <c r="F74" s="86">
        <v>628</v>
      </c>
      <c r="G74" s="86">
        <v>495</v>
      </c>
      <c r="H74" s="86">
        <v>580</v>
      </c>
      <c r="I74" s="86">
        <v>680</v>
      </c>
      <c r="J74" s="4"/>
    </row>
    <row r="75" spans="2:10" outlineLevel="3" x14ac:dyDescent="0.2">
      <c r="B75" s="90">
        <v>2710</v>
      </c>
      <c r="C75" s="90" t="s">
        <v>69</v>
      </c>
      <c r="D75" s="91" t="s">
        <v>416</v>
      </c>
      <c r="E75" s="86">
        <v>790</v>
      </c>
      <c r="F75" s="86">
        <v>641</v>
      </c>
      <c r="G75" s="86">
        <v>525</v>
      </c>
      <c r="H75" s="86">
        <v>600</v>
      </c>
      <c r="I75" s="86">
        <v>700</v>
      </c>
      <c r="J75" s="4"/>
    </row>
    <row r="76" spans="2:10" outlineLevel="3" x14ac:dyDescent="0.2">
      <c r="B76" s="90">
        <v>2715</v>
      </c>
      <c r="C76" s="90" t="s">
        <v>70</v>
      </c>
      <c r="D76" s="91" t="s">
        <v>417</v>
      </c>
      <c r="E76" s="86">
        <v>2210</v>
      </c>
      <c r="F76" s="86">
        <v>887</v>
      </c>
      <c r="G76" s="86">
        <v>650</v>
      </c>
      <c r="H76" s="86">
        <v>750</v>
      </c>
      <c r="I76" s="86">
        <v>950</v>
      </c>
      <c r="J76" s="4"/>
    </row>
    <row r="77" spans="2:10" outlineLevel="3" x14ac:dyDescent="0.2">
      <c r="B77" s="90">
        <v>2720</v>
      </c>
      <c r="C77" s="90" t="s">
        <v>71</v>
      </c>
      <c r="D77" s="91" t="s">
        <v>418</v>
      </c>
      <c r="E77" s="86">
        <v>900</v>
      </c>
      <c r="F77" s="86">
        <v>606</v>
      </c>
      <c r="G77" s="86">
        <v>515</v>
      </c>
      <c r="H77" s="86">
        <v>575</v>
      </c>
      <c r="I77" s="86">
        <v>650</v>
      </c>
      <c r="J77" s="4"/>
    </row>
    <row r="78" spans="2:10" outlineLevel="3" x14ac:dyDescent="0.2">
      <c r="B78" s="90">
        <v>2725</v>
      </c>
      <c r="C78" s="90" t="s">
        <v>72</v>
      </c>
      <c r="D78" s="91" t="s">
        <v>419</v>
      </c>
      <c r="E78" s="86">
        <v>590</v>
      </c>
      <c r="F78" s="86">
        <v>704</v>
      </c>
      <c r="G78" s="86">
        <v>550</v>
      </c>
      <c r="H78" s="86">
        <v>650</v>
      </c>
      <c r="I78" s="86">
        <v>775</v>
      </c>
      <c r="J78" s="4"/>
    </row>
    <row r="79" spans="2:10" outlineLevel="3" x14ac:dyDescent="0.2">
      <c r="B79" s="90">
        <v>2730</v>
      </c>
      <c r="C79" s="90" t="s">
        <v>73</v>
      </c>
      <c r="D79" s="91" t="s">
        <v>420</v>
      </c>
      <c r="E79" s="86">
        <v>720</v>
      </c>
      <c r="F79" s="86">
        <v>572</v>
      </c>
      <c r="G79" s="86">
        <v>450</v>
      </c>
      <c r="H79" s="86">
        <v>550</v>
      </c>
      <c r="I79" s="86">
        <v>650</v>
      </c>
      <c r="J79" s="4"/>
    </row>
    <row r="80" spans="2:10" outlineLevel="3" x14ac:dyDescent="0.2">
      <c r="B80" s="90">
        <v>2735</v>
      </c>
      <c r="C80" s="90" t="s">
        <v>74</v>
      </c>
      <c r="D80" s="91" t="s">
        <v>421</v>
      </c>
      <c r="E80" s="86">
        <v>630</v>
      </c>
      <c r="F80" s="86">
        <v>640</v>
      </c>
      <c r="G80" s="86">
        <v>525</v>
      </c>
      <c r="H80" s="86">
        <v>595</v>
      </c>
      <c r="I80" s="86">
        <v>695</v>
      </c>
      <c r="J80" s="4"/>
    </row>
    <row r="81" spans="2:10" outlineLevel="2" x14ac:dyDescent="0.2">
      <c r="B81" s="87" t="s">
        <v>4</v>
      </c>
      <c r="C81" s="88" t="s">
        <v>75</v>
      </c>
      <c r="D81" s="89" t="s">
        <v>422</v>
      </c>
      <c r="E81" s="86">
        <v>12350</v>
      </c>
      <c r="F81" s="86">
        <v>592</v>
      </c>
      <c r="G81" s="86">
        <v>475</v>
      </c>
      <c r="H81" s="86">
        <v>550</v>
      </c>
      <c r="I81" s="86">
        <v>675</v>
      </c>
      <c r="J81" s="4"/>
    </row>
    <row r="82" spans="2:10" outlineLevel="3" x14ac:dyDescent="0.2">
      <c r="B82" s="90">
        <v>4405</v>
      </c>
      <c r="C82" s="90" t="s">
        <v>76</v>
      </c>
      <c r="D82" s="91" t="s">
        <v>423</v>
      </c>
      <c r="E82" s="86">
        <v>1470</v>
      </c>
      <c r="F82" s="86">
        <v>499</v>
      </c>
      <c r="G82" s="86">
        <v>425</v>
      </c>
      <c r="H82" s="86">
        <v>475</v>
      </c>
      <c r="I82" s="86">
        <v>550</v>
      </c>
      <c r="J82" s="4"/>
    </row>
    <row r="83" spans="2:10" outlineLevel="3" x14ac:dyDescent="0.2">
      <c r="B83" s="90">
        <v>4410</v>
      </c>
      <c r="C83" s="90" t="s">
        <v>77</v>
      </c>
      <c r="D83" s="91" t="s">
        <v>424</v>
      </c>
      <c r="E83" s="86">
        <v>2550</v>
      </c>
      <c r="F83" s="86">
        <v>544</v>
      </c>
      <c r="G83" s="86">
        <v>433</v>
      </c>
      <c r="H83" s="86">
        <v>525</v>
      </c>
      <c r="I83" s="86">
        <v>625</v>
      </c>
      <c r="J83" s="4"/>
    </row>
    <row r="84" spans="2:10" outlineLevel="3" x14ac:dyDescent="0.2">
      <c r="B84" s="90">
        <v>4415</v>
      </c>
      <c r="C84" s="90" t="s">
        <v>78</v>
      </c>
      <c r="D84" s="91" t="s">
        <v>425</v>
      </c>
      <c r="E84" s="86">
        <v>2340</v>
      </c>
      <c r="F84" s="86">
        <v>530</v>
      </c>
      <c r="G84" s="86">
        <v>445</v>
      </c>
      <c r="H84" s="86">
        <v>518</v>
      </c>
      <c r="I84" s="86">
        <v>575</v>
      </c>
      <c r="J84" s="4"/>
    </row>
    <row r="85" spans="2:10" outlineLevel="3" x14ac:dyDescent="0.2">
      <c r="B85" s="90">
        <v>4420</v>
      </c>
      <c r="C85" s="90" t="s">
        <v>79</v>
      </c>
      <c r="D85" s="91" t="s">
        <v>426</v>
      </c>
      <c r="E85" s="86">
        <v>5990</v>
      </c>
      <c r="F85" s="86">
        <v>659</v>
      </c>
      <c r="G85" s="86">
        <v>535</v>
      </c>
      <c r="H85" s="86">
        <v>625</v>
      </c>
      <c r="I85" s="86">
        <v>750</v>
      </c>
      <c r="J85" s="4"/>
    </row>
    <row r="86" spans="2:10" outlineLevel="2" x14ac:dyDescent="0.2">
      <c r="B86" s="87" t="s">
        <v>4</v>
      </c>
      <c r="C86" s="88" t="s">
        <v>80</v>
      </c>
      <c r="D86" s="89" t="s">
        <v>427</v>
      </c>
      <c r="E86" s="86">
        <v>16320</v>
      </c>
      <c r="F86" s="86">
        <v>670</v>
      </c>
      <c r="G86" s="86">
        <v>495</v>
      </c>
      <c r="H86" s="86">
        <v>595</v>
      </c>
      <c r="I86" s="86">
        <v>737</v>
      </c>
      <c r="J86" s="4"/>
    </row>
    <row r="87" spans="2:10" outlineLevel="3" x14ac:dyDescent="0.2">
      <c r="B87" s="90">
        <v>4705</v>
      </c>
      <c r="C87" s="90" t="s">
        <v>81</v>
      </c>
      <c r="D87" s="91" t="s">
        <v>428</v>
      </c>
      <c r="E87" s="86">
        <v>2940</v>
      </c>
      <c r="F87" s="86">
        <v>560</v>
      </c>
      <c r="G87" s="86">
        <v>426</v>
      </c>
      <c r="H87" s="86">
        <v>525</v>
      </c>
      <c r="I87" s="86">
        <v>625</v>
      </c>
      <c r="J87" s="4"/>
    </row>
    <row r="88" spans="2:10" outlineLevel="3" x14ac:dyDescent="0.2">
      <c r="B88" s="90">
        <v>4710</v>
      </c>
      <c r="C88" s="90" t="s">
        <v>82</v>
      </c>
      <c r="D88" s="91" t="s">
        <v>429</v>
      </c>
      <c r="E88" s="86">
        <v>2270</v>
      </c>
      <c r="F88" s="86">
        <v>541</v>
      </c>
      <c r="G88" s="86">
        <v>450</v>
      </c>
      <c r="H88" s="86">
        <v>500</v>
      </c>
      <c r="I88" s="86">
        <v>600</v>
      </c>
      <c r="J88" s="4"/>
    </row>
    <row r="89" spans="2:10" outlineLevel="3" x14ac:dyDescent="0.2">
      <c r="B89" s="90">
        <v>4715</v>
      </c>
      <c r="C89" s="90" t="s">
        <v>83</v>
      </c>
      <c r="D89" s="91" t="s">
        <v>430</v>
      </c>
      <c r="E89" s="86">
        <v>2580</v>
      </c>
      <c r="F89" s="86">
        <v>566</v>
      </c>
      <c r="G89" s="86">
        <v>450</v>
      </c>
      <c r="H89" s="86">
        <v>525</v>
      </c>
      <c r="I89" s="86">
        <v>625</v>
      </c>
      <c r="J89" s="4"/>
    </row>
    <row r="90" spans="2:10" outlineLevel="3" x14ac:dyDescent="0.2">
      <c r="B90" s="90">
        <v>4720</v>
      </c>
      <c r="C90" s="90" t="s">
        <v>84</v>
      </c>
      <c r="D90" s="91" t="s">
        <v>431</v>
      </c>
      <c r="E90" s="86">
        <v>6700</v>
      </c>
      <c r="F90" s="86">
        <v>826</v>
      </c>
      <c r="G90" s="86">
        <v>595</v>
      </c>
      <c r="H90" s="86">
        <v>700</v>
      </c>
      <c r="I90" s="86">
        <v>850</v>
      </c>
      <c r="J90" s="4"/>
    </row>
    <row r="91" spans="2:10" outlineLevel="3" x14ac:dyDescent="0.2">
      <c r="B91" s="90">
        <v>4725</v>
      </c>
      <c r="C91" s="90" t="s">
        <v>85</v>
      </c>
      <c r="D91" s="91" t="s">
        <v>432</v>
      </c>
      <c r="E91" s="86">
        <v>1830</v>
      </c>
      <c r="F91" s="86">
        <v>584</v>
      </c>
      <c r="G91" s="86">
        <v>475</v>
      </c>
      <c r="H91" s="86">
        <v>550</v>
      </c>
      <c r="I91" s="86">
        <v>650</v>
      </c>
      <c r="J91" s="4"/>
    </row>
    <row r="92" spans="2:10" outlineLevel="1" x14ac:dyDescent="0.2">
      <c r="B92" s="81" t="s">
        <v>4</v>
      </c>
      <c r="C92" s="81" t="s">
        <v>86</v>
      </c>
      <c r="D92" s="82" t="s">
        <v>433</v>
      </c>
      <c r="E92" s="80">
        <v>38790</v>
      </c>
      <c r="F92" s="80">
        <v>673</v>
      </c>
      <c r="G92" s="80">
        <v>525</v>
      </c>
      <c r="H92" s="80">
        <v>650</v>
      </c>
      <c r="I92" s="80">
        <v>750</v>
      </c>
      <c r="J92" s="4"/>
    </row>
    <row r="93" spans="2:10" outlineLevel="2" x14ac:dyDescent="0.2">
      <c r="B93" s="83">
        <v>1055</v>
      </c>
      <c r="C93" s="84" t="s">
        <v>87</v>
      </c>
      <c r="D93" s="92" t="s">
        <v>434</v>
      </c>
      <c r="E93" s="86">
        <v>1290</v>
      </c>
      <c r="F93" s="86">
        <v>639</v>
      </c>
      <c r="G93" s="86">
        <v>525</v>
      </c>
      <c r="H93" s="86">
        <v>600</v>
      </c>
      <c r="I93" s="86">
        <v>700</v>
      </c>
      <c r="J93" s="4"/>
    </row>
    <row r="94" spans="2:10" outlineLevel="2" x14ac:dyDescent="0.2">
      <c r="B94" s="83">
        <v>2465</v>
      </c>
      <c r="C94" s="84" t="s">
        <v>88</v>
      </c>
      <c r="D94" s="92" t="s">
        <v>435</v>
      </c>
      <c r="E94" s="86">
        <v>3130</v>
      </c>
      <c r="F94" s="86">
        <v>631</v>
      </c>
      <c r="G94" s="86">
        <v>495</v>
      </c>
      <c r="H94" s="86">
        <v>600</v>
      </c>
      <c r="I94" s="86">
        <v>725</v>
      </c>
      <c r="J94" s="4"/>
    </row>
    <row r="95" spans="2:10" outlineLevel="2" x14ac:dyDescent="0.2">
      <c r="B95" s="83">
        <v>3060</v>
      </c>
      <c r="C95" s="84" t="s">
        <v>89</v>
      </c>
      <c r="D95" s="92" t="s">
        <v>436</v>
      </c>
      <c r="E95" s="86">
        <v>4260</v>
      </c>
      <c r="F95" s="86">
        <v>695</v>
      </c>
      <c r="G95" s="86">
        <v>550</v>
      </c>
      <c r="H95" s="86">
        <v>650</v>
      </c>
      <c r="I95" s="86">
        <v>775</v>
      </c>
      <c r="J95" s="4"/>
    </row>
    <row r="96" spans="2:10" outlineLevel="2" x14ac:dyDescent="0.2">
      <c r="B96" s="83">
        <v>2470</v>
      </c>
      <c r="C96" s="84" t="s">
        <v>90</v>
      </c>
      <c r="D96" s="92" t="s">
        <v>437</v>
      </c>
      <c r="E96" s="86">
        <v>180</v>
      </c>
      <c r="F96" s="86">
        <v>885</v>
      </c>
      <c r="G96" s="86">
        <v>600</v>
      </c>
      <c r="H96" s="86">
        <v>725</v>
      </c>
      <c r="I96" s="86">
        <v>900</v>
      </c>
      <c r="J96" s="4"/>
    </row>
    <row r="97" spans="2:10" outlineLevel="2" x14ac:dyDescent="0.2">
      <c r="B97" s="87" t="s">
        <v>4</v>
      </c>
      <c r="C97" s="88" t="s">
        <v>91</v>
      </c>
      <c r="D97" s="89" t="s">
        <v>438</v>
      </c>
      <c r="E97" s="86">
        <v>3840</v>
      </c>
      <c r="F97" s="86">
        <v>614</v>
      </c>
      <c r="G97" s="86">
        <v>495</v>
      </c>
      <c r="H97" s="86">
        <v>575</v>
      </c>
      <c r="I97" s="86">
        <v>680</v>
      </c>
      <c r="J97" s="4"/>
    </row>
    <row r="98" spans="2:10" outlineLevel="3" x14ac:dyDescent="0.2">
      <c r="B98" s="90">
        <v>1005</v>
      </c>
      <c r="C98" s="90" t="s">
        <v>92</v>
      </c>
      <c r="D98" s="91" t="s">
        <v>439</v>
      </c>
      <c r="E98" s="86">
        <v>410</v>
      </c>
      <c r="F98" s="86">
        <v>607</v>
      </c>
      <c r="G98" s="86">
        <v>495</v>
      </c>
      <c r="H98" s="86">
        <v>577</v>
      </c>
      <c r="I98" s="86">
        <v>675</v>
      </c>
      <c r="J98" s="4"/>
    </row>
    <row r="99" spans="2:10" outlineLevel="3" x14ac:dyDescent="0.2">
      <c r="B99" s="90">
        <v>1010</v>
      </c>
      <c r="C99" s="90" t="s">
        <v>93</v>
      </c>
      <c r="D99" s="91" t="s">
        <v>440</v>
      </c>
      <c r="E99" s="86">
        <v>560</v>
      </c>
      <c r="F99" s="86">
        <v>537</v>
      </c>
      <c r="G99" s="86">
        <v>450</v>
      </c>
      <c r="H99" s="86">
        <v>498</v>
      </c>
      <c r="I99" s="86">
        <v>570</v>
      </c>
      <c r="J99" s="4"/>
    </row>
    <row r="100" spans="2:10" outlineLevel="3" x14ac:dyDescent="0.2">
      <c r="B100" s="90">
        <v>1015</v>
      </c>
      <c r="C100" s="90" t="s">
        <v>94</v>
      </c>
      <c r="D100" s="91" t="s">
        <v>441</v>
      </c>
      <c r="E100" s="86">
        <v>750</v>
      </c>
      <c r="F100" s="86">
        <v>576</v>
      </c>
      <c r="G100" s="86">
        <v>475</v>
      </c>
      <c r="H100" s="86">
        <v>550</v>
      </c>
      <c r="I100" s="86">
        <v>650</v>
      </c>
      <c r="J100" s="4"/>
    </row>
    <row r="101" spans="2:10" outlineLevel="3" x14ac:dyDescent="0.2">
      <c r="B101" s="90">
        <v>1045</v>
      </c>
      <c r="C101" s="90" t="s">
        <v>95</v>
      </c>
      <c r="D101" s="91" t="s">
        <v>442</v>
      </c>
      <c r="E101" s="86">
        <v>210</v>
      </c>
      <c r="F101" s="86">
        <v>742</v>
      </c>
      <c r="G101" s="86">
        <v>560</v>
      </c>
      <c r="H101" s="86">
        <v>675</v>
      </c>
      <c r="I101" s="86">
        <v>850</v>
      </c>
      <c r="J101" s="4"/>
    </row>
    <row r="102" spans="2:10" outlineLevel="3" x14ac:dyDescent="0.2">
      <c r="B102" s="90">
        <v>1025</v>
      </c>
      <c r="C102" s="90" t="s">
        <v>96</v>
      </c>
      <c r="D102" s="91" t="s">
        <v>443</v>
      </c>
      <c r="E102" s="86">
        <v>880</v>
      </c>
      <c r="F102" s="86">
        <v>628</v>
      </c>
      <c r="G102" s="86">
        <v>525</v>
      </c>
      <c r="H102" s="86">
        <v>600</v>
      </c>
      <c r="I102" s="86">
        <v>695</v>
      </c>
      <c r="J102" s="4"/>
    </row>
    <row r="103" spans="2:10" outlineLevel="3" x14ac:dyDescent="0.2">
      <c r="B103" s="90">
        <v>1030</v>
      </c>
      <c r="C103" s="90" t="s">
        <v>97</v>
      </c>
      <c r="D103" s="91" t="s">
        <v>444</v>
      </c>
      <c r="E103" s="86">
        <v>290</v>
      </c>
      <c r="F103" s="86">
        <v>599</v>
      </c>
      <c r="G103" s="86">
        <v>413</v>
      </c>
      <c r="H103" s="86">
        <v>595</v>
      </c>
      <c r="I103" s="86">
        <v>700</v>
      </c>
      <c r="J103" s="4"/>
    </row>
    <row r="104" spans="2:10" outlineLevel="3" x14ac:dyDescent="0.2">
      <c r="B104" s="90">
        <v>1035</v>
      </c>
      <c r="C104" s="90" t="s">
        <v>98</v>
      </c>
      <c r="D104" s="91" t="s">
        <v>445</v>
      </c>
      <c r="E104" s="86">
        <v>350</v>
      </c>
      <c r="F104" s="86">
        <v>625</v>
      </c>
      <c r="G104" s="86">
        <v>495</v>
      </c>
      <c r="H104" s="86">
        <v>575</v>
      </c>
      <c r="I104" s="86">
        <v>720</v>
      </c>
      <c r="J104" s="4"/>
    </row>
    <row r="105" spans="2:10" outlineLevel="3" x14ac:dyDescent="0.2">
      <c r="B105" s="90">
        <v>1040</v>
      </c>
      <c r="C105" s="90" t="s">
        <v>99</v>
      </c>
      <c r="D105" s="91" t="s">
        <v>446</v>
      </c>
      <c r="E105" s="86">
        <v>400</v>
      </c>
      <c r="F105" s="86">
        <v>702</v>
      </c>
      <c r="G105" s="86">
        <v>575</v>
      </c>
      <c r="H105" s="86">
        <v>650</v>
      </c>
      <c r="I105" s="86">
        <v>775</v>
      </c>
      <c r="J105" s="4"/>
    </row>
    <row r="106" spans="2:10" outlineLevel="2" x14ac:dyDescent="0.2">
      <c r="B106" s="87" t="s">
        <v>4</v>
      </c>
      <c r="C106" s="88" t="s">
        <v>100</v>
      </c>
      <c r="D106" s="89" t="s">
        <v>447</v>
      </c>
      <c r="E106" s="86">
        <v>6020</v>
      </c>
      <c r="F106" s="86">
        <v>684</v>
      </c>
      <c r="G106" s="86">
        <v>525</v>
      </c>
      <c r="H106" s="86">
        <v>650</v>
      </c>
      <c r="I106" s="86">
        <v>775</v>
      </c>
      <c r="J106" s="4"/>
    </row>
    <row r="107" spans="2:10" outlineLevel="3" x14ac:dyDescent="0.2">
      <c r="B107" s="90">
        <v>2405</v>
      </c>
      <c r="C107" s="90" t="s">
        <v>101</v>
      </c>
      <c r="D107" s="91" t="s">
        <v>448</v>
      </c>
      <c r="E107" s="86">
        <v>440</v>
      </c>
      <c r="F107" s="86">
        <v>734</v>
      </c>
      <c r="G107" s="86">
        <v>630</v>
      </c>
      <c r="H107" s="86">
        <v>725</v>
      </c>
      <c r="I107" s="86">
        <v>820</v>
      </c>
      <c r="J107" s="4"/>
    </row>
    <row r="108" spans="2:10" outlineLevel="3" x14ac:dyDescent="0.2">
      <c r="B108" s="90">
        <v>2410</v>
      </c>
      <c r="C108" s="90" t="s">
        <v>102</v>
      </c>
      <c r="D108" s="91" t="s">
        <v>449</v>
      </c>
      <c r="E108" s="86">
        <v>1930</v>
      </c>
      <c r="F108" s="86">
        <v>611</v>
      </c>
      <c r="G108" s="86">
        <v>433</v>
      </c>
      <c r="H108" s="86">
        <v>575</v>
      </c>
      <c r="I108" s="86">
        <v>700</v>
      </c>
      <c r="J108" s="4"/>
    </row>
    <row r="109" spans="2:10" outlineLevel="3" x14ac:dyDescent="0.2">
      <c r="B109" s="90">
        <v>2415</v>
      </c>
      <c r="C109" s="90" t="s">
        <v>103</v>
      </c>
      <c r="D109" s="91" t="s">
        <v>450</v>
      </c>
      <c r="E109" s="86">
        <v>680</v>
      </c>
      <c r="F109" s="86">
        <v>783</v>
      </c>
      <c r="G109" s="86">
        <v>625</v>
      </c>
      <c r="H109" s="86">
        <v>700</v>
      </c>
      <c r="I109" s="86">
        <v>850</v>
      </c>
      <c r="J109" s="4"/>
    </row>
    <row r="110" spans="2:10" outlineLevel="3" x14ac:dyDescent="0.2">
      <c r="B110" s="90">
        <v>2420</v>
      </c>
      <c r="C110" s="90" t="s">
        <v>104</v>
      </c>
      <c r="D110" s="91" t="s">
        <v>451</v>
      </c>
      <c r="E110" s="86">
        <v>1050</v>
      </c>
      <c r="F110" s="86">
        <v>674</v>
      </c>
      <c r="G110" s="86">
        <v>550</v>
      </c>
      <c r="H110" s="86">
        <v>650</v>
      </c>
      <c r="I110" s="86">
        <v>750</v>
      </c>
      <c r="J110" s="4"/>
    </row>
    <row r="111" spans="2:10" outlineLevel="3" x14ac:dyDescent="0.2">
      <c r="B111" s="90">
        <v>2430</v>
      </c>
      <c r="C111" s="90" t="s">
        <v>105</v>
      </c>
      <c r="D111" s="91" t="s">
        <v>452</v>
      </c>
      <c r="E111" s="86">
        <v>610</v>
      </c>
      <c r="F111" s="86">
        <v>673</v>
      </c>
      <c r="G111" s="86">
        <v>525</v>
      </c>
      <c r="H111" s="86">
        <v>595</v>
      </c>
      <c r="I111" s="86">
        <v>725</v>
      </c>
      <c r="J111" s="4"/>
    </row>
    <row r="112" spans="2:10" outlineLevel="3" x14ac:dyDescent="0.2">
      <c r="B112" s="90">
        <v>2435</v>
      </c>
      <c r="C112" s="90" t="s">
        <v>106</v>
      </c>
      <c r="D112" s="91" t="s">
        <v>453</v>
      </c>
      <c r="E112" s="86">
        <v>790</v>
      </c>
      <c r="F112" s="86">
        <v>720</v>
      </c>
      <c r="G112" s="86">
        <v>575</v>
      </c>
      <c r="H112" s="86">
        <v>650</v>
      </c>
      <c r="I112" s="86">
        <v>775</v>
      </c>
      <c r="J112" s="4"/>
    </row>
    <row r="113" spans="2:10" outlineLevel="3" x14ac:dyDescent="0.2">
      <c r="B113" s="90">
        <v>2440</v>
      </c>
      <c r="C113" s="90" t="s">
        <v>107</v>
      </c>
      <c r="D113" s="91" t="s">
        <v>454</v>
      </c>
      <c r="E113" s="86">
        <v>520</v>
      </c>
      <c r="F113" s="86">
        <v>766</v>
      </c>
      <c r="G113" s="86">
        <v>625</v>
      </c>
      <c r="H113" s="86">
        <v>750</v>
      </c>
      <c r="I113" s="86">
        <v>875</v>
      </c>
      <c r="J113" s="4"/>
    </row>
    <row r="114" spans="2:10" outlineLevel="2" x14ac:dyDescent="0.2">
      <c r="B114" s="87" t="s">
        <v>4</v>
      </c>
      <c r="C114" s="88" t="s">
        <v>108</v>
      </c>
      <c r="D114" s="89" t="s">
        <v>455</v>
      </c>
      <c r="E114" s="86">
        <v>6670</v>
      </c>
      <c r="F114" s="86">
        <v>624</v>
      </c>
      <c r="G114" s="86">
        <v>500</v>
      </c>
      <c r="H114" s="86">
        <v>600</v>
      </c>
      <c r="I114" s="86">
        <v>700</v>
      </c>
      <c r="J114" s="4"/>
    </row>
    <row r="115" spans="2:10" outlineLevel="3" x14ac:dyDescent="0.2">
      <c r="B115" s="90">
        <v>2505</v>
      </c>
      <c r="C115" s="90" t="s">
        <v>109</v>
      </c>
      <c r="D115" s="91" t="s">
        <v>456</v>
      </c>
      <c r="E115" s="86">
        <v>660</v>
      </c>
      <c r="F115" s="86">
        <v>632</v>
      </c>
      <c r="G115" s="86">
        <v>550</v>
      </c>
      <c r="H115" s="86">
        <v>625</v>
      </c>
      <c r="I115" s="86">
        <v>695</v>
      </c>
      <c r="J115" s="4"/>
    </row>
    <row r="116" spans="2:10" outlineLevel="3" x14ac:dyDescent="0.2">
      <c r="B116" s="90">
        <v>2510</v>
      </c>
      <c r="C116" s="90" t="s">
        <v>110</v>
      </c>
      <c r="D116" s="91" t="s">
        <v>457</v>
      </c>
      <c r="E116" s="86">
        <v>1340</v>
      </c>
      <c r="F116" s="86">
        <v>543</v>
      </c>
      <c r="G116" s="86">
        <v>450</v>
      </c>
      <c r="H116" s="86">
        <v>524</v>
      </c>
      <c r="I116" s="86">
        <v>600</v>
      </c>
      <c r="J116" s="4"/>
    </row>
    <row r="117" spans="2:10" outlineLevel="3" x14ac:dyDescent="0.2">
      <c r="B117" s="90">
        <v>2515</v>
      </c>
      <c r="C117" s="90" t="s">
        <v>111</v>
      </c>
      <c r="D117" s="91" t="s">
        <v>458</v>
      </c>
      <c r="E117" s="86">
        <v>1640</v>
      </c>
      <c r="F117" s="86">
        <v>644</v>
      </c>
      <c r="G117" s="86">
        <v>525</v>
      </c>
      <c r="H117" s="86">
        <v>625</v>
      </c>
      <c r="I117" s="86">
        <v>710</v>
      </c>
      <c r="J117" s="4"/>
    </row>
    <row r="118" spans="2:10" outlineLevel="3" x14ac:dyDescent="0.2">
      <c r="B118" s="90">
        <v>2520</v>
      </c>
      <c r="C118" s="90" t="s">
        <v>112</v>
      </c>
      <c r="D118" s="91" t="s">
        <v>459</v>
      </c>
      <c r="E118" s="86">
        <v>890</v>
      </c>
      <c r="F118" s="86">
        <v>683</v>
      </c>
      <c r="G118" s="86">
        <v>560</v>
      </c>
      <c r="H118" s="86">
        <v>650</v>
      </c>
      <c r="I118" s="86">
        <v>750</v>
      </c>
      <c r="J118" s="4"/>
    </row>
    <row r="119" spans="2:10" outlineLevel="3" x14ac:dyDescent="0.2">
      <c r="B119" s="90">
        <v>2525</v>
      </c>
      <c r="C119" s="90" t="s">
        <v>113</v>
      </c>
      <c r="D119" s="91" t="s">
        <v>460</v>
      </c>
      <c r="E119" s="86">
        <v>620</v>
      </c>
      <c r="F119" s="86">
        <v>645</v>
      </c>
      <c r="G119" s="86">
        <v>550</v>
      </c>
      <c r="H119" s="86">
        <v>650</v>
      </c>
      <c r="I119" s="86">
        <v>750</v>
      </c>
      <c r="J119" s="4"/>
    </row>
    <row r="120" spans="2:10" outlineLevel="3" x14ac:dyDescent="0.2">
      <c r="B120" s="90">
        <v>2530</v>
      </c>
      <c r="C120" s="90" t="s">
        <v>114</v>
      </c>
      <c r="D120" s="91" t="s">
        <v>461</v>
      </c>
      <c r="E120" s="86">
        <v>690</v>
      </c>
      <c r="F120" s="86">
        <v>681</v>
      </c>
      <c r="G120" s="86">
        <v>525</v>
      </c>
      <c r="H120" s="86">
        <v>625</v>
      </c>
      <c r="I120" s="86">
        <v>775</v>
      </c>
      <c r="J120" s="4"/>
    </row>
    <row r="121" spans="2:10" outlineLevel="3" x14ac:dyDescent="0.2">
      <c r="B121" s="90">
        <v>2535</v>
      </c>
      <c r="C121" s="90" t="s">
        <v>115</v>
      </c>
      <c r="D121" s="91" t="s">
        <v>462</v>
      </c>
      <c r="E121" s="86">
        <v>830</v>
      </c>
      <c r="F121" s="86">
        <v>581</v>
      </c>
      <c r="G121" s="86">
        <v>450</v>
      </c>
      <c r="H121" s="86">
        <v>550</v>
      </c>
      <c r="I121" s="86">
        <v>675</v>
      </c>
      <c r="J121" s="4"/>
    </row>
    <row r="122" spans="2:10" outlineLevel="2" x14ac:dyDescent="0.2">
      <c r="B122" s="87" t="s">
        <v>4</v>
      </c>
      <c r="C122" s="88" t="s">
        <v>116</v>
      </c>
      <c r="D122" s="89" t="s">
        <v>463</v>
      </c>
      <c r="E122" s="86">
        <v>7090</v>
      </c>
      <c r="F122" s="86">
        <v>749</v>
      </c>
      <c r="G122" s="86">
        <v>625</v>
      </c>
      <c r="H122" s="86">
        <v>725</v>
      </c>
      <c r="I122" s="86">
        <v>825</v>
      </c>
      <c r="J122" s="4"/>
    </row>
    <row r="123" spans="2:10" outlineLevel="3" x14ac:dyDescent="0.2">
      <c r="B123" s="90">
        <v>2805</v>
      </c>
      <c r="C123" s="90" t="s">
        <v>117</v>
      </c>
      <c r="D123" s="91" t="s">
        <v>464</v>
      </c>
      <c r="E123" s="86">
        <v>780</v>
      </c>
      <c r="F123" s="86">
        <v>717</v>
      </c>
      <c r="G123" s="86">
        <v>645</v>
      </c>
      <c r="H123" s="86">
        <v>725</v>
      </c>
      <c r="I123" s="86">
        <v>795</v>
      </c>
      <c r="J123" s="4"/>
    </row>
    <row r="124" spans="2:10" outlineLevel="3" x14ac:dyDescent="0.2">
      <c r="B124" s="90">
        <v>2810</v>
      </c>
      <c r="C124" s="90" t="s">
        <v>118</v>
      </c>
      <c r="D124" s="91" t="s">
        <v>465</v>
      </c>
      <c r="E124" s="86">
        <v>540</v>
      </c>
      <c r="F124" s="86">
        <v>813</v>
      </c>
      <c r="G124" s="86">
        <v>650</v>
      </c>
      <c r="H124" s="86">
        <v>750</v>
      </c>
      <c r="I124" s="86">
        <v>875</v>
      </c>
      <c r="J124" s="4"/>
    </row>
    <row r="125" spans="2:10" outlineLevel="3" x14ac:dyDescent="0.2">
      <c r="B125" s="90">
        <v>2815</v>
      </c>
      <c r="C125" s="90" t="s">
        <v>119</v>
      </c>
      <c r="D125" s="91" t="s">
        <v>466</v>
      </c>
      <c r="E125" s="86">
        <v>630</v>
      </c>
      <c r="F125" s="86">
        <v>750</v>
      </c>
      <c r="G125" s="86">
        <v>595</v>
      </c>
      <c r="H125" s="86">
        <v>695</v>
      </c>
      <c r="I125" s="86">
        <v>845</v>
      </c>
      <c r="J125" s="4"/>
    </row>
    <row r="126" spans="2:10" outlineLevel="3" x14ac:dyDescent="0.2">
      <c r="B126" s="90">
        <v>2820</v>
      </c>
      <c r="C126" s="90" t="s">
        <v>120</v>
      </c>
      <c r="D126" s="91" t="s">
        <v>467</v>
      </c>
      <c r="E126" s="86">
        <v>1330</v>
      </c>
      <c r="F126" s="86">
        <v>675</v>
      </c>
      <c r="G126" s="86">
        <v>550</v>
      </c>
      <c r="H126" s="86">
        <v>650</v>
      </c>
      <c r="I126" s="86">
        <v>750</v>
      </c>
      <c r="J126" s="4"/>
    </row>
    <row r="127" spans="2:10" outlineLevel="3" x14ac:dyDescent="0.2">
      <c r="B127" s="90">
        <v>2825</v>
      </c>
      <c r="C127" s="90" t="s">
        <v>121</v>
      </c>
      <c r="D127" s="91" t="s">
        <v>468</v>
      </c>
      <c r="E127" s="86">
        <v>2730</v>
      </c>
      <c r="F127" s="86">
        <v>753</v>
      </c>
      <c r="G127" s="86">
        <v>650</v>
      </c>
      <c r="H127" s="86">
        <v>725</v>
      </c>
      <c r="I127" s="86">
        <v>825</v>
      </c>
      <c r="J127" s="4"/>
    </row>
    <row r="128" spans="2:10" outlineLevel="3" x14ac:dyDescent="0.2">
      <c r="B128" s="90">
        <v>2830</v>
      </c>
      <c r="C128" s="90" t="s">
        <v>122</v>
      </c>
      <c r="D128" s="91" t="s">
        <v>469</v>
      </c>
      <c r="E128" s="86">
        <v>490</v>
      </c>
      <c r="F128" s="86">
        <v>950</v>
      </c>
      <c r="G128" s="86">
        <v>750</v>
      </c>
      <c r="H128" s="86">
        <v>850</v>
      </c>
      <c r="I128" s="86">
        <v>1000</v>
      </c>
      <c r="J128" s="4"/>
    </row>
    <row r="129" spans="2:10" outlineLevel="3" x14ac:dyDescent="0.2">
      <c r="B129" s="90">
        <v>2835</v>
      </c>
      <c r="C129" s="90" t="s">
        <v>123</v>
      </c>
      <c r="D129" s="91" t="s">
        <v>470</v>
      </c>
      <c r="E129" s="86">
        <v>590</v>
      </c>
      <c r="F129" s="86">
        <v>715</v>
      </c>
      <c r="G129" s="86">
        <v>595</v>
      </c>
      <c r="H129" s="86">
        <v>695</v>
      </c>
      <c r="I129" s="86">
        <v>795</v>
      </c>
      <c r="J129" s="4"/>
    </row>
    <row r="130" spans="2:10" outlineLevel="2" x14ac:dyDescent="0.2">
      <c r="B130" s="87" t="s">
        <v>4</v>
      </c>
      <c r="C130" s="88" t="s">
        <v>124</v>
      </c>
      <c r="D130" s="89" t="s">
        <v>471</v>
      </c>
      <c r="E130" s="86">
        <v>6310</v>
      </c>
      <c r="F130" s="86">
        <v>672</v>
      </c>
      <c r="G130" s="86">
        <v>525</v>
      </c>
      <c r="H130" s="86">
        <v>625</v>
      </c>
      <c r="I130" s="86">
        <v>750</v>
      </c>
      <c r="J130" s="4"/>
    </row>
    <row r="131" spans="2:10" outlineLevel="3" x14ac:dyDescent="0.2">
      <c r="B131" s="90">
        <v>3005</v>
      </c>
      <c r="C131" s="90" t="s">
        <v>125</v>
      </c>
      <c r="D131" s="91" t="s">
        <v>472</v>
      </c>
      <c r="E131" s="86">
        <v>920</v>
      </c>
      <c r="F131" s="86">
        <v>590</v>
      </c>
      <c r="G131" s="86">
        <v>485</v>
      </c>
      <c r="H131" s="86">
        <v>570</v>
      </c>
      <c r="I131" s="86">
        <v>650</v>
      </c>
      <c r="J131" s="4"/>
    </row>
    <row r="132" spans="2:10" outlineLevel="3" x14ac:dyDescent="0.2">
      <c r="B132" s="90">
        <v>3010</v>
      </c>
      <c r="C132" s="90" t="s">
        <v>126</v>
      </c>
      <c r="D132" s="91" t="s">
        <v>473</v>
      </c>
      <c r="E132" s="86">
        <v>660</v>
      </c>
      <c r="F132" s="86">
        <v>582</v>
      </c>
      <c r="G132" s="86">
        <v>450</v>
      </c>
      <c r="H132" s="86">
        <v>550</v>
      </c>
      <c r="I132" s="86">
        <v>650</v>
      </c>
      <c r="J132" s="4"/>
    </row>
    <row r="133" spans="2:10" outlineLevel="3" x14ac:dyDescent="0.2">
      <c r="B133" s="90">
        <v>3015</v>
      </c>
      <c r="C133" s="90" t="s">
        <v>127</v>
      </c>
      <c r="D133" s="91" t="s">
        <v>474</v>
      </c>
      <c r="E133" s="86">
        <v>1190</v>
      </c>
      <c r="F133" s="86">
        <v>693</v>
      </c>
      <c r="G133" s="86">
        <v>550</v>
      </c>
      <c r="H133" s="86">
        <v>650</v>
      </c>
      <c r="I133" s="86">
        <v>795</v>
      </c>
      <c r="J133" s="4"/>
    </row>
    <row r="134" spans="2:10" outlineLevel="3" x14ac:dyDescent="0.2">
      <c r="B134" s="90">
        <v>3020</v>
      </c>
      <c r="C134" s="90" t="s">
        <v>128</v>
      </c>
      <c r="D134" s="91" t="s">
        <v>475</v>
      </c>
      <c r="E134" s="86">
        <v>860</v>
      </c>
      <c r="F134" s="86">
        <v>659</v>
      </c>
      <c r="G134" s="86">
        <v>550</v>
      </c>
      <c r="H134" s="86">
        <v>625</v>
      </c>
      <c r="I134" s="86">
        <v>700</v>
      </c>
      <c r="J134" s="4"/>
    </row>
    <row r="135" spans="2:10" outlineLevel="3" x14ac:dyDescent="0.2">
      <c r="B135" s="90">
        <v>3025</v>
      </c>
      <c r="C135" s="90" t="s">
        <v>129</v>
      </c>
      <c r="D135" s="91" t="s">
        <v>476</v>
      </c>
      <c r="E135" s="86">
        <v>610</v>
      </c>
      <c r="F135" s="86">
        <v>590</v>
      </c>
      <c r="G135" s="86">
        <v>500</v>
      </c>
      <c r="H135" s="86">
        <v>575</v>
      </c>
      <c r="I135" s="86">
        <v>650</v>
      </c>
      <c r="J135" s="4"/>
    </row>
    <row r="136" spans="2:10" outlineLevel="3" x14ac:dyDescent="0.2">
      <c r="B136" s="90">
        <v>3030</v>
      </c>
      <c r="C136" s="90" t="s">
        <v>130</v>
      </c>
      <c r="D136" s="91" t="s">
        <v>477</v>
      </c>
      <c r="E136" s="86">
        <v>650</v>
      </c>
      <c r="F136" s="86">
        <v>629</v>
      </c>
      <c r="G136" s="86">
        <v>499</v>
      </c>
      <c r="H136" s="86">
        <v>575</v>
      </c>
      <c r="I136" s="86">
        <v>675</v>
      </c>
      <c r="J136" s="4"/>
    </row>
    <row r="137" spans="2:10" outlineLevel="3" x14ac:dyDescent="0.2">
      <c r="B137" s="90">
        <v>3040</v>
      </c>
      <c r="C137" s="90" t="s">
        <v>131</v>
      </c>
      <c r="D137" s="91" t="s">
        <v>478</v>
      </c>
      <c r="E137" s="86">
        <v>1420</v>
      </c>
      <c r="F137" s="86">
        <v>810</v>
      </c>
      <c r="G137" s="86">
        <v>625</v>
      </c>
      <c r="H137" s="86">
        <v>725</v>
      </c>
      <c r="I137" s="86">
        <v>895</v>
      </c>
      <c r="J137" s="4"/>
    </row>
    <row r="138" spans="2:10" outlineLevel="1" x14ac:dyDescent="0.2">
      <c r="B138" s="81" t="s">
        <v>4</v>
      </c>
      <c r="C138" s="81" t="s">
        <v>132</v>
      </c>
      <c r="D138" s="82" t="s">
        <v>479</v>
      </c>
      <c r="E138" s="80">
        <v>38540</v>
      </c>
      <c r="F138" s="80">
        <v>709</v>
      </c>
      <c r="G138" s="80">
        <v>565</v>
      </c>
      <c r="H138" s="80">
        <v>675</v>
      </c>
      <c r="I138" s="80">
        <v>795</v>
      </c>
      <c r="J138" s="4"/>
    </row>
    <row r="139" spans="2:10" outlineLevel="2" x14ac:dyDescent="0.2">
      <c r="B139" s="83">
        <v>1850</v>
      </c>
      <c r="C139" s="84" t="s">
        <v>133</v>
      </c>
      <c r="D139" s="92" t="s">
        <v>480</v>
      </c>
      <c r="E139" s="86">
        <v>1720</v>
      </c>
      <c r="F139" s="86">
        <v>669</v>
      </c>
      <c r="G139" s="86">
        <v>525</v>
      </c>
      <c r="H139" s="86">
        <v>630</v>
      </c>
      <c r="I139" s="86">
        <v>750</v>
      </c>
      <c r="J139" s="4"/>
    </row>
    <row r="140" spans="2:10" outlineLevel="2" x14ac:dyDescent="0.2">
      <c r="B140" s="83">
        <v>3245</v>
      </c>
      <c r="C140" s="84" t="s">
        <v>134</v>
      </c>
      <c r="D140" s="92" t="s">
        <v>481</v>
      </c>
      <c r="E140" s="86">
        <v>2620</v>
      </c>
      <c r="F140" s="86">
        <v>655</v>
      </c>
      <c r="G140" s="86">
        <v>525</v>
      </c>
      <c r="H140" s="86">
        <v>625</v>
      </c>
      <c r="I140" s="86">
        <v>725</v>
      </c>
      <c r="J140" s="4"/>
    </row>
    <row r="141" spans="2:10" outlineLevel="2" x14ac:dyDescent="0.2">
      <c r="B141" s="83">
        <v>3455</v>
      </c>
      <c r="C141" s="84" t="s">
        <v>135</v>
      </c>
      <c r="D141" s="92" t="s">
        <v>482</v>
      </c>
      <c r="E141" s="86">
        <v>730</v>
      </c>
      <c r="F141" s="86">
        <v>550</v>
      </c>
      <c r="G141" s="86">
        <v>425</v>
      </c>
      <c r="H141" s="86">
        <v>495</v>
      </c>
      <c r="I141" s="86">
        <v>600</v>
      </c>
      <c r="J141" s="4"/>
    </row>
    <row r="142" spans="2:10" outlineLevel="2" x14ac:dyDescent="0.2">
      <c r="B142" s="83">
        <v>3240</v>
      </c>
      <c r="C142" s="84" t="s">
        <v>136</v>
      </c>
      <c r="D142" s="92" t="s">
        <v>483</v>
      </c>
      <c r="E142" s="86">
        <v>1390</v>
      </c>
      <c r="F142" s="86">
        <v>633</v>
      </c>
      <c r="G142" s="86">
        <v>525</v>
      </c>
      <c r="H142" s="86">
        <v>600</v>
      </c>
      <c r="I142" s="86">
        <v>725</v>
      </c>
      <c r="J142" s="4"/>
    </row>
    <row r="143" spans="2:10" outlineLevel="2" x14ac:dyDescent="0.2">
      <c r="B143" s="87" t="s">
        <v>4</v>
      </c>
      <c r="C143" s="88" t="s">
        <v>137</v>
      </c>
      <c r="D143" s="89" t="s">
        <v>484</v>
      </c>
      <c r="E143" s="86">
        <v>4840</v>
      </c>
      <c r="F143" s="86">
        <v>678</v>
      </c>
      <c r="G143" s="86">
        <v>550</v>
      </c>
      <c r="H143" s="86">
        <v>650</v>
      </c>
      <c r="I143" s="86">
        <v>750</v>
      </c>
      <c r="J143" s="4"/>
    </row>
    <row r="144" spans="2:10" outlineLevel="3" x14ac:dyDescent="0.2">
      <c r="B144" s="90">
        <v>3405</v>
      </c>
      <c r="C144" s="90" t="s">
        <v>138</v>
      </c>
      <c r="D144" s="91" t="s">
        <v>485</v>
      </c>
      <c r="E144" s="86">
        <v>570</v>
      </c>
      <c r="F144" s="86">
        <v>621</v>
      </c>
      <c r="G144" s="86">
        <v>500</v>
      </c>
      <c r="H144" s="86">
        <v>600</v>
      </c>
      <c r="I144" s="86">
        <v>700</v>
      </c>
      <c r="J144" s="4"/>
    </row>
    <row r="145" spans="2:10" outlineLevel="3" x14ac:dyDescent="0.2">
      <c r="B145" s="90">
        <v>3410</v>
      </c>
      <c r="C145" s="90" t="s">
        <v>139</v>
      </c>
      <c r="D145" s="91" t="s">
        <v>486</v>
      </c>
      <c r="E145" s="86">
        <v>1070</v>
      </c>
      <c r="F145" s="86">
        <v>644</v>
      </c>
      <c r="G145" s="86">
        <v>525</v>
      </c>
      <c r="H145" s="86">
        <v>600</v>
      </c>
      <c r="I145" s="86">
        <v>700</v>
      </c>
      <c r="J145" s="4"/>
    </row>
    <row r="146" spans="2:10" outlineLevel="3" x14ac:dyDescent="0.2">
      <c r="B146" s="90">
        <v>3415</v>
      </c>
      <c r="C146" s="90" t="s">
        <v>140</v>
      </c>
      <c r="D146" s="91" t="s">
        <v>487</v>
      </c>
      <c r="E146" s="86">
        <v>710</v>
      </c>
      <c r="F146" s="86">
        <v>792</v>
      </c>
      <c r="G146" s="86">
        <v>644</v>
      </c>
      <c r="H146" s="86">
        <v>750</v>
      </c>
      <c r="I146" s="86">
        <v>895</v>
      </c>
      <c r="J146" s="4"/>
    </row>
    <row r="147" spans="2:10" outlineLevel="3" x14ac:dyDescent="0.2">
      <c r="B147" s="90">
        <v>3420</v>
      </c>
      <c r="C147" s="90" t="s">
        <v>141</v>
      </c>
      <c r="D147" s="91" t="s">
        <v>488</v>
      </c>
      <c r="E147" s="86">
        <v>550</v>
      </c>
      <c r="F147" s="86">
        <v>651</v>
      </c>
      <c r="G147" s="86">
        <v>500</v>
      </c>
      <c r="H147" s="86">
        <v>585</v>
      </c>
      <c r="I147" s="86">
        <v>725</v>
      </c>
      <c r="J147" s="4"/>
    </row>
    <row r="148" spans="2:10" outlineLevel="3" x14ac:dyDescent="0.2">
      <c r="B148" s="90">
        <v>3430</v>
      </c>
      <c r="C148" s="90" t="s">
        <v>142</v>
      </c>
      <c r="D148" s="91" t="s">
        <v>489</v>
      </c>
      <c r="E148" s="86">
        <v>330</v>
      </c>
      <c r="F148" s="86">
        <v>772</v>
      </c>
      <c r="G148" s="86">
        <v>625</v>
      </c>
      <c r="H148" s="86">
        <v>715</v>
      </c>
      <c r="I148" s="86">
        <v>835</v>
      </c>
      <c r="J148" s="4"/>
    </row>
    <row r="149" spans="2:10" outlineLevel="3" x14ac:dyDescent="0.2">
      <c r="B149" s="90">
        <v>3425</v>
      </c>
      <c r="C149" s="90" t="s">
        <v>143</v>
      </c>
      <c r="D149" s="91" t="s">
        <v>490</v>
      </c>
      <c r="E149" s="86">
        <v>1030</v>
      </c>
      <c r="F149" s="86">
        <v>649</v>
      </c>
      <c r="G149" s="86">
        <v>545</v>
      </c>
      <c r="H149" s="86">
        <v>625</v>
      </c>
      <c r="I149" s="86">
        <v>725</v>
      </c>
      <c r="J149" s="4"/>
    </row>
    <row r="150" spans="2:10" outlineLevel="3" x14ac:dyDescent="0.2">
      <c r="B150" s="90">
        <v>3435</v>
      </c>
      <c r="C150" s="90" t="s">
        <v>144</v>
      </c>
      <c r="D150" s="91" t="s">
        <v>491</v>
      </c>
      <c r="E150" s="86">
        <v>160</v>
      </c>
      <c r="F150" s="86">
        <v>568</v>
      </c>
      <c r="G150" s="86">
        <v>475</v>
      </c>
      <c r="H150" s="86">
        <v>550</v>
      </c>
      <c r="I150" s="86">
        <v>625</v>
      </c>
      <c r="J150" s="4"/>
    </row>
    <row r="151" spans="2:10" outlineLevel="3" x14ac:dyDescent="0.2">
      <c r="B151" s="90">
        <v>3445</v>
      </c>
      <c r="C151" s="90" t="s">
        <v>145</v>
      </c>
      <c r="D151" s="91" t="s">
        <v>492</v>
      </c>
      <c r="E151" s="86">
        <v>420</v>
      </c>
      <c r="F151" s="86">
        <v>725</v>
      </c>
      <c r="G151" s="86">
        <v>625</v>
      </c>
      <c r="H151" s="86">
        <v>700</v>
      </c>
      <c r="I151" s="86">
        <v>795</v>
      </c>
      <c r="J151" s="4"/>
    </row>
    <row r="152" spans="2:10" outlineLevel="2" x14ac:dyDescent="0.2">
      <c r="B152" s="87" t="s">
        <v>4</v>
      </c>
      <c r="C152" s="88" t="s">
        <v>146</v>
      </c>
      <c r="D152" s="89" t="s">
        <v>493</v>
      </c>
      <c r="E152" s="86">
        <v>6060</v>
      </c>
      <c r="F152" s="86">
        <v>781</v>
      </c>
      <c r="G152" s="86">
        <v>600</v>
      </c>
      <c r="H152" s="86">
        <v>735</v>
      </c>
      <c r="I152" s="86">
        <v>875</v>
      </c>
      <c r="J152" s="4"/>
    </row>
    <row r="153" spans="2:10" outlineLevel="3" x14ac:dyDescent="0.2">
      <c r="B153" s="90">
        <v>3705</v>
      </c>
      <c r="C153" s="90" t="s">
        <v>147</v>
      </c>
      <c r="D153" s="91" t="s">
        <v>494</v>
      </c>
      <c r="E153" s="86">
        <v>490</v>
      </c>
      <c r="F153" s="86">
        <v>710</v>
      </c>
      <c r="G153" s="86">
        <v>600</v>
      </c>
      <c r="H153" s="86">
        <v>686</v>
      </c>
      <c r="I153" s="86">
        <v>795</v>
      </c>
      <c r="J153" s="4"/>
    </row>
    <row r="154" spans="2:10" outlineLevel="3" x14ac:dyDescent="0.2">
      <c r="B154" s="90">
        <v>3710</v>
      </c>
      <c r="C154" s="90" t="s">
        <v>148</v>
      </c>
      <c r="D154" s="91" t="s">
        <v>495</v>
      </c>
      <c r="E154" s="86">
        <v>970</v>
      </c>
      <c r="F154" s="86">
        <v>617</v>
      </c>
      <c r="G154" s="86">
        <v>528</v>
      </c>
      <c r="H154" s="86">
        <v>615</v>
      </c>
      <c r="I154" s="86">
        <v>695</v>
      </c>
      <c r="J154" s="4"/>
    </row>
    <row r="155" spans="2:10" outlineLevel="3" x14ac:dyDescent="0.2">
      <c r="B155" s="90">
        <v>3715</v>
      </c>
      <c r="C155" s="90" t="s">
        <v>149</v>
      </c>
      <c r="D155" s="91" t="s">
        <v>496</v>
      </c>
      <c r="E155" s="86">
        <v>1370</v>
      </c>
      <c r="F155" s="86">
        <v>728</v>
      </c>
      <c r="G155" s="86">
        <v>598</v>
      </c>
      <c r="H155" s="86">
        <v>695</v>
      </c>
      <c r="I155" s="86">
        <v>800</v>
      </c>
      <c r="J155" s="4"/>
    </row>
    <row r="156" spans="2:10" outlineLevel="3" x14ac:dyDescent="0.2">
      <c r="B156" s="90">
        <v>3720</v>
      </c>
      <c r="C156" s="90" t="s">
        <v>150</v>
      </c>
      <c r="D156" s="91" t="s">
        <v>497</v>
      </c>
      <c r="E156" s="86">
        <v>910</v>
      </c>
      <c r="F156" s="86">
        <v>889</v>
      </c>
      <c r="G156" s="86">
        <v>700</v>
      </c>
      <c r="H156" s="86">
        <v>795</v>
      </c>
      <c r="I156" s="86">
        <v>950</v>
      </c>
      <c r="J156" s="4"/>
    </row>
    <row r="157" spans="2:10" outlineLevel="3" x14ac:dyDescent="0.2">
      <c r="B157" s="90">
        <v>3725</v>
      </c>
      <c r="C157" s="90" t="s">
        <v>151</v>
      </c>
      <c r="D157" s="91" t="s">
        <v>498</v>
      </c>
      <c r="E157" s="86">
        <v>2310</v>
      </c>
      <c r="F157" s="86">
        <v>853</v>
      </c>
      <c r="G157" s="86">
        <v>695</v>
      </c>
      <c r="H157" s="86">
        <v>820</v>
      </c>
      <c r="I157" s="86">
        <v>970</v>
      </c>
      <c r="J157" s="4"/>
    </row>
    <row r="158" spans="2:10" outlineLevel="2" x14ac:dyDescent="0.2">
      <c r="B158" s="87" t="s">
        <v>4</v>
      </c>
      <c r="C158" s="88" t="s">
        <v>152</v>
      </c>
      <c r="D158" s="89" t="s">
        <v>499</v>
      </c>
      <c r="E158" s="86">
        <v>18210</v>
      </c>
      <c r="F158" s="86">
        <v>718</v>
      </c>
      <c r="G158" s="86">
        <v>592</v>
      </c>
      <c r="H158" s="86">
        <v>695</v>
      </c>
      <c r="I158" s="86">
        <v>800</v>
      </c>
      <c r="J158" s="4"/>
    </row>
    <row r="159" spans="2:10" outlineLevel="3" x14ac:dyDescent="0.2">
      <c r="B159" s="90">
        <v>4605</v>
      </c>
      <c r="C159" s="90" t="s">
        <v>153</v>
      </c>
      <c r="D159" s="91" t="s">
        <v>500</v>
      </c>
      <c r="E159" s="86">
        <v>7410</v>
      </c>
      <c r="F159" s="86">
        <v>752</v>
      </c>
      <c r="G159" s="86">
        <v>650</v>
      </c>
      <c r="H159" s="86">
        <v>725</v>
      </c>
      <c r="I159" s="86">
        <v>825</v>
      </c>
      <c r="J159" s="4"/>
    </row>
    <row r="160" spans="2:10" outlineLevel="3" x14ac:dyDescent="0.2">
      <c r="B160" s="90">
        <v>4610</v>
      </c>
      <c r="C160" s="90" t="s">
        <v>154</v>
      </c>
      <c r="D160" s="91" t="s">
        <v>501</v>
      </c>
      <c r="E160" s="86">
        <v>3310</v>
      </c>
      <c r="F160" s="86">
        <v>724</v>
      </c>
      <c r="G160" s="86">
        <v>590</v>
      </c>
      <c r="H160" s="86">
        <v>695</v>
      </c>
      <c r="I160" s="86">
        <v>800</v>
      </c>
      <c r="J160" s="4"/>
    </row>
    <row r="161" spans="2:10" outlineLevel="3" x14ac:dyDescent="0.2">
      <c r="B161" s="90">
        <v>4615</v>
      </c>
      <c r="C161" s="90" t="s">
        <v>155</v>
      </c>
      <c r="D161" s="91" t="s">
        <v>502</v>
      </c>
      <c r="E161" s="86">
        <v>1770</v>
      </c>
      <c r="F161" s="86">
        <v>633</v>
      </c>
      <c r="G161" s="86">
        <v>525</v>
      </c>
      <c r="H161" s="86">
        <v>625</v>
      </c>
      <c r="I161" s="86">
        <v>700</v>
      </c>
      <c r="J161" s="4"/>
    </row>
    <row r="162" spans="2:10" outlineLevel="3" x14ac:dyDescent="0.2">
      <c r="B162" s="90">
        <v>4620</v>
      </c>
      <c r="C162" s="90" t="s">
        <v>156</v>
      </c>
      <c r="D162" s="91" t="s">
        <v>503</v>
      </c>
      <c r="E162" s="86">
        <v>1880</v>
      </c>
      <c r="F162" s="86">
        <v>639</v>
      </c>
      <c r="G162" s="86">
        <v>540</v>
      </c>
      <c r="H162" s="86">
        <v>635</v>
      </c>
      <c r="I162" s="86">
        <v>725</v>
      </c>
      <c r="J162" s="4"/>
    </row>
    <row r="163" spans="2:10" outlineLevel="3" x14ac:dyDescent="0.2">
      <c r="B163" s="90">
        <v>4625</v>
      </c>
      <c r="C163" s="90" t="s">
        <v>157</v>
      </c>
      <c r="D163" s="91" t="s">
        <v>504</v>
      </c>
      <c r="E163" s="86">
        <v>1350</v>
      </c>
      <c r="F163" s="86">
        <v>924</v>
      </c>
      <c r="G163" s="86">
        <v>710</v>
      </c>
      <c r="H163" s="86">
        <v>825</v>
      </c>
      <c r="I163" s="86">
        <v>1000</v>
      </c>
      <c r="J163" s="4"/>
    </row>
    <row r="164" spans="2:10" outlineLevel="3" x14ac:dyDescent="0.2">
      <c r="B164" s="90">
        <v>4630</v>
      </c>
      <c r="C164" s="90" t="s">
        <v>158</v>
      </c>
      <c r="D164" s="91" t="s">
        <v>505</v>
      </c>
      <c r="E164" s="86">
        <v>1380</v>
      </c>
      <c r="F164" s="86">
        <v>618</v>
      </c>
      <c r="G164" s="86">
        <v>520</v>
      </c>
      <c r="H164" s="86">
        <v>588</v>
      </c>
      <c r="I164" s="86">
        <v>695</v>
      </c>
      <c r="J164" s="4"/>
    </row>
    <row r="165" spans="2:10" outlineLevel="3" x14ac:dyDescent="0.2">
      <c r="B165" s="90">
        <v>4635</v>
      </c>
      <c r="C165" s="90" t="s">
        <v>159</v>
      </c>
      <c r="D165" s="91" t="s">
        <v>506</v>
      </c>
      <c r="E165" s="86">
        <v>1110</v>
      </c>
      <c r="F165" s="86">
        <v>623</v>
      </c>
      <c r="G165" s="86">
        <v>475</v>
      </c>
      <c r="H165" s="86">
        <v>617</v>
      </c>
      <c r="I165" s="86">
        <v>725</v>
      </c>
      <c r="J165" s="4"/>
    </row>
    <row r="166" spans="2:10" outlineLevel="2" x14ac:dyDescent="0.2">
      <c r="B166" s="87" t="s">
        <v>4</v>
      </c>
      <c r="C166" s="88" t="s">
        <v>160</v>
      </c>
      <c r="D166" s="89" t="s">
        <v>507</v>
      </c>
      <c r="E166" s="86">
        <v>2980</v>
      </c>
      <c r="F166" s="86">
        <v>702</v>
      </c>
      <c r="G166" s="86">
        <v>550</v>
      </c>
      <c r="H166" s="86">
        <v>675</v>
      </c>
      <c r="I166" s="86">
        <v>795</v>
      </c>
      <c r="J166" s="4"/>
    </row>
    <row r="167" spans="2:10" outlineLevel="3" x14ac:dyDescent="0.2">
      <c r="B167" s="90">
        <v>1805</v>
      </c>
      <c r="C167" s="90" t="s">
        <v>161</v>
      </c>
      <c r="D167" s="93" t="s">
        <v>508</v>
      </c>
      <c r="E167" s="86">
        <v>360</v>
      </c>
      <c r="F167" s="86">
        <v>799</v>
      </c>
      <c r="G167" s="86">
        <v>600</v>
      </c>
      <c r="H167" s="86">
        <v>725</v>
      </c>
      <c r="I167" s="86">
        <v>913</v>
      </c>
      <c r="J167" s="4"/>
    </row>
    <row r="168" spans="2:10" outlineLevel="3" x14ac:dyDescent="0.2">
      <c r="B168" s="90">
        <v>1860</v>
      </c>
      <c r="C168" s="90" t="s">
        <v>162</v>
      </c>
      <c r="D168" s="91" t="s">
        <v>509</v>
      </c>
      <c r="E168" s="86">
        <v>240</v>
      </c>
      <c r="F168" s="86">
        <v>757</v>
      </c>
      <c r="G168" s="86">
        <v>575</v>
      </c>
      <c r="H168" s="86">
        <v>700</v>
      </c>
      <c r="I168" s="86">
        <v>835</v>
      </c>
      <c r="J168" s="4"/>
    </row>
    <row r="169" spans="2:10" outlineLevel="3" x14ac:dyDescent="0.2">
      <c r="B169" s="90">
        <v>1825</v>
      </c>
      <c r="C169" s="90" t="s">
        <v>163</v>
      </c>
      <c r="D169" s="91" t="s">
        <v>510</v>
      </c>
      <c r="E169" s="86">
        <v>490</v>
      </c>
      <c r="F169" s="86">
        <v>680</v>
      </c>
      <c r="G169" s="86">
        <v>575</v>
      </c>
      <c r="H169" s="86">
        <v>695</v>
      </c>
      <c r="I169" s="86">
        <v>750</v>
      </c>
      <c r="J169" s="4"/>
    </row>
    <row r="170" spans="2:10" outlineLevel="3" x14ac:dyDescent="0.2">
      <c r="B170" s="90">
        <v>1835</v>
      </c>
      <c r="C170" s="90" t="s">
        <v>164</v>
      </c>
      <c r="D170" s="91" t="s">
        <v>511</v>
      </c>
      <c r="E170" s="86">
        <v>670</v>
      </c>
      <c r="F170" s="86">
        <v>691</v>
      </c>
      <c r="G170" s="86">
        <v>550</v>
      </c>
      <c r="H170" s="86">
        <v>695</v>
      </c>
      <c r="I170" s="86">
        <v>800</v>
      </c>
      <c r="J170" s="4"/>
    </row>
    <row r="171" spans="2:10" outlineLevel="3" x14ac:dyDescent="0.2">
      <c r="B171" s="90">
        <v>1840</v>
      </c>
      <c r="C171" s="90" t="s">
        <v>165</v>
      </c>
      <c r="D171" s="91" t="s">
        <v>512</v>
      </c>
      <c r="E171" s="86">
        <v>430</v>
      </c>
      <c r="F171" s="86">
        <v>766</v>
      </c>
      <c r="G171" s="86">
        <v>625</v>
      </c>
      <c r="H171" s="86">
        <v>708</v>
      </c>
      <c r="I171" s="86">
        <v>850</v>
      </c>
      <c r="J171" s="4"/>
    </row>
    <row r="172" spans="2:10" outlineLevel="3" x14ac:dyDescent="0.2">
      <c r="B172" s="90">
        <v>1845</v>
      </c>
      <c r="C172" s="90" t="s">
        <v>166</v>
      </c>
      <c r="D172" s="91" t="s">
        <v>513</v>
      </c>
      <c r="E172" s="86">
        <v>780</v>
      </c>
      <c r="F172" s="86">
        <v>629</v>
      </c>
      <c r="G172" s="86">
        <v>510</v>
      </c>
      <c r="H172" s="86">
        <v>600</v>
      </c>
      <c r="I172" s="86">
        <v>710</v>
      </c>
      <c r="J172" s="4"/>
    </row>
    <row r="173" spans="2:10" outlineLevel="1" x14ac:dyDescent="0.2">
      <c r="B173" s="81" t="s">
        <v>4</v>
      </c>
      <c r="C173" s="81" t="s">
        <v>167</v>
      </c>
      <c r="D173" s="82" t="s">
        <v>514</v>
      </c>
      <c r="E173" s="80">
        <v>59650</v>
      </c>
      <c r="F173" s="80">
        <v>930</v>
      </c>
      <c r="G173" s="80">
        <v>695</v>
      </c>
      <c r="H173" s="80">
        <v>850</v>
      </c>
      <c r="I173" s="80">
        <v>1100</v>
      </c>
      <c r="J173" s="4"/>
    </row>
    <row r="174" spans="2:10" outlineLevel="2" x14ac:dyDescent="0.2">
      <c r="B174" s="83">
        <v>235</v>
      </c>
      <c r="C174" s="84" t="s">
        <v>168</v>
      </c>
      <c r="D174" s="92" t="s">
        <v>515</v>
      </c>
      <c r="E174" s="86">
        <v>1690</v>
      </c>
      <c r="F174" s="86">
        <v>837</v>
      </c>
      <c r="G174" s="86">
        <v>675</v>
      </c>
      <c r="H174" s="86">
        <v>800</v>
      </c>
      <c r="I174" s="86">
        <v>925</v>
      </c>
      <c r="J174" s="4"/>
    </row>
    <row r="175" spans="2:10" outlineLevel="2" x14ac:dyDescent="0.2">
      <c r="B175" s="83">
        <v>240</v>
      </c>
      <c r="C175" s="84" t="s">
        <v>169</v>
      </c>
      <c r="D175" s="92" t="s">
        <v>516</v>
      </c>
      <c r="E175" s="86">
        <v>1610</v>
      </c>
      <c r="F175" s="86">
        <v>954</v>
      </c>
      <c r="G175" s="86">
        <v>760</v>
      </c>
      <c r="H175" s="86">
        <v>880</v>
      </c>
      <c r="I175" s="86">
        <v>1096</v>
      </c>
      <c r="J175" s="4"/>
    </row>
    <row r="176" spans="2:10" outlineLevel="2" x14ac:dyDescent="0.2">
      <c r="B176" s="83">
        <v>230</v>
      </c>
      <c r="C176" s="84" t="s">
        <v>170</v>
      </c>
      <c r="D176" s="92" t="s">
        <v>517</v>
      </c>
      <c r="E176" s="86">
        <v>2460</v>
      </c>
      <c r="F176" s="86">
        <v>837</v>
      </c>
      <c r="G176" s="86">
        <v>675</v>
      </c>
      <c r="H176" s="86">
        <v>800</v>
      </c>
      <c r="I176" s="86">
        <v>975</v>
      </c>
      <c r="J176" s="4"/>
    </row>
    <row r="177" spans="2:10" outlineLevel="2" x14ac:dyDescent="0.2">
      <c r="B177" s="83">
        <v>540</v>
      </c>
      <c r="C177" s="84" t="s">
        <v>171</v>
      </c>
      <c r="D177" s="92" t="s">
        <v>518</v>
      </c>
      <c r="E177" s="86">
        <v>2190</v>
      </c>
      <c r="F177" s="86">
        <v>717</v>
      </c>
      <c r="G177" s="86">
        <v>595</v>
      </c>
      <c r="H177" s="86">
        <v>700</v>
      </c>
      <c r="I177" s="86">
        <v>800</v>
      </c>
      <c r="J177" s="4"/>
    </row>
    <row r="178" spans="2:10" outlineLevel="2" x14ac:dyDescent="0.2">
      <c r="B178" s="83">
        <v>1590</v>
      </c>
      <c r="C178" s="84" t="s">
        <v>172</v>
      </c>
      <c r="D178" s="92" t="s">
        <v>519</v>
      </c>
      <c r="E178" s="86">
        <v>3310</v>
      </c>
      <c r="F178" s="86">
        <v>875</v>
      </c>
      <c r="G178" s="86">
        <v>675</v>
      </c>
      <c r="H178" s="86">
        <v>825</v>
      </c>
      <c r="I178" s="86">
        <v>995</v>
      </c>
      <c r="J178" s="4"/>
    </row>
    <row r="179" spans="2:10" outlineLevel="2" x14ac:dyDescent="0.2">
      <c r="B179" s="83">
        <v>1595</v>
      </c>
      <c r="C179" s="84" t="s">
        <v>173</v>
      </c>
      <c r="D179" s="92" t="s">
        <v>520</v>
      </c>
      <c r="E179" s="86">
        <v>2340</v>
      </c>
      <c r="F179" s="86">
        <v>981</v>
      </c>
      <c r="G179" s="86">
        <v>795</v>
      </c>
      <c r="H179" s="86">
        <v>950</v>
      </c>
      <c r="I179" s="86">
        <v>1100</v>
      </c>
      <c r="J179" s="4"/>
    </row>
    <row r="180" spans="2:10" outlineLevel="2" x14ac:dyDescent="0.2">
      <c r="B180" s="87" t="s">
        <v>4</v>
      </c>
      <c r="C180" s="88" t="s">
        <v>174</v>
      </c>
      <c r="D180" s="89" t="s">
        <v>521</v>
      </c>
      <c r="E180" s="86">
        <v>6810</v>
      </c>
      <c r="F180" s="86">
        <v>1031</v>
      </c>
      <c r="G180" s="86">
        <v>730</v>
      </c>
      <c r="H180" s="86">
        <v>925</v>
      </c>
      <c r="I180" s="86">
        <v>1250</v>
      </c>
      <c r="J180" s="4"/>
    </row>
    <row r="181" spans="2:10" outlineLevel="3" x14ac:dyDescent="0.2">
      <c r="B181" s="90">
        <v>505</v>
      </c>
      <c r="C181" s="90" t="s">
        <v>175</v>
      </c>
      <c r="D181" s="91" t="s">
        <v>522</v>
      </c>
      <c r="E181" s="86">
        <v>2360</v>
      </c>
      <c r="F181" s="86">
        <v>1286</v>
      </c>
      <c r="G181" s="86">
        <v>960</v>
      </c>
      <c r="H181" s="86">
        <v>1218</v>
      </c>
      <c r="I181" s="86">
        <v>1475</v>
      </c>
      <c r="J181" s="4"/>
    </row>
    <row r="182" spans="2:10" outlineLevel="3" x14ac:dyDescent="0.2">
      <c r="B182" s="90">
        <v>510</v>
      </c>
      <c r="C182" s="90" t="s">
        <v>176</v>
      </c>
      <c r="D182" s="91" t="s">
        <v>523</v>
      </c>
      <c r="E182" s="86">
        <v>830</v>
      </c>
      <c r="F182" s="86">
        <v>870</v>
      </c>
      <c r="G182" s="86">
        <v>700</v>
      </c>
      <c r="H182" s="86">
        <v>795</v>
      </c>
      <c r="I182" s="86">
        <v>950</v>
      </c>
      <c r="J182" s="4"/>
    </row>
    <row r="183" spans="2:10" outlineLevel="3" x14ac:dyDescent="0.2">
      <c r="B183" s="90">
        <v>515</v>
      </c>
      <c r="C183" s="90" t="s">
        <v>177</v>
      </c>
      <c r="D183" s="91" t="s">
        <v>524</v>
      </c>
      <c r="E183" s="86">
        <v>900</v>
      </c>
      <c r="F183" s="86">
        <v>683</v>
      </c>
      <c r="G183" s="86">
        <v>575</v>
      </c>
      <c r="H183" s="86">
        <v>675</v>
      </c>
      <c r="I183" s="86">
        <v>750</v>
      </c>
      <c r="J183" s="4"/>
    </row>
    <row r="184" spans="2:10" outlineLevel="3" x14ac:dyDescent="0.2">
      <c r="B184" s="90">
        <v>520</v>
      </c>
      <c r="C184" s="90" t="s">
        <v>178</v>
      </c>
      <c r="D184" s="91" t="s">
        <v>525</v>
      </c>
      <c r="E184" s="86">
        <v>1320</v>
      </c>
      <c r="F184" s="86">
        <v>840</v>
      </c>
      <c r="G184" s="86">
        <v>690</v>
      </c>
      <c r="H184" s="86">
        <v>795</v>
      </c>
      <c r="I184" s="86">
        <v>900</v>
      </c>
      <c r="J184" s="4"/>
    </row>
    <row r="185" spans="2:10" outlineLevel="3" x14ac:dyDescent="0.2">
      <c r="B185" s="90">
        <v>530</v>
      </c>
      <c r="C185" s="90" t="s">
        <v>179</v>
      </c>
      <c r="D185" s="91" t="s">
        <v>526</v>
      </c>
      <c r="E185" s="86">
        <v>1400</v>
      </c>
      <c r="F185" s="86">
        <v>1100</v>
      </c>
      <c r="G185" s="86">
        <v>900</v>
      </c>
      <c r="H185" s="86">
        <v>1035</v>
      </c>
      <c r="I185" s="86">
        <v>1250</v>
      </c>
      <c r="J185" s="4"/>
    </row>
    <row r="186" spans="2:10" outlineLevel="2" x14ac:dyDescent="0.2">
      <c r="B186" s="87" t="s">
        <v>4</v>
      </c>
      <c r="C186" s="88" t="s">
        <v>180</v>
      </c>
      <c r="D186" s="89" t="s">
        <v>527</v>
      </c>
      <c r="E186" s="86">
        <v>13290</v>
      </c>
      <c r="F186" s="86">
        <v>1010</v>
      </c>
      <c r="G186" s="86">
        <v>785</v>
      </c>
      <c r="H186" s="86">
        <v>925</v>
      </c>
      <c r="I186" s="86">
        <v>1175</v>
      </c>
      <c r="J186" s="4"/>
    </row>
    <row r="187" spans="2:10" outlineLevel="3" x14ac:dyDescent="0.2">
      <c r="B187" s="90">
        <v>1505</v>
      </c>
      <c r="C187" s="90" t="s">
        <v>181</v>
      </c>
      <c r="D187" s="91" t="s">
        <v>528</v>
      </c>
      <c r="E187" s="86">
        <v>1810</v>
      </c>
      <c r="F187" s="86">
        <v>1041</v>
      </c>
      <c r="G187" s="86">
        <v>825</v>
      </c>
      <c r="H187" s="86">
        <v>990</v>
      </c>
      <c r="I187" s="86">
        <v>1200</v>
      </c>
      <c r="J187" s="4"/>
    </row>
    <row r="188" spans="2:10" outlineLevel="3" x14ac:dyDescent="0.2">
      <c r="B188" s="90">
        <v>1510</v>
      </c>
      <c r="C188" s="90" t="s">
        <v>182</v>
      </c>
      <c r="D188" s="91" t="s">
        <v>529</v>
      </c>
      <c r="E188" s="86">
        <v>1530</v>
      </c>
      <c r="F188" s="86">
        <v>903</v>
      </c>
      <c r="G188" s="86">
        <v>725</v>
      </c>
      <c r="H188" s="86">
        <v>850</v>
      </c>
      <c r="I188" s="86">
        <v>995</v>
      </c>
      <c r="J188" s="4"/>
    </row>
    <row r="189" spans="2:10" outlineLevel="3" x14ac:dyDescent="0.2">
      <c r="B189" s="90">
        <v>1515</v>
      </c>
      <c r="C189" s="90" t="s">
        <v>183</v>
      </c>
      <c r="D189" s="91" t="s">
        <v>530</v>
      </c>
      <c r="E189" s="86">
        <v>950</v>
      </c>
      <c r="F189" s="86">
        <v>1214</v>
      </c>
      <c r="G189" s="86">
        <v>925</v>
      </c>
      <c r="H189" s="86">
        <v>1115</v>
      </c>
      <c r="I189" s="86">
        <v>1350</v>
      </c>
      <c r="J189" s="4"/>
    </row>
    <row r="190" spans="2:10" outlineLevel="3" x14ac:dyDescent="0.2">
      <c r="B190" s="90">
        <v>1520</v>
      </c>
      <c r="C190" s="90" t="s">
        <v>184</v>
      </c>
      <c r="D190" s="91" t="s">
        <v>531</v>
      </c>
      <c r="E190" s="86">
        <v>720</v>
      </c>
      <c r="F190" s="86">
        <v>1000</v>
      </c>
      <c r="G190" s="86">
        <v>800</v>
      </c>
      <c r="H190" s="86">
        <v>950</v>
      </c>
      <c r="I190" s="86">
        <v>1175</v>
      </c>
      <c r="J190" s="4"/>
    </row>
    <row r="191" spans="2:10" outlineLevel="3" x14ac:dyDescent="0.2">
      <c r="B191" s="90">
        <v>1525</v>
      </c>
      <c r="C191" s="90" t="s">
        <v>185</v>
      </c>
      <c r="D191" s="91" t="s">
        <v>532</v>
      </c>
      <c r="E191" s="86">
        <v>2590</v>
      </c>
      <c r="F191" s="86">
        <v>1012</v>
      </c>
      <c r="G191" s="86">
        <v>825</v>
      </c>
      <c r="H191" s="86">
        <v>950</v>
      </c>
      <c r="I191" s="86">
        <v>1160</v>
      </c>
      <c r="J191" s="4"/>
    </row>
    <row r="192" spans="2:10" outlineLevel="3" x14ac:dyDescent="0.2">
      <c r="B192" s="90">
        <v>1530</v>
      </c>
      <c r="C192" s="90" t="s">
        <v>186</v>
      </c>
      <c r="D192" s="91" t="s">
        <v>533</v>
      </c>
      <c r="E192" s="86">
        <v>2370</v>
      </c>
      <c r="F192" s="86">
        <v>884</v>
      </c>
      <c r="G192" s="86">
        <v>700</v>
      </c>
      <c r="H192" s="86">
        <v>825</v>
      </c>
      <c r="I192" s="86">
        <v>1000</v>
      </c>
      <c r="J192" s="4"/>
    </row>
    <row r="193" spans="2:10" outlineLevel="3" x14ac:dyDescent="0.2">
      <c r="B193" s="90">
        <v>1535</v>
      </c>
      <c r="C193" s="90" t="s">
        <v>187</v>
      </c>
      <c r="D193" s="91" t="s">
        <v>534</v>
      </c>
      <c r="E193" s="86">
        <v>730</v>
      </c>
      <c r="F193" s="86">
        <v>1356</v>
      </c>
      <c r="G193" s="86">
        <v>1000</v>
      </c>
      <c r="H193" s="86">
        <v>1250</v>
      </c>
      <c r="I193" s="86">
        <v>1500</v>
      </c>
      <c r="J193" s="4"/>
    </row>
    <row r="194" spans="2:10" outlineLevel="3" x14ac:dyDescent="0.2">
      <c r="B194" s="90">
        <v>1540</v>
      </c>
      <c r="C194" s="90" t="s">
        <v>188</v>
      </c>
      <c r="D194" s="91" t="s">
        <v>535</v>
      </c>
      <c r="E194" s="86">
        <v>410</v>
      </c>
      <c r="F194" s="86">
        <v>1077</v>
      </c>
      <c r="G194" s="86">
        <v>875</v>
      </c>
      <c r="H194" s="86">
        <v>1050</v>
      </c>
      <c r="I194" s="86">
        <v>1250</v>
      </c>
      <c r="J194" s="4"/>
    </row>
    <row r="195" spans="2:10" outlineLevel="3" x14ac:dyDescent="0.2">
      <c r="B195" s="90">
        <v>1545</v>
      </c>
      <c r="C195" s="90" t="s">
        <v>189</v>
      </c>
      <c r="D195" s="91" t="s">
        <v>536</v>
      </c>
      <c r="E195" s="86">
        <v>410</v>
      </c>
      <c r="F195" s="86">
        <v>934</v>
      </c>
      <c r="G195" s="86">
        <v>715</v>
      </c>
      <c r="H195" s="86">
        <v>850</v>
      </c>
      <c r="I195" s="86">
        <v>1000</v>
      </c>
      <c r="J195" s="4"/>
    </row>
    <row r="196" spans="2:10" outlineLevel="3" x14ac:dyDescent="0.2">
      <c r="B196" s="90">
        <v>1550</v>
      </c>
      <c r="C196" s="90" t="s">
        <v>190</v>
      </c>
      <c r="D196" s="91" t="s">
        <v>537</v>
      </c>
      <c r="E196" s="86">
        <v>510</v>
      </c>
      <c r="F196" s="86">
        <v>1020</v>
      </c>
      <c r="G196" s="86">
        <v>800</v>
      </c>
      <c r="H196" s="86">
        <v>975</v>
      </c>
      <c r="I196" s="86">
        <v>1200</v>
      </c>
      <c r="J196" s="4"/>
    </row>
    <row r="197" spans="2:10" outlineLevel="3" x14ac:dyDescent="0.2">
      <c r="B197" s="90">
        <v>1560</v>
      </c>
      <c r="C197" s="90" t="s">
        <v>191</v>
      </c>
      <c r="D197" s="91" t="s">
        <v>538</v>
      </c>
      <c r="E197" s="86">
        <v>650</v>
      </c>
      <c r="F197" s="86">
        <v>819</v>
      </c>
      <c r="G197" s="86">
        <v>675</v>
      </c>
      <c r="H197" s="86">
        <v>775</v>
      </c>
      <c r="I197" s="86">
        <v>900</v>
      </c>
      <c r="J197" s="4"/>
    </row>
    <row r="198" spans="2:10" outlineLevel="3" x14ac:dyDescent="0.2">
      <c r="B198" s="90">
        <v>1570</v>
      </c>
      <c r="C198" s="90" t="s">
        <v>192</v>
      </c>
      <c r="D198" s="91" t="s">
        <v>539</v>
      </c>
      <c r="E198" s="86">
        <v>630</v>
      </c>
      <c r="F198" s="86">
        <v>1132</v>
      </c>
      <c r="G198" s="86">
        <v>875</v>
      </c>
      <c r="H198" s="86">
        <v>1050</v>
      </c>
      <c r="I198" s="86">
        <v>1300</v>
      </c>
      <c r="J198" s="4"/>
    </row>
    <row r="199" spans="2:10" outlineLevel="2" x14ac:dyDescent="0.2">
      <c r="B199" s="87" t="s">
        <v>4</v>
      </c>
      <c r="C199" s="88" t="s">
        <v>193</v>
      </c>
      <c r="D199" s="89" t="s">
        <v>540</v>
      </c>
      <c r="E199" s="86">
        <v>9130</v>
      </c>
      <c r="F199" s="86">
        <v>1165</v>
      </c>
      <c r="G199" s="86">
        <v>895</v>
      </c>
      <c r="H199" s="86">
        <v>1100</v>
      </c>
      <c r="I199" s="86">
        <v>1325</v>
      </c>
      <c r="J199" s="4"/>
    </row>
    <row r="200" spans="2:10" outlineLevel="3" x14ac:dyDescent="0.2">
      <c r="B200" s="90">
        <v>1905</v>
      </c>
      <c r="C200" s="90" t="s">
        <v>194</v>
      </c>
      <c r="D200" s="91" t="s">
        <v>541</v>
      </c>
      <c r="E200" s="86">
        <v>460</v>
      </c>
      <c r="F200" s="86">
        <v>1099</v>
      </c>
      <c r="G200" s="86">
        <v>895</v>
      </c>
      <c r="H200" s="86">
        <v>1050</v>
      </c>
      <c r="I200" s="86">
        <v>1250</v>
      </c>
      <c r="J200" s="4"/>
    </row>
    <row r="201" spans="2:10" outlineLevel="3" x14ac:dyDescent="0.2">
      <c r="B201" s="90">
        <v>1910</v>
      </c>
      <c r="C201" s="90" t="s">
        <v>195</v>
      </c>
      <c r="D201" s="91" t="s">
        <v>542</v>
      </c>
      <c r="E201" s="86">
        <v>750</v>
      </c>
      <c r="F201" s="86">
        <v>1158</v>
      </c>
      <c r="G201" s="86">
        <v>885</v>
      </c>
      <c r="H201" s="86">
        <v>1100</v>
      </c>
      <c r="I201" s="86">
        <v>1295</v>
      </c>
      <c r="J201" s="4"/>
    </row>
    <row r="202" spans="2:10" outlineLevel="3" x14ac:dyDescent="0.2">
      <c r="B202" s="90">
        <v>1915</v>
      </c>
      <c r="C202" s="90" t="s">
        <v>742</v>
      </c>
      <c r="D202" s="91" t="s">
        <v>543</v>
      </c>
      <c r="E202" s="86">
        <v>1360</v>
      </c>
      <c r="F202" s="86">
        <v>1136</v>
      </c>
      <c r="G202" s="86">
        <v>895</v>
      </c>
      <c r="H202" s="86">
        <v>1050</v>
      </c>
      <c r="I202" s="86">
        <v>1250</v>
      </c>
      <c r="J202" s="4"/>
    </row>
    <row r="203" spans="2:10" outlineLevel="3" x14ac:dyDescent="0.2">
      <c r="B203" s="90">
        <v>1920</v>
      </c>
      <c r="C203" s="90" t="s">
        <v>196</v>
      </c>
      <c r="D203" s="91" t="s">
        <v>544</v>
      </c>
      <c r="E203" s="86">
        <v>610</v>
      </c>
      <c r="F203" s="86">
        <v>1325</v>
      </c>
      <c r="G203" s="86">
        <v>1050</v>
      </c>
      <c r="H203" s="86">
        <v>1250</v>
      </c>
      <c r="I203" s="86">
        <v>1500</v>
      </c>
      <c r="J203" s="4"/>
    </row>
    <row r="204" spans="2:10" outlineLevel="3" x14ac:dyDescent="0.2">
      <c r="B204" s="90">
        <v>1925</v>
      </c>
      <c r="C204" s="90" t="s">
        <v>197</v>
      </c>
      <c r="D204" s="91" t="s">
        <v>545</v>
      </c>
      <c r="E204" s="86">
        <v>860</v>
      </c>
      <c r="F204" s="86">
        <v>1009</v>
      </c>
      <c r="G204" s="86">
        <v>795</v>
      </c>
      <c r="H204" s="86">
        <v>925</v>
      </c>
      <c r="I204" s="86">
        <v>1175</v>
      </c>
      <c r="J204" s="4"/>
    </row>
    <row r="205" spans="2:10" outlineLevel="3" x14ac:dyDescent="0.2">
      <c r="B205" s="90">
        <v>1930</v>
      </c>
      <c r="C205" s="90" t="s">
        <v>743</v>
      </c>
      <c r="D205" s="91" t="s">
        <v>546</v>
      </c>
      <c r="E205" s="86">
        <v>1300</v>
      </c>
      <c r="F205" s="86">
        <v>1369</v>
      </c>
      <c r="G205" s="86">
        <v>995</v>
      </c>
      <c r="H205" s="86">
        <v>1250</v>
      </c>
      <c r="I205" s="86">
        <v>1550</v>
      </c>
      <c r="J205" s="4"/>
    </row>
    <row r="206" spans="2:10" outlineLevel="3" x14ac:dyDescent="0.2">
      <c r="B206" s="90">
        <v>1935</v>
      </c>
      <c r="C206" s="90" t="s">
        <v>744</v>
      </c>
      <c r="D206" s="91" t="s">
        <v>547</v>
      </c>
      <c r="E206" s="86">
        <v>790</v>
      </c>
      <c r="F206" s="86">
        <v>922</v>
      </c>
      <c r="G206" s="86">
        <v>750</v>
      </c>
      <c r="H206" s="86">
        <v>925</v>
      </c>
      <c r="I206" s="86">
        <v>1100</v>
      </c>
      <c r="J206" s="4"/>
    </row>
    <row r="207" spans="2:10" outlineLevel="3" x14ac:dyDescent="0.2">
      <c r="B207" s="90">
        <v>1940</v>
      </c>
      <c r="C207" s="90" t="s">
        <v>198</v>
      </c>
      <c r="D207" s="91" t="s">
        <v>548</v>
      </c>
      <c r="E207" s="86">
        <v>350</v>
      </c>
      <c r="F207" s="86">
        <v>1299</v>
      </c>
      <c r="G207" s="86">
        <v>1000</v>
      </c>
      <c r="H207" s="86">
        <v>1200</v>
      </c>
      <c r="I207" s="86">
        <v>1400</v>
      </c>
      <c r="J207" s="4"/>
    </row>
    <row r="208" spans="2:10" outlineLevel="3" x14ac:dyDescent="0.2">
      <c r="B208" s="90">
        <v>1945</v>
      </c>
      <c r="C208" s="90" t="s">
        <v>199</v>
      </c>
      <c r="D208" s="91" t="s">
        <v>549</v>
      </c>
      <c r="E208" s="86">
        <v>1030</v>
      </c>
      <c r="F208" s="86">
        <v>1164</v>
      </c>
      <c r="G208" s="86">
        <v>950</v>
      </c>
      <c r="H208" s="86">
        <v>1150</v>
      </c>
      <c r="I208" s="86">
        <v>1300</v>
      </c>
      <c r="J208" s="4"/>
    </row>
    <row r="209" spans="2:10" outlineLevel="3" x14ac:dyDescent="0.2">
      <c r="B209" s="90">
        <v>1950</v>
      </c>
      <c r="C209" s="90" t="s">
        <v>745</v>
      </c>
      <c r="D209" s="91" t="s">
        <v>550</v>
      </c>
      <c r="E209" s="86">
        <v>1630</v>
      </c>
      <c r="F209" s="86">
        <v>1162</v>
      </c>
      <c r="G209" s="86">
        <v>850</v>
      </c>
      <c r="H209" s="86">
        <v>1100</v>
      </c>
      <c r="I209" s="86">
        <v>1350</v>
      </c>
      <c r="J209" s="4"/>
    </row>
    <row r="210" spans="2:10" outlineLevel="2" x14ac:dyDescent="0.2">
      <c r="B210" s="87" t="s">
        <v>4</v>
      </c>
      <c r="C210" s="88" t="s">
        <v>200</v>
      </c>
      <c r="D210" s="89" t="s">
        <v>551</v>
      </c>
      <c r="E210" s="86">
        <v>9650</v>
      </c>
      <c r="F210" s="86">
        <v>744</v>
      </c>
      <c r="G210" s="86">
        <v>595</v>
      </c>
      <c r="H210" s="86">
        <v>695</v>
      </c>
      <c r="I210" s="86">
        <v>825</v>
      </c>
      <c r="J210" s="4"/>
    </row>
    <row r="211" spans="2:10" outlineLevel="3" x14ac:dyDescent="0.2">
      <c r="B211" s="90">
        <v>2605</v>
      </c>
      <c r="C211" s="90" t="s">
        <v>201</v>
      </c>
      <c r="D211" s="91" t="s">
        <v>552</v>
      </c>
      <c r="E211" s="86">
        <v>880</v>
      </c>
      <c r="F211" s="86">
        <v>761</v>
      </c>
      <c r="G211" s="86">
        <v>600</v>
      </c>
      <c r="H211" s="86">
        <v>700</v>
      </c>
      <c r="I211" s="86">
        <v>850</v>
      </c>
      <c r="J211" s="4"/>
    </row>
    <row r="212" spans="2:10" outlineLevel="3" x14ac:dyDescent="0.2">
      <c r="B212" s="90">
        <v>2610</v>
      </c>
      <c r="C212" s="90" t="s">
        <v>202</v>
      </c>
      <c r="D212" s="91" t="s">
        <v>553</v>
      </c>
      <c r="E212" s="86">
        <v>720</v>
      </c>
      <c r="F212" s="86">
        <v>813</v>
      </c>
      <c r="G212" s="86">
        <v>675</v>
      </c>
      <c r="H212" s="86">
        <v>750</v>
      </c>
      <c r="I212" s="86">
        <v>895</v>
      </c>
      <c r="J212" s="4"/>
    </row>
    <row r="213" spans="2:10" outlineLevel="3" x14ac:dyDescent="0.2">
      <c r="B213" s="90">
        <v>2615</v>
      </c>
      <c r="C213" s="90" t="s">
        <v>203</v>
      </c>
      <c r="D213" s="91" t="s">
        <v>554</v>
      </c>
      <c r="E213" s="86">
        <v>1550</v>
      </c>
      <c r="F213" s="86">
        <v>603</v>
      </c>
      <c r="G213" s="86">
        <v>500</v>
      </c>
      <c r="H213" s="86">
        <v>575</v>
      </c>
      <c r="I213" s="86">
        <v>675</v>
      </c>
      <c r="J213" s="4"/>
    </row>
    <row r="214" spans="2:10" outlineLevel="3" x14ac:dyDescent="0.2">
      <c r="B214" s="90">
        <v>2635</v>
      </c>
      <c r="C214" s="90" t="s">
        <v>204</v>
      </c>
      <c r="D214" s="91" t="s">
        <v>555</v>
      </c>
      <c r="E214" s="86">
        <v>1990</v>
      </c>
      <c r="F214" s="86">
        <v>725</v>
      </c>
      <c r="G214" s="86">
        <v>595</v>
      </c>
      <c r="H214" s="86">
        <v>675</v>
      </c>
      <c r="I214" s="86">
        <v>795</v>
      </c>
      <c r="J214" s="4"/>
    </row>
    <row r="215" spans="2:10" outlineLevel="3" x14ac:dyDescent="0.2">
      <c r="B215" s="90">
        <v>2620</v>
      </c>
      <c r="C215" s="90" t="s">
        <v>205</v>
      </c>
      <c r="D215" s="91" t="s">
        <v>556</v>
      </c>
      <c r="E215" s="86">
        <v>1470</v>
      </c>
      <c r="F215" s="86">
        <v>678</v>
      </c>
      <c r="G215" s="86">
        <v>550</v>
      </c>
      <c r="H215" s="86">
        <v>650</v>
      </c>
      <c r="I215" s="86">
        <v>750</v>
      </c>
      <c r="J215" s="4"/>
    </row>
    <row r="216" spans="2:10" outlineLevel="3" x14ac:dyDescent="0.2">
      <c r="B216" s="90">
        <v>2625</v>
      </c>
      <c r="C216" s="90" t="s">
        <v>206</v>
      </c>
      <c r="D216" s="91" t="s">
        <v>557</v>
      </c>
      <c r="E216" s="86">
        <v>2340</v>
      </c>
      <c r="F216" s="86">
        <v>842</v>
      </c>
      <c r="G216" s="86">
        <v>650</v>
      </c>
      <c r="H216" s="86">
        <v>750</v>
      </c>
      <c r="I216" s="86">
        <v>900</v>
      </c>
      <c r="J216" s="4"/>
    </row>
    <row r="217" spans="2:10" outlineLevel="3" x14ac:dyDescent="0.2">
      <c r="B217" s="90">
        <v>2630</v>
      </c>
      <c r="C217" s="90" t="s">
        <v>207</v>
      </c>
      <c r="D217" s="91" t="s">
        <v>558</v>
      </c>
      <c r="E217" s="86">
        <v>690</v>
      </c>
      <c r="F217" s="86">
        <v>829</v>
      </c>
      <c r="G217" s="86">
        <v>675</v>
      </c>
      <c r="H217" s="86">
        <v>775</v>
      </c>
      <c r="I217" s="86">
        <v>900</v>
      </c>
      <c r="J217" s="4"/>
    </row>
    <row r="218" spans="2:10" outlineLevel="2" x14ac:dyDescent="0.2">
      <c r="B218" s="87" t="s">
        <v>4</v>
      </c>
      <c r="C218" s="88" t="s">
        <v>208</v>
      </c>
      <c r="D218" s="89" t="s">
        <v>559</v>
      </c>
      <c r="E218" s="86">
        <v>7180</v>
      </c>
      <c r="F218" s="86">
        <v>762</v>
      </c>
      <c r="G218" s="86">
        <v>580</v>
      </c>
      <c r="H218" s="86">
        <v>700</v>
      </c>
      <c r="I218" s="86">
        <v>850</v>
      </c>
      <c r="J218" s="4"/>
    </row>
    <row r="219" spans="2:10" outlineLevel="3" x14ac:dyDescent="0.2">
      <c r="B219" s="90">
        <v>3505</v>
      </c>
      <c r="C219" s="90" t="s">
        <v>209</v>
      </c>
      <c r="D219" s="91" t="s">
        <v>560</v>
      </c>
      <c r="E219" s="86">
        <v>920</v>
      </c>
      <c r="F219" s="86">
        <v>745</v>
      </c>
      <c r="G219" s="86">
        <v>625</v>
      </c>
      <c r="H219" s="86">
        <v>720</v>
      </c>
      <c r="I219" s="86">
        <v>835</v>
      </c>
      <c r="J219" s="4"/>
    </row>
    <row r="220" spans="2:10" outlineLevel="3" x14ac:dyDescent="0.2">
      <c r="B220" s="90">
        <v>3540</v>
      </c>
      <c r="C220" s="90" t="s">
        <v>770</v>
      </c>
      <c r="D220" s="91" t="s">
        <v>768</v>
      </c>
      <c r="E220" s="86">
        <v>2500</v>
      </c>
      <c r="F220" s="86">
        <v>628</v>
      </c>
      <c r="G220" s="86">
        <v>500</v>
      </c>
      <c r="H220" s="86">
        <v>595</v>
      </c>
      <c r="I220" s="86">
        <v>715</v>
      </c>
      <c r="J220" s="4"/>
    </row>
    <row r="221" spans="2:10" outlineLevel="3" x14ac:dyDescent="0.2">
      <c r="B221" s="90">
        <v>3515</v>
      </c>
      <c r="C221" s="90" t="s">
        <v>210</v>
      </c>
      <c r="D221" s="91" t="s">
        <v>561</v>
      </c>
      <c r="E221" s="86">
        <v>1620</v>
      </c>
      <c r="F221" s="86">
        <v>691</v>
      </c>
      <c r="G221" s="86">
        <v>595</v>
      </c>
      <c r="H221" s="86">
        <v>675</v>
      </c>
      <c r="I221" s="86">
        <v>770</v>
      </c>
      <c r="J221" s="4"/>
    </row>
    <row r="222" spans="2:10" outlineLevel="3" x14ac:dyDescent="0.2">
      <c r="B222" s="90">
        <v>3520</v>
      </c>
      <c r="C222" s="90" t="s">
        <v>211</v>
      </c>
      <c r="D222" s="91" t="s">
        <v>562</v>
      </c>
      <c r="E222" s="86">
        <v>340</v>
      </c>
      <c r="F222" s="86">
        <v>822</v>
      </c>
      <c r="G222" s="86">
        <v>650</v>
      </c>
      <c r="H222" s="86">
        <v>755</v>
      </c>
      <c r="I222" s="86">
        <v>900</v>
      </c>
      <c r="J222" s="4"/>
    </row>
    <row r="223" spans="2:10" outlineLevel="3" x14ac:dyDescent="0.2">
      <c r="B223" s="90">
        <v>3545</v>
      </c>
      <c r="C223" s="90" t="s">
        <v>771</v>
      </c>
      <c r="D223" s="91" t="s">
        <v>769</v>
      </c>
      <c r="E223" s="86">
        <v>1800</v>
      </c>
      <c r="F223" s="86">
        <v>1007</v>
      </c>
      <c r="G223" s="86">
        <v>750</v>
      </c>
      <c r="H223" s="86">
        <v>990</v>
      </c>
      <c r="I223" s="86">
        <v>1150</v>
      </c>
      <c r="J223" s="4"/>
    </row>
    <row r="224" spans="2:10" outlineLevel="1" x14ac:dyDescent="0.2">
      <c r="B224" s="81" t="s">
        <v>4</v>
      </c>
      <c r="C224" s="81" t="s">
        <v>212</v>
      </c>
      <c r="D224" s="82" t="s">
        <v>563</v>
      </c>
      <c r="E224" s="80">
        <v>56270</v>
      </c>
      <c r="F224" s="80">
        <v>1597</v>
      </c>
      <c r="G224" s="80">
        <v>1200</v>
      </c>
      <c r="H224" s="80">
        <v>1425</v>
      </c>
      <c r="I224" s="80">
        <v>1770</v>
      </c>
      <c r="J224" s="4"/>
    </row>
    <row r="225" spans="2:10" outlineLevel="2" x14ac:dyDescent="0.2">
      <c r="B225" s="87" t="s">
        <v>4</v>
      </c>
      <c r="C225" s="88" t="s">
        <v>213</v>
      </c>
      <c r="D225" s="89" t="s">
        <v>564</v>
      </c>
      <c r="E225" s="86">
        <v>25670</v>
      </c>
      <c r="F225" s="86">
        <v>1839</v>
      </c>
      <c r="G225" s="86">
        <v>1320</v>
      </c>
      <c r="H225" s="86">
        <v>1600</v>
      </c>
      <c r="I225" s="86">
        <v>2058</v>
      </c>
      <c r="J225" s="4"/>
    </row>
    <row r="226" spans="2:10" outlineLevel="3" x14ac:dyDescent="0.2">
      <c r="B226" s="90">
        <v>5210</v>
      </c>
      <c r="C226" s="90" t="s">
        <v>214</v>
      </c>
      <c r="D226" s="91" t="s">
        <v>565</v>
      </c>
      <c r="E226" s="86">
        <v>790</v>
      </c>
      <c r="F226" s="86">
        <v>1936</v>
      </c>
      <c r="G226" s="86">
        <v>1300</v>
      </c>
      <c r="H226" s="86">
        <v>1675</v>
      </c>
      <c r="I226" s="86">
        <v>2252</v>
      </c>
      <c r="J226" s="4"/>
    </row>
    <row r="227" spans="2:10" outlineLevel="3" x14ac:dyDescent="0.2">
      <c r="B227" s="90">
        <v>5030</v>
      </c>
      <c r="C227" s="90" t="s">
        <v>215</v>
      </c>
      <c r="D227" s="91" t="s">
        <v>566</v>
      </c>
      <c r="E227" s="86">
        <v>130</v>
      </c>
      <c r="F227" s="86">
        <v>1729</v>
      </c>
      <c r="G227" s="86">
        <v>1400</v>
      </c>
      <c r="H227" s="86">
        <v>1684</v>
      </c>
      <c r="I227" s="86">
        <v>1950</v>
      </c>
      <c r="J227" s="4"/>
    </row>
    <row r="228" spans="2:10" outlineLevel="3" x14ac:dyDescent="0.2">
      <c r="B228" s="90">
        <v>5360</v>
      </c>
      <c r="C228" s="90" t="s">
        <v>216</v>
      </c>
      <c r="D228" s="91" t="s">
        <v>567</v>
      </c>
      <c r="E228" s="86">
        <v>1380</v>
      </c>
      <c r="F228" s="86">
        <v>1733</v>
      </c>
      <c r="G228" s="86">
        <v>1330</v>
      </c>
      <c r="H228" s="86">
        <v>1600</v>
      </c>
      <c r="I228" s="86">
        <v>2000</v>
      </c>
      <c r="J228" s="4"/>
    </row>
    <row r="229" spans="2:10" outlineLevel="3" x14ac:dyDescent="0.2">
      <c r="B229" s="90">
        <v>5390</v>
      </c>
      <c r="C229" s="90" t="s">
        <v>217</v>
      </c>
      <c r="D229" s="91" t="s">
        <v>568</v>
      </c>
      <c r="E229" s="86">
        <v>2340</v>
      </c>
      <c r="F229" s="86">
        <v>1964</v>
      </c>
      <c r="G229" s="86">
        <v>1400</v>
      </c>
      <c r="H229" s="86">
        <v>1647</v>
      </c>
      <c r="I229" s="86">
        <v>2226</v>
      </c>
      <c r="J229" s="4"/>
    </row>
    <row r="230" spans="2:10" outlineLevel="3" x14ac:dyDescent="0.2">
      <c r="B230" s="90">
        <v>5420</v>
      </c>
      <c r="C230" s="90" t="s">
        <v>218</v>
      </c>
      <c r="D230" s="91" t="s">
        <v>569</v>
      </c>
      <c r="E230" s="86">
        <v>1520</v>
      </c>
      <c r="F230" s="86">
        <v>1533</v>
      </c>
      <c r="G230" s="86">
        <v>1200</v>
      </c>
      <c r="H230" s="86">
        <v>1400</v>
      </c>
      <c r="I230" s="86">
        <v>1700</v>
      </c>
      <c r="J230" s="4"/>
    </row>
    <row r="231" spans="2:10" outlineLevel="3" x14ac:dyDescent="0.2">
      <c r="B231" s="90">
        <v>5570</v>
      </c>
      <c r="C231" s="90" t="s">
        <v>219</v>
      </c>
      <c r="D231" s="91" t="s">
        <v>570</v>
      </c>
      <c r="E231" s="86">
        <v>1730</v>
      </c>
      <c r="F231" s="86">
        <v>1787</v>
      </c>
      <c r="G231" s="86">
        <v>1350</v>
      </c>
      <c r="H231" s="86">
        <v>1625</v>
      </c>
      <c r="I231" s="86">
        <v>2050</v>
      </c>
      <c r="J231" s="4"/>
    </row>
    <row r="232" spans="2:10" outlineLevel="3" x14ac:dyDescent="0.2">
      <c r="B232" s="90">
        <v>5600</v>
      </c>
      <c r="C232" s="90" t="s">
        <v>220</v>
      </c>
      <c r="D232" s="91" t="s">
        <v>571</v>
      </c>
      <c r="E232" s="86">
        <v>2050</v>
      </c>
      <c r="F232" s="86">
        <v>2712</v>
      </c>
      <c r="G232" s="86">
        <v>1700</v>
      </c>
      <c r="H232" s="86">
        <v>2171</v>
      </c>
      <c r="I232" s="86">
        <v>3077</v>
      </c>
      <c r="J232" s="4"/>
    </row>
    <row r="233" spans="2:10" outlineLevel="3" x14ac:dyDescent="0.2">
      <c r="B233" s="90">
        <v>5660</v>
      </c>
      <c r="C233" s="90" t="s">
        <v>221</v>
      </c>
      <c r="D233" s="91" t="s">
        <v>572</v>
      </c>
      <c r="E233" s="86">
        <v>2050</v>
      </c>
      <c r="F233" s="86">
        <v>1731</v>
      </c>
      <c r="G233" s="86">
        <v>1300</v>
      </c>
      <c r="H233" s="86">
        <v>1600</v>
      </c>
      <c r="I233" s="86">
        <v>1993</v>
      </c>
      <c r="J233" s="4"/>
    </row>
    <row r="234" spans="2:10" outlineLevel="3" x14ac:dyDescent="0.2">
      <c r="B234" s="90">
        <v>5690</v>
      </c>
      <c r="C234" s="90" t="s">
        <v>222</v>
      </c>
      <c r="D234" s="91" t="s">
        <v>573</v>
      </c>
      <c r="E234" s="86">
        <v>2230</v>
      </c>
      <c r="F234" s="86">
        <v>1350</v>
      </c>
      <c r="G234" s="86">
        <v>1100</v>
      </c>
      <c r="H234" s="86">
        <v>1300</v>
      </c>
      <c r="I234" s="86">
        <v>1500</v>
      </c>
      <c r="J234" s="4"/>
    </row>
    <row r="235" spans="2:10" outlineLevel="3" x14ac:dyDescent="0.2">
      <c r="B235" s="90">
        <v>5750</v>
      </c>
      <c r="C235" s="90" t="s">
        <v>223</v>
      </c>
      <c r="D235" s="91" t="s">
        <v>574</v>
      </c>
      <c r="E235" s="86">
        <v>2420</v>
      </c>
      <c r="F235" s="86">
        <v>1510</v>
      </c>
      <c r="G235" s="86">
        <v>1300</v>
      </c>
      <c r="H235" s="86">
        <v>1474</v>
      </c>
      <c r="I235" s="86">
        <v>1725</v>
      </c>
      <c r="J235" s="4"/>
    </row>
    <row r="236" spans="2:10" outlineLevel="3" x14ac:dyDescent="0.2">
      <c r="B236" s="90">
        <v>5840</v>
      </c>
      <c r="C236" s="90" t="s">
        <v>224</v>
      </c>
      <c r="D236" s="91" t="s">
        <v>575</v>
      </c>
      <c r="E236" s="86">
        <v>2270</v>
      </c>
      <c r="F236" s="86">
        <v>1732</v>
      </c>
      <c r="G236" s="86">
        <v>1300</v>
      </c>
      <c r="H236" s="86">
        <v>1600</v>
      </c>
      <c r="I236" s="86">
        <v>2000</v>
      </c>
      <c r="J236" s="4"/>
    </row>
    <row r="237" spans="2:10" outlineLevel="3" x14ac:dyDescent="0.2">
      <c r="B237" s="90">
        <v>5900</v>
      </c>
      <c r="C237" s="90" t="s">
        <v>225</v>
      </c>
      <c r="D237" s="91" t="s">
        <v>576</v>
      </c>
      <c r="E237" s="86">
        <v>1980</v>
      </c>
      <c r="F237" s="86">
        <v>1649</v>
      </c>
      <c r="G237" s="86">
        <v>1322</v>
      </c>
      <c r="H237" s="86">
        <v>1550</v>
      </c>
      <c r="I237" s="86">
        <v>1850</v>
      </c>
      <c r="J237" s="4"/>
    </row>
    <row r="238" spans="2:10" outlineLevel="3" x14ac:dyDescent="0.2">
      <c r="B238" s="90">
        <v>5960</v>
      </c>
      <c r="C238" s="90" t="s">
        <v>226</v>
      </c>
      <c r="D238" s="91" t="s">
        <v>577</v>
      </c>
      <c r="E238" s="86">
        <v>3210</v>
      </c>
      <c r="F238" s="86">
        <v>1902</v>
      </c>
      <c r="G238" s="86">
        <v>1422</v>
      </c>
      <c r="H238" s="86">
        <v>1700</v>
      </c>
      <c r="I238" s="86">
        <v>2194</v>
      </c>
      <c r="J238" s="4"/>
    </row>
    <row r="239" spans="2:10" outlineLevel="3" x14ac:dyDescent="0.2">
      <c r="B239" s="90">
        <v>5990</v>
      </c>
      <c r="C239" s="90" t="s">
        <v>227</v>
      </c>
      <c r="D239" s="91" t="s">
        <v>578</v>
      </c>
      <c r="E239" s="86">
        <v>1570</v>
      </c>
      <c r="F239" s="86">
        <v>2528</v>
      </c>
      <c r="G239" s="86">
        <v>1668</v>
      </c>
      <c r="H239" s="86">
        <v>2167</v>
      </c>
      <c r="I239" s="86">
        <v>2903</v>
      </c>
      <c r="J239" s="4"/>
    </row>
    <row r="240" spans="2:10" outlineLevel="2" x14ac:dyDescent="0.2">
      <c r="B240" s="87" t="s">
        <v>4</v>
      </c>
      <c r="C240" s="88" t="s">
        <v>228</v>
      </c>
      <c r="D240" s="89" t="s">
        <v>579</v>
      </c>
      <c r="E240" s="86">
        <v>30600</v>
      </c>
      <c r="F240" s="86">
        <v>1393</v>
      </c>
      <c r="G240" s="86">
        <v>1100</v>
      </c>
      <c r="H240" s="86">
        <v>1300</v>
      </c>
      <c r="I240" s="86">
        <v>1575</v>
      </c>
      <c r="J240" s="4"/>
    </row>
    <row r="241" spans="2:10" outlineLevel="3" x14ac:dyDescent="0.2">
      <c r="B241" s="90">
        <v>5060</v>
      </c>
      <c r="C241" s="90" t="s">
        <v>229</v>
      </c>
      <c r="D241" s="91" t="s">
        <v>580</v>
      </c>
      <c r="E241" s="86">
        <v>940</v>
      </c>
      <c r="F241" s="86">
        <v>1227</v>
      </c>
      <c r="G241" s="86">
        <v>1050</v>
      </c>
      <c r="H241" s="86">
        <v>1200</v>
      </c>
      <c r="I241" s="86">
        <v>1350</v>
      </c>
      <c r="J241" s="4"/>
    </row>
    <row r="242" spans="2:10" outlineLevel="3" x14ac:dyDescent="0.2">
      <c r="B242" s="90">
        <v>5090</v>
      </c>
      <c r="C242" s="90" t="s">
        <v>230</v>
      </c>
      <c r="D242" s="91" t="s">
        <v>581</v>
      </c>
      <c r="E242" s="86">
        <v>2320</v>
      </c>
      <c r="F242" s="86">
        <v>1448</v>
      </c>
      <c r="G242" s="86">
        <v>1200</v>
      </c>
      <c r="H242" s="86">
        <v>1350</v>
      </c>
      <c r="I242" s="86">
        <v>1600</v>
      </c>
      <c r="J242" s="4"/>
    </row>
    <row r="243" spans="2:10" outlineLevel="3" x14ac:dyDescent="0.2">
      <c r="B243" s="90">
        <v>5120</v>
      </c>
      <c r="C243" s="90" t="s">
        <v>231</v>
      </c>
      <c r="D243" s="91" t="s">
        <v>582</v>
      </c>
      <c r="E243" s="86">
        <v>850</v>
      </c>
      <c r="F243" s="86">
        <v>1204</v>
      </c>
      <c r="G243" s="86">
        <v>995</v>
      </c>
      <c r="H243" s="86">
        <v>1200</v>
      </c>
      <c r="I243" s="86">
        <v>1350</v>
      </c>
      <c r="J243" s="4"/>
    </row>
    <row r="244" spans="2:10" outlineLevel="3" x14ac:dyDescent="0.2">
      <c r="B244" s="90">
        <v>5150</v>
      </c>
      <c r="C244" s="90" t="s">
        <v>232</v>
      </c>
      <c r="D244" s="91" t="s">
        <v>583</v>
      </c>
      <c r="E244" s="86">
        <v>1720</v>
      </c>
      <c r="F244" s="86">
        <v>1467</v>
      </c>
      <c r="G244" s="86">
        <v>1175</v>
      </c>
      <c r="H244" s="86">
        <v>1400</v>
      </c>
      <c r="I244" s="86">
        <v>1750</v>
      </c>
      <c r="J244" s="4"/>
    </row>
    <row r="245" spans="2:10" outlineLevel="3" x14ac:dyDescent="0.2">
      <c r="B245" s="90">
        <v>5180</v>
      </c>
      <c r="C245" s="90" t="s">
        <v>233</v>
      </c>
      <c r="D245" s="91" t="s">
        <v>584</v>
      </c>
      <c r="E245" s="86">
        <v>2310</v>
      </c>
      <c r="F245" s="86">
        <v>1359</v>
      </c>
      <c r="G245" s="86">
        <v>1050</v>
      </c>
      <c r="H245" s="86">
        <v>1258</v>
      </c>
      <c r="I245" s="86">
        <v>1500</v>
      </c>
      <c r="J245" s="4"/>
    </row>
    <row r="246" spans="2:10" outlineLevel="3" x14ac:dyDescent="0.2">
      <c r="B246" s="90">
        <v>5240</v>
      </c>
      <c r="C246" s="90" t="s">
        <v>234</v>
      </c>
      <c r="D246" s="91" t="s">
        <v>585</v>
      </c>
      <c r="E246" s="86">
        <v>1510</v>
      </c>
      <c r="F246" s="86">
        <v>1240</v>
      </c>
      <c r="G246" s="86">
        <v>1000</v>
      </c>
      <c r="H246" s="86">
        <v>1200</v>
      </c>
      <c r="I246" s="86">
        <v>1400</v>
      </c>
      <c r="J246" s="4"/>
    </row>
    <row r="247" spans="2:10" outlineLevel="3" x14ac:dyDescent="0.2">
      <c r="B247" s="90">
        <v>5270</v>
      </c>
      <c r="C247" s="90" t="s">
        <v>235</v>
      </c>
      <c r="D247" s="91" t="s">
        <v>586</v>
      </c>
      <c r="E247" s="86">
        <v>2160</v>
      </c>
      <c r="F247" s="86">
        <v>1511</v>
      </c>
      <c r="G247" s="86">
        <v>1200</v>
      </c>
      <c r="H247" s="86">
        <v>1400</v>
      </c>
      <c r="I247" s="86">
        <v>1700</v>
      </c>
      <c r="J247" s="4"/>
    </row>
    <row r="248" spans="2:10" outlineLevel="3" x14ac:dyDescent="0.2">
      <c r="B248" s="90">
        <v>5300</v>
      </c>
      <c r="C248" s="90" t="s">
        <v>236</v>
      </c>
      <c r="D248" s="91" t="s">
        <v>587</v>
      </c>
      <c r="E248" s="86">
        <v>1000</v>
      </c>
      <c r="F248" s="86">
        <v>1342</v>
      </c>
      <c r="G248" s="86">
        <v>1100</v>
      </c>
      <c r="H248" s="86">
        <v>1300</v>
      </c>
      <c r="I248" s="86">
        <v>1525</v>
      </c>
      <c r="J248" s="4"/>
    </row>
    <row r="249" spans="2:10" outlineLevel="3" x14ac:dyDescent="0.2">
      <c r="B249" s="90">
        <v>5330</v>
      </c>
      <c r="C249" s="90" t="s">
        <v>237</v>
      </c>
      <c r="D249" s="91" t="s">
        <v>588</v>
      </c>
      <c r="E249" s="86">
        <v>2170</v>
      </c>
      <c r="F249" s="86">
        <v>1444</v>
      </c>
      <c r="G249" s="86">
        <v>1195</v>
      </c>
      <c r="H249" s="86">
        <v>1350</v>
      </c>
      <c r="I249" s="86">
        <v>1650</v>
      </c>
      <c r="J249" s="4"/>
    </row>
    <row r="250" spans="2:10" outlineLevel="3" x14ac:dyDescent="0.2">
      <c r="B250" s="90">
        <v>5450</v>
      </c>
      <c r="C250" s="90" t="s">
        <v>238</v>
      </c>
      <c r="D250" s="91" t="s">
        <v>589</v>
      </c>
      <c r="E250" s="86">
        <v>2020</v>
      </c>
      <c r="F250" s="86">
        <v>1386</v>
      </c>
      <c r="G250" s="86">
        <v>1150</v>
      </c>
      <c r="H250" s="86">
        <v>1350</v>
      </c>
      <c r="I250" s="86">
        <v>1600</v>
      </c>
      <c r="J250" s="4"/>
    </row>
    <row r="251" spans="2:10" outlineLevel="3" x14ac:dyDescent="0.2">
      <c r="B251" s="90">
        <v>5480</v>
      </c>
      <c r="C251" s="90" t="s">
        <v>239</v>
      </c>
      <c r="D251" s="91" t="s">
        <v>590</v>
      </c>
      <c r="E251" s="86">
        <v>1350</v>
      </c>
      <c r="F251" s="86">
        <v>1201</v>
      </c>
      <c r="G251" s="86">
        <v>1000</v>
      </c>
      <c r="H251" s="86">
        <v>1195</v>
      </c>
      <c r="I251" s="86">
        <v>1375</v>
      </c>
      <c r="J251" s="4"/>
    </row>
    <row r="252" spans="2:10" outlineLevel="3" x14ac:dyDescent="0.2">
      <c r="B252" s="90">
        <v>5510</v>
      </c>
      <c r="C252" s="90" t="s">
        <v>240</v>
      </c>
      <c r="D252" s="91" t="s">
        <v>591</v>
      </c>
      <c r="E252" s="86">
        <v>1340</v>
      </c>
      <c r="F252" s="86">
        <v>1260</v>
      </c>
      <c r="G252" s="86">
        <v>1000</v>
      </c>
      <c r="H252" s="86">
        <v>1200</v>
      </c>
      <c r="I252" s="86">
        <v>1400</v>
      </c>
      <c r="J252" s="4"/>
    </row>
    <row r="253" spans="2:10" outlineLevel="3" x14ac:dyDescent="0.2">
      <c r="B253" s="90">
        <v>5540</v>
      </c>
      <c r="C253" s="90" t="s">
        <v>241</v>
      </c>
      <c r="D253" s="91" t="s">
        <v>592</v>
      </c>
      <c r="E253" s="86">
        <v>2010</v>
      </c>
      <c r="F253" s="86">
        <v>1378</v>
      </c>
      <c r="G253" s="86">
        <v>1100</v>
      </c>
      <c r="H253" s="86">
        <v>1300</v>
      </c>
      <c r="I253" s="86">
        <v>1550</v>
      </c>
      <c r="J253" s="4"/>
    </row>
    <row r="254" spans="2:10" outlineLevel="3" x14ac:dyDescent="0.2">
      <c r="B254" s="90">
        <v>5630</v>
      </c>
      <c r="C254" s="90" t="s">
        <v>242</v>
      </c>
      <c r="D254" s="91" t="s">
        <v>593</v>
      </c>
      <c r="E254" s="86">
        <v>1460</v>
      </c>
      <c r="F254" s="86">
        <v>1437</v>
      </c>
      <c r="G254" s="86">
        <v>1125</v>
      </c>
      <c r="H254" s="86">
        <v>1305</v>
      </c>
      <c r="I254" s="86">
        <v>1650</v>
      </c>
      <c r="J254" s="4"/>
    </row>
    <row r="255" spans="2:10" outlineLevel="3" x14ac:dyDescent="0.2">
      <c r="B255" s="90">
        <v>5720</v>
      </c>
      <c r="C255" s="90" t="s">
        <v>243</v>
      </c>
      <c r="D255" s="91" t="s">
        <v>594</v>
      </c>
      <c r="E255" s="86">
        <v>1530</v>
      </c>
      <c r="F255" s="86">
        <v>1639</v>
      </c>
      <c r="G255" s="86">
        <v>1250</v>
      </c>
      <c r="H255" s="86">
        <v>1450</v>
      </c>
      <c r="I255" s="86">
        <v>1800</v>
      </c>
      <c r="J255" s="4"/>
    </row>
    <row r="256" spans="2:10" outlineLevel="3" x14ac:dyDescent="0.2">
      <c r="B256" s="90">
        <v>5780</v>
      </c>
      <c r="C256" s="90" t="s">
        <v>244</v>
      </c>
      <c r="D256" s="91" t="s">
        <v>595</v>
      </c>
      <c r="E256" s="86">
        <v>1510</v>
      </c>
      <c r="F256" s="86">
        <v>1318</v>
      </c>
      <c r="G256" s="86">
        <v>1100</v>
      </c>
      <c r="H256" s="86">
        <v>1250</v>
      </c>
      <c r="I256" s="86">
        <v>1500</v>
      </c>
      <c r="J256" s="4"/>
    </row>
    <row r="257" spans="2:10" outlineLevel="3" x14ac:dyDescent="0.2">
      <c r="B257" s="90">
        <v>5810</v>
      </c>
      <c r="C257" s="90" t="s">
        <v>245</v>
      </c>
      <c r="D257" s="91" t="s">
        <v>596</v>
      </c>
      <c r="E257" s="86">
        <v>1560</v>
      </c>
      <c r="F257" s="86">
        <v>1768</v>
      </c>
      <c r="G257" s="86">
        <v>1300</v>
      </c>
      <c r="H257" s="86">
        <v>1550</v>
      </c>
      <c r="I257" s="86">
        <v>1900</v>
      </c>
      <c r="J257" s="4"/>
    </row>
    <row r="258" spans="2:10" outlineLevel="3" x14ac:dyDescent="0.2">
      <c r="B258" s="90">
        <v>5870</v>
      </c>
      <c r="C258" s="90" t="s">
        <v>246</v>
      </c>
      <c r="D258" s="91" t="s">
        <v>597</v>
      </c>
      <c r="E258" s="86">
        <v>1260</v>
      </c>
      <c r="F258" s="86">
        <v>1144</v>
      </c>
      <c r="G258" s="86">
        <v>925</v>
      </c>
      <c r="H258" s="86">
        <v>1100</v>
      </c>
      <c r="I258" s="86">
        <v>1295</v>
      </c>
      <c r="J258" s="4"/>
    </row>
    <row r="259" spans="2:10" outlineLevel="3" x14ac:dyDescent="0.2">
      <c r="B259" s="90">
        <v>5930</v>
      </c>
      <c r="C259" s="90" t="s">
        <v>247</v>
      </c>
      <c r="D259" s="91" t="s">
        <v>598</v>
      </c>
      <c r="E259" s="86">
        <v>1600</v>
      </c>
      <c r="F259" s="86">
        <v>1366</v>
      </c>
      <c r="G259" s="86">
        <v>1100</v>
      </c>
      <c r="H259" s="86">
        <v>1300</v>
      </c>
      <c r="I259" s="86">
        <v>1588</v>
      </c>
      <c r="J259" s="4"/>
    </row>
    <row r="260" spans="2:10" outlineLevel="1" x14ac:dyDescent="0.2">
      <c r="B260" s="81" t="s">
        <v>4</v>
      </c>
      <c r="C260" s="81" t="s">
        <v>248</v>
      </c>
      <c r="D260" s="82" t="s">
        <v>599</v>
      </c>
      <c r="E260" s="80">
        <v>93000</v>
      </c>
      <c r="F260" s="80">
        <v>1024</v>
      </c>
      <c r="G260" s="80">
        <v>750</v>
      </c>
      <c r="H260" s="80">
        <v>925</v>
      </c>
      <c r="I260" s="80">
        <v>1190</v>
      </c>
      <c r="J260" s="4"/>
    </row>
    <row r="261" spans="2:10" outlineLevel="2" x14ac:dyDescent="0.2">
      <c r="B261" s="83">
        <v>335</v>
      </c>
      <c r="C261" s="84" t="s">
        <v>249</v>
      </c>
      <c r="D261" s="92" t="s">
        <v>600</v>
      </c>
      <c r="E261" s="86">
        <v>1650</v>
      </c>
      <c r="F261" s="86">
        <v>998</v>
      </c>
      <c r="G261" s="86">
        <v>800</v>
      </c>
      <c r="H261" s="86">
        <v>925</v>
      </c>
      <c r="I261" s="86">
        <v>1125</v>
      </c>
      <c r="J261" s="4"/>
    </row>
    <row r="262" spans="2:10" outlineLevel="2" x14ac:dyDescent="0.2">
      <c r="B262" s="83">
        <v>1445</v>
      </c>
      <c r="C262" s="84" t="s">
        <v>250</v>
      </c>
      <c r="D262" s="92" t="s">
        <v>601</v>
      </c>
      <c r="E262" s="86">
        <v>3990</v>
      </c>
      <c r="F262" s="86">
        <v>1298</v>
      </c>
      <c r="G262" s="86">
        <v>865</v>
      </c>
      <c r="H262" s="86">
        <v>1100</v>
      </c>
      <c r="I262" s="86">
        <v>1450</v>
      </c>
      <c r="J262" s="4"/>
    </row>
    <row r="263" spans="2:10" outlineLevel="2" x14ac:dyDescent="0.2">
      <c r="B263" s="83"/>
      <c r="C263" s="84" t="s">
        <v>772</v>
      </c>
      <c r="D263" s="92" t="s">
        <v>612</v>
      </c>
      <c r="E263" s="86">
        <v>3100</v>
      </c>
      <c r="F263" s="86">
        <v>1162</v>
      </c>
      <c r="G263" s="86">
        <v>825</v>
      </c>
      <c r="H263" s="86">
        <v>1000</v>
      </c>
      <c r="I263" s="86">
        <v>1300</v>
      </c>
      <c r="J263" s="4"/>
    </row>
    <row r="264" spans="2:10" outlineLevel="2" x14ac:dyDescent="0.2">
      <c r="B264" s="83">
        <v>2100</v>
      </c>
      <c r="C264" s="84" t="s">
        <v>251</v>
      </c>
      <c r="D264" s="92" t="s">
        <v>602</v>
      </c>
      <c r="E264" s="86">
        <v>2280</v>
      </c>
      <c r="F264" s="86">
        <v>694</v>
      </c>
      <c r="G264" s="86">
        <v>550</v>
      </c>
      <c r="H264" s="86">
        <v>675</v>
      </c>
      <c r="I264" s="86">
        <v>795</v>
      </c>
      <c r="J264" s="4"/>
    </row>
    <row r="265" spans="2:10" outlineLevel="2" x14ac:dyDescent="0.2">
      <c r="B265" s="83">
        <v>2280</v>
      </c>
      <c r="C265" s="84" t="s">
        <v>252</v>
      </c>
      <c r="D265" s="92" t="s">
        <v>603</v>
      </c>
      <c r="E265" s="86">
        <v>2770</v>
      </c>
      <c r="F265" s="86">
        <v>839</v>
      </c>
      <c r="G265" s="86">
        <v>695</v>
      </c>
      <c r="H265" s="86">
        <v>825</v>
      </c>
      <c r="I265" s="86">
        <v>950</v>
      </c>
      <c r="J265" s="4"/>
    </row>
    <row r="266" spans="2:10" outlineLevel="2" x14ac:dyDescent="0.2">
      <c r="B266" s="83">
        <v>435</v>
      </c>
      <c r="C266" s="84" t="s">
        <v>253</v>
      </c>
      <c r="D266" s="92" t="s">
        <v>604</v>
      </c>
      <c r="E266" s="86">
        <v>2360</v>
      </c>
      <c r="F266" s="86">
        <v>1009</v>
      </c>
      <c r="G266" s="86">
        <v>850</v>
      </c>
      <c r="H266" s="86">
        <v>950</v>
      </c>
      <c r="I266" s="86">
        <v>1150</v>
      </c>
      <c r="J266" s="4"/>
    </row>
    <row r="267" spans="2:10" outlineLevel="2" x14ac:dyDescent="0.2">
      <c r="B267" s="83">
        <v>1775</v>
      </c>
      <c r="C267" s="84" t="s">
        <v>254</v>
      </c>
      <c r="D267" s="92" t="s">
        <v>605</v>
      </c>
      <c r="E267" s="86">
        <v>2710</v>
      </c>
      <c r="F267" s="86">
        <v>845</v>
      </c>
      <c r="G267" s="86">
        <v>650</v>
      </c>
      <c r="H267" s="86">
        <v>795</v>
      </c>
      <c r="I267" s="86">
        <v>925</v>
      </c>
      <c r="J267" s="4"/>
    </row>
    <row r="268" spans="2:10" outlineLevel="2" x14ac:dyDescent="0.2">
      <c r="B268" s="83">
        <v>345</v>
      </c>
      <c r="C268" s="84" t="s">
        <v>255</v>
      </c>
      <c r="D268" s="92" t="s">
        <v>606</v>
      </c>
      <c r="E268" s="86">
        <v>2730</v>
      </c>
      <c r="F268" s="86">
        <v>1001</v>
      </c>
      <c r="G268" s="86">
        <v>825</v>
      </c>
      <c r="H268" s="86">
        <v>950</v>
      </c>
      <c r="I268" s="86">
        <v>1150</v>
      </c>
      <c r="J268" s="4"/>
    </row>
    <row r="269" spans="2:10" outlineLevel="2" x14ac:dyDescent="0.2">
      <c r="B269" s="83">
        <v>350</v>
      </c>
      <c r="C269" s="84" t="s">
        <v>256</v>
      </c>
      <c r="D269" s="92" t="s">
        <v>607</v>
      </c>
      <c r="E269" s="86">
        <v>890</v>
      </c>
      <c r="F269" s="86">
        <v>1009</v>
      </c>
      <c r="G269" s="86">
        <v>800</v>
      </c>
      <c r="H269" s="86">
        <v>950</v>
      </c>
      <c r="I269" s="86">
        <v>1150</v>
      </c>
      <c r="J269" s="4"/>
    </row>
    <row r="270" spans="2:10" outlineLevel="2" x14ac:dyDescent="0.2">
      <c r="B270" s="83">
        <v>1780</v>
      </c>
      <c r="C270" s="84" t="s">
        <v>257</v>
      </c>
      <c r="D270" s="92" t="s">
        <v>608</v>
      </c>
      <c r="E270" s="86">
        <v>3870</v>
      </c>
      <c r="F270" s="86">
        <v>826</v>
      </c>
      <c r="G270" s="86">
        <v>650</v>
      </c>
      <c r="H270" s="86">
        <v>795</v>
      </c>
      <c r="I270" s="86">
        <v>925</v>
      </c>
      <c r="J270" s="4"/>
    </row>
    <row r="271" spans="2:10" outlineLevel="2" x14ac:dyDescent="0.2">
      <c r="B271" s="83">
        <v>340</v>
      </c>
      <c r="C271" s="84" t="s">
        <v>258</v>
      </c>
      <c r="D271" s="92" t="s">
        <v>609</v>
      </c>
      <c r="E271" s="86">
        <v>1290</v>
      </c>
      <c r="F271" s="86">
        <v>1007</v>
      </c>
      <c r="G271" s="86">
        <v>800</v>
      </c>
      <c r="H271" s="86">
        <v>925</v>
      </c>
      <c r="I271" s="86">
        <v>1150</v>
      </c>
      <c r="J271" s="4"/>
    </row>
    <row r="272" spans="2:10" outlineLevel="2" x14ac:dyDescent="0.2">
      <c r="B272" s="83">
        <v>355</v>
      </c>
      <c r="C272" s="84" t="s">
        <v>259</v>
      </c>
      <c r="D272" s="92" t="s">
        <v>610</v>
      </c>
      <c r="E272" s="86">
        <v>1630</v>
      </c>
      <c r="F272" s="86">
        <v>1234</v>
      </c>
      <c r="G272" s="86">
        <v>975</v>
      </c>
      <c r="H272" s="86">
        <v>1175</v>
      </c>
      <c r="I272" s="86">
        <v>1386</v>
      </c>
      <c r="J272" s="4"/>
    </row>
    <row r="273" spans="2:10" outlineLevel="2" x14ac:dyDescent="0.2">
      <c r="B273" s="83">
        <v>360</v>
      </c>
      <c r="C273" s="84" t="s">
        <v>260</v>
      </c>
      <c r="D273" s="92" t="s">
        <v>611</v>
      </c>
      <c r="E273" s="86">
        <v>1400</v>
      </c>
      <c r="F273" s="86">
        <v>1167</v>
      </c>
      <c r="G273" s="86">
        <v>900</v>
      </c>
      <c r="H273" s="86">
        <v>1095</v>
      </c>
      <c r="I273" s="86">
        <v>1300</v>
      </c>
      <c r="J273" s="4"/>
    </row>
    <row r="274" spans="2:10" outlineLevel="2" x14ac:dyDescent="0.2">
      <c r="B274" s="87" t="s">
        <v>4</v>
      </c>
      <c r="C274" s="88" t="s">
        <v>261</v>
      </c>
      <c r="D274" s="89" t="s">
        <v>613</v>
      </c>
      <c r="E274" s="86">
        <v>4880</v>
      </c>
      <c r="F274" s="86">
        <v>906</v>
      </c>
      <c r="G274" s="86">
        <v>695</v>
      </c>
      <c r="H274" s="86">
        <v>834</v>
      </c>
      <c r="I274" s="86">
        <v>1025</v>
      </c>
      <c r="J274" s="4"/>
    </row>
    <row r="275" spans="2:10" outlineLevel="3" x14ac:dyDescent="0.2">
      <c r="B275" s="90">
        <v>1410</v>
      </c>
      <c r="C275" s="90" t="s">
        <v>262</v>
      </c>
      <c r="D275" s="91" t="s">
        <v>614</v>
      </c>
      <c r="E275" s="86">
        <v>1020</v>
      </c>
      <c r="F275" s="86">
        <v>846</v>
      </c>
      <c r="G275" s="86">
        <v>695</v>
      </c>
      <c r="H275" s="86">
        <v>825</v>
      </c>
      <c r="I275" s="86">
        <v>950</v>
      </c>
      <c r="J275" s="4"/>
    </row>
    <row r="276" spans="2:10" outlineLevel="3" x14ac:dyDescent="0.2">
      <c r="B276" s="90">
        <v>1415</v>
      </c>
      <c r="C276" s="90" t="s">
        <v>263</v>
      </c>
      <c r="D276" s="91" t="s">
        <v>615</v>
      </c>
      <c r="E276" s="86">
        <v>1390</v>
      </c>
      <c r="F276" s="86">
        <v>729</v>
      </c>
      <c r="G276" s="86">
        <v>575</v>
      </c>
      <c r="H276" s="86">
        <v>700</v>
      </c>
      <c r="I276" s="86">
        <v>850</v>
      </c>
      <c r="J276" s="4"/>
    </row>
    <row r="277" spans="2:10" outlineLevel="3" x14ac:dyDescent="0.2">
      <c r="B277" s="90">
        <v>1425</v>
      </c>
      <c r="C277" s="90" t="s">
        <v>264</v>
      </c>
      <c r="D277" s="91" t="s">
        <v>616</v>
      </c>
      <c r="E277" s="86">
        <v>780</v>
      </c>
      <c r="F277" s="86">
        <v>1035</v>
      </c>
      <c r="G277" s="86">
        <v>825</v>
      </c>
      <c r="H277" s="86">
        <v>975</v>
      </c>
      <c r="I277" s="86">
        <v>1200</v>
      </c>
      <c r="J277" s="4"/>
    </row>
    <row r="278" spans="2:10" outlineLevel="3" x14ac:dyDescent="0.2">
      <c r="B278" s="90">
        <v>1430</v>
      </c>
      <c r="C278" s="90" t="s">
        <v>265</v>
      </c>
      <c r="D278" s="91" t="s">
        <v>617</v>
      </c>
      <c r="E278" s="86">
        <v>830</v>
      </c>
      <c r="F278" s="86">
        <v>902</v>
      </c>
      <c r="G278" s="86">
        <v>695</v>
      </c>
      <c r="H278" s="86">
        <v>825</v>
      </c>
      <c r="I278" s="86">
        <v>1040</v>
      </c>
      <c r="J278" s="4"/>
    </row>
    <row r="279" spans="2:10" outlineLevel="3" x14ac:dyDescent="0.2">
      <c r="B279" s="90">
        <v>1435</v>
      </c>
      <c r="C279" s="90" t="s">
        <v>266</v>
      </c>
      <c r="D279" s="91" t="s">
        <v>618</v>
      </c>
      <c r="E279" s="86">
        <v>880</v>
      </c>
      <c r="F279" s="86">
        <v>1148</v>
      </c>
      <c r="G279" s="86">
        <v>808</v>
      </c>
      <c r="H279" s="86">
        <v>975</v>
      </c>
      <c r="I279" s="86">
        <v>1345</v>
      </c>
      <c r="J279" s="4"/>
    </row>
    <row r="280" spans="2:10" outlineLevel="2" x14ac:dyDescent="0.2">
      <c r="B280" s="87" t="s">
        <v>4</v>
      </c>
      <c r="C280" s="88" t="s">
        <v>267</v>
      </c>
      <c r="D280" s="89" t="s">
        <v>619</v>
      </c>
      <c r="E280" s="86">
        <v>13010</v>
      </c>
      <c r="F280" s="86">
        <v>962</v>
      </c>
      <c r="G280" s="86">
        <v>750</v>
      </c>
      <c r="H280" s="86">
        <v>875</v>
      </c>
      <c r="I280" s="86">
        <v>1095</v>
      </c>
      <c r="J280" s="4"/>
    </row>
    <row r="281" spans="2:10" outlineLevel="3" x14ac:dyDescent="0.2">
      <c r="B281" s="90">
        <v>1705</v>
      </c>
      <c r="C281" s="90" t="s">
        <v>268</v>
      </c>
      <c r="D281" s="91" t="s">
        <v>620</v>
      </c>
      <c r="E281" s="86">
        <v>1970</v>
      </c>
      <c r="F281" s="86">
        <v>941</v>
      </c>
      <c r="G281" s="86">
        <v>775</v>
      </c>
      <c r="H281" s="86">
        <v>895</v>
      </c>
      <c r="I281" s="86">
        <v>1040</v>
      </c>
      <c r="J281" s="4"/>
    </row>
    <row r="282" spans="2:10" outlineLevel="3" x14ac:dyDescent="0.2">
      <c r="B282" s="90">
        <v>1710</v>
      </c>
      <c r="C282" s="90" t="s">
        <v>269</v>
      </c>
      <c r="D282" s="91" t="s">
        <v>621</v>
      </c>
      <c r="E282" s="86">
        <v>1070</v>
      </c>
      <c r="F282" s="86">
        <v>991</v>
      </c>
      <c r="G282" s="86">
        <v>750</v>
      </c>
      <c r="H282" s="86">
        <v>895</v>
      </c>
      <c r="I282" s="86">
        <v>1150</v>
      </c>
      <c r="J282" s="4"/>
    </row>
    <row r="283" spans="2:10" outlineLevel="3" x14ac:dyDescent="0.2">
      <c r="B283" s="90">
        <v>1715</v>
      </c>
      <c r="C283" s="90" t="s">
        <v>270</v>
      </c>
      <c r="D283" s="91" t="s">
        <v>622</v>
      </c>
      <c r="E283" s="86">
        <v>1420</v>
      </c>
      <c r="F283" s="86">
        <v>897</v>
      </c>
      <c r="G283" s="86">
        <v>750</v>
      </c>
      <c r="H283" s="86">
        <v>850</v>
      </c>
      <c r="I283" s="86">
        <v>995</v>
      </c>
      <c r="J283" s="4"/>
    </row>
    <row r="284" spans="2:10" outlineLevel="3" x14ac:dyDescent="0.2">
      <c r="B284" s="90">
        <v>1720</v>
      </c>
      <c r="C284" s="90" t="s">
        <v>271</v>
      </c>
      <c r="D284" s="91" t="s">
        <v>623</v>
      </c>
      <c r="E284" s="86">
        <v>950</v>
      </c>
      <c r="F284" s="86">
        <v>948</v>
      </c>
      <c r="G284" s="86">
        <v>775</v>
      </c>
      <c r="H284" s="86">
        <v>875</v>
      </c>
      <c r="I284" s="86">
        <v>1050</v>
      </c>
      <c r="J284" s="4"/>
    </row>
    <row r="285" spans="2:10" outlineLevel="3" x14ac:dyDescent="0.2">
      <c r="B285" s="90">
        <v>1725</v>
      </c>
      <c r="C285" s="90" t="s">
        <v>272</v>
      </c>
      <c r="D285" s="91" t="s">
        <v>624</v>
      </c>
      <c r="E285" s="86">
        <v>1510</v>
      </c>
      <c r="F285" s="86">
        <v>793</v>
      </c>
      <c r="G285" s="86">
        <v>650</v>
      </c>
      <c r="H285" s="86">
        <v>750</v>
      </c>
      <c r="I285" s="86">
        <v>875</v>
      </c>
      <c r="J285" s="4"/>
    </row>
    <row r="286" spans="2:10" outlineLevel="3" x14ac:dyDescent="0.2">
      <c r="B286" s="90">
        <v>1730</v>
      </c>
      <c r="C286" s="90" t="s">
        <v>273</v>
      </c>
      <c r="D286" s="91" t="s">
        <v>625</v>
      </c>
      <c r="E286" s="86">
        <v>820</v>
      </c>
      <c r="F286" s="86">
        <v>1112</v>
      </c>
      <c r="G286" s="86">
        <v>850</v>
      </c>
      <c r="H286" s="86">
        <v>1000</v>
      </c>
      <c r="I286" s="86">
        <v>1275</v>
      </c>
      <c r="J286" s="4"/>
    </row>
    <row r="287" spans="2:10" outlineLevel="3" x14ac:dyDescent="0.2">
      <c r="B287" s="90">
        <v>1735</v>
      </c>
      <c r="C287" s="90" t="s">
        <v>274</v>
      </c>
      <c r="D287" s="91" t="s">
        <v>626</v>
      </c>
      <c r="E287" s="86">
        <v>630</v>
      </c>
      <c r="F287" s="86">
        <v>884</v>
      </c>
      <c r="G287" s="86">
        <v>725</v>
      </c>
      <c r="H287" s="86">
        <v>850</v>
      </c>
      <c r="I287" s="86">
        <v>975</v>
      </c>
      <c r="J287" s="4"/>
    </row>
    <row r="288" spans="2:10" outlineLevel="3" x14ac:dyDescent="0.2">
      <c r="B288" s="90">
        <v>1740</v>
      </c>
      <c r="C288" s="90" t="s">
        <v>275</v>
      </c>
      <c r="D288" s="91" t="s">
        <v>627</v>
      </c>
      <c r="E288" s="86">
        <v>1680</v>
      </c>
      <c r="F288" s="86">
        <v>1002</v>
      </c>
      <c r="G288" s="86">
        <v>750</v>
      </c>
      <c r="H288" s="86">
        <v>895</v>
      </c>
      <c r="I288" s="86">
        <v>1120</v>
      </c>
      <c r="J288" s="4"/>
    </row>
    <row r="289" spans="2:10" outlineLevel="3" x14ac:dyDescent="0.2">
      <c r="B289" s="90">
        <v>1750</v>
      </c>
      <c r="C289" s="90" t="s">
        <v>276</v>
      </c>
      <c r="D289" s="91" t="s">
        <v>628</v>
      </c>
      <c r="E289" s="86">
        <v>970</v>
      </c>
      <c r="F289" s="86">
        <v>955</v>
      </c>
      <c r="G289" s="86">
        <v>775</v>
      </c>
      <c r="H289" s="86">
        <v>900</v>
      </c>
      <c r="I289" s="86">
        <v>1100</v>
      </c>
      <c r="J289" s="4"/>
    </row>
    <row r="290" spans="2:10" outlineLevel="3" x14ac:dyDescent="0.2">
      <c r="B290" s="90">
        <v>1760</v>
      </c>
      <c r="C290" s="90" t="s">
        <v>277</v>
      </c>
      <c r="D290" s="91" t="s">
        <v>629</v>
      </c>
      <c r="E290" s="86">
        <v>800</v>
      </c>
      <c r="F290" s="86">
        <v>1033</v>
      </c>
      <c r="G290" s="86">
        <v>825</v>
      </c>
      <c r="H290" s="86">
        <v>950</v>
      </c>
      <c r="I290" s="86">
        <v>1150</v>
      </c>
      <c r="J290" s="4"/>
    </row>
    <row r="291" spans="2:10" outlineLevel="3" x14ac:dyDescent="0.2">
      <c r="B291" s="90">
        <v>1765</v>
      </c>
      <c r="C291" s="90" t="s">
        <v>278</v>
      </c>
      <c r="D291" s="91" t="s">
        <v>630</v>
      </c>
      <c r="E291" s="86">
        <v>1210</v>
      </c>
      <c r="F291" s="86">
        <v>1112</v>
      </c>
      <c r="G291" s="86">
        <v>800</v>
      </c>
      <c r="H291" s="86">
        <v>950</v>
      </c>
      <c r="I291" s="86">
        <v>1298</v>
      </c>
      <c r="J291" s="4"/>
    </row>
    <row r="292" spans="2:10" outlineLevel="2" x14ac:dyDescent="0.2">
      <c r="B292" s="87" t="s">
        <v>4</v>
      </c>
      <c r="C292" s="88" t="s">
        <v>279</v>
      </c>
      <c r="D292" s="89" t="s">
        <v>631</v>
      </c>
      <c r="E292" s="86">
        <v>16030</v>
      </c>
      <c r="F292" s="86">
        <v>927</v>
      </c>
      <c r="G292" s="86">
        <v>695</v>
      </c>
      <c r="H292" s="86">
        <v>850</v>
      </c>
      <c r="I292" s="86">
        <v>1100</v>
      </c>
      <c r="J292" s="4"/>
    </row>
    <row r="293" spans="2:10" outlineLevel="3" x14ac:dyDescent="0.2">
      <c r="B293" s="90">
        <v>2205</v>
      </c>
      <c r="C293" s="90" t="s">
        <v>280</v>
      </c>
      <c r="D293" s="91" t="s">
        <v>632</v>
      </c>
      <c r="E293" s="86">
        <v>1920</v>
      </c>
      <c r="F293" s="86">
        <v>889</v>
      </c>
      <c r="G293" s="86">
        <v>750</v>
      </c>
      <c r="H293" s="86">
        <v>850</v>
      </c>
      <c r="I293" s="86">
        <v>1000</v>
      </c>
      <c r="J293" s="4"/>
    </row>
    <row r="294" spans="2:10" outlineLevel="3" x14ac:dyDescent="0.2">
      <c r="B294" s="90">
        <v>2210</v>
      </c>
      <c r="C294" s="90" t="s">
        <v>281</v>
      </c>
      <c r="D294" s="91" t="s">
        <v>633</v>
      </c>
      <c r="E294" s="86">
        <v>2510</v>
      </c>
      <c r="F294" s="86">
        <v>927</v>
      </c>
      <c r="G294" s="86">
        <v>570</v>
      </c>
      <c r="H294" s="86">
        <v>875</v>
      </c>
      <c r="I294" s="86">
        <v>1100</v>
      </c>
      <c r="J294" s="4"/>
    </row>
    <row r="295" spans="2:10" outlineLevel="3" x14ac:dyDescent="0.2">
      <c r="B295" s="90">
        <v>2215</v>
      </c>
      <c r="C295" s="90" t="s">
        <v>282</v>
      </c>
      <c r="D295" s="91" t="s">
        <v>634</v>
      </c>
      <c r="E295" s="86">
        <v>1150</v>
      </c>
      <c r="F295" s="86">
        <v>1077</v>
      </c>
      <c r="G295" s="86">
        <v>866</v>
      </c>
      <c r="H295" s="86">
        <v>1025</v>
      </c>
      <c r="I295" s="86">
        <v>1250</v>
      </c>
      <c r="J295" s="4"/>
    </row>
    <row r="296" spans="2:10" outlineLevel="3" x14ac:dyDescent="0.2">
      <c r="B296" s="90">
        <v>2220</v>
      </c>
      <c r="C296" s="90" t="s">
        <v>283</v>
      </c>
      <c r="D296" s="91" t="s">
        <v>635</v>
      </c>
      <c r="E296" s="86">
        <v>1040</v>
      </c>
      <c r="F296" s="86">
        <v>733</v>
      </c>
      <c r="G296" s="86">
        <v>575</v>
      </c>
      <c r="H296" s="86">
        <v>700</v>
      </c>
      <c r="I296" s="86">
        <v>850</v>
      </c>
      <c r="J296" s="4"/>
    </row>
    <row r="297" spans="2:10" outlineLevel="3" x14ac:dyDescent="0.2">
      <c r="B297" s="90">
        <v>2250</v>
      </c>
      <c r="C297" s="90" t="s">
        <v>287</v>
      </c>
      <c r="D297" s="91" t="s">
        <v>773</v>
      </c>
      <c r="E297" s="86">
        <v>1190</v>
      </c>
      <c r="F297" s="86">
        <v>742</v>
      </c>
      <c r="G297" s="86">
        <v>575</v>
      </c>
      <c r="H297" s="86">
        <v>700</v>
      </c>
      <c r="I297" s="86">
        <v>875</v>
      </c>
      <c r="J297" s="4"/>
    </row>
    <row r="298" spans="2:10" outlineLevel="3" x14ac:dyDescent="0.2">
      <c r="B298" s="90">
        <v>2230</v>
      </c>
      <c r="C298" s="90" t="s">
        <v>284</v>
      </c>
      <c r="D298" s="91" t="s">
        <v>636</v>
      </c>
      <c r="E298" s="86">
        <v>1220</v>
      </c>
      <c r="F298" s="86">
        <v>941</v>
      </c>
      <c r="G298" s="86">
        <v>750</v>
      </c>
      <c r="H298" s="86">
        <v>900</v>
      </c>
      <c r="I298" s="86">
        <v>1100</v>
      </c>
      <c r="J298" s="4"/>
    </row>
    <row r="299" spans="2:10" outlineLevel="3" x14ac:dyDescent="0.2">
      <c r="B299" s="90">
        <v>2235</v>
      </c>
      <c r="C299" s="90" t="s">
        <v>285</v>
      </c>
      <c r="D299" s="91" t="s">
        <v>637</v>
      </c>
      <c r="E299" s="86">
        <v>1600</v>
      </c>
      <c r="F299" s="86">
        <v>881</v>
      </c>
      <c r="G299" s="86">
        <v>700</v>
      </c>
      <c r="H299" s="86">
        <v>850</v>
      </c>
      <c r="I299" s="86">
        <v>995</v>
      </c>
      <c r="J299" s="4"/>
    </row>
    <row r="300" spans="2:10" outlineLevel="3" x14ac:dyDescent="0.2">
      <c r="B300" s="90">
        <v>2245</v>
      </c>
      <c r="C300" s="90" t="s">
        <v>286</v>
      </c>
      <c r="D300" s="91" t="s">
        <v>638</v>
      </c>
      <c r="E300" s="86">
        <v>430</v>
      </c>
      <c r="F300" s="86">
        <v>1523</v>
      </c>
      <c r="G300" s="86">
        <v>1030</v>
      </c>
      <c r="H300" s="86">
        <v>1300</v>
      </c>
      <c r="I300" s="86">
        <v>1663</v>
      </c>
      <c r="J300" s="4"/>
    </row>
    <row r="301" spans="2:10" outlineLevel="3" x14ac:dyDescent="0.2">
      <c r="B301" s="90">
        <v>2255</v>
      </c>
      <c r="C301" s="90" t="s">
        <v>288</v>
      </c>
      <c r="D301" s="91" t="s">
        <v>639</v>
      </c>
      <c r="E301" s="86">
        <v>870</v>
      </c>
      <c r="F301" s="86">
        <v>882</v>
      </c>
      <c r="G301" s="86">
        <v>745</v>
      </c>
      <c r="H301" s="86">
        <v>840</v>
      </c>
      <c r="I301" s="86">
        <v>975</v>
      </c>
      <c r="J301" s="4"/>
    </row>
    <row r="302" spans="2:10" outlineLevel="3" x14ac:dyDescent="0.2">
      <c r="B302" s="90">
        <v>2260</v>
      </c>
      <c r="C302" s="90" t="s">
        <v>289</v>
      </c>
      <c r="D302" s="91" t="s">
        <v>640</v>
      </c>
      <c r="E302" s="86">
        <v>1900</v>
      </c>
      <c r="F302" s="86">
        <v>762</v>
      </c>
      <c r="G302" s="86">
        <v>585</v>
      </c>
      <c r="H302" s="86">
        <v>725</v>
      </c>
      <c r="I302" s="86">
        <v>875</v>
      </c>
      <c r="J302" s="4"/>
    </row>
    <row r="303" spans="2:10" outlineLevel="3" x14ac:dyDescent="0.2">
      <c r="B303" s="90">
        <v>2265</v>
      </c>
      <c r="C303" s="90" t="s">
        <v>290</v>
      </c>
      <c r="D303" s="91" t="s">
        <v>641</v>
      </c>
      <c r="E303" s="86">
        <v>710</v>
      </c>
      <c r="F303" s="86">
        <v>1147</v>
      </c>
      <c r="G303" s="86">
        <v>875</v>
      </c>
      <c r="H303" s="86">
        <v>1030</v>
      </c>
      <c r="I303" s="86">
        <v>1300</v>
      </c>
      <c r="J303" s="4"/>
    </row>
    <row r="304" spans="2:10" outlineLevel="3" x14ac:dyDescent="0.2">
      <c r="B304" s="90">
        <v>2270</v>
      </c>
      <c r="C304" s="90" t="s">
        <v>291</v>
      </c>
      <c r="D304" s="91" t="s">
        <v>642</v>
      </c>
      <c r="E304" s="86">
        <v>1480</v>
      </c>
      <c r="F304" s="86">
        <v>1142</v>
      </c>
      <c r="G304" s="86">
        <v>800</v>
      </c>
      <c r="H304" s="86">
        <v>1000</v>
      </c>
      <c r="I304" s="86">
        <v>1300</v>
      </c>
      <c r="J304" s="4"/>
    </row>
    <row r="305" spans="2:10" outlineLevel="2" x14ac:dyDescent="0.2">
      <c r="B305" s="87" t="s">
        <v>4</v>
      </c>
      <c r="C305" s="88" t="s">
        <v>292</v>
      </c>
      <c r="D305" s="89" t="s">
        <v>643</v>
      </c>
      <c r="E305" s="86">
        <v>6250</v>
      </c>
      <c r="F305" s="86">
        <v>1190</v>
      </c>
      <c r="G305" s="86">
        <v>875</v>
      </c>
      <c r="H305" s="86">
        <v>1075</v>
      </c>
      <c r="I305" s="86">
        <v>1340</v>
      </c>
      <c r="J305" s="4"/>
    </row>
    <row r="306" spans="2:10" outlineLevel="3" x14ac:dyDescent="0.2">
      <c r="B306" s="90">
        <v>3105</v>
      </c>
      <c r="C306" s="90" t="s">
        <v>293</v>
      </c>
      <c r="D306" s="91" t="s">
        <v>644</v>
      </c>
      <c r="E306" s="86">
        <v>1160</v>
      </c>
      <c r="F306" s="86">
        <v>977</v>
      </c>
      <c r="G306" s="86">
        <v>760</v>
      </c>
      <c r="H306" s="86">
        <v>900</v>
      </c>
      <c r="I306" s="86">
        <v>1100</v>
      </c>
      <c r="J306" s="4"/>
    </row>
    <row r="307" spans="2:10" outlineLevel="3" x14ac:dyDescent="0.2">
      <c r="B307" s="90">
        <v>3110</v>
      </c>
      <c r="C307" s="90" t="s">
        <v>294</v>
      </c>
      <c r="D307" s="91" t="s">
        <v>645</v>
      </c>
      <c r="E307" s="86">
        <v>2260</v>
      </c>
      <c r="F307" s="86">
        <v>1377</v>
      </c>
      <c r="G307" s="86">
        <v>1050</v>
      </c>
      <c r="H307" s="86">
        <v>1250</v>
      </c>
      <c r="I307" s="86">
        <v>1498</v>
      </c>
      <c r="J307" s="4"/>
    </row>
    <row r="308" spans="2:10" outlineLevel="3" x14ac:dyDescent="0.2">
      <c r="B308" s="90">
        <v>3115</v>
      </c>
      <c r="C308" s="90" t="s">
        <v>295</v>
      </c>
      <c r="D308" s="91" t="s">
        <v>646</v>
      </c>
      <c r="E308" s="86">
        <v>910</v>
      </c>
      <c r="F308" s="86">
        <v>1206</v>
      </c>
      <c r="G308" s="86">
        <v>895</v>
      </c>
      <c r="H308" s="86">
        <v>1050</v>
      </c>
      <c r="I308" s="86">
        <v>1350</v>
      </c>
      <c r="J308" s="4"/>
    </row>
    <row r="309" spans="2:10" outlineLevel="3" x14ac:dyDescent="0.2">
      <c r="B309" s="90">
        <v>3120</v>
      </c>
      <c r="C309" s="90" t="s">
        <v>296</v>
      </c>
      <c r="D309" s="91" t="s">
        <v>647</v>
      </c>
      <c r="E309" s="86">
        <v>990</v>
      </c>
      <c r="F309" s="86">
        <v>1096</v>
      </c>
      <c r="G309" s="86">
        <v>850</v>
      </c>
      <c r="H309" s="86">
        <v>975</v>
      </c>
      <c r="I309" s="86">
        <v>1200</v>
      </c>
      <c r="J309" s="4"/>
    </row>
    <row r="310" spans="2:10" outlineLevel="3" x14ac:dyDescent="0.2">
      <c r="B310" s="90">
        <v>3125</v>
      </c>
      <c r="C310" s="90" t="s">
        <v>297</v>
      </c>
      <c r="D310" s="91" t="s">
        <v>648</v>
      </c>
      <c r="E310" s="86">
        <v>930</v>
      </c>
      <c r="F310" s="86">
        <v>1085</v>
      </c>
      <c r="G310" s="86">
        <v>825</v>
      </c>
      <c r="H310" s="86">
        <v>950</v>
      </c>
      <c r="I310" s="86">
        <v>1200</v>
      </c>
      <c r="J310" s="4"/>
    </row>
    <row r="311" spans="2:10" outlineLevel="2" x14ac:dyDescent="0.2">
      <c r="B311" s="87" t="s">
        <v>4</v>
      </c>
      <c r="C311" s="88" t="s">
        <v>298</v>
      </c>
      <c r="D311" s="89" t="s">
        <v>649</v>
      </c>
      <c r="E311" s="86">
        <v>10760</v>
      </c>
      <c r="F311" s="86">
        <v>1309</v>
      </c>
      <c r="G311" s="86">
        <v>950</v>
      </c>
      <c r="H311" s="86">
        <v>1150</v>
      </c>
      <c r="I311" s="86">
        <v>1425</v>
      </c>
      <c r="J311" s="4"/>
    </row>
    <row r="312" spans="2:10" outlineLevel="3" x14ac:dyDescent="0.2">
      <c r="B312" s="90">
        <v>3605</v>
      </c>
      <c r="C312" s="90" t="s">
        <v>299</v>
      </c>
      <c r="D312" s="91" t="s">
        <v>650</v>
      </c>
      <c r="E312" s="86">
        <v>1250</v>
      </c>
      <c r="F312" s="86">
        <v>1788</v>
      </c>
      <c r="G312" s="86">
        <v>1100</v>
      </c>
      <c r="H312" s="86">
        <v>1350</v>
      </c>
      <c r="I312" s="86">
        <v>1925</v>
      </c>
      <c r="J312" s="4"/>
    </row>
    <row r="313" spans="2:10" outlineLevel="3" x14ac:dyDescent="0.2">
      <c r="B313" s="90">
        <v>3610</v>
      </c>
      <c r="C313" s="90" t="s">
        <v>300</v>
      </c>
      <c r="D313" s="91" t="s">
        <v>651</v>
      </c>
      <c r="E313" s="86">
        <v>500</v>
      </c>
      <c r="F313" s="86">
        <v>1374</v>
      </c>
      <c r="G313" s="86">
        <v>1050</v>
      </c>
      <c r="H313" s="86">
        <v>1279</v>
      </c>
      <c r="I313" s="86">
        <v>1480</v>
      </c>
      <c r="J313" s="4"/>
    </row>
    <row r="314" spans="2:10" outlineLevel="3" x14ac:dyDescent="0.2">
      <c r="B314" s="90">
        <v>3615</v>
      </c>
      <c r="C314" s="90" t="s">
        <v>301</v>
      </c>
      <c r="D314" s="91" t="s">
        <v>652</v>
      </c>
      <c r="E314" s="86">
        <v>1360</v>
      </c>
      <c r="F314" s="86">
        <v>1423</v>
      </c>
      <c r="G314" s="86">
        <v>995</v>
      </c>
      <c r="H314" s="86">
        <v>1275</v>
      </c>
      <c r="I314" s="86">
        <v>1675</v>
      </c>
      <c r="J314" s="4"/>
    </row>
    <row r="315" spans="2:10" outlineLevel="3" x14ac:dyDescent="0.2">
      <c r="B315" s="90">
        <v>3620</v>
      </c>
      <c r="C315" s="90" t="s">
        <v>302</v>
      </c>
      <c r="D315" s="91" t="s">
        <v>653</v>
      </c>
      <c r="E315" s="86">
        <v>560</v>
      </c>
      <c r="F315" s="86">
        <v>1220</v>
      </c>
      <c r="G315" s="86">
        <v>950</v>
      </c>
      <c r="H315" s="86">
        <v>1150</v>
      </c>
      <c r="I315" s="86">
        <v>1300</v>
      </c>
      <c r="J315" s="4"/>
    </row>
    <row r="316" spans="2:10" outlineLevel="3" x14ac:dyDescent="0.2">
      <c r="B316" s="90">
        <v>3625</v>
      </c>
      <c r="C316" s="90" t="s">
        <v>303</v>
      </c>
      <c r="D316" s="91" t="s">
        <v>654</v>
      </c>
      <c r="E316" s="86">
        <v>1410</v>
      </c>
      <c r="F316" s="86">
        <v>1143</v>
      </c>
      <c r="G316" s="86">
        <v>895</v>
      </c>
      <c r="H316" s="86">
        <v>1050</v>
      </c>
      <c r="I316" s="86">
        <v>1250</v>
      </c>
      <c r="J316" s="4"/>
    </row>
    <row r="317" spans="2:10" outlineLevel="3" x14ac:dyDescent="0.2">
      <c r="B317" s="90">
        <v>3630</v>
      </c>
      <c r="C317" s="90" t="s">
        <v>304</v>
      </c>
      <c r="D317" s="91" t="s">
        <v>655</v>
      </c>
      <c r="E317" s="86">
        <v>680</v>
      </c>
      <c r="F317" s="86">
        <v>1205</v>
      </c>
      <c r="G317" s="86">
        <v>921</v>
      </c>
      <c r="H317" s="86">
        <v>1150</v>
      </c>
      <c r="I317" s="86">
        <v>1400</v>
      </c>
      <c r="J317" s="4"/>
    </row>
    <row r="318" spans="2:10" outlineLevel="3" x14ac:dyDescent="0.2">
      <c r="B318" s="90">
        <v>3635</v>
      </c>
      <c r="C318" s="90" t="s">
        <v>305</v>
      </c>
      <c r="D318" s="91" t="s">
        <v>656</v>
      </c>
      <c r="E318" s="86">
        <v>560</v>
      </c>
      <c r="F318" s="86">
        <v>1164</v>
      </c>
      <c r="G318" s="86">
        <v>950</v>
      </c>
      <c r="H318" s="86">
        <v>1150</v>
      </c>
      <c r="I318" s="86">
        <v>1300</v>
      </c>
      <c r="J318" s="4"/>
    </row>
    <row r="319" spans="2:10" outlineLevel="3" x14ac:dyDescent="0.2">
      <c r="B319" s="90">
        <v>3640</v>
      </c>
      <c r="C319" s="90" t="s">
        <v>306</v>
      </c>
      <c r="D319" s="91" t="s">
        <v>657</v>
      </c>
      <c r="E319" s="86">
        <v>750</v>
      </c>
      <c r="F319" s="86">
        <v>1102</v>
      </c>
      <c r="G319" s="86">
        <v>825</v>
      </c>
      <c r="H319" s="86">
        <v>950</v>
      </c>
      <c r="I319" s="86">
        <v>1250</v>
      </c>
      <c r="J319" s="4"/>
    </row>
    <row r="320" spans="2:10" outlineLevel="3" x14ac:dyDescent="0.2">
      <c r="B320" s="90">
        <v>3645</v>
      </c>
      <c r="C320" s="90" t="s">
        <v>307</v>
      </c>
      <c r="D320" s="91" t="s">
        <v>658</v>
      </c>
      <c r="E320" s="86">
        <v>760</v>
      </c>
      <c r="F320" s="86">
        <v>1316</v>
      </c>
      <c r="G320" s="86">
        <v>995</v>
      </c>
      <c r="H320" s="86">
        <v>1200</v>
      </c>
      <c r="I320" s="86">
        <v>1450</v>
      </c>
      <c r="J320" s="4"/>
    </row>
    <row r="321" spans="2:10" outlineLevel="3" x14ac:dyDescent="0.2">
      <c r="B321" s="90">
        <v>3650</v>
      </c>
      <c r="C321" s="90" t="s">
        <v>308</v>
      </c>
      <c r="D321" s="91" t="s">
        <v>659</v>
      </c>
      <c r="E321" s="86">
        <v>870</v>
      </c>
      <c r="F321" s="86">
        <v>1244</v>
      </c>
      <c r="G321" s="86">
        <v>895</v>
      </c>
      <c r="H321" s="86">
        <v>1100</v>
      </c>
      <c r="I321" s="86">
        <v>1400</v>
      </c>
      <c r="J321" s="4"/>
    </row>
    <row r="322" spans="2:10" outlineLevel="3" x14ac:dyDescent="0.2">
      <c r="B322" s="90">
        <v>3655</v>
      </c>
      <c r="C322" s="90" t="s">
        <v>309</v>
      </c>
      <c r="D322" s="91" t="s">
        <v>660</v>
      </c>
      <c r="E322" s="86">
        <v>2060</v>
      </c>
      <c r="F322" s="86">
        <v>1240</v>
      </c>
      <c r="G322" s="86">
        <v>950</v>
      </c>
      <c r="H322" s="86">
        <v>1120</v>
      </c>
      <c r="I322" s="86">
        <v>1350</v>
      </c>
      <c r="J322" s="4"/>
    </row>
    <row r="323" spans="2:10" outlineLevel="2" x14ac:dyDescent="0.2">
      <c r="B323" s="87" t="s">
        <v>4</v>
      </c>
      <c r="C323" s="88" t="s">
        <v>310</v>
      </c>
      <c r="D323" s="89" t="s">
        <v>661</v>
      </c>
      <c r="E323" s="86">
        <v>11410</v>
      </c>
      <c r="F323" s="86">
        <v>973</v>
      </c>
      <c r="G323" s="86">
        <v>750</v>
      </c>
      <c r="H323" s="86">
        <v>900</v>
      </c>
      <c r="I323" s="86">
        <v>1100</v>
      </c>
      <c r="J323" s="4"/>
    </row>
    <row r="324" spans="2:10" outlineLevel="3" x14ac:dyDescent="0.2">
      <c r="B324" s="90">
        <v>3805</v>
      </c>
      <c r="C324" s="90" t="s">
        <v>311</v>
      </c>
      <c r="D324" s="91" t="s">
        <v>662</v>
      </c>
      <c r="E324" s="86">
        <v>560</v>
      </c>
      <c r="F324" s="86">
        <v>936</v>
      </c>
      <c r="G324" s="86">
        <v>750</v>
      </c>
      <c r="H324" s="86">
        <v>900</v>
      </c>
      <c r="I324" s="86">
        <v>1075</v>
      </c>
      <c r="J324" s="4"/>
    </row>
    <row r="325" spans="2:10" outlineLevel="3" x14ac:dyDescent="0.2">
      <c r="B325" s="90">
        <v>3810</v>
      </c>
      <c r="C325" s="90" t="s">
        <v>312</v>
      </c>
      <c r="D325" s="91" t="s">
        <v>663</v>
      </c>
      <c r="E325" s="86">
        <v>2450</v>
      </c>
      <c r="F325" s="86">
        <v>881</v>
      </c>
      <c r="G325" s="86">
        <v>675</v>
      </c>
      <c r="H325" s="86">
        <v>830</v>
      </c>
      <c r="I325" s="86">
        <v>1000</v>
      </c>
      <c r="J325" s="4"/>
    </row>
    <row r="326" spans="2:10" outlineLevel="3" x14ac:dyDescent="0.2">
      <c r="B326" s="90">
        <v>3815</v>
      </c>
      <c r="C326" s="90" t="s">
        <v>313</v>
      </c>
      <c r="D326" s="91" t="s">
        <v>664</v>
      </c>
      <c r="E326" s="86">
        <v>1800</v>
      </c>
      <c r="F326" s="86">
        <v>1026</v>
      </c>
      <c r="G326" s="86">
        <v>795</v>
      </c>
      <c r="H326" s="86">
        <v>925</v>
      </c>
      <c r="I326" s="86">
        <v>1150</v>
      </c>
      <c r="J326" s="4"/>
    </row>
    <row r="327" spans="2:10" outlineLevel="3" x14ac:dyDescent="0.2">
      <c r="B327" s="90">
        <v>3820</v>
      </c>
      <c r="C327" s="90" t="s">
        <v>314</v>
      </c>
      <c r="D327" s="91" t="s">
        <v>665</v>
      </c>
      <c r="E327" s="86">
        <v>1360</v>
      </c>
      <c r="F327" s="86">
        <v>1026</v>
      </c>
      <c r="G327" s="86">
        <v>850</v>
      </c>
      <c r="H327" s="86">
        <v>1000</v>
      </c>
      <c r="I327" s="86">
        <v>1200</v>
      </c>
      <c r="J327" s="4"/>
    </row>
    <row r="328" spans="2:10" outlineLevel="3" x14ac:dyDescent="0.2">
      <c r="B328" s="90">
        <v>3825</v>
      </c>
      <c r="C328" s="90" t="s">
        <v>315</v>
      </c>
      <c r="D328" s="91" t="s">
        <v>666</v>
      </c>
      <c r="E328" s="86">
        <v>1300</v>
      </c>
      <c r="F328" s="86">
        <v>1146</v>
      </c>
      <c r="G328" s="86">
        <v>875</v>
      </c>
      <c r="H328" s="86">
        <v>1050</v>
      </c>
      <c r="I328" s="86">
        <v>1275</v>
      </c>
      <c r="J328" s="4"/>
    </row>
    <row r="329" spans="2:10" outlineLevel="3" x14ac:dyDescent="0.2">
      <c r="B329" s="90">
        <v>3830</v>
      </c>
      <c r="C329" s="90" t="s">
        <v>316</v>
      </c>
      <c r="D329" s="91" t="s">
        <v>667</v>
      </c>
      <c r="E329" s="86">
        <v>1360</v>
      </c>
      <c r="F329" s="86">
        <v>1049</v>
      </c>
      <c r="G329" s="86">
        <v>825</v>
      </c>
      <c r="H329" s="86">
        <v>970</v>
      </c>
      <c r="I329" s="86">
        <v>1200</v>
      </c>
      <c r="J329" s="4"/>
    </row>
    <row r="330" spans="2:10" outlineLevel="3" x14ac:dyDescent="0.2">
      <c r="B330" s="90">
        <v>3835</v>
      </c>
      <c r="C330" s="90" t="s">
        <v>317</v>
      </c>
      <c r="D330" s="91" t="s">
        <v>668</v>
      </c>
      <c r="E330" s="86">
        <v>2590</v>
      </c>
      <c r="F330" s="86">
        <v>878</v>
      </c>
      <c r="G330" s="86">
        <v>700</v>
      </c>
      <c r="H330" s="86">
        <v>840</v>
      </c>
      <c r="I330" s="86">
        <v>985</v>
      </c>
      <c r="J330" s="4"/>
    </row>
    <row r="331" spans="2:10" outlineLevel="1" x14ac:dyDescent="0.2">
      <c r="B331" s="81" t="s">
        <v>4</v>
      </c>
      <c r="C331" s="81" t="s">
        <v>318</v>
      </c>
      <c r="D331" s="82" t="s">
        <v>669</v>
      </c>
      <c r="E331" s="80">
        <v>58340</v>
      </c>
      <c r="F331" s="80">
        <v>873</v>
      </c>
      <c r="G331" s="80">
        <v>625</v>
      </c>
      <c r="H331" s="80">
        <v>770</v>
      </c>
      <c r="I331" s="80">
        <v>950</v>
      </c>
      <c r="J331" s="4"/>
    </row>
    <row r="332" spans="2:10" outlineLevel="2" x14ac:dyDescent="0.2">
      <c r="B332" s="94">
        <v>114</v>
      </c>
      <c r="C332" s="95" t="s">
        <v>319</v>
      </c>
      <c r="D332" s="92" t="s">
        <v>670</v>
      </c>
      <c r="E332" s="86">
        <v>3060</v>
      </c>
      <c r="F332" s="86">
        <v>1238</v>
      </c>
      <c r="G332" s="86">
        <v>800</v>
      </c>
      <c r="H332" s="86">
        <v>995</v>
      </c>
      <c r="I332" s="86">
        <v>1450</v>
      </c>
      <c r="J332" s="4"/>
    </row>
    <row r="333" spans="2:10" outlineLevel="2" x14ac:dyDescent="0.2">
      <c r="B333" s="94">
        <v>1260</v>
      </c>
      <c r="C333" s="95" t="s">
        <v>774</v>
      </c>
      <c r="D333" s="92" t="s">
        <v>775</v>
      </c>
      <c r="E333" s="86">
        <v>4090</v>
      </c>
      <c r="F333" s="86">
        <v>975</v>
      </c>
      <c r="G333" s="86">
        <v>696</v>
      </c>
      <c r="H333" s="86">
        <v>850</v>
      </c>
      <c r="I333" s="86">
        <v>1100</v>
      </c>
      <c r="J333" s="4"/>
    </row>
    <row r="334" spans="2:10" outlineLevel="2" x14ac:dyDescent="0.2">
      <c r="B334" s="94">
        <v>116</v>
      </c>
      <c r="C334" s="95" t="s">
        <v>320</v>
      </c>
      <c r="D334" s="92" t="s">
        <v>671</v>
      </c>
      <c r="E334" s="86">
        <v>5830</v>
      </c>
      <c r="F334" s="86">
        <v>1243</v>
      </c>
      <c r="G334" s="86">
        <v>875</v>
      </c>
      <c r="H334" s="86">
        <v>1050</v>
      </c>
      <c r="I334" s="86">
        <v>1350</v>
      </c>
      <c r="J334" s="4"/>
    </row>
    <row r="335" spans="2:10" outlineLevel="2" x14ac:dyDescent="0.2">
      <c r="B335" s="94">
        <v>840</v>
      </c>
      <c r="C335" s="95" t="s">
        <v>321</v>
      </c>
      <c r="D335" s="92" t="s">
        <v>672</v>
      </c>
      <c r="E335" s="86">
        <v>6360</v>
      </c>
      <c r="F335" s="86">
        <v>779</v>
      </c>
      <c r="G335" s="86">
        <v>610</v>
      </c>
      <c r="H335" s="86">
        <v>725</v>
      </c>
      <c r="I335" s="86">
        <v>850</v>
      </c>
      <c r="J335" s="4"/>
    </row>
    <row r="336" spans="2:10" outlineLevel="2" x14ac:dyDescent="0.2">
      <c r="B336" s="94">
        <v>1265</v>
      </c>
      <c r="C336" s="95" t="s">
        <v>776</v>
      </c>
      <c r="D336" s="92" t="s">
        <v>689</v>
      </c>
      <c r="E336" s="86">
        <v>1810</v>
      </c>
      <c r="F336" s="86">
        <v>835</v>
      </c>
      <c r="G336" s="86">
        <v>660</v>
      </c>
      <c r="H336" s="86">
        <v>795</v>
      </c>
      <c r="I336" s="86">
        <v>925</v>
      </c>
      <c r="J336" s="4"/>
    </row>
    <row r="337" spans="2:10" outlineLevel="2" x14ac:dyDescent="0.2">
      <c r="B337" s="94">
        <v>835</v>
      </c>
      <c r="C337" s="95" t="s">
        <v>322</v>
      </c>
      <c r="D337" s="92" t="s">
        <v>673</v>
      </c>
      <c r="E337" s="86">
        <v>40</v>
      </c>
      <c r="F337" s="86">
        <v>822</v>
      </c>
      <c r="G337" s="86">
        <v>630</v>
      </c>
      <c r="H337" s="86">
        <v>725</v>
      </c>
      <c r="I337" s="86">
        <v>920</v>
      </c>
      <c r="J337" s="4"/>
    </row>
    <row r="338" spans="2:10" outlineLevel="2" x14ac:dyDescent="0.2">
      <c r="B338" s="94">
        <v>121</v>
      </c>
      <c r="C338" s="95" t="s">
        <v>323</v>
      </c>
      <c r="D338" s="92" t="s">
        <v>674</v>
      </c>
      <c r="E338" s="86">
        <v>2260</v>
      </c>
      <c r="F338" s="86">
        <v>825</v>
      </c>
      <c r="G338" s="86">
        <v>625</v>
      </c>
      <c r="H338" s="86">
        <v>775</v>
      </c>
      <c r="I338" s="86">
        <v>950</v>
      </c>
      <c r="J338" s="4"/>
    </row>
    <row r="339" spans="2:10" outlineLevel="2" x14ac:dyDescent="0.2">
      <c r="B339" s="94">
        <v>1160</v>
      </c>
      <c r="C339" s="95" t="s">
        <v>324</v>
      </c>
      <c r="D339" s="92" t="s">
        <v>675</v>
      </c>
      <c r="E339" s="86">
        <v>5300</v>
      </c>
      <c r="F339" s="86">
        <v>621</v>
      </c>
      <c r="G339" s="86">
        <v>458</v>
      </c>
      <c r="H339" s="86">
        <v>595</v>
      </c>
      <c r="I339" s="86">
        <v>725</v>
      </c>
      <c r="J339" s="4"/>
    </row>
    <row r="340" spans="2:10" outlineLevel="2" x14ac:dyDescent="0.2">
      <c r="B340" s="94">
        <v>119</v>
      </c>
      <c r="C340" s="95" t="s">
        <v>325</v>
      </c>
      <c r="D340" s="92" t="s">
        <v>676</v>
      </c>
      <c r="E340" s="86">
        <v>1840</v>
      </c>
      <c r="F340" s="86">
        <v>1146</v>
      </c>
      <c r="G340" s="86">
        <v>825</v>
      </c>
      <c r="H340" s="86">
        <v>950</v>
      </c>
      <c r="I340" s="86">
        <v>1200</v>
      </c>
      <c r="J340" s="4"/>
    </row>
    <row r="341" spans="2:10" outlineLevel="2" x14ac:dyDescent="0.2">
      <c r="B341" s="94">
        <v>3935</v>
      </c>
      <c r="C341" s="95" t="s">
        <v>326</v>
      </c>
      <c r="D341" s="92" t="s">
        <v>677</v>
      </c>
      <c r="E341" s="86">
        <v>3110</v>
      </c>
      <c r="F341" s="86">
        <v>758</v>
      </c>
      <c r="G341" s="86">
        <v>650</v>
      </c>
      <c r="H341" s="86">
        <v>725</v>
      </c>
      <c r="I341" s="86">
        <v>825</v>
      </c>
      <c r="J341" s="4"/>
    </row>
    <row r="342" spans="2:10" outlineLevel="2" x14ac:dyDescent="0.2">
      <c r="B342" s="94">
        <v>1165</v>
      </c>
      <c r="C342" s="95" t="s">
        <v>327</v>
      </c>
      <c r="D342" s="92" t="s">
        <v>678</v>
      </c>
      <c r="E342" s="86">
        <v>1150</v>
      </c>
      <c r="F342" s="86">
        <v>670</v>
      </c>
      <c r="G342" s="86">
        <v>520</v>
      </c>
      <c r="H342" s="86">
        <v>650</v>
      </c>
      <c r="I342" s="86">
        <v>775</v>
      </c>
      <c r="J342" s="4"/>
    </row>
    <row r="343" spans="2:10" outlineLevel="2" x14ac:dyDescent="0.2">
      <c r="B343" s="94">
        <v>3940</v>
      </c>
      <c r="C343" s="95" t="s">
        <v>328</v>
      </c>
      <c r="D343" s="92" t="s">
        <v>679</v>
      </c>
      <c r="E343" s="86">
        <v>4360</v>
      </c>
      <c r="F343" s="86">
        <v>844</v>
      </c>
      <c r="G343" s="86">
        <v>675</v>
      </c>
      <c r="H343" s="86">
        <v>795</v>
      </c>
      <c r="I343" s="86">
        <v>925</v>
      </c>
      <c r="J343" s="4"/>
    </row>
    <row r="344" spans="2:10" outlineLevel="2" x14ac:dyDescent="0.2">
      <c r="B344" s="87" t="s">
        <v>4</v>
      </c>
      <c r="C344" s="88" t="s">
        <v>329</v>
      </c>
      <c r="D344" s="89" t="s">
        <v>680</v>
      </c>
      <c r="E344" s="86">
        <v>7920</v>
      </c>
      <c r="F344" s="86">
        <v>813</v>
      </c>
      <c r="G344" s="86">
        <v>600</v>
      </c>
      <c r="H344" s="86">
        <v>720</v>
      </c>
      <c r="I344" s="86">
        <v>875</v>
      </c>
      <c r="J344" s="4"/>
    </row>
    <row r="345" spans="2:10" outlineLevel="3" x14ac:dyDescent="0.2">
      <c r="B345" s="90">
        <v>1105</v>
      </c>
      <c r="C345" s="90" t="s">
        <v>330</v>
      </c>
      <c r="D345" s="91" t="s">
        <v>681</v>
      </c>
      <c r="E345" s="86">
        <v>830</v>
      </c>
      <c r="F345" s="86">
        <v>788</v>
      </c>
      <c r="G345" s="86">
        <v>650</v>
      </c>
      <c r="H345" s="86">
        <v>758</v>
      </c>
      <c r="I345" s="86">
        <v>875</v>
      </c>
      <c r="J345" s="4"/>
    </row>
    <row r="346" spans="2:10" outlineLevel="3" x14ac:dyDescent="0.2">
      <c r="B346" s="90">
        <v>1110</v>
      </c>
      <c r="C346" s="90" t="s">
        <v>331</v>
      </c>
      <c r="D346" s="91" t="s">
        <v>682</v>
      </c>
      <c r="E346" s="86">
        <v>1960</v>
      </c>
      <c r="F346" s="86">
        <v>1085</v>
      </c>
      <c r="G346" s="86">
        <v>695</v>
      </c>
      <c r="H346" s="86">
        <v>850</v>
      </c>
      <c r="I346" s="86">
        <v>1100</v>
      </c>
      <c r="J346" s="4"/>
    </row>
    <row r="347" spans="2:10" outlineLevel="3" x14ac:dyDescent="0.2">
      <c r="B347" s="90">
        <v>1135</v>
      </c>
      <c r="C347" s="90" t="s">
        <v>332</v>
      </c>
      <c r="D347" s="91" t="s">
        <v>683</v>
      </c>
      <c r="E347" s="86">
        <v>1150</v>
      </c>
      <c r="F347" s="86">
        <v>684</v>
      </c>
      <c r="G347" s="86">
        <v>565</v>
      </c>
      <c r="H347" s="86">
        <v>650</v>
      </c>
      <c r="I347" s="86">
        <v>750</v>
      </c>
      <c r="J347" s="4"/>
    </row>
    <row r="348" spans="2:10" outlineLevel="3" x14ac:dyDescent="0.2">
      <c r="B348" s="90">
        <v>1115</v>
      </c>
      <c r="C348" s="90" t="s">
        <v>333</v>
      </c>
      <c r="D348" s="91" t="s">
        <v>684</v>
      </c>
      <c r="E348" s="86">
        <v>1070</v>
      </c>
      <c r="F348" s="86">
        <v>656</v>
      </c>
      <c r="G348" s="86">
        <v>500</v>
      </c>
      <c r="H348" s="86">
        <v>645</v>
      </c>
      <c r="I348" s="86">
        <v>750</v>
      </c>
      <c r="J348" s="4"/>
    </row>
    <row r="349" spans="2:10" outlineLevel="3" x14ac:dyDescent="0.2">
      <c r="B349" s="90">
        <v>1125</v>
      </c>
      <c r="C349" s="90" t="s">
        <v>334</v>
      </c>
      <c r="D349" s="91" t="s">
        <v>685</v>
      </c>
      <c r="E349" s="86">
        <v>900</v>
      </c>
      <c r="F349" s="86">
        <v>809</v>
      </c>
      <c r="G349" s="86">
        <v>650</v>
      </c>
      <c r="H349" s="86">
        <v>750</v>
      </c>
      <c r="I349" s="86">
        <v>895</v>
      </c>
      <c r="J349" s="4"/>
    </row>
    <row r="350" spans="2:10" outlineLevel="3" x14ac:dyDescent="0.2">
      <c r="B350" s="90">
        <v>1130</v>
      </c>
      <c r="C350" s="90" t="s">
        <v>335</v>
      </c>
      <c r="D350" s="91" t="s">
        <v>686</v>
      </c>
      <c r="E350" s="86">
        <v>1100</v>
      </c>
      <c r="F350" s="86">
        <v>764</v>
      </c>
      <c r="G350" s="86">
        <v>600</v>
      </c>
      <c r="H350" s="86">
        <v>725</v>
      </c>
      <c r="I350" s="86">
        <v>850</v>
      </c>
      <c r="J350" s="4"/>
    </row>
    <row r="351" spans="2:10" outlineLevel="3" x14ac:dyDescent="0.2">
      <c r="B351" s="90">
        <v>1145</v>
      </c>
      <c r="C351" s="90" t="s">
        <v>336</v>
      </c>
      <c r="D351" s="91" t="s">
        <v>687</v>
      </c>
      <c r="E351" s="86">
        <v>630</v>
      </c>
      <c r="F351" s="86">
        <v>647</v>
      </c>
      <c r="G351" s="86">
        <v>525</v>
      </c>
      <c r="H351" s="86">
        <v>600</v>
      </c>
      <c r="I351" s="86">
        <v>710</v>
      </c>
      <c r="J351" s="4"/>
    </row>
    <row r="352" spans="2:10" outlineLevel="3" x14ac:dyDescent="0.2">
      <c r="B352" s="90">
        <v>1150</v>
      </c>
      <c r="C352" s="90" t="s">
        <v>337</v>
      </c>
      <c r="D352" s="91" t="s">
        <v>688</v>
      </c>
      <c r="E352" s="86">
        <v>290</v>
      </c>
      <c r="F352" s="86">
        <v>707</v>
      </c>
      <c r="G352" s="86">
        <v>575</v>
      </c>
      <c r="H352" s="86">
        <v>650</v>
      </c>
      <c r="I352" s="86">
        <v>795</v>
      </c>
      <c r="J352" s="4"/>
    </row>
    <row r="353" spans="2:10" outlineLevel="2" x14ac:dyDescent="0.2">
      <c r="B353" s="87" t="s">
        <v>4</v>
      </c>
      <c r="C353" s="88" t="s">
        <v>338</v>
      </c>
      <c r="D353" s="89" t="s">
        <v>690</v>
      </c>
      <c r="E353" s="86">
        <v>5760</v>
      </c>
      <c r="F353" s="86">
        <v>828</v>
      </c>
      <c r="G353" s="86">
        <v>625</v>
      </c>
      <c r="H353" s="86">
        <v>745</v>
      </c>
      <c r="I353" s="86">
        <v>900</v>
      </c>
      <c r="J353" s="4"/>
    </row>
    <row r="354" spans="2:10" outlineLevel="3" x14ac:dyDescent="0.2">
      <c r="B354" s="90">
        <v>1605</v>
      </c>
      <c r="C354" s="90" t="s">
        <v>339</v>
      </c>
      <c r="D354" s="91" t="s">
        <v>691</v>
      </c>
      <c r="E354" s="86">
        <v>1470</v>
      </c>
      <c r="F354" s="86">
        <v>872</v>
      </c>
      <c r="G354" s="86">
        <v>650</v>
      </c>
      <c r="H354" s="86">
        <v>785</v>
      </c>
      <c r="I354" s="86">
        <v>975</v>
      </c>
      <c r="J354" s="4"/>
    </row>
    <row r="355" spans="2:10" outlineLevel="3" x14ac:dyDescent="0.2">
      <c r="B355" s="90">
        <v>1610</v>
      </c>
      <c r="C355" s="90" t="s">
        <v>340</v>
      </c>
      <c r="D355" s="91" t="s">
        <v>692</v>
      </c>
      <c r="E355" s="86">
        <v>870</v>
      </c>
      <c r="F355" s="86">
        <v>1037</v>
      </c>
      <c r="G355" s="86">
        <v>700</v>
      </c>
      <c r="H355" s="86">
        <v>875</v>
      </c>
      <c r="I355" s="86">
        <v>1170</v>
      </c>
      <c r="J355" s="4"/>
    </row>
    <row r="356" spans="2:10" outlineLevel="3" x14ac:dyDescent="0.2">
      <c r="B356" s="90">
        <v>1615</v>
      </c>
      <c r="C356" s="90" t="s">
        <v>341</v>
      </c>
      <c r="D356" s="91" t="s">
        <v>693</v>
      </c>
      <c r="E356" s="86">
        <v>430</v>
      </c>
      <c r="F356" s="86">
        <v>680</v>
      </c>
      <c r="G356" s="86">
        <v>550</v>
      </c>
      <c r="H356" s="86">
        <v>650</v>
      </c>
      <c r="I356" s="86">
        <v>750</v>
      </c>
      <c r="J356" s="4"/>
    </row>
    <row r="357" spans="2:10" outlineLevel="3" x14ac:dyDescent="0.2">
      <c r="B357" s="90">
        <v>1620</v>
      </c>
      <c r="C357" s="90" t="s">
        <v>342</v>
      </c>
      <c r="D357" s="91" t="s">
        <v>694</v>
      </c>
      <c r="E357" s="86">
        <v>1040</v>
      </c>
      <c r="F357" s="86">
        <v>740</v>
      </c>
      <c r="G357" s="86">
        <v>600</v>
      </c>
      <c r="H357" s="86">
        <v>695</v>
      </c>
      <c r="I357" s="86">
        <v>800</v>
      </c>
      <c r="J357" s="4"/>
    </row>
    <row r="358" spans="2:10" outlineLevel="3" x14ac:dyDescent="0.2">
      <c r="B358" s="90">
        <v>1625</v>
      </c>
      <c r="C358" s="90" t="s">
        <v>343</v>
      </c>
      <c r="D358" s="91" t="s">
        <v>695</v>
      </c>
      <c r="E358" s="86">
        <v>1310</v>
      </c>
      <c r="F358" s="86">
        <v>751</v>
      </c>
      <c r="G358" s="86">
        <v>595</v>
      </c>
      <c r="H358" s="86">
        <v>695</v>
      </c>
      <c r="I358" s="86">
        <v>850</v>
      </c>
      <c r="J358" s="4"/>
    </row>
    <row r="359" spans="2:10" outlineLevel="3" x14ac:dyDescent="0.2">
      <c r="B359" s="90">
        <v>1630</v>
      </c>
      <c r="C359" s="90" t="s">
        <v>344</v>
      </c>
      <c r="D359" s="91" t="s">
        <v>696</v>
      </c>
      <c r="E359" s="86">
        <v>640</v>
      </c>
      <c r="F359" s="86">
        <v>843</v>
      </c>
      <c r="G359" s="86">
        <v>650</v>
      </c>
      <c r="H359" s="86">
        <v>771</v>
      </c>
      <c r="I359" s="86">
        <v>925</v>
      </c>
      <c r="J359" s="4"/>
    </row>
    <row r="360" spans="2:10" outlineLevel="2" x14ac:dyDescent="0.2">
      <c r="B360" s="87" t="s">
        <v>4</v>
      </c>
      <c r="C360" s="88" t="s">
        <v>345</v>
      </c>
      <c r="D360" s="89" t="s">
        <v>697</v>
      </c>
      <c r="E360" s="86">
        <v>5450</v>
      </c>
      <c r="F360" s="86">
        <v>759</v>
      </c>
      <c r="G360" s="86">
        <v>595</v>
      </c>
      <c r="H360" s="86">
        <v>700</v>
      </c>
      <c r="I360" s="86">
        <v>850</v>
      </c>
      <c r="J360" s="4"/>
    </row>
    <row r="361" spans="2:10" outlineLevel="3" x14ac:dyDescent="0.2">
      <c r="B361" s="90">
        <v>3305</v>
      </c>
      <c r="C361" s="90" t="s">
        <v>346</v>
      </c>
      <c r="D361" s="91" t="s">
        <v>698</v>
      </c>
      <c r="E361" s="86">
        <v>1250</v>
      </c>
      <c r="F361" s="86">
        <v>862</v>
      </c>
      <c r="G361" s="86">
        <v>625</v>
      </c>
      <c r="H361" s="86">
        <v>750</v>
      </c>
      <c r="I361" s="86">
        <v>945</v>
      </c>
      <c r="J361" s="4"/>
    </row>
    <row r="362" spans="2:10" outlineLevel="3" x14ac:dyDescent="0.2">
      <c r="B362" s="90">
        <v>3310</v>
      </c>
      <c r="C362" s="90" t="s">
        <v>347</v>
      </c>
      <c r="D362" s="91" t="s">
        <v>699</v>
      </c>
      <c r="E362" s="86">
        <v>960</v>
      </c>
      <c r="F362" s="86">
        <v>727</v>
      </c>
      <c r="G362" s="86">
        <v>575</v>
      </c>
      <c r="H362" s="86">
        <v>675</v>
      </c>
      <c r="I362" s="86">
        <v>800</v>
      </c>
      <c r="J362" s="4"/>
    </row>
    <row r="363" spans="2:10" outlineLevel="3" x14ac:dyDescent="0.2">
      <c r="B363" s="90">
        <v>3330</v>
      </c>
      <c r="C363" s="90" t="s">
        <v>777</v>
      </c>
      <c r="D363" s="91" t="s">
        <v>778</v>
      </c>
      <c r="E363" s="86">
        <v>1610</v>
      </c>
      <c r="F363" s="86">
        <v>747</v>
      </c>
      <c r="G363" s="86">
        <v>595</v>
      </c>
      <c r="H363" s="86">
        <v>700</v>
      </c>
      <c r="I363" s="86">
        <v>850</v>
      </c>
      <c r="J363" s="4"/>
    </row>
    <row r="364" spans="2:10" ht="13.5" outlineLevel="3" thickBot="1" x14ac:dyDescent="0.25">
      <c r="B364" s="96">
        <v>3325</v>
      </c>
      <c r="C364" s="96" t="s">
        <v>348</v>
      </c>
      <c r="D364" s="97" t="s">
        <v>700</v>
      </c>
      <c r="E364" s="98">
        <v>1620</v>
      </c>
      <c r="F364" s="98">
        <v>710</v>
      </c>
      <c r="G364" s="98">
        <v>550</v>
      </c>
      <c r="H364" s="98">
        <v>675</v>
      </c>
      <c r="I364" s="98">
        <v>785</v>
      </c>
      <c r="J364" s="4"/>
    </row>
    <row r="365" spans="2:10" x14ac:dyDescent="0.2">
      <c r="D365" s="63" t="str">
        <f>"Source: VOA’s administrative database as at "&amp;[1]Summary!$C$3&amp;""</f>
        <v>Source: VOA’s administrative database as at 30 September 2021</v>
      </c>
      <c r="J365" s="4"/>
    </row>
    <row r="366" spans="2:10" x14ac:dyDescent="0.2">
      <c r="J366" s="4"/>
    </row>
    <row r="367" spans="2:10" x14ac:dyDescent="0.2">
      <c r="D367" s="40" t="s">
        <v>2</v>
      </c>
      <c r="E367" s="34"/>
      <c r="F367" s="34"/>
      <c r="G367" s="34"/>
      <c r="H367" s="34"/>
      <c r="I367" s="34"/>
    </row>
    <row r="368" spans="2:10" ht="12.75" customHeight="1" x14ac:dyDescent="0.2">
      <c r="D368" s="187" t="s">
        <v>730</v>
      </c>
      <c r="E368" s="140"/>
      <c r="F368" s="140"/>
      <c r="G368" s="140"/>
      <c r="H368" s="140"/>
      <c r="I368" s="140"/>
    </row>
    <row r="369" spans="4:9" x14ac:dyDescent="0.2">
      <c r="D369" s="140"/>
      <c r="E369" s="140"/>
      <c r="F369" s="140"/>
      <c r="G369" s="140"/>
      <c r="H369" s="140"/>
      <c r="I369" s="140"/>
    </row>
    <row r="370" spans="4:9" ht="12.75" customHeight="1" x14ac:dyDescent="0.2">
      <c r="D370" s="133" t="s">
        <v>746</v>
      </c>
      <c r="E370" s="134"/>
      <c r="F370" s="134"/>
      <c r="G370" s="134"/>
      <c r="H370" s="134"/>
      <c r="I370" s="135"/>
    </row>
    <row r="371" spans="4:9" x14ac:dyDescent="0.2">
      <c r="D371" s="1" t="s">
        <v>755</v>
      </c>
      <c r="E371" s="34"/>
      <c r="F371" s="34"/>
      <c r="G371" s="34"/>
      <c r="H371" s="34"/>
      <c r="I371" s="34"/>
    </row>
    <row r="372" spans="4:9" x14ac:dyDescent="0.2">
      <c r="D372" s="189" t="s">
        <v>731</v>
      </c>
      <c r="E372" s="140"/>
      <c r="F372" s="140"/>
      <c r="G372" s="140"/>
      <c r="H372" s="140"/>
      <c r="I372" s="140"/>
    </row>
    <row r="373" spans="4:9" x14ac:dyDescent="0.2">
      <c r="D373" s="1"/>
      <c r="E373" s="34"/>
      <c r="F373" s="34"/>
      <c r="G373" s="34"/>
      <c r="H373" s="34"/>
      <c r="I373" s="34"/>
    </row>
    <row r="374" spans="4:9" x14ac:dyDescent="0.2">
      <c r="D374" s="37" t="s">
        <v>732</v>
      </c>
      <c r="E374" s="41"/>
      <c r="F374" s="41"/>
      <c r="G374" s="42"/>
      <c r="H374" s="42"/>
      <c r="I374" s="42"/>
    </row>
    <row r="375" spans="4:9" ht="12.75" customHeight="1" x14ac:dyDescent="0.2">
      <c r="D375" s="179" t="s">
        <v>747</v>
      </c>
      <c r="E375" s="190"/>
      <c r="F375" s="190"/>
      <c r="G375" s="190"/>
      <c r="H375" s="190"/>
      <c r="I375" s="191"/>
    </row>
    <row r="376" spans="4:9" x14ac:dyDescent="0.2">
      <c r="D376" s="190"/>
      <c r="E376" s="190"/>
      <c r="F376" s="190"/>
      <c r="G376" s="190"/>
      <c r="H376" s="190"/>
      <c r="I376" s="190"/>
    </row>
    <row r="377" spans="4:9" ht="12.75" customHeight="1" x14ac:dyDescent="0.2">
      <c r="D377" s="168" t="s">
        <v>724</v>
      </c>
      <c r="E377" s="140"/>
      <c r="F377" s="140"/>
      <c r="G377" s="140"/>
      <c r="H377" s="140"/>
      <c r="I377" s="140"/>
    </row>
    <row r="378" spans="4:9" x14ac:dyDescent="0.2">
      <c r="D378" s="37"/>
      <c r="E378" s="34"/>
      <c r="F378" s="34"/>
      <c r="G378" s="34"/>
      <c r="H378" s="34"/>
      <c r="I378" s="34"/>
    </row>
    <row r="379" spans="4:9" ht="12.75" customHeight="1" x14ac:dyDescent="0.2">
      <c r="D379" s="156" t="s">
        <v>738</v>
      </c>
      <c r="E379" s="140"/>
      <c r="F379" s="140"/>
      <c r="G379" s="140"/>
      <c r="H379" s="140"/>
      <c r="I379" s="192"/>
    </row>
    <row r="380" spans="4:9" x14ac:dyDescent="0.2">
      <c r="D380" s="140"/>
      <c r="E380" s="140"/>
      <c r="F380" s="140"/>
      <c r="G380" s="140"/>
      <c r="H380" s="140"/>
      <c r="I380" s="140"/>
    </row>
    <row r="381" spans="4:9" ht="12.75" customHeight="1" x14ac:dyDescent="0.2">
      <c r="D381" s="188" t="s">
        <v>760</v>
      </c>
      <c r="E381" s="188"/>
      <c r="F381" s="188"/>
      <c r="G381" s="188"/>
      <c r="H381" s="188"/>
      <c r="I381" s="188"/>
    </row>
    <row r="382" spans="4:9" ht="12.75" customHeight="1" x14ac:dyDescent="0.2">
      <c r="D382" s="188"/>
      <c r="E382" s="188"/>
      <c r="F382" s="188"/>
      <c r="G382" s="188"/>
      <c r="H382" s="188"/>
      <c r="I382" s="188"/>
    </row>
    <row r="383" spans="4:9" ht="12.75" customHeight="1" x14ac:dyDescent="0.2">
      <c r="D383" s="143" t="s">
        <v>757</v>
      </c>
      <c r="E383" s="144"/>
      <c r="F383" s="144"/>
      <c r="G383" s="144"/>
      <c r="H383" s="144"/>
      <c r="I383" s="145"/>
    </row>
    <row r="384" spans="4:9" x14ac:dyDescent="0.2">
      <c r="D384" s="143"/>
      <c r="E384" s="144"/>
      <c r="F384" s="144"/>
      <c r="G384" s="144"/>
      <c r="H384" s="144"/>
      <c r="I384" s="145"/>
    </row>
    <row r="385" spans="4:9" x14ac:dyDescent="0.2">
      <c r="D385" s="155" t="s">
        <v>725</v>
      </c>
      <c r="E385" s="140"/>
      <c r="F385" s="140"/>
      <c r="G385" s="140"/>
      <c r="H385" s="140"/>
      <c r="I385" s="141"/>
    </row>
    <row r="386" spans="4:9" x14ac:dyDescent="0.2">
      <c r="D386" s="142"/>
      <c r="E386" s="140"/>
      <c r="F386" s="140"/>
      <c r="G386" s="140"/>
      <c r="H386" s="140"/>
      <c r="I386" s="141"/>
    </row>
    <row r="387" spans="4:9" ht="12.75" customHeight="1" x14ac:dyDescent="0.2">
      <c r="D387" s="142"/>
      <c r="E387" s="140"/>
      <c r="F387" s="140"/>
      <c r="G387" s="140"/>
      <c r="H387" s="140"/>
      <c r="I387" s="141"/>
    </row>
    <row r="388" spans="4:9" x14ac:dyDescent="0.2">
      <c r="D388" s="155" t="s">
        <v>726</v>
      </c>
      <c r="E388" s="140"/>
      <c r="F388" s="140"/>
      <c r="G388" s="140"/>
      <c r="H388" s="140"/>
      <c r="I388" s="141"/>
    </row>
    <row r="389" spans="4:9" ht="12.75" customHeight="1" x14ac:dyDescent="0.2">
      <c r="D389" s="142"/>
      <c r="E389" s="140"/>
      <c r="F389" s="140"/>
      <c r="G389" s="140"/>
      <c r="H389" s="140"/>
      <c r="I389" s="141"/>
    </row>
    <row r="390" spans="4:9" ht="12.75" customHeight="1" x14ac:dyDescent="0.2">
      <c r="D390" s="142"/>
      <c r="E390" s="140"/>
      <c r="F390" s="140"/>
      <c r="G390" s="140"/>
      <c r="H390" s="140"/>
      <c r="I390" s="141"/>
    </row>
    <row r="391" spans="4:9" x14ac:dyDescent="0.2">
      <c r="D391" s="155" t="s">
        <v>727</v>
      </c>
      <c r="E391" s="140"/>
      <c r="F391" s="140"/>
      <c r="G391" s="140"/>
      <c r="H391" s="140"/>
      <c r="I391" s="141"/>
    </row>
    <row r="392" spans="4:9" ht="12.75" customHeight="1" x14ac:dyDescent="0.2">
      <c r="D392" s="142"/>
      <c r="E392" s="140"/>
      <c r="F392" s="140"/>
      <c r="G392" s="140"/>
      <c r="H392" s="140"/>
      <c r="I392" s="141"/>
    </row>
    <row r="393" spans="4:9" x14ac:dyDescent="0.2">
      <c r="D393" s="155" t="s">
        <v>728</v>
      </c>
      <c r="E393" s="140"/>
      <c r="F393" s="140"/>
      <c r="G393" s="140"/>
      <c r="H393" s="140"/>
      <c r="I393" s="141"/>
    </row>
    <row r="394" spans="4:9" x14ac:dyDescent="0.2">
      <c r="D394" s="142"/>
      <c r="E394" s="140"/>
      <c r="F394" s="140"/>
      <c r="G394" s="140"/>
      <c r="H394" s="140"/>
      <c r="I394" s="141"/>
    </row>
    <row r="395" spans="4:9" x14ac:dyDescent="0.2">
      <c r="D395" s="37"/>
      <c r="E395" s="41"/>
      <c r="F395" s="41"/>
      <c r="G395" s="42"/>
      <c r="H395" s="42"/>
      <c r="I395" s="42"/>
    </row>
    <row r="396" spans="4:9" ht="12.75" customHeight="1" x14ac:dyDescent="0.2">
      <c r="D396" s="43" t="s">
        <v>3</v>
      </c>
      <c r="E396" s="34"/>
      <c r="F396" s="34"/>
      <c r="G396" s="34"/>
      <c r="H396" s="34"/>
      <c r="I396" s="34"/>
    </row>
    <row r="397" spans="4:9" x14ac:dyDescent="0.2">
      <c r="D397" s="181" t="s">
        <v>717</v>
      </c>
      <c r="E397" s="182"/>
      <c r="F397" s="182"/>
      <c r="G397" s="182"/>
      <c r="H397" s="182"/>
      <c r="I397" s="182"/>
    </row>
    <row r="398" spans="4:9" ht="12.75" customHeight="1" x14ac:dyDescent="0.2">
      <c r="D398" s="182"/>
      <c r="E398" s="182"/>
      <c r="F398" s="182"/>
      <c r="G398" s="182"/>
      <c r="H398" s="182"/>
      <c r="I398" s="182"/>
    </row>
    <row r="399" spans="4:9" x14ac:dyDescent="0.2">
      <c r="D399" s="183" t="s">
        <v>748</v>
      </c>
      <c r="E399" s="158"/>
      <c r="F399" s="158"/>
      <c r="G399" s="158"/>
      <c r="H399" s="158"/>
      <c r="I399" s="159"/>
    </row>
    <row r="400" spans="4:9" x14ac:dyDescent="0.2">
      <c r="D400" s="160"/>
      <c r="E400" s="161"/>
      <c r="F400" s="161"/>
      <c r="G400" s="161"/>
      <c r="H400" s="161"/>
      <c r="I400" s="162"/>
    </row>
  </sheetData>
  <autoFilter ref="B7:K7" xr:uid="{00000000-0009-0000-0000-00000F000000}"/>
  <mergeCells count="16">
    <mergeCell ref="D377:I377"/>
    <mergeCell ref="D372:I372"/>
    <mergeCell ref="E6:I6"/>
    <mergeCell ref="D3:I4"/>
    <mergeCell ref="D368:I369"/>
    <mergeCell ref="D370:I370"/>
    <mergeCell ref="D375:I376"/>
    <mergeCell ref="D379:I380"/>
    <mergeCell ref="D383:I384"/>
    <mergeCell ref="D381:I382"/>
    <mergeCell ref="D399:I400"/>
    <mergeCell ref="D385:I387"/>
    <mergeCell ref="D388:I390"/>
    <mergeCell ref="D391:I392"/>
    <mergeCell ref="D393:I394"/>
    <mergeCell ref="D397:I398"/>
  </mergeCells>
  <phoneticPr fontId="5" type="noConversion"/>
  <hyperlinks>
    <hyperlink ref="D5" location="Table2.7!A394" tooltip="Click here to view table notes and footnotes." display="Table notes and footnotes" xr:uid="{00000000-0004-0000-0F00-000000000000}"/>
    <hyperlink ref="E5" location="Contents!A1" display="Back to Contents" xr:uid="{00000000-0004-0000-0F00-000001000000}"/>
    <hyperlink ref="D399" r:id="rId1" xr:uid="{00000000-0004-0000-0F00-000002000000}"/>
  </hyperlinks>
  <pageMargins left="0.74803149606299213" right="0.74803149606299213" top="0.98425196850393704" bottom="0.98425196850393704" header="0.51181102362204722" footer="0.51181102362204722"/>
  <pageSetup paperSize="9" orientation="portrait" horizontalDpi="1200" r:id="rId2"/>
  <headerFooter alignWithMargins="0"/>
  <rowBreaks count="1" manualBreakCount="1">
    <brk id="37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0"/>
  <sheetViews>
    <sheetView showGridLines="0" workbookViewId="0">
      <selection activeCell="C33" sqref="C33"/>
    </sheetView>
  </sheetViews>
  <sheetFormatPr defaultColWidth="9.28515625" defaultRowHeight="12.75" x14ac:dyDescent="0.2"/>
  <cols>
    <col min="1" max="1" width="3.5703125" style="101" customWidth="1"/>
    <col min="2" max="2" width="21.85546875" style="101" customWidth="1"/>
    <col min="3" max="3" width="128.42578125" style="101" customWidth="1"/>
    <col min="4" max="4" width="9.140625" style="101" customWidth="1"/>
    <col min="5" max="16384" width="9.28515625" style="101"/>
  </cols>
  <sheetData>
    <row r="1" spans="1:6" x14ac:dyDescent="0.2">
      <c r="A1"/>
      <c r="B1" s="108"/>
      <c r="C1" s="108"/>
      <c r="D1" s="34"/>
    </row>
    <row r="2" spans="1:6" ht="15.75" x14ac:dyDescent="0.25">
      <c r="A2"/>
      <c r="B2" s="109" t="s">
        <v>718</v>
      </c>
      <c r="C2" s="109"/>
      <c r="D2" s="34"/>
    </row>
    <row r="3" spans="1:6" ht="15.75" x14ac:dyDescent="0.25">
      <c r="A3"/>
      <c r="B3" s="109" t="s">
        <v>802</v>
      </c>
      <c r="C3" s="116" t="s">
        <v>820</v>
      </c>
      <c r="D3" s="34"/>
      <c r="E3" s="44"/>
      <c r="F3" s="45"/>
    </row>
    <row r="4" spans="1:6" ht="15" x14ac:dyDescent="0.2">
      <c r="A4"/>
      <c r="B4" s="110" t="s">
        <v>803</v>
      </c>
      <c r="C4" s="110"/>
      <c r="D4" s="111"/>
      <c r="E4" s="44"/>
      <c r="F4" s="45"/>
    </row>
    <row r="5" spans="1:6" ht="15" x14ac:dyDescent="0.2">
      <c r="A5"/>
      <c r="B5" s="110"/>
      <c r="C5" s="110"/>
      <c r="D5" s="111"/>
      <c r="E5" s="44"/>
      <c r="F5" s="45"/>
    </row>
    <row r="6" spans="1:6" ht="15" x14ac:dyDescent="0.2">
      <c r="A6" s="106"/>
      <c r="B6" s="119" t="s">
        <v>821</v>
      </c>
      <c r="D6" s="112"/>
      <c r="E6" s="44"/>
      <c r="F6" s="45"/>
    </row>
    <row r="7" spans="1:6" ht="15" x14ac:dyDescent="0.2">
      <c r="A7" s="106"/>
      <c r="B7" s="119" t="s">
        <v>822</v>
      </c>
      <c r="D7" s="112"/>
      <c r="E7" s="44"/>
      <c r="F7" s="45"/>
    </row>
    <row r="8" spans="1:6" x14ac:dyDescent="0.2">
      <c r="A8"/>
      <c r="B8" s="102"/>
      <c r="C8" s="102"/>
      <c r="D8" s="113"/>
      <c r="E8" s="44"/>
      <c r="F8" s="45"/>
    </row>
    <row r="9" spans="1:6" x14ac:dyDescent="0.2">
      <c r="A9"/>
      <c r="B9" s="114" t="s">
        <v>804</v>
      </c>
      <c r="C9" s="118" t="s">
        <v>805</v>
      </c>
      <c r="E9" s="44"/>
      <c r="F9" s="45"/>
    </row>
    <row r="10" spans="1:6" x14ac:dyDescent="0.2">
      <c r="A10"/>
      <c r="B10" s="115" t="s">
        <v>806</v>
      </c>
      <c r="C10" s="117" t="str">
        <f>"Table 1.1: Summary of 'Room' monthly rents recorded between "&amp;[1]Summary!$B$5&amp;" by region for England"</f>
        <v>Table 1.1: Summary of 'Room' monthly rents recorded between 1 October 2020 to 30 September 2021 by region for England</v>
      </c>
      <c r="F10" s="100"/>
    </row>
    <row r="11" spans="1:6" x14ac:dyDescent="0.2">
      <c r="A11"/>
      <c r="B11" s="115" t="s">
        <v>807</v>
      </c>
      <c r="C11" s="117" t="str">
        <f>"Table 1.2: Summary of 'Studio' monthly rents recorded between "&amp;[1]Summary!$B$5&amp;" by region for England"</f>
        <v>Table 1.2: Summary of 'Studio' monthly rents recorded between 1 October 2020 to 30 September 2021 by region for England</v>
      </c>
      <c r="F11" s="100"/>
    </row>
    <row r="12" spans="1:6" x14ac:dyDescent="0.2">
      <c r="A12"/>
      <c r="B12" s="115" t="s">
        <v>808</v>
      </c>
      <c r="C12" s="117" t="str">
        <f>"Table 1.3: Summary of 'One Bedroom' monthly rents recorded between "&amp;[1]Summary!$B$5&amp;" by region for England"</f>
        <v>Table 1.3: Summary of 'One Bedroom' monthly rents recorded between 1 October 2020 to 30 September 2021 by region for England</v>
      </c>
      <c r="F12" s="100"/>
    </row>
    <row r="13" spans="1:6" x14ac:dyDescent="0.2">
      <c r="A13"/>
      <c r="B13" s="115" t="s">
        <v>809</v>
      </c>
      <c r="C13" s="117" t="str">
        <f>"Table 1.4: Summary of 'Two Bedrooms' monthly rents recorded between "&amp;[1]Summary!$B$5&amp;" by region for England"</f>
        <v>Table 1.4: Summary of 'Two Bedrooms' monthly rents recorded between 1 October 2020 to 30 September 2021 by region for England</v>
      </c>
      <c r="F13" s="100"/>
    </row>
    <row r="14" spans="1:6" x14ac:dyDescent="0.2">
      <c r="A14"/>
      <c r="B14" s="115" t="s">
        <v>810</v>
      </c>
      <c r="C14" s="117" t="str">
        <f>"Table 1.5: Summary of 'Three Bedrooms' monthly rents recorded between "&amp;[1]Summary!$B$5&amp;" by region for England"</f>
        <v>Table 1.5: Summary of 'Three Bedrooms' monthly rents recorded between 1 October 2020 to 30 September 2021 by region for England</v>
      </c>
      <c r="F14" s="100"/>
    </row>
    <row r="15" spans="1:6" x14ac:dyDescent="0.2">
      <c r="A15"/>
      <c r="B15" s="115" t="s">
        <v>811</v>
      </c>
      <c r="C15" s="117" t="str">
        <f>"Table 1.6: Summary of 'Four or more Bedrooms' monthly rents recorded between "&amp;[1]Summary!$B$5&amp;" by region for England"</f>
        <v>Table 1.6: Summary of 'Four or more Bedrooms' monthly rents recorded between 1 October 2020 to 30 September 2021 by region for England</v>
      </c>
      <c r="F15" s="100"/>
    </row>
    <row r="16" spans="1:6" x14ac:dyDescent="0.2">
      <c r="A16"/>
      <c r="B16" s="115" t="s">
        <v>812</v>
      </c>
      <c r="C16" s="117" t="str">
        <f>"Table 1.7: Summary of monthly rents recorded between "&amp;[1]Summary!$B$5&amp;" by region for England"</f>
        <v>Table 1.7: Summary of monthly rents recorded between 1 October 2020 to 30 September 2021 by region for England</v>
      </c>
      <c r="F16" s="100"/>
    </row>
    <row r="17" spans="1:6" x14ac:dyDescent="0.2">
      <c r="A17"/>
      <c r="B17" s="115" t="s">
        <v>813</v>
      </c>
      <c r="C17" s="117" t="str">
        <f>"Table 2.1: Summary of 'Room' monthly rents recorded between "&amp;[1]Summary!$B$5&amp;" by administrative area for England"</f>
        <v>Table 2.1: Summary of 'Room' monthly rents recorded between 1 October 2020 to 30 September 2021 by administrative area for England</v>
      </c>
      <c r="F17" s="100"/>
    </row>
    <row r="18" spans="1:6" x14ac:dyDescent="0.2">
      <c r="A18"/>
      <c r="B18" s="115" t="s">
        <v>814</v>
      </c>
      <c r="C18" s="117" t="str">
        <f>"Table 2.2: Summary of 'Studio' monthly rents recorded between "&amp;[1]Summary!$B$5&amp;" by adminsitrative area for England"</f>
        <v>Table 2.2: Summary of 'Studio' monthly rents recorded between 1 October 2020 to 30 September 2021 by adminsitrative area for England</v>
      </c>
    </row>
    <row r="19" spans="1:6" x14ac:dyDescent="0.2">
      <c r="A19"/>
      <c r="B19" s="115" t="s">
        <v>815</v>
      </c>
      <c r="C19" s="117" t="str">
        <f>"Table 2.3: Summary of 'One Bedroom' monthly rents recorded between "&amp;[1]Summary!$B$5&amp;" by administrative area for England"</f>
        <v>Table 2.3: Summary of 'One Bedroom' monthly rents recorded between 1 October 2020 to 30 September 2021 by administrative area for England</v>
      </c>
    </row>
    <row r="20" spans="1:6" x14ac:dyDescent="0.2">
      <c r="A20"/>
      <c r="B20" s="115" t="s">
        <v>816</v>
      </c>
      <c r="C20" s="117" t="str">
        <f>"Table 2.4: Summary of 'Two Bedrooms' monthly rents recorded between "&amp;[1]Summary!$B$5&amp;" by administrative area for England"</f>
        <v>Table 2.4: Summary of 'Two Bedrooms' monthly rents recorded between 1 October 2020 to 30 September 2021 by administrative area for England</v>
      </c>
    </row>
    <row r="21" spans="1:6" x14ac:dyDescent="0.2">
      <c r="A21"/>
      <c r="B21" s="115" t="s">
        <v>817</v>
      </c>
      <c r="C21" s="117" t="str">
        <f>"Table 2.5: Summary of 'Three Bedrooms' monthly rents recorded between "&amp;[1]Summary!$B$5&amp;" by administrative area for England"</f>
        <v>Table 2.5: Summary of 'Three Bedrooms' monthly rents recorded between 1 October 2020 to 30 September 2021 by administrative area for England</v>
      </c>
    </row>
    <row r="22" spans="1:6" x14ac:dyDescent="0.2">
      <c r="A22"/>
      <c r="B22" s="115" t="s">
        <v>818</v>
      </c>
      <c r="C22" s="117" t="str">
        <f>"Table 2.6: Summary of 'Four or more Bedrooms' monthly rents recorded between "&amp;[1]Summary!$B$5&amp;" by administrative area for England"</f>
        <v>Table 2.6: Summary of 'Four or more Bedrooms' monthly rents recorded between 1 October 2020 to 30 September 2021 by administrative area for England</v>
      </c>
    </row>
    <row r="23" spans="1:6" x14ac:dyDescent="0.2">
      <c r="A23"/>
      <c r="B23" s="115" t="s">
        <v>819</v>
      </c>
      <c r="C23" s="117" t="str">
        <f>"Table 2.7: Summary of monthly rents recorded between "&amp;[1]Summary!$B$5&amp;" by administrative area for England"</f>
        <v>Table 2.7: Summary of monthly rents recorded between 1 October 2020 to 30 September 2021 by administrative area for England</v>
      </c>
    </row>
    <row r="37" spans="10:10" x14ac:dyDescent="0.2">
      <c r="J37" s="99"/>
    </row>
    <row r="38" spans="10:10" x14ac:dyDescent="0.2">
      <c r="J38" s="99"/>
    </row>
    <row r="39" spans="10:10" x14ac:dyDescent="0.2">
      <c r="J39" s="99"/>
    </row>
    <row r="40" spans="10:10" x14ac:dyDescent="0.2">
      <c r="J40" s="99"/>
    </row>
    <row r="41" spans="10:10" x14ac:dyDescent="0.2">
      <c r="J41" s="99"/>
    </row>
    <row r="42" spans="10:10" x14ac:dyDescent="0.2">
      <c r="J42" s="99"/>
    </row>
    <row r="43" spans="10:10" x14ac:dyDescent="0.2">
      <c r="J43" s="99"/>
    </row>
    <row r="44" spans="10:10" x14ac:dyDescent="0.2">
      <c r="J44" s="46"/>
    </row>
    <row r="45" spans="10:10" x14ac:dyDescent="0.2">
      <c r="J45" s="46"/>
    </row>
    <row r="46" spans="10:10" x14ac:dyDescent="0.2">
      <c r="J46" s="46"/>
    </row>
    <row r="47" spans="10:10" x14ac:dyDescent="0.2">
      <c r="J47" s="46"/>
    </row>
    <row r="48" spans="10:10" x14ac:dyDescent="0.2">
      <c r="J48" s="46"/>
    </row>
    <row r="49" spans="10:10" x14ac:dyDescent="0.2">
      <c r="J49" s="46"/>
    </row>
    <row r="50" spans="10:10" x14ac:dyDescent="0.2">
      <c r="J50" s="46"/>
    </row>
  </sheetData>
  <phoneticPr fontId="5" type="noConversion"/>
  <hyperlinks>
    <hyperlink ref="C10" location="'Table 1.1'!A1" display="'Table 1.1'!A1" xr:uid="{00000000-0004-0000-0100-000000000000}"/>
    <hyperlink ref="C22" location="Table2.6!A1" display="Table2.6!A1" xr:uid="{00000000-0004-0000-0100-000001000000}"/>
    <hyperlink ref="C21" location="Table2.5!A1" display="Table2.5!A1" xr:uid="{00000000-0004-0000-0100-000002000000}"/>
    <hyperlink ref="C20" location="Table2.4!A1" display="Table2.4!A1" xr:uid="{00000000-0004-0000-0100-000003000000}"/>
    <hyperlink ref="C19" location="Table2.3!A1" display="Table2.3!A1" xr:uid="{00000000-0004-0000-0100-000004000000}"/>
    <hyperlink ref="C15" location="'Table 1.6'!A1" display="'Table 1.6'!A1" xr:uid="{00000000-0004-0000-0100-000005000000}"/>
    <hyperlink ref="C14" location="'Table 1.5'!A1" display="'Table 1.5'!A1" xr:uid="{00000000-0004-0000-0100-000006000000}"/>
    <hyperlink ref="C13" location="'Table 1.4'!A1" display="'Table 1.4'!A1" xr:uid="{00000000-0004-0000-0100-000007000000}"/>
    <hyperlink ref="C12" location="'Table 1.3'!A1" display="'Table 1.3'!A1" xr:uid="{00000000-0004-0000-0100-000008000000}"/>
    <hyperlink ref="C11" location="'Table 1.2'!A1" display="'Table 1.2'!A1" xr:uid="{00000000-0004-0000-0100-000009000000}"/>
    <hyperlink ref="C23" location="Table2.7!A1" display="Table2.7!A1" xr:uid="{00000000-0004-0000-0100-00000A000000}"/>
    <hyperlink ref="C18" location="Table2.2!A1" display="Table2.2!A1" xr:uid="{00000000-0004-0000-0100-00000B000000}"/>
    <hyperlink ref="C17" location="Table2.1!A1" display="Table2.1!A1" xr:uid="{00000000-0004-0000-0100-00000C000000}"/>
    <hyperlink ref="C16" location="'Table 1.7'!A1" display="'Table 1.7'!A1" xr:uid="{00000000-0004-0000-0100-00000D000000}"/>
  </hyperlinks>
  <pageMargins left="0.75" right="0.75" top="1" bottom="1" header="0.5" footer="0.5"/>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U53"/>
  <sheetViews>
    <sheetView showGridLines="0" workbookViewId="0">
      <selection activeCell="N10" sqref="N10"/>
    </sheetView>
  </sheetViews>
  <sheetFormatPr defaultColWidth="9.28515625" defaultRowHeight="12.75" outlineLevelCol="1" x14ac:dyDescent="0.2"/>
  <cols>
    <col min="1" max="1" width="2.7109375" style="16" customWidth="1"/>
    <col min="2" max="2" width="11.28515625" style="16" hidden="1" customWidth="1" outlineLevel="1"/>
    <col min="3" max="3" width="33.7109375" style="16" customWidth="1" collapsed="1"/>
    <col min="4" max="5" width="9.28515625" style="18" customWidth="1"/>
    <col min="6" max="8" width="9.28515625" style="16" customWidth="1"/>
    <col min="9" max="16384" width="9.28515625" style="16"/>
  </cols>
  <sheetData>
    <row r="2" spans="1:21" ht="18" x14ac:dyDescent="0.2">
      <c r="C2" s="17" t="s">
        <v>704</v>
      </c>
    </row>
    <row r="3" spans="1:21" ht="12.75" customHeight="1" x14ac:dyDescent="0.2">
      <c r="C3" s="123" t="s">
        <v>787</v>
      </c>
      <c r="D3" s="124"/>
      <c r="E3" s="124"/>
      <c r="F3" s="124"/>
      <c r="G3" s="124"/>
      <c r="H3" s="125"/>
    </row>
    <row r="4" spans="1:21" x14ac:dyDescent="0.2">
      <c r="C4" s="126"/>
      <c r="D4" s="127"/>
      <c r="E4" s="127"/>
      <c r="F4" s="127"/>
      <c r="G4" s="127"/>
      <c r="H4" s="128"/>
    </row>
    <row r="5" spans="1:21" ht="13.5" thickBot="1" x14ac:dyDescent="0.25">
      <c r="B5" s="64"/>
      <c r="C5" s="65"/>
      <c r="D5" s="66" t="s">
        <v>754</v>
      </c>
      <c r="E5" s="65"/>
      <c r="F5" s="65"/>
      <c r="G5" s="65"/>
      <c r="H5" s="65"/>
    </row>
    <row r="6" spans="1:21" s="19" customFormat="1" ht="12.75" customHeight="1" x14ac:dyDescent="0.2">
      <c r="B6" s="49"/>
      <c r="C6" s="50"/>
      <c r="D6" s="129" t="s">
        <v>719</v>
      </c>
      <c r="E6" s="129"/>
      <c r="F6" s="129"/>
      <c r="G6" s="129"/>
      <c r="H6" s="129"/>
    </row>
    <row r="7" spans="1:21" s="19" customFormat="1" ht="25.5" x14ac:dyDescent="0.2">
      <c r="B7" s="51" t="s">
        <v>715</v>
      </c>
      <c r="C7" s="51" t="s">
        <v>713</v>
      </c>
      <c r="D7" s="52" t="s">
        <v>701</v>
      </c>
      <c r="E7" s="52" t="s">
        <v>733</v>
      </c>
      <c r="F7" s="53" t="s">
        <v>712</v>
      </c>
      <c r="G7" s="54" t="s">
        <v>702</v>
      </c>
      <c r="H7" s="52" t="s">
        <v>703</v>
      </c>
    </row>
    <row r="8" spans="1:21" s="22" customFormat="1" x14ac:dyDescent="0.2">
      <c r="A8" s="21"/>
      <c r="B8" s="55" t="s">
        <v>5</v>
      </c>
      <c r="C8" s="56" t="s">
        <v>349</v>
      </c>
      <c r="D8" s="57">
        <v>16530</v>
      </c>
      <c r="E8" s="57">
        <v>438</v>
      </c>
      <c r="F8" s="57">
        <v>373</v>
      </c>
      <c r="G8" s="57">
        <v>420</v>
      </c>
      <c r="H8" s="57">
        <v>490</v>
      </c>
      <c r="Q8" s="47"/>
      <c r="R8" s="47"/>
      <c r="S8" s="47"/>
      <c r="T8" s="47"/>
      <c r="U8" s="47"/>
    </row>
    <row r="9" spans="1:21" s="24" customFormat="1" x14ac:dyDescent="0.2">
      <c r="A9" s="23"/>
      <c r="B9" s="58" t="s">
        <v>6</v>
      </c>
      <c r="C9" s="59" t="s">
        <v>350</v>
      </c>
      <c r="D9" s="57">
        <v>620</v>
      </c>
      <c r="E9" s="57">
        <v>378</v>
      </c>
      <c r="F9" s="57">
        <v>334</v>
      </c>
      <c r="G9" s="57">
        <v>368</v>
      </c>
      <c r="H9" s="57">
        <v>412</v>
      </c>
      <c r="J9" s="22"/>
      <c r="K9" s="22"/>
      <c r="L9" s="22"/>
      <c r="M9" s="22"/>
      <c r="N9" s="22"/>
      <c r="O9" s="22"/>
      <c r="Q9" s="47"/>
      <c r="R9" s="47"/>
      <c r="S9" s="47"/>
      <c r="T9" s="47"/>
      <c r="U9" s="47"/>
    </row>
    <row r="10" spans="1:21" x14ac:dyDescent="0.2">
      <c r="A10" s="20"/>
      <c r="B10" s="58" t="s">
        <v>17</v>
      </c>
      <c r="C10" s="59" t="s">
        <v>364</v>
      </c>
      <c r="D10" s="57">
        <v>2190</v>
      </c>
      <c r="E10" s="57">
        <v>398</v>
      </c>
      <c r="F10" s="57">
        <v>347</v>
      </c>
      <c r="G10" s="57">
        <v>390</v>
      </c>
      <c r="H10" s="57">
        <v>433</v>
      </c>
      <c r="J10" s="22"/>
      <c r="K10" s="22"/>
      <c r="L10" s="22"/>
      <c r="M10" s="22"/>
      <c r="N10" s="22"/>
      <c r="O10" s="22"/>
      <c r="Q10" s="47"/>
      <c r="R10" s="47"/>
      <c r="S10" s="47"/>
      <c r="T10" s="47"/>
      <c r="U10" s="47"/>
    </row>
    <row r="11" spans="1:21" x14ac:dyDescent="0.2">
      <c r="A11" s="20"/>
      <c r="B11" s="58" t="s">
        <v>61</v>
      </c>
      <c r="C11" s="59" t="s">
        <v>408</v>
      </c>
      <c r="D11" s="57">
        <v>1780</v>
      </c>
      <c r="E11" s="57">
        <v>379</v>
      </c>
      <c r="F11" s="57">
        <v>338</v>
      </c>
      <c r="G11" s="57">
        <v>370</v>
      </c>
      <c r="H11" s="57">
        <v>415</v>
      </c>
      <c r="J11" s="22"/>
      <c r="K11" s="22"/>
      <c r="L11" s="22"/>
      <c r="M11" s="22"/>
      <c r="N11" s="22"/>
      <c r="O11" s="22"/>
      <c r="Q11" s="47"/>
      <c r="R11" s="47"/>
      <c r="S11" s="47"/>
      <c r="T11" s="47"/>
      <c r="U11" s="47"/>
    </row>
    <row r="12" spans="1:21" x14ac:dyDescent="0.2">
      <c r="A12" s="20"/>
      <c r="B12" s="58" t="s">
        <v>86</v>
      </c>
      <c r="C12" s="59" t="s">
        <v>433</v>
      </c>
      <c r="D12" s="57">
        <v>2100</v>
      </c>
      <c r="E12" s="57">
        <v>406</v>
      </c>
      <c r="F12" s="57">
        <v>364</v>
      </c>
      <c r="G12" s="57">
        <v>400</v>
      </c>
      <c r="H12" s="57">
        <v>450</v>
      </c>
      <c r="J12" s="22"/>
      <c r="K12" s="22"/>
      <c r="L12" s="22"/>
      <c r="M12" s="22"/>
      <c r="N12" s="22"/>
      <c r="O12" s="22"/>
      <c r="Q12" s="47"/>
      <c r="R12" s="47"/>
      <c r="S12" s="47"/>
      <c r="T12" s="47"/>
      <c r="U12" s="47"/>
    </row>
    <row r="13" spans="1:21" x14ac:dyDescent="0.2">
      <c r="A13" s="20"/>
      <c r="B13" s="58" t="s">
        <v>132</v>
      </c>
      <c r="C13" s="59" t="s">
        <v>479</v>
      </c>
      <c r="D13" s="57">
        <v>1560</v>
      </c>
      <c r="E13" s="57">
        <v>409</v>
      </c>
      <c r="F13" s="57">
        <v>373</v>
      </c>
      <c r="G13" s="57">
        <v>400</v>
      </c>
      <c r="H13" s="57">
        <v>450</v>
      </c>
      <c r="J13" s="22"/>
      <c r="K13" s="22"/>
      <c r="L13" s="22"/>
      <c r="M13" s="22"/>
      <c r="N13" s="22"/>
      <c r="O13" s="22"/>
      <c r="Q13" s="47"/>
      <c r="R13" s="47"/>
      <c r="S13" s="47"/>
      <c r="T13" s="47"/>
      <c r="U13" s="47"/>
    </row>
    <row r="14" spans="1:21" x14ac:dyDescent="0.2">
      <c r="A14" s="20"/>
      <c r="B14" s="58" t="s">
        <v>167</v>
      </c>
      <c r="C14" s="59" t="s">
        <v>514</v>
      </c>
      <c r="D14" s="57">
        <v>1340</v>
      </c>
      <c r="E14" s="57">
        <v>487</v>
      </c>
      <c r="F14" s="57">
        <v>425</v>
      </c>
      <c r="G14" s="57">
        <v>490</v>
      </c>
      <c r="H14" s="57">
        <v>550</v>
      </c>
      <c r="J14" s="22"/>
      <c r="K14" s="22"/>
      <c r="L14" s="22"/>
      <c r="M14" s="22"/>
      <c r="N14" s="22"/>
      <c r="O14" s="22"/>
      <c r="Q14" s="47"/>
      <c r="R14" s="47"/>
      <c r="S14" s="47"/>
      <c r="T14" s="47"/>
      <c r="U14" s="47"/>
    </row>
    <row r="15" spans="1:21" x14ac:dyDescent="0.2">
      <c r="A15" s="20"/>
      <c r="B15" s="58" t="s">
        <v>212</v>
      </c>
      <c r="C15" s="59" t="s">
        <v>563</v>
      </c>
      <c r="D15" s="57">
        <v>800</v>
      </c>
      <c r="E15" s="57">
        <v>655</v>
      </c>
      <c r="F15" s="57">
        <v>550</v>
      </c>
      <c r="G15" s="57">
        <v>650</v>
      </c>
      <c r="H15" s="57">
        <v>750</v>
      </c>
      <c r="J15" s="22"/>
      <c r="K15" s="22"/>
      <c r="L15" s="22"/>
      <c r="M15" s="22"/>
      <c r="N15" s="22"/>
      <c r="O15" s="22"/>
      <c r="Q15" s="47"/>
      <c r="R15" s="47"/>
      <c r="S15" s="47"/>
      <c r="T15" s="47"/>
      <c r="U15" s="47"/>
    </row>
    <row r="16" spans="1:21" x14ac:dyDescent="0.2">
      <c r="A16" s="20"/>
      <c r="B16" s="58" t="s">
        <v>248</v>
      </c>
      <c r="C16" s="59" t="s">
        <v>599</v>
      </c>
      <c r="D16" s="57">
        <v>3050</v>
      </c>
      <c r="E16" s="57">
        <v>468</v>
      </c>
      <c r="F16" s="57">
        <v>400</v>
      </c>
      <c r="G16" s="57">
        <v>450</v>
      </c>
      <c r="H16" s="57">
        <v>525</v>
      </c>
      <c r="J16" s="22"/>
      <c r="K16" s="22"/>
      <c r="L16" s="22"/>
      <c r="M16" s="22"/>
      <c r="N16" s="22"/>
      <c r="O16" s="22"/>
      <c r="Q16" s="47"/>
      <c r="R16" s="47"/>
      <c r="S16" s="47"/>
      <c r="T16" s="47"/>
      <c r="U16" s="47"/>
    </row>
    <row r="17" spans="1:21" ht="13.5" thickBot="1" x14ac:dyDescent="0.25">
      <c r="A17" s="20"/>
      <c r="B17" s="61" t="s">
        <v>318</v>
      </c>
      <c r="C17" s="62" t="s">
        <v>669</v>
      </c>
      <c r="D17" s="57">
        <v>3090</v>
      </c>
      <c r="E17" s="57">
        <v>444</v>
      </c>
      <c r="F17" s="57">
        <v>390</v>
      </c>
      <c r="G17" s="57">
        <v>433</v>
      </c>
      <c r="H17" s="57">
        <v>495</v>
      </c>
      <c r="J17" s="22"/>
      <c r="K17" s="22"/>
      <c r="L17" s="22"/>
      <c r="M17" s="22"/>
      <c r="N17" s="22"/>
      <c r="O17" s="22"/>
      <c r="Q17" s="47"/>
      <c r="R17" s="47"/>
      <c r="S17" s="47"/>
      <c r="T17" s="47"/>
      <c r="U17" s="47"/>
    </row>
    <row r="18" spans="1:21" s="22" customFormat="1" x14ac:dyDescent="0.2">
      <c r="B18" s="25"/>
      <c r="C18" s="63" t="str">
        <f>"Source: VOA’s administrative database as at "&amp;[1]Summary!$C$3&amp;""</f>
        <v>Source: VOA’s administrative database as at 30 September 2021</v>
      </c>
      <c r="D18" s="26"/>
      <c r="E18" s="26"/>
      <c r="F18" s="26"/>
      <c r="G18" s="26"/>
      <c r="H18" s="26"/>
    </row>
    <row r="19" spans="1:21" s="22" customFormat="1" x14ac:dyDescent="0.2">
      <c r="B19" s="25"/>
      <c r="C19" s="63"/>
      <c r="D19" s="26"/>
      <c r="E19" s="26"/>
      <c r="F19" s="26"/>
      <c r="G19" s="26"/>
      <c r="H19" s="26"/>
    </row>
    <row r="20" spans="1:21" x14ac:dyDescent="0.2">
      <c r="C20" s="28" t="s">
        <v>714</v>
      </c>
      <c r="D20" s="29"/>
      <c r="E20" s="29"/>
      <c r="F20" s="29"/>
      <c r="G20" s="27"/>
      <c r="H20" s="27"/>
      <c r="Q20" s="22"/>
      <c r="R20" s="22"/>
      <c r="S20" s="22"/>
      <c r="T20" s="22"/>
      <c r="U20" s="22"/>
    </row>
    <row r="21" spans="1:21" ht="12.75" customHeight="1" x14ac:dyDescent="0.2">
      <c r="C21" s="130" t="s">
        <v>716</v>
      </c>
      <c r="D21" s="131"/>
      <c r="E21" s="131"/>
      <c r="F21" s="131"/>
      <c r="G21" s="131"/>
      <c r="H21" s="132"/>
      <c r="Q21" s="22"/>
      <c r="R21" s="22"/>
      <c r="S21" s="22"/>
      <c r="T21" s="22"/>
      <c r="U21" s="22"/>
    </row>
    <row r="22" spans="1:21" ht="12.75" customHeight="1" x14ac:dyDescent="0.2">
      <c r="C22" s="133" t="s">
        <v>746</v>
      </c>
      <c r="D22" s="134"/>
      <c r="E22" s="134"/>
      <c r="F22" s="134"/>
      <c r="G22" s="134"/>
      <c r="H22" s="135"/>
      <c r="Q22" s="22"/>
      <c r="R22" s="22"/>
      <c r="S22" s="22"/>
      <c r="T22" s="22"/>
      <c r="U22" s="22"/>
    </row>
    <row r="23" spans="1:21" x14ac:dyDescent="0.2">
      <c r="C23" s="136" t="s">
        <v>722</v>
      </c>
      <c r="D23" s="137"/>
      <c r="E23" s="137"/>
      <c r="F23" s="137"/>
      <c r="G23" s="137"/>
      <c r="H23" s="138"/>
      <c r="Q23" s="22"/>
      <c r="R23" s="22"/>
      <c r="S23" s="22"/>
      <c r="T23" s="22"/>
      <c r="U23" s="22"/>
    </row>
    <row r="24" spans="1:21" x14ac:dyDescent="0.2">
      <c r="C24" s="32"/>
      <c r="D24" s="30"/>
      <c r="E24" s="30"/>
      <c r="F24" s="30"/>
      <c r="G24" s="30"/>
      <c r="H24" s="31"/>
      <c r="Q24" s="22"/>
      <c r="R24" s="22"/>
      <c r="S24" s="22"/>
      <c r="T24" s="22"/>
      <c r="U24" s="22"/>
    </row>
    <row r="25" spans="1:21" ht="12.75" customHeight="1" x14ac:dyDescent="0.2">
      <c r="C25" s="37" t="s">
        <v>723</v>
      </c>
      <c r="D25" s="29"/>
      <c r="E25" s="29"/>
      <c r="F25" s="29"/>
      <c r="G25" s="33"/>
      <c r="H25" s="33"/>
      <c r="Q25" s="22"/>
      <c r="R25" s="22"/>
      <c r="S25" s="22"/>
      <c r="T25" s="22"/>
      <c r="U25" s="22"/>
    </row>
    <row r="26" spans="1:21" x14ac:dyDescent="0.2">
      <c r="C26" s="139" t="s">
        <v>747</v>
      </c>
      <c r="D26" s="140"/>
      <c r="E26" s="140"/>
      <c r="F26" s="140"/>
      <c r="G26" s="140"/>
      <c r="H26" s="141"/>
      <c r="Q26" s="22"/>
      <c r="R26" s="22"/>
      <c r="S26" s="22"/>
      <c r="T26" s="22"/>
      <c r="U26" s="22"/>
    </row>
    <row r="27" spans="1:21" x14ac:dyDescent="0.2">
      <c r="C27" s="142"/>
      <c r="D27" s="140"/>
      <c r="E27" s="140"/>
      <c r="F27" s="140"/>
      <c r="G27" s="140"/>
      <c r="H27" s="141"/>
      <c r="Q27" s="22"/>
      <c r="R27" s="22"/>
      <c r="S27" s="22"/>
      <c r="T27" s="22"/>
      <c r="U27" s="22"/>
    </row>
    <row r="28" spans="1:21" ht="12.75" customHeight="1" x14ac:dyDescent="0.2">
      <c r="C28" s="142"/>
      <c r="D28" s="140"/>
      <c r="E28" s="140"/>
      <c r="F28" s="140"/>
      <c r="G28" s="140"/>
      <c r="H28" s="141"/>
      <c r="Q28" s="22"/>
      <c r="R28" s="22"/>
      <c r="S28" s="22"/>
      <c r="T28" s="22"/>
      <c r="U28" s="22"/>
    </row>
    <row r="29" spans="1:21" x14ac:dyDescent="0.2">
      <c r="C29" s="155" t="s">
        <v>724</v>
      </c>
      <c r="D29" s="140"/>
      <c r="E29" s="140"/>
      <c r="F29" s="140"/>
      <c r="G29" s="140"/>
      <c r="H29" s="141"/>
    </row>
    <row r="30" spans="1:21" ht="12.75" customHeight="1" x14ac:dyDescent="0.2">
      <c r="C30" s="36"/>
      <c r="D30" s="34"/>
      <c r="E30" s="34"/>
      <c r="F30" s="34"/>
      <c r="G30" s="34"/>
      <c r="H30" s="35"/>
    </row>
    <row r="31" spans="1:21" x14ac:dyDescent="0.2">
      <c r="C31" s="155" t="s">
        <v>738</v>
      </c>
      <c r="D31" s="140"/>
      <c r="E31" s="140"/>
      <c r="F31" s="140"/>
      <c r="G31" s="140"/>
      <c r="H31" s="141"/>
    </row>
    <row r="32" spans="1:21" ht="12.75" customHeight="1" x14ac:dyDescent="0.2">
      <c r="C32" s="142"/>
      <c r="D32" s="140"/>
      <c r="E32" s="140"/>
      <c r="F32" s="140"/>
      <c r="G32" s="140"/>
      <c r="H32" s="141"/>
    </row>
    <row r="33" spans="3:8" ht="12.75" customHeight="1" x14ac:dyDescent="0.2">
      <c r="C33" s="143" t="s">
        <v>729</v>
      </c>
      <c r="D33" s="140"/>
      <c r="E33" s="140"/>
      <c r="F33" s="140"/>
      <c r="G33" s="140"/>
      <c r="H33" s="141"/>
    </row>
    <row r="34" spans="3:8" ht="12.75" customHeight="1" x14ac:dyDescent="0.2">
      <c r="C34" s="142"/>
      <c r="D34" s="140"/>
      <c r="E34" s="140"/>
      <c r="F34" s="140"/>
      <c r="G34" s="140"/>
      <c r="H34" s="141"/>
    </row>
    <row r="35" spans="3:8" ht="12.75" customHeight="1" x14ac:dyDescent="0.2">
      <c r="C35" s="143" t="s">
        <v>757</v>
      </c>
      <c r="D35" s="144"/>
      <c r="E35" s="144"/>
      <c r="F35" s="144"/>
      <c r="G35" s="144"/>
      <c r="H35" s="145"/>
    </row>
    <row r="36" spans="3:8" ht="12.75" customHeight="1" x14ac:dyDescent="0.2">
      <c r="C36" s="143"/>
      <c r="D36" s="144"/>
      <c r="E36" s="144"/>
      <c r="F36" s="144"/>
      <c r="G36" s="144"/>
      <c r="H36" s="145"/>
    </row>
    <row r="37" spans="3:8" ht="12.75" customHeight="1" x14ac:dyDescent="0.2">
      <c r="C37" s="155" t="s">
        <v>725</v>
      </c>
      <c r="D37" s="140"/>
      <c r="E37" s="140"/>
      <c r="F37" s="140"/>
      <c r="G37" s="140"/>
      <c r="H37" s="141"/>
    </row>
    <row r="38" spans="3:8" ht="12.75" customHeight="1" x14ac:dyDescent="0.2">
      <c r="C38" s="142"/>
      <c r="D38" s="140"/>
      <c r="E38" s="140"/>
      <c r="F38" s="140"/>
      <c r="G38" s="140"/>
      <c r="H38" s="141"/>
    </row>
    <row r="39" spans="3:8" x14ac:dyDescent="0.2">
      <c r="C39" s="142"/>
      <c r="D39" s="140"/>
      <c r="E39" s="140"/>
      <c r="F39" s="140"/>
      <c r="G39" s="140"/>
      <c r="H39" s="141"/>
    </row>
    <row r="40" spans="3:8" ht="12.75" customHeight="1" x14ac:dyDescent="0.2">
      <c r="C40" s="155" t="s">
        <v>726</v>
      </c>
      <c r="D40" s="140"/>
      <c r="E40" s="140"/>
      <c r="F40" s="140"/>
      <c r="G40" s="140"/>
      <c r="H40" s="141"/>
    </row>
    <row r="41" spans="3:8" ht="12.75" customHeight="1" x14ac:dyDescent="0.2">
      <c r="C41" s="142"/>
      <c r="D41" s="140"/>
      <c r="E41" s="140"/>
      <c r="F41" s="140"/>
      <c r="G41" s="140"/>
      <c r="H41" s="141"/>
    </row>
    <row r="42" spans="3:8" ht="12.75" customHeight="1" x14ac:dyDescent="0.2">
      <c r="C42" s="142"/>
      <c r="D42" s="140"/>
      <c r="E42" s="140"/>
      <c r="F42" s="140"/>
      <c r="G42" s="140"/>
      <c r="H42" s="141"/>
    </row>
    <row r="43" spans="3:8" x14ac:dyDescent="0.2">
      <c r="C43" s="155" t="s">
        <v>727</v>
      </c>
      <c r="D43" s="140"/>
      <c r="E43" s="140"/>
      <c r="F43" s="140"/>
      <c r="G43" s="140"/>
      <c r="H43" s="141"/>
    </row>
    <row r="44" spans="3:8" x14ac:dyDescent="0.2">
      <c r="C44" s="142"/>
      <c r="D44" s="140"/>
      <c r="E44" s="140"/>
      <c r="F44" s="140"/>
      <c r="G44" s="140"/>
      <c r="H44" s="141"/>
    </row>
    <row r="45" spans="3:8" x14ac:dyDescent="0.2">
      <c r="C45" s="142"/>
      <c r="D45" s="140"/>
      <c r="E45" s="140"/>
      <c r="F45" s="140"/>
      <c r="G45" s="140"/>
      <c r="H45" s="141"/>
    </row>
    <row r="46" spans="3:8" ht="12.75" customHeight="1" x14ac:dyDescent="0.2">
      <c r="C46" s="155" t="s">
        <v>728</v>
      </c>
      <c r="D46" s="140"/>
      <c r="E46" s="140"/>
      <c r="F46" s="140"/>
      <c r="G46" s="140"/>
      <c r="H46" s="141"/>
    </row>
    <row r="47" spans="3:8" x14ac:dyDescent="0.2">
      <c r="C47" s="142"/>
      <c r="D47" s="140"/>
      <c r="E47" s="140"/>
      <c r="F47" s="140"/>
      <c r="G47" s="140"/>
      <c r="H47" s="141"/>
    </row>
    <row r="48" spans="3:8" ht="12.75" customHeight="1" x14ac:dyDescent="0.2">
      <c r="C48" s="142"/>
      <c r="D48" s="140"/>
      <c r="E48" s="140"/>
      <c r="F48" s="140"/>
      <c r="G48" s="140"/>
      <c r="H48" s="141"/>
    </row>
    <row r="49" spans="3:9" x14ac:dyDescent="0.2">
      <c r="C49" s="37"/>
      <c r="D49" s="28"/>
      <c r="E49" s="28"/>
      <c r="F49" s="28"/>
      <c r="G49" s="38"/>
      <c r="H49" s="38"/>
    </row>
    <row r="50" spans="3:9" x14ac:dyDescent="0.2">
      <c r="C50" s="28" t="s">
        <v>3</v>
      </c>
      <c r="D50" s="29"/>
      <c r="E50" s="29"/>
      <c r="F50" s="29"/>
      <c r="G50" s="33"/>
      <c r="H50" s="33"/>
    </row>
    <row r="51" spans="3:9" x14ac:dyDescent="0.2">
      <c r="C51" s="146" t="s">
        <v>717</v>
      </c>
      <c r="D51" s="147"/>
      <c r="E51" s="147"/>
      <c r="F51" s="147"/>
      <c r="G51" s="147"/>
      <c r="H51" s="148"/>
    </row>
    <row r="52" spans="3:9" x14ac:dyDescent="0.2">
      <c r="C52" s="149"/>
      <c r="D52" s="150"/>
      <c r="E52" s="150"/>
      <c r="F52" s="150"/>
      <c r="G52" s="150"/>
      <c r="H52" s="151"/>
    </row>
    <row r="53" spans="3:9" x14ac:dyDescent="0.2">
      <c r="C53" s="152" t="s">
        <v>748</v>
      </c>
      <c r="D53" s="153"/>
      <c r="E53" s="153"/>
      <c r="F53" s="153"/>
      <c r="G53" s="153"/>
      <c r="H53" s="153"/>
      <c r="I53" s="154"/>
    </row>
  </sheetData>
  <mergeCells count="16">
    <mergeCell ref="C26:H28"/>
    <mergeCell ref="C35:H36"/>
    <mergeCell ref="C51:H52"/>
    <mergeCell ref="C53:I53"/>
    <mergeCell ref="C29:H29"/>
    <mergeCell ref="C31:H32"/>
    <mergeCell ref="C33:H34"/>
    <mergeCell ref="C37:H39"/>
    <mergeCell ref="C40:H42"/>
    <mergeCell ref="C43:H45"/>
    <mergeCell ref="C46:H48"/>
    <mergeCell ref="C3:H4"/>
    <mergeCell ref="D6:H6"/>
    <mergeCell ref="C21:H21"/>
    <mergeCell ref="C22:H22"/>
    <mergeCell ref="C23:H23"/>
  </mergeCells>
  <phoneticPr fontId="5" type="noConversion"/>
  <hyperlinks>
    <hyperlink ref="C53" r:id="rId1" xr:uid="{00000000-0004-0000-0200-000000000000}"/>
    <hyperlink ref="D5" location="Contents!A1" display="Back to Contents" xr:uid="{00000000-0004-0000-0200-000001000000}"/>
  </hyperlinks>
  <pageMargins left="0" right="0" top="0.98425196850393704" bottom="0.98425196850393704" header="0.51181102362204722" footer="0.51181102362204722"/>
  <pageSetup paperSize="9" scale="59" orientation="landscape"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U52"/>
  <sheetViews>
    <sheetView showGridLines="0" workbookViewId="0"/>
  </sheetViews>
  <sheetFormatPr defaultColWidth="9.28515625" defaultRowHeight="12.75" outlineLevelCol="1" x14ac:dyDescent="0.2"/>
  <cols>
    <col min="1" max="1" width="2.7109375" style="16" customWidth="1"/>
    <col min="2" max="2" width="12.7109375" style="16" hidden="1" customWidth="1" outlineLevel="1"/>
    <col min="3" max="3" width="34.28515625" style="16" customWidth="1" collapsed="1"/>
    <col min="4" max="8" width="9.28515625" style="16" customWidth="1"/>
    <col min="9" max="16384" width="9.28515625" style="16"/>
  </cols>
  <sheetData>
    <row r="2" spans="1:21" ht="18" x14ac:dyDescent="0.2">
      <c r="C2" s="17" t="s">
        <v>704</v>
      </c>
    </row>
    <row r="3" spans="1:21" ht="12.75" customHeight="1" x14ac:dyDescent="0.2">
      <c r="C3" s="123" t="s">
        <v>788</v>
      </c>
      <c r="D3" s="158"/>
      <c r="E3" s="158"/>
      <c r="F3" s="158"/>
      <c r="G3" s="158"/>
      <c r="H3" s="159"/>
    </row>
    <row r="4" spans="1:21" x14ac:dyDescent="0.2">
      <c r="C4" s="160"/>
      <c r="D4" s="161"/>
      <c r="E4" s="161"/>
      <c r="F4" s="161"/>
      <c r="G4" s="161"/>
      <c r="H4" s="162"/>
    </row>
    <row r="5" spans="1:21" ht="13.5" thickBot="1" x14ac:dyDescent="0.25">
      <c r="B5" s="64"/>
      <c r="C5" s="65"/>
      <c r="D5" s="66" t="s">
        <v>754</v>
      </c>
      <c r="E5" s="65"/>
      <c r="F5" s="65"/>
      <c r="G5" s="65"/>
      <c r="H5" s="65"/>
    </row>
    <row r="6" spans="1:21" s="19" customFormat="1" ht="12.75" customHeight="1" x14ac:dyDescent="0.2">
      <c r="B6" s="49"/>
      <c r="C6" s="50"/>
      <c r="D6" s="129" t="s">
        <v>720</v>
      </c>
      <c r="E6" s="129"/>
      <c r="F6" s="129"/>
      <c r="G6" s="129"/>
      <c r="H6" s="129"/>
    </row>
    <row r="7" spans="1:21" s="19" customFormat="1" ht="25.5" x14ac:dyDescent="0.2">
      <c r="B7" s="51" t="s">
        <v>715</v>
      </c>
      <c r="C7" s="51" t="s">
        <v>713</v>
      </c>
      <c r="D7" s="52" t="s">
        <v>701</v>
      </c>
      <c r="E7" s="52" t="s">
        <v>733</v>
      </c>
      <c r="F7" s="53" t="s">
        <v>712</v>
      </c>
      <c r="G7" s="54" t="s">
        <v>702</v>
      </c>
      <c r="H7" s="52" t="s">
        <v>703</v>
      </c>
      <c r="L7" s="123"/>
      <c r="M7" s="158"/>
      <c r="N7" s="158"/>
      <c r="O7" s="158"/>
      <c r="P7" s="158"/>
      <c r="Q7" s="159"/>
    </row>
    <row r="8" spans="1:21" s="22" customFormat="1" x14ac:dyDescent="0.2">
      <c r="A8" s="21"/>
      <c r="B8" s="55" t="s">
        <v>5</v>
      </c>
      <c r="C8" s="56" t="s">
        <v>349</v>
      </c>
      <c r="D8" s="57">
        <v>11790</v>
      </c>
      <c r="E8" s="57">
        <v>650</v>
      </c>
      <c r="F8" s="57">
        <v>465</v>
      </c>
      <c r="G8" s="57">
        <v>595</v>
      </c>
      <c r="H8" s="57">
        <v>775</v>
      </c>
      <c r="L8" s="160"/>
      <c r="M8" s="161"/>
      <c r="N8" s="161"/>
      <c r="O8" s="161"/>
      <c r="P8" s="161"/>
      <c r="Q8" s="162"/>
      <c r="R8" s="47"/>
      <c r="S8" s="47"/>
      <c r="T8" s="47"/>
      <c r="U8" s="47"/>
    </row>
    <row r="9" spans="1:21" s="24" customFormat="1" x14ac:dyDescent="0.2">
      <c r="A9" s="23"/>
      <c r="B9" s="58" t="s">
        <v>6</v>
      </c>
      <c r="C9" s="59" t="s">
        <v>350</v>
      </c>
      <c r="D9" s="57">
        <v>210</v>
      </c>
      <c r="E9" s="57">
        <v>419</v>
      </c>
      <c r="F9" s="57">
        <v>350</v>
      </c>
      <c r="G9" s="57">
        <v>400</v>
      </c>
      <c r="H9" s="57">
        <v>476</v>
      </c>
      <c r="K9" s="22"/>
      <c r="L9" s="22"/>
      <c r="M9" s="22"/>
      <c r="N9" s="22"/>
      <c r="O9" s="22"/>
      <c r="Q9" s="47"/>
      <c r="R9" s="47"/>
      <c r="S9" s="47"/>
      <c r="T9" s="47"/>
      <c r="U9" s="47"/>
    </row>
    <row r="10" spans="1:21" x14ac:dyDescent="0.2">
      <c r="A10" s="20"/>
      <c r="B10" s="58" t="s">
        <v>17</v>
      </c>
      <c r="C10" s="59" t="s">
        <v>364</v>
      </c>
      <c r="D10" s="57">
        <v>880</v>
      </c>
      <c r="E10" s="57">
        <v>455</v>
      </c>
      <c r="F10" s="57">
        <v>350</v>
      </c>
      <c r="G10" s="57">
        <v>450</v>
      </c>
      <c r="H10" s="57">
        <v>550</v>
      </c>
      <c r="K10" s="22"/>
      <c r="L10" s="22"/>
      <c r="M10" s="22"/>
      <c r="N10" s="22"/>
      <c r="O10" s="22"/>
      <c r="Q10" s="47"/>
      <c r="R10" s="47"/>
      <c r="S10" s="47"/>
      <c r="T10" s="47"/>
      <c r="U10" s="47"/>
    </row>
    <row r="11" spans="1:21" x14ac:dyDescent="0.2">
      <c r="A11" s="20"/>
      <c r="B11" s="58" t="s">
        <v>61</v>
      </c>
      <c r="C11" s="59" t="s">
        <v>408</v>
      </c>
      <c r="D11" s="57">
        <v>870</v>
      </c>
      <c r="E11" s="57">
        <v>448</v>
      </c>
      <c r="F11" s="57">
        <v>368</v>
      </c>
      <c r="G11" s="57">
        <v>450</v>
      </c>
      <c r="H11" s="57">
        <v>520</v>
      </c>
      <c r="K11" s="22"/>
      <c r="L11" s="22"/>
      <c r="M11" s="22"/>
      <c r="N11" s="22"/>
      <c r="O11" s="22"/>
      <c r="Q11" s="47"/>
      <c r="R11" s="47"/>
      <c r="S11" s="47"/>
      <c r="T11" s="47"/>
      <c r="U11" s="47"/>
    </row>
    <row r="12" spans="1:21" x14ac:dyDescent="0.2">
      <c r="A12" s="20"/>
      <c r="B12" s="58" t="s">
        <v>86</v>
      </c>
      <c r="C12" s="59" t="s">
        <v>433</v>
      </c>
      <c r="D12" s="57">
        <v>650</v>
      </c>
      <c r="E12" s="57">
        <v>452</v>
      </c>
      <c r="F12" s="57">
        <v>375</v>
      </c>
      <c r="G12" s="57">
        <v>450</v>
      </c>
      <c r="H12" s="57">
        <v>500</v>
      </c>
      <c r="K12" s="22"/>
      <c r="L12" s="22"/>
      <c r="M12" s="22"/>
      <c r="N12" s="22"/>
      <c r="O12" s="22"/>
      <c r="Q12" s="47"/>
      <c r="R12" s="47"/>
      <c r="S12" s="47"/>
      <c r="T12" s="47"/>
      <c r="U12" s="47"/>
    </row>
    <row r="13" spans="1:21" x14ac:dyDescent="0.2">
      <c r="A13" s="20"/>
      <c r="B13" s="58" t="s">
        <v>132</v>
      </c>
      <c r="C13" s="59" t="s">
        <v>479</v>
      </c>
      <c r="D13" s="57">
        <v>860</v>
      </c>
      <c r="E13" s="57">
        <v>482</v>
      </c>
      <c r="F13" s="57">
        <v>400</v>
      </c>
      <c r="G13" s="57">
        <v>475</v>
      </c>
      <c r="H13" s="57">
        <v>550</v>
      </c>
      <c r="K13" s="22"/>
      <c r="L13" s="22"/>
      <c r="M13" s="22"/>
      <c r="N13" s="22"/>
      <c r="O13" s="22"/>
      <c r="Q13" s="47"/>
      <c r="R13" s="47"/>
      <c r="S13" s="47"/>
      <c r="T13" s="47"/>
      <c r="U13" s="47"/>
    </row>
    <row r="14" spans="1:21" x14ac:dyDescent="0.2">
      <c r="A14" s="20"/>
      <c r="B14" s="58" t="s">
        <v>167</v>
      </c>
      <c r="C14" s="59" t="s">
        <v>514</v>
      </c>
      <c r="D14" s="57">
        <v>1240</v>
      </c>
      <c r="E14" s="57">
        <v>588</v>
      </c>
      <c r="F14" s="57">
        <v>475</v>
      </c>
      <c r="G14" s="57">
        <v>575</v>
      </c>
      <c r="H14" s="57">
        <v>675</v>
      </c>
      <c r="K14" s="22"/>
      <c r="L14" s="22"/>
      <c r="M14" s="22"/>
      <c r="N14" s="22"/>
      <c r="O14" s="22"/>
      <c r="Q14" s="47"/>
      <c r="R14" s="47"/>
      <c r="S14" s="47"/>
      <c r="T14" s="47"/>
      <c r="U14" s="47"/>
    </row>
    <row r="15" spans="1:21" x14ac:dyDescent="0.2">
      <c r="A15" s="20"/>
      <c r="B15" s="58" t="s">
        <v>212</v>
      </c>
      <c r="C15" s="59" t="s">
        <v>563</v>
      </c>
      <c r="D15" s="57">
        <v>2760</v>
      </c>
      <c r="E15" s="57">
        <v>999</v>
      </c>
      <c r="F15" s="57">
        <v>825</v>
      </c>
      <c r="G15" s="57">
        <v>950</v>
      </c>
      <c r="H15" s="57">
        <v>1127</v>
      </c>
      <c r="K15" s="22"/>
      <c r="L15" s="22"/>
      <c r="M15" s="22"/>
      <c r="N15" s="22"/>
      <c r="O15" s="22"/>
      <c r="Q15" s="47"/>
      <c r="R15" s="47"/>
      <c r="S15" s="47"/>
      <c r="T15" s="47"/>
      <c r="U15" s="47"/>
    </row>
    <row r="16" spans="1:21" x14ac:dyDescent="0.2">
      <c r="A16" s="20"/>
      <c r="B16" s="58" t="s">
        <v>248</v>
      </c>
      <c r="C16" s="59" t="s">
        <v>599</v>
      </c>
      <c r="D16" s="57">
        <v>2860</v>
      </c>
      <c r="E16" s="57">
        <v>625</v>
      </c>
      <c r="F16" s="57">
        <v>525</v>
      </c>
      <c r="G16" s="57">
        <v>600</v>
      </c>
      <c r="H16" s="57">
        <v>700</v>
      </c>
      <c r="K16" s="22"/>
      <c r="L16" s="22"/>
      <c r="M16" s="22"/>
      <c r="N16" s="22"/>
      <c r="O16" s="22"/>
      <c r="Q16" s="47"/>
      <c r="R16" s="47"/>
      <c r="S16" s="47"/>
      <c r="T16" s="47"/>
      <c r="U16" s="47"/>
    </row>
    <row r="17" spans="1:21" ht="13.5" thickBot="1" x14ac:dyDescent="0.25">
      <c r="A17" s="20"/>
      <c r="B17" s="61" t="s">
        <v>318</v>
      </c>
      <c r="C17" s="62" t="s">
        <v>669</v>
      </c>
      <c r="D17" s="57">
        <v>1460</v>
      </c>
      <c r="E17" s="57">
        <v>551</v>
      </c>
      <c r="F17" s="57">
        <v>450</v>
      </c>
      <c r="G17" s="57">
        <v>525</v>
      </c>
      <c r="H17" s="57">
        <v>645</v>
      </c>
      <c r="K17" s="22"/>
      <c r="L17" s="22"/>
      <c r="M17" s="22"/>
      <c r="N17" s="22"/>
      <c r="O17" s="22"/>
      <c r="Q17" s="47"/>
      <c r="R17" s="47"/>
      <c r="S17" s="47"/>
      <c r="T17" s="47"/>
      <c r="U17" s="47"/>
    </row>
    <row r="18" spans="1:21" s="22" customFormat="1" x14ac:dyDescent="0.2">
      <c r="B18" s="25"/>
      <c r="C18" s="63" t="str">
        <f>"Source: VOA’s administrative database as at "&amp;[1]Summary!$C$3&amp;""</f>
        <v>Source: VOA’s administrative database as at 30 September 2021</v>
      </c>
      <c r="D18" s="26"/>
      <c r="E18" s="26"/>
      <c r="F18" s="26"/>
      <c r="G18" s="26"/>
      <c r="H18" s="26"/>
    </row>
    <row r="19" spans="1:21" x14ac:dyDescent="0.2">
      <c r="C19" s="25"/>
      <c r="D19" s="22"/>
      <c r="E19" s="22"/>
      <c r="F19" s="22"/>
      <c r="G19" s="22"/>
      <c r="H19" s="22"/>
      <c r="I19" s="22"/>
      <c r="Q19" s="22"/>
      <c r="R19" s="22"/>
      <c r="S19" s="22"/>
      <c r="T19" s="22"/>
      <c r="U19" s="22"/>
    </row>
    <row r="20" spans="1:21" ht="12.75" customHeight="1" x14ac:dyDescent="0.2">
      <c r="C20" s="28" t="s">
        <v>714</v>
      </c>
      <c r="D20" s="29"/>
      <c r="E20" s="29"/>
      <c r="F20" s="29"/>
      <c r="G20" s="27"/>
      <c r="H20" s="27"/>
      <c r="Q20" s="22"/>
      <c r="R20" s="22"/>
      <c r="S20" s="22"/>
      <c r="T20" s="22"/>
      <c r="U20" s="22"/>
    </row>
    <row r="21" spans="1:21" ht="12.75" customHeight="1" x14ac:dyDescent="0.2">
      <c r="C21" s="130" t="s">
        <v>716</v>
      </c>
      <c r="D21" s="131"/>
      <c r="E21" s="131"/>
      <c r="F21" s="131"/>
      <c r="G21" s="131"/>
      <c r="H21" s="132"/>
      <c r="Q21" s="22"/>
      <c r="R21" s="22"/>
      <c r="S21" s="22"/>
      <c r="T21" s="22"/>
      <c r="U21" s="22"/>
    </row>
    <row r="22" spans="1:21" ht="12.75" customHeight="1" x14ac:dyDescent="0.2">
      <c r="C22" s="133" t="s">
        <v>746</v>
      </c>
      <c r="D22" s="134"/>
      <c r="E22" s="134"/>
      <c r="F22" s="134"/>
      <c r="G22" s="134"/>
      <c r="H22" s="135"/>
      <c r="Q22" s="22"/>
      <c r="R22" s="22"/>
      <c r="S22" s="22"/>
      <c r="T22" s="22"/>
      <c r="U22" s="22"/>
    </row>
    <row r="23" spans="1:21" ht="12.75" customHeight="1" x14ac:dyDescent="0.2">
      <c r="C23" s="136" t="s">
        <v>722</v>
      </c>
      <c r="D23" s="137"/>
      <c r="E23" s="137"/>
      <c r="F23" s="137"/>
      <c r="G23" s="137"/>
      <c r="H23" s="138"/>
      <c r="Q23" s="22"/>
      <c r="R23" s="22"/>
      <c r="S23" s="22"/>
      <c r="T23" s="22"/>
      <c r="U23" s="22"/>
    </row>
    <row r="24" spans="1:21" ht="12.75" customHeight="1" x14ac:dyDescent="0.2">
      <c r="C24" s="32"/>
      <c r="D24" s="30"/>
      <c r="E24" s="30"/>
      <c r="F24" s="30"/>
      <c r="G24" s="30"/>
      <c r="H24" s="31"/>
      <c r="Q24" s="22"/>
      <c r="R24" s="22"/>
      <c r="S24" s="22"/>
      <c r="T24" s="22"/>
      <c r="U24" s="22"/>
    </row>
    <row r="25" spans="1:21" x14ac:dyDescent="0.2">
      <c r="C25" s="37" t="s">
        <v>723</v>
      </c>
      <c r="D25" s="29"/>
      <c r="E25" s="29"/>
      <c r="F25" s="29"/>
      <c r="G25" s="33"/>
      <c r="H25" s="33"/>
      <c r="Q25" s="22"/>
      <c r="R25" s="22"/>
      <c r="S25" s="22"/>
      <c r="T25" s="22"/>
      <c r="U25" s="22"/>
    </row>
    <row r="26" spans="1:21" ht="12.75" customHeight="1" x14ac:dyDescent="0.2">
      <c r="C26" s="139" t="s">
        <v>747</v>
      </c>
      <c r="D26" s="140"/>
      <c r="E26" s="140"/>
      <c r="F26" s="140"/>
      <c r="G26" s="140"/>
      <c r="H26" s="141"/>
      <c r="Q26" s="22"/>
      <c r="R26" s="22"/>
      <c r="S26" s="22"/>
      <c r="T26" s="22"/>
      <c r="U26" s="22"/>
    </row>
    <row r="27" spans="1:21" ht="12.75" customHeight="1" x14ac:dyDescent="0.2">
      <c r="C27" s="142"/>
      <c r="D27" s="140"/>
      <c r="E27" s="140"/>
      <c r="F27" s="140"/>
      <c r="G27" s="140"/>
      <c r="H27" s="141"/>
      <c r="Q27" s="22"/>
      <c r="R27" s="22"/>
      <c r="S27" s="22"/>
      <c r="T27" s="22"/>
      <c r="U27" s="22"/>
    </row>
    <row r="28" spans="1:21" x14ac:dyDescent="0.2">
      <c r="C28" s="142"/>
      <c r="D28" s="140"/>
      <c r="E28" s="140"/>
      <c r="F28" s="140"/>
      <c r="G28" s="140"/>
      <c r="H28" s="141"/>
      <c r="Q28" s="22"/>
      <c r="R28" s="22"/>
      <c r="S28" s="22"/>
      <c r="T28" s="22"/>
      <c r="U28" s="22"/>
    </row>
    <row r="29" spans="1:21" ht="12.75" customHeight="1" x14ac:dyDescent="0.2">
      <c r="C29" s="155" t="s">
        <v>724</v>
      </c>
      <c r="D29" s="140"/>
      <c r="E29" s="140"/>
      <c r="F29" s="140"/>
      <c r="G29" s="140"/>
      <c r="H29" s="141"/>
    </row>
    <row r="30" spans="1:21" x14ac:dyDescent="0.2">
      <c r="C30" s="36"/>
      <c r="D30" s="34"/>
      <c r="E30" s="34"/>
      <c r="F30" s="34"/>
      <c r="G30" s="34"/>
      <c r="H30" s="35"/>
    </row>
    <row r="31" spans="1:21" ht="12.75" customHeight="1" x14ac:dyDescent="0.2">
      <c r="C31" s="155" t="s">
        <v>738</v>
      </c>
      <c r="D31" s="156"/>
      <c r="E31" s="156"/>
      <c r="F31" s="156"/>
      <c r="G31" s="156"/>
      <c r="H31" s="157"/>
    </row>
    <row r="32" spans="1:21" ht="12.75" customHeight="1" x14ac:dyDescent="0.2">
      <c r="C32" s="142"/>
      <c r="D32" s="140"/>
      <c r="E32" s="140"/>
      <c r="F32" s="140"/>
      <c r="G32" s="140"/>
      <c r="H32" s="141"/>
    </row>
    <row r="33" spans="3:8" ht="12.75" customHeight="1" x14ac:dyDescent="0.2">
      <c r="C33" s="155" t="s">
        <v>749</v>
      </c>
      <c r="D33" s="140"/>
      <c r="E33" s="140"/>
      <c r="F33" s="140"/>
      <c r="G33" s="140"/>
      <c r="H33" s="141"/>
    </row>
    <row r="34" spans="3:8" ht="12.75" customHeight="1" x14ac:dyDescent="0.2">
      <c r="C34" s="143" t="s">
        <v>757</v>
      </c>
      <c r="D34" s="144"/>
      <c r="E34" s="144"/>
      <c r="F34" s="144"/>
      <c r="G34" s="144"/>
      <c r="H34" s="145"/>
    </row>
    <row r="35" spans="3:8" ht="12.75" customHeight="1" x14ac:dyDescent="0.2">
      <c r="C35" s="143"/>
      <c r="D35" s="144"/>
      <c r="E35" s="144"/>
      <c r="F35" s="144"/>
      <c r="G35" s="144"/>
      <c r="H35" s="145"/>
    </row>
    <row r="36" spans="3:8" ht="12.75" customHeight="1" x14ac:dyDescent="0.2">
      <c r="C36" s="155" t="s">
        <v>725</v>
      </c>
      <c r="D36" s="140"/>
      <c r="E36" s="140"/>
      <c r="F36" s="140"/>
      <c r="G36" s="140"/>
      <c r="H36" s="141"/>
    </row>
    <row r="37" spans="3:8" ht="12.75" customHeight="1" x14ac:dyDescent="0.2">
      <c r="C37" s="142"/>
      <c r="D37" s="140"/>
      <c r="E37" s="140"/>
      <c r="F37" s="140"/>
      <c r="G37" s="140"/>
      <c r="H37" s="141"/>
    </row>
    <row r="38" spans="3:8" x14ac:dyDescent="0.2">
      <c r="C38" s="142"/>
      <c r="D38" s="140"/>
      <c r="E38" s="140"/>
      <c r="F38" s="140"/>
      <c r="G38" s="140"/>
      <c r="H38" s="141"/>
    </row>
    <row r="39" spans="3:8" ht="12.75" customHeight="1" x14ac:dyDescent="0.2">
      <c r="C39" s="155" t="s">
        <v>726</v>
      </c>
      <c r="D39" s="140"/>
      <c r="E39" s="140"/>
      <c r="F39" s="140"/>
      <c r="G39" s="140"/>
      <c r="H39" s="141"/>
    </row>
    <row r="40" spans="3:8" ht="12.75" customHeight="1" x14ac:dyDescent="0.2">
      <c r="C40" s="142"/>
      <c r="D40" s="140"/>
      <c r="E40" s="140"/>
      <c r="F40" s="140"/>
      <c r="G40" s="140"/>
      <c r="H40" s="141"/>
    </row>
    <row r="41" spans="3:8" ht="12.75" customHeight="1" x14ac:dyDescent="0.2">
      <c r="C41" s="142"/>
      <c r="D41" s="140"/>
      <c r="E41" s="140"/>
      <c r="F41" s="140"/>
      <c r="G41" s="140"/>
      <c r="H41" s="141"/>
    </row>
    <row r="42" spans="3:8" x14ac:dyDescent="0.2">
      <c r="C42" s="155" t="s">
        <v>727</v>
      </c>
      <c r="D42" s="156"/>
      <c r="E42" s="156"/>
      <c r="F42" s="156"/>
      <c r="G42" s="156"/>
      <c r="H42" s="157"/>
    </row>
    <row r="43" spans="3:8" ht="12.75" customHeight="1" x14ac:dyDescent="0.2">
      <c r="C43" s="155"/>
      <c r="D43" s="156"/>
      <c r="E43" s="156"/>
      <c r="F43" s="156"/>
      <c r="G43" s="156"/>
      <c r="H43" s="157"/>
    </row>
    <row r="44" spans="3:8" ht="12.75" customHeight="1" x14ac:dyDescent="0.2">
      <c r="C44" s="155"/>
      <c r="D44" s="156"/>
      <c r="E44" s="156"/>
      <c r="F44" s="156"/>
      <c r="G44" s="156"/>
      <c r="H44" s="157"/>
    </row>
    <row r="45" spans="3:8" ht="12.75" customHeight="1" x14ac:dyDescent="0.2">
      <c r="C45" s="155" t="s">
        <v>728</v>
      </c>
      <c r="D45" s="156"/>
      <c r="E45" s="156"/>
      <c r="F45" s="156"/>
      <c r="G45" s="156"/>
      <c r="H45" s="157"/>
    </row>
    <row r="46" spans="3:8" ht="12.75" customHeight="1" x14ac:dyDescent="0.2">
      <c r="C46" s="155"/>
      <c r="D46" s="156"/>
      <c r="E46" s="156"/>
      <c r="F46" s="156"/>
      <c r="G46" s="156"/>
      <c r="H46" s="157"/>
    </row>
    <row r="47" spans="3:8" x14ac:dyDescent="0.2">
      <c r="C47" s="155"/>
      <c r="D47" s="156"/>
      <c r="E47" s="156"/>
      <c r="F47" s="156"/>
      <c r="G47" s="156"/>
      <c r="H47" s="157"/>
    </row>
    <row r="48" spans="3:8" x14ac:dyDescent="0.2">
      <c r="C48" s="37"/>
      <c r="D48" s="28"/>
      <c r="E48" s="28"/>
      <c r="F48" s="28"/>
      <c r="G48" s="38"/>
      <c r="H48" s="38"/>
    </row>
    <row r="49" spans="3:9" x14ac:dyDescent="0.2">
      <c r="C49" s="28" t="s">
        <v>3</v>
      </c>
      <c r="D49" s="29"/>
      <c r="E49" s="29"/>
      <c r="F49" s="29"/>
      <c r="G49" s="33"/>
      <c r="H49" s="33"/>
    </row>
    <row r="50" spans="3:9" x14ac:dyDescent="0.2">
      <c r="C50" s="146" t="s">
        <v>717</v>
      </c>
      <c r="D50" s="163"/>
      <c r="E50" s="163"/>
      <c r="F50" s="163"/>
      <c r="G50" s="163"/>
      <c r="H50" s="164"/>
    </row>
    <row r="51" spans="3:9" x14ac:dyDescent="0.2">
      <c r="C51" s="165"/>
      <c r="D51" s="166"/>
      <c r="E51" s="166"/>
      <c r="F51" s="166"/>
      <c r="G51" s="166"/>
      <c r="H51" s="167"/>
    </row>
    <row r="52" spans="3:9" x14ac:dyDescent="0.2">
      <c r="C52" s="152" t="s">
        <v>748</v>
      </c>
      <c r="D52" s="153"/>
      <c r="E52" s="153"/>
      <c r="F52" s="153"/>
      <c r="G52" s="153"/>
      <c r="H52" s="153"/>
      <c r="I52" s="154"/>
    </row>
  </sheetData>
  <mergeCells count="17">
    <mergeCell ref="C52:I52"/>
    <mergeCell ref="C36:H38"/>
    <mergeCell ref="C39:H41"/>
    <mergeCell ref="C34:H35"/>
    <mergeCell ref="C29:H29"/>
    <mergeCell ref="L7:Q8"/>
    <mergeCell ref="C33:H33"/>
    <mergeCell ref="C42:H44"/>
    <mergeCell ref="C45:H47"/>
    <mergeCell ref="C50:H51"/>
    <mergeCell ref="C31:H32"/>
    <mergeCell ref="C3:H4"/>
    <mergeCell ref="D6:H6"/>
    <mergeCell ref="C21:H21"/>
    <mergeCell ref="C22:H22"/>
    <mergeCell ref="C23:H23"/>
    <mergeCell ref="C26:H28"/>
  </mergeCells>
  <phoneticPr fontId="5" type="noConversion"/>
  <hyperlinks>
    <hyperlink ref="C52" r:id="rId1" xr:uid="{00000000-0004-0000-0300-000000000000}"/>
    <hyperlink ref="D5" location="Contents!A1" display="Back to Contents" xr:uid="{00000000-0004-0000-0300-000001000000}"/>
  </hyperlinks>
  <pageMargins left="0" right="0" top="0.98425196850393704" bottom="0.98425196850393704" header="0.51181102362204722" footer="0.51181102362204722"/>
  <pageSetup paperSize="9" scale="59" orientation="landscape" verticalDpi="0" r:id="rId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V53"/>
  <sheetViews>
    <sheetView showGridLines="0" workbookViewId="0"/>
  </sheetViews>
  <sheetFormatPr defaultColWidth="9.28515625" defaultRowHeight="12.75" outlineLevelCol="1" x14ac:dyDescent="0.2"/>
  <cols>
    <col min="1" max="1" width="2.7109375" style="16" customWidth="1"/>
    <col min="2" max="2" width="12.7109375" style="16" hidden="1" customWidth="1" outlineLevel="1"/>
    <col min="3" max="3" width="33.28515625" style="16" customWidth="1" collapsed="1"/>
    <col min="4" max="8" width="9.28515625" style="16" customWidth="1"/>
    <col min="9" max="16384" width="9.28515625" style="16"/>
  </cols>
  <sheetData>
    <row r="2" spans="1:22" ht="18" x14ac:dyDescent="0.2">
      <c r="C2" s="17" t="s">
        <v>704</v>
      </c>
    </row>
    <row r="3" spans="1:22" ht="12.75" customHeight="1" x14ac:dyDescent="0.2">
      <c r="C3" s="123" t="s">
        <v>789</v>
      </c>
      <c r="D3" s="158"/>
      <c r="E3" s="158"/>
      <c r="F3" s="158"/>
      <c r="G3" s="158"/>
      <c r="H3" s="159"/>
    </row>
    <row r="4" spans="1:22" x14ac:dyDescent="0.2">
      <c r="C4" s="160"/>
      <c r="D4" s="161"/>
      <c r="E4" s="161"/>
      <c r="F4" s="161"/>
      <c r="G4" s="161"/>
      <c r="H4" s="162"/>
    </row>
    <row r="5" spans="1:22" ht="13.5" thickBot="1" x14ac:dyDescent="0.25">
      <c r="B5" s="64"/>
      <c r="C5" s="65"/>
      <c r="D5" s="66" t="s">
        <v>754</v>
      </c>
      <c r="E5" s="65"/>
      <c r="F5" s="65"/>
      <c r="G5" s="65"/>
      <c r="H5" s="65"/>
    </row>
    <row r="6" spans="1:22" s="19" customFormat="1" ht="12.75" customHeight="1" x14ac:dyDescent="0.2">
      <c r="B6" s="49"/>
      <c r="C6" s="50"/>
      <c r="D6" s="129" t="s">
        <v>737</v>
      </c>
      <c r="E6" s="129"/>
      <c r="F6" s="129"/>
      <c r="G6" s="129"/>
      <c r="H6" s="129"/>
    </row>
    <row r="7" spans="1:22" s="19" customFormat="1" ht="25.5" x14ac:dyDescent="0.2">
      <c r="B7" s="51" t="s">
        <v>715</v>
      </c>
      <c r="C7" s="51" t="s">
        <v>713</v>
      </c>
      <c r="D7" s="52" t="s">
        <v>701</v>
      </c>
      <c r="E7" s="52" t="s">
        <v>733</v>
      </c>
      <c r="F7" s="53" t="s">
        <v>712</v>
      </c>
      <c r="G7" s="54" t="s">
        <v>702</v>
      </c>
      <c r="H7" s="52" t="s">
        <v>703</v>
      </c>
    </row>
    <row r="8" spans="1:22" s="22" customFormat="1" x14ac:dyDescent="0.2">
      <c r="A8" s="21"/>
      <c r="B8" s="55" t="s">
        <v>5</v>
      </c>
      <c r="C8" s="56" t="s">
        <v>349</v>
      </c>
      <c r="D8" s="57">
        <v>92820</v>
      </c>
      <c r="E8" s="57">
        <v>753</v>
      </c>
      <c r="F8" s="57">
        <v>525</v>
      </c>
      <c r="G8" s="57">
        <v>675</v>
      </c>
      <c r="H8" s="57">
        <v>885</v>
      </c>
      <c r="Q8" s="47"/>
      <c r="R8" s="47"/>
      <c r="S8" s="47"/>
      <c r="T8" s="47"/>
      <c r="U8" s="47"/>
      <c r="V8" s="47"/>
    </row>
    <row r="9" spans="1:22" s="24" customFormat="1" x14ac:dyDescent="0.2">
      <c r="A9" s="23"/>
      <c r="B9" s="58" t="s">
        <v>6</v>
      </c>
      <c r="C9" s="59" t="s">
        <v>350</v>
      </c>
      <c r="D9" s="57">
        <v>2390</v>
      </c>
      <c r="E9" s="57">
        <v>448</v>
      </c>
      <c r="F9" s="57">
        <v>375</v>
      </c>
      <c r="G9" s="57">
        <v>425</v>
      </c>
      <c r="H9" s="57">
        <v>495</v>
      </c>
      <c r="K9" s="22"/>
      <c r="L9" s="22"/>
      <c r="M9" s="22"/>
      <c r="N9" s="22"/>
      <c r="O9" s="22"/>
      <c r="Q9" s="47"/>
      <c r="R9" s="47"/>
      <c r="S9" s="47"/>
      <c r="T9" s="47"/>
      <c r="U9" s="47"/>
    </row>
    <row r="10" spans="1:22" x14ac:dyDescent="0.2">
      <c r="A10" s="20"/>
      <c r="B10" s="58" t="s">
        <v>17</v>
      </c>
      <c r="C10" s="59" t="s">
        <v>364</v>
      </c>
      <c r="D10" s="57">
        <v>9180</v>
      </c>
      <c r="E10" s="57">
        <v>532</v>
      </c>
      <c r="F10" s="57">
        <v>412</v>
      </c>
      <c r="G10" s="57">
        <v>495</v>
      </c>
      <c r="H10" s="57">
        <v>625</v>
      </c>
      <c r="K10" s="22"/>
      <c r="L10" s="22"/>
      <c r="M10" s="22"/>
      <c r="N10" s="22"/>
      <c r="O10" s="22"/>
      <c r="Q10" s="47"/>
      <c r="R10" s="47"/>
      <c r="S10" s="47"/>
      <c r="T10" s="47"/>
      <c r="U10" s="47"/>
    </row>
    <row r="11" spans="1:22" x14ac:dyDescent="0.2">
      <c r="A11" s="20"/>
      <c r="B11" s="58" t="s">
        <v>61</v>
      </c>
      <c r="C11" s="59" t="s">
        <v>408</v>
      </c>
      <c r="D11" s="57">
        <v>7730</v>
      </c>
      <c r="E11" s="57">
        <v>519</v>
      </c>
      <c r="F11" s="57">
        <v>400</v>
      </c>
      <c r="G11" s="57">
        <v>495</v>
      </c>
      <c r="H11" s="57">
        <v>625</v>
      </c>
      <c r="K11" s="22"/>
      <c r="L11" s="22"/>
      <c r="M11" s="22"/>
      <c r="N11" s="22"/>
      <c r="O11" s="22"/>
      <c r="Q11" s="47"/>
      <c r="R11" s="47"/>
      <c r="S11" s="47"/>
      <c r="T11" s="47"/>
      <c r="U11" s="47"/>
    </row>
    <row r="12" spans="1:22" x14ac:dyDescent="0.2">
      <c r="A12" s="20"/>
      <c r="B12" s="58" t="s">
        <v>86</v>
      </c>
      <c r="C12" s="59" t="s">
        <v>433</v>
      </c>
      <c r="D12" s="57">
        <v>5220</v>
      </c>
      <c r="E12" s="57">
        <v>522</v>
      </c>
      <c r="F12" s="57">
        <v>450</v>
      </c>
      <c r="G12" s="57">
        <v>510</v>
      </c>
      <c r="H12" s="57">
        <v>595</v>
      </c>
      <c r="K12" s="22"/>
      <c r="L12" s="22"/>
      <c r="M12" s="22"/>
      <c r="N12" s="22"/>
      <c r="O12" s="22"/>
      <c r="Q12" s="47"/>
      <c r="R12" s="47"/>
      <c r="S12" s="47"/>
      <c r="T12" s="47"/>
      <c r="U12" s="47"/>
    </row>
    <row r="13" spans="1:22" x14ac:dyDescent="0.2">
      <c r="A13" s="20"/>
      <c r="B13" s="58" t="s">
        <v>132</v>
      </c>
      <c r="C13" s="59" t="s">
        <v>479</v>
      </c>
      <c r="D13" s="57">
        <v>7260</v>
      </c>
      <c r="E13" s="57">
        <v>569</v>
      </c>
      <c r="F13" s="57">
        <v>475</v>
      </c>
      <c r="G13" s="57">
        <v>550</v>
      </c>
      <c r="H13" s="57">
        <v>650</v>
      </c>
      <c r="K13" s="22"/>
      <c r="L13" s="22"/>
      <c r="M13" s="22"/>
      <c r="N13" s="22"/>
      <c r="O13" s="22"/>
      <c r="Q13" s="47"/>
      <c r="R13" s="47"/>
      <c r="S13" s="47"/>
      <c r="T13" s="47"/>
      <c r="U13" s="47"/>
    </row>
    <row r="14" spans="1:22" x14ac:dyDescent="0.2">
      <c r="A14" s="20"/>
      <c r="B14" s="58" t="s">
        <v>167</v>
      </c>
      <c r="C14" s="59" t="s">
        <v>514</v>
      </c>
      <c r="D14" s="57">
        <v>12040</v>
      </c>
      <c r="E14" s="57">
        <v>714</v>
      </c>
      <c r="F14" s="57">
        <v>595</v>
      </c>
      <c r="G14" s="57">
        <v>700</v>
      </c>
      <c r="H14" s="57">
        <v>825</v>
      </c>
      <c r="K14" s="22"/>
      <c r="L14" s="22"/>
      <c r="M14" s="22"/>
      <c r="N14" s="22"/>
      <c r="O14" s="22"/>
      <c r="Q14" s="47"/>
      <c r="R14" s="47"/>
      <c r="S14" s="47"/>
      <c r="T14" s="47"/>
      <c r="U14" s="47"/>
    </row>
    <row r="15" spans="1:22" x14ac:dyDescent="0.2">
      <c r="A15" s="20"/>
      <c r="B15" s="58" t="s">
        <v>212</v>
      </c>
      <c r="C15" s="59" t="s">
        <v>563</v>
      </c>
      <c r="D15" s="57">
        <v>16480</v>
      </c>
      <c r="E15" s="57">
        <v>1274</v>
      </c>
      <c r="F15" s="57">
        <v>1050</v>
      </c>
      <c r="G15" s="57">
        <v>1200</v>
      </c>
      <c r="H15" s="57">
        <v>1408</v>
      </c>
      <c r="K15" s="22"/>
      <c r="L15" s="22"/>
      <c r="M15" s="22"/>
      <c r="N15" s="22"/>
      <c r="O15" s="22"/>
      <c r="Q15" s="47"/>
      <c r="R15" s="47"/>
      <c r="S15" s="47"/>
      <c r="T15" s="47"/>
      <c r="U15" s="47"/>
    </row>
    <row r="16" spans="1:22" x14ac:dyDescent="0.2">
      <c r="A16" s="20"/>
      <c r="B16" s="58" t="s">
        <v>248</v>
      </c>
      <c r="C16" s="59" t="s">
        <v>599</v>
      </c>
      <c r="D16" s="57">
        <v>21190</v>
      </c>
      <c r="E16" s="57">
        <v>762</v>
      </c>
      <c r="F16" s="57">
        <v>650</v>
      </c>
      <c r="G16" s="57">
        <v>750</v>
      </c>
      <c r="H16" s="57">
        <v>850</v>
      </c>
      <c r="K16" s="22"/>
      <c r="L16" s="22"/>
      <c r="M16" s="22"/>
      <c r="N16" s="22"/>
      <c r="O16" s="22"/>
      <c r="Q16" s="47"/>
      <c r="R16" s="47"/>
      <c r="S16" s="47"/>
      <c r="T16" s="47"/>
      <c r="U16" s="47"/>
    </row>
    <row r="17" spans="1:21" ht="13.5" thickBot="1" x14ac:dyDescent="0.25">
      <c r="A17" s="20"/>
      <c r="B17" s="61" t="s">
        <v>318</v>
      </c>
      <c r="C17" s="62" t="s">
        <v>669</v>
      </c>
      <c r="D17" s="57">
        <v>11320</v>
      </c>
      <c r="E17" s="57">
        <v>643</v>
      </c>
      <c r="F17" s="57">
        <v>525</v>
      </c>
      <c r="G17" s="57">
        <v>614</v>
      </c>
      <c r="H17" s="57">
        <v>725</v>
      </c>
      <c r="K17" s="22"/>
      <c r="L17" s="22"/>
      <c r="M17" s="22"/>
      <c r="N17" s="22"/>
      <c r="O17" s="22"/>
      <c r="Q17" s="47"/>
      <c r="R17" s="47"/>
      <c r="S17" s="47"/>
      <c r="T17" s="47"/>
      <c r="U17" s="47"/>
    </row>
    <row r="18" spans="1:21" s="22" customFormat="1" x14ac:dyDescent="0.2">
      <c r="B18" s="25"/>
      <c r="C18" s="63" t="str">
        <f>"Source: VOA’s administrative database as at "&amp;[1]Summary!$C$3&amp;""</f>
        <v>Source: VOA’s administrative database as at 30 September 2021</v>
      </c>
      <c r="D18" s="26"/>
      <c r="E18" s="26"/>
      <c r="F18" s="26"/>
      <c r="G18" s="26"/>
      <c r="H18" s="26"/>
    </row>
    <row r="19" spans="1:21" x14ac:dyDescent="0.2">
      <c r="C19" s="25"/>
      <c r="D19" s="22"/>
      <c r="E19" s="22"/>
      <c r="F19" s="22"/>
      <c r="G19" s="22"/>
      <c r="H19" s="22"/>
      <c r="I19" s="22"/>
    </row>
    <row r="20" spans="1:21" ht="12.75" customHeight="1" x14ac:dyDescent="0.2">
      <c r="C20" s="28" t="s">
        <v>714</v>
      </c>
      <c r="D20" s="29"/>
      <c r="E20" s="29"/>
      <c r="F20" s="29"/>
      <c r="G20" s="27"/>
      <c r="H20" s="27"/>
    </row>
    <row r="21" spans="1:21" ht="12.75" customHeight="1" x14ac:dyDescent="0.2">
      <c r="C21" s="130" t="s">
        <v>716</v>
      </c>
      <c r="D21" s="131"/>
      <c r="E21" s="131"/>
      <c r="F21" s="131"/>
      <c r="G21" s="131"/>
      <c r="H21" s="132"/>
    </row>
    <row r="22" spans="1:21" x14ac:dyDescent="0.2">
      <c r="C22" s="133" t="s">
        <v>746</v>
      </c>
      <c r="D22" s="134"/>
      <c r="E22" s="134"/>
      <c r="F22" s="134"/>
      <c r="G22" s="134"/>
      <c r="H22" s="135"/>
    </row>
    <row r="23" spans="1:21" x14ac:dyDescent="0.2">
      <c r="C23" s="136" t="s">
        <v>722</v>
      </c>
      <c r="D23" s="137"/>
      <c r="E23" s="137"/>
      <c r="F23" s="137"/>
      <c r="G23" s="137"/>
      <c r="H23" s="138"/>
    </row>
    <row r="24" spans="1:21" ht="12.75" customHeight="1" x14ac:dyDescent="0.2">
      <c r="C24" s="32"/>
      <c r="D24" s="30"/>
      <c r="E24" s="30"/>
      <c r="F24" s="30"/>
      <c r="G24" s="30"/>
      <c r="H24" s="31"/>
    </row>
    <row r="25" spans="1:21" x14ac:dyDescent="0.2">
      <c r="C25" s="37" t="s">
        <v>723</v>
      </c>
      <c r="D25" s="29"/>
      <c r="E25" s="29"/>
      <c r="F25" s="29"/>
      <c r="G25" s="33"/>
      <c r="H25" s="33"/>
    </row>
    <row r="26" spans="1:21" x14ac:dyDescent="0.2">
      <c r="C26" s="139" t="s">
        <v>747</v>
      </c>
      <c r="D26" s="140"/>
      <c r="E26" s="140"/>
      <c r="F26" s="140"/>
      <c r="G26" s="140"/>
      <c r="H26" s="141"/>
    </row>
    <row r="27" spans="1:21" ht="12.75" customHeight="1" x14ac:dyDescent="0.2">
      <c r="C27" s="142"/>
      <c r="D27" s="140"/>
      <c r="E27" s="140"/>
      <c r="F27" s="140"/>
      <c r="G27" s="140"/>
      <c r="H27" s="141"/>
    </row>
    <row r="28" spans="1:21" x14ac:dyDescent="0.2">
      <c r="C28" s="142"/>
      <c r="D28" s="140"/>
      <c r="E28" s="140"/>
      <c r="F28" s="140"/>
      <c r="G28" s="140"/>
      <c r="H28" s="141"/>
    </row>
    <row r="29" spans="1:21" ht="12.75" customHeight="1" x14ac:dyDescent="0.2">
      <c r="C29" s="155" t="s">
        <v>724</v>
      </c>
      <c r="D29" s="140"/>
      <c r="E29" s="140"/>
      <c r="F29" s="140"/>
      <c r="G29" s="140"/>
      <c r="H29" s="141"/>
    </row>
    <row r="30" spans="1:21" x14ac:dyDescent="0.2">
      <c r="C30" s="36"/>
      <c r="D30" s="34"/>
      <c r="E30" s="34"/>
      <c r="F30" s="34"/>
      <c r="G30" s="34"/>
      <c r="H30" s="35"/>
    </row>
    <row r="31" spans="1:21" ht="12.75" customHeight="1" x14ac:dyDescent="0.2">
      <c r="C31" s="155" t="s">
        <v>738</v>
      </c>
      <c r="D31" s="156"/>
      <c r="E31" s="156"/>
      <c r="F31" s="156"/>
      <c r="G31" s="156"/>
      <c r="H31" s="157"/>
    </row>
    <row r="32" spans="1:21" ht="12.75" customHeight="1" x14ac:dyDescent="0.2">
      <c r="C32" s="142"/>
      <c r="D32" s="140"/>
      <c r="E32" s="140"/>
      <c r="F32" s="140"/>
      <c r="G32" s="140"/>
      <c r="H32" s="141"/>
    </row>
    <row r="33" spans="3:8" ht="12.75" customHeight="1" x14ac:dyDescent="0.2">
      <c r="C33" s="155" t="s">
        <v>750</v>
      </c>
      <c r="D33" s="168"/>
      <c r="E33" s="168"/>
      <c r="F33" s="168"/>
      <c r="G33" s="168"/>
      <c r="H33" s="157"/>
    </row>
    <row r="34" spans="3:8" x14ac:dyDescent="0.2">
      <c r="C34" s="142"/>
      <c r="D34" s="140"/>
      <c r="E34" s="140"/>
      <c r="F34" s="140"/>
      <c r="G34" s="140"/>
      <c r="H34" s="141"/>
    </row>
    <row r="35" spans="3:8" ht="12.75" customHeight="1" x14ac:dyDescent="0.2">
      <c r="C35" s="143" t="s">
        <v>757</v>
      </c>
      <c r="D35" s="144"/>
      <c r="E35" s="144"/>
      <c r="F35" s="144"/>
      <c r="G35" s="144"/>
      <c r="H35" s="145"/>
    </row>
    <row r="36" spans="3:8" ht="12.75" customHeight="1" x14ac:dyDescent="0.2">
      <c r="C36" s="143"/>
      <c r="D36" s="144"/>
      <c r="E36" s="144"/>
      <c r="F36" s="144"/>
      <c r="G36" s="144"/>
      <c r="H36" s="145"/>
    </row>
    <row r="37" spans="3:8" ht="12.75" customHeight="1" x14ac:dyDescent="0.2">
      <c r="C37" s="155" t="s">
        <v>725</v>
      </c>
      <c r="D37" s="156"/>
      <c r="E37" s="156"/>
      <c r="F37" s="156"/>
      <c r="G37" s="156"/>
      <c r="H37" s="157"/>
    </row>
    <row r="38" spans="3:8" x14ac:dyDescent="0.2">
      <c r="C38" s="142"/>
      <c r="D38" s="140"/>
      <c r="E38" s="140"/>
      <c r="F38" s="140"/>
      <c r="G38" s="140"/>
      <c r="H38" s="141"/>
    </row>
    <row r="39" spans="3:8" ht="12.75" customHeight="1" x14ac:dyDescent="0.2">
      <c r="C39" s="142"/>
      <c r="D39" s="140"/>
      <c r="E39" s="140"/>
      <c r="F39" s="140"/>
      <c r="G39" s="140"/>
      <c r="H39" s="141"/>
    </row>
    <row r="40" spans="3:8" ht="12.75" customHeight="1" x14ac:dyDescent="0.2">
      <c r="C40" s="155" t="s">
        <v>726</v>
      </c>
      <c r="D40" s="156"/>
      <c r="E40" s="156"/>
      <c r="F40" s="156"/>
      <c r="G40" s="156"/>
      <c r="H40" s="157"/>
    </row>
    <row r="41" spans="3:8" ht="12.75" customHeight="1" x14ac:dyDescent="0.2">
      <c r="C41" s="142"/>
      <c r="D41" s="140"/>
      <c r="E41" s="140"/>
      <c r="F41" s="140"/>
      <c r="G41" s="140"/>
      <c r="H41" s="141"/>
    </row>
    <row r="42" spans="3:8" x14ac:dyDescent="0.2">
      <c r="C42" s="142"/>
      <c r="D42" s="140"/>
      <c r="E42" s="140"/>
      <c r="F42" s="140"/>
      <c r="G42" s="140"/>
      <c r="H42" s="141"/>
    </row>
    <row r="43" spans="3:8" x14ac:dyDescent="0.2">
      <c r="C43" s="155" t="s">
        <v>727</v>
      </c>
      <c r="D43" s="156"/>
      <c r="E43" s="156"/>
      <c r="F43" s="156"/>
      <c r="G43" s="156"/>
      <c r="H43" s="157"/>
    </row>
    <row r="44" spans="3:8" x14ac:dyDescent="0.2">
      <c r="C44" s="155"/>
      <c r="D44" s="156"/>
      <c r="E44" s="156"/>
      <c r="F44" s="156"/>
      <c r="G44" s="156"/>
      <c r="H44" s="157"/>
    </row>
    <row r="45" spans="3:8" ht="12.75" customHeight="1" x14ac:dyDescent="0.2">
      <c r="C45" s="155"/>
      <c r="D45" s="156"/>
      <c r="E45" s="156"/>
      <c r="F45" s="156"/>
      <c r="G45" s="156"/>
      <c r="H45" s="157"/>
    </row>
    <row r="46" spans="3:8" ht="12.75" customHeight="1" x14ac:dyDescent="0.2">
      <c r="C46" s="155" t="s">
        <v>728</v>
      </c>
      <c r="D46" s="156"/>
      <c r="E46" s="156"/>
      <c r="F46" s="156"/>
      <c r="G46" s="156"/>
      <c r="H46" s="157"/>
    </row>
    <row r="47" spans="3:8" ht="12.75" customHeight="1" x14ac:dyDescent="0.2">
      <c r="C47" s="155"/>
      <c r="D47" s="156"/>
      <c r="E47" s="156"/>
      <c r="F47" s="156"/>
      <c r="G47" s="156"/>
      <c r="H47" s="157"/>
    </row>
    <row r="48" spans="3:8" x14ac:dyDescent="0.2">
      <c r="C48" s="155"/>
      <c r="D48" s="156"/>
      <c r="E48" s="156"/>
      <c r="F48" s="156"/>
      <c r="G48" s="156"/>
      <c r="H48" s="157"/>
    </row>
    <row r="49" spans="3:9" x14ac:dyDescent="0.2">
      <c r="C49" s="37"/>
      <c r="D49" s="28"/>
      <c r="E49" s="28"/>
      <c r="F49" s="28"/>
      <c r="G49" s="38"/>
      <c r="H49" s="38"/>
    </row>
    <row r="50" spans="3:9" x14ac:dyDescent="0.2">
      <c r="C50" s="28" t="s">
        <v>3</v>
      </c>
      <c r="D50" s="29"/>
      <c r="E50" s="29"/>
      <c r="F50" s="29"/>
      <c r="G50" s="33"/>
      <c r="H50" s="33"/>
    </row>
    <row r="51" spans="3:9" x14ac:dyDescent="0.2">
      <c r="C51" s="146" t="s">
        <v>717</v>
      </c>
      <c r="D51" s="163"/>
      <c r="E51" s="163"/>
      <c r="F51" s="163"/>
      <c r="G51" s="163"/>
      <c r="H51" s="164"/>
    </row>
    <row r="52" spans="3:9" x14ac:dyDescent="0.2">
      <c r="C52" s="165"/>
      <c r="D52" s="166"/>
      <c r="E52" s="166"/>
      <c r="F52" s="166"/>
      <c r="G52" s="166"/>
      <c r="H52" s="167"/>
    </row>
    <row r="53" spans="3:9" x14ac:dyDescent="0.2">
      <c r="C53" s="152" t="s">
        <v>748</v>
      </c>
      <c r="D53" s="153"/>
      <c r="E53" s="153"/>
      <c r="F53" s="153"/>
      <c r="G53" s="153"/>
      <c r="H53" s="153"/>
      <c r="I53" s="154"/>
    </row>
  </sheetData>
  <mergeCells count="16">
    <mergeCell ref="C43:H45"/>
    <mergeCell ref="C46:H48"/>
    <mergeCell ref="C51:H52"/>
    <mergeCell ref="C53:I53"/>
    <mergeCell ref="C3:H4"/>
    <mergeCell ref="D6:H6"/>
    <mergeCell ref="C21:H21"/>
    <mergeCell ref="C22:H22"/>
    <mergeCell ref="C23:H23"/>
    <mergeCell ref="C35:H36"/>
    <mergeCell ref="C26:H28"/>
    <mergeCell ref="C31:H32"/>
    <mergeCell ref="C37:H39"/>
    <mergeCell ref="C40:H42"/>
    <mergeCell ref="C29:H29"/>
    <mergeCell ref="C33:H34"/>
  </mergeCells>
  <phoneticPr fontId="5" type="noConversion"/>
  <hyperlinks>
    <hyperlink ref="C53" r:id="rId1" xr:uid="{00000000-0004-0000-0400-000000000000}"/>
    <hyperlink ref="D5" location="Contents!A1" display="Back to Contents" xr:uid="{00000000-0004-0000-0400-000001000000}"/>
  </hyperlinks>
  <pageMargins left="0" right="0" top="0.98425196850393704" bottom="0.98425196850393704" header="0.51181102362204722" footer="0.51181102362204722"/>
  <pageSetup paperSize="9" scale="59" orientation="landscape" verticalDpi="0" r:id="rId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U53"/>
  <sheetViews>
    <sheetView showGridLines="0" workbookViewId="0">
      <selection activeCell="I42" sqref="I42"/>
    </sheetView>
  </sheetViews>
  <sheetFormatPr defaultColWidth="9.28515625" defaultRowHeight="12.75" outlineLevelCol="1" x14ac:dyDescent="0.2"/>
  <cols>
    <col min="1" max="1" width="2.7109375" style="16" customWidth="1"/>
    <col min="2" max="2" width="12.7109375" style="16" hidden="1" customWidth="1" outlineLevel="1"/>
    <col min="3" max="3" width="33.5703125" style="16" customWidth="1" collapsed="1"/>
    <col min="4" max="8" width="9.28515625" style="16" customWidth="1"/>
    <col min="9" max="16384" width="9.28515625" style="16"/>
  </cols>
  <sheetData>
    <row r="2" spans="1:21" ht="18" x14ac:dyDescent="0.2">
      <c r="C2" s="17" t="s">
        <v>704</v>
      </c>
    </row>
    <row r="3" spans="1:21" ht="12.75" customHeight="1" x14ac:dyDescent="0.2">
      <c r="C3" s="123" t="s">
        <v>790</v>
      </c>
      <c r="D3" s="124"/>
      <c r="E3" s="124"/>
      <c r="F3" s="124"/>
      <c r="G3" s="124"/>
      <c r="H3" s="125"/>
    </row>
    <row r="4" spans="1:21" x14ac:dyDescent="0.2">
      <c r="C4" s="126"/>
      <c r="D4" s="127"/>
      <c r="E4" s="127"/>
      <c r="F4" s="127"/>
      <c r="G4" s="127"/>
      <c r="H4" s="128"/>
    </row>
    <row r="5" spans="1:21" ht="13.5" thickBot="1" x14ac:dyDescent="0.25">
      <c r="B5" s="64"/>
      <c r="C5" s="65"/>
      <c r="D5" s="66" t="s">
        <v>754</v>
      </c>
      <c r="E5" s="65"/>
      <c r="F5" s="65"/>
      <c r="G5" s="65"/>
      <c r="H5" s="65"/>
    </row>
    <row r="6" spans="1:21" s="19" customFormat="1" ht="12.75" customHeight="1" x14ac:dyDescent="0.2">
      <c r="B6" s="49"/>
      <c r="C6" s="50"/>
      <c r="D6" s="129" t="s">
        <v>736</v>
      </c>
      <c r="E6" s="129"/>
      <c r="F6" s="129"/>
      <c r="G6" s="129"/>
      <c r="H6" s="129"/>
    </row>
    <row r="7" spans="1:21" s="19" customFormat="1" ht="25.5" x14ac:dyDescent="0.2">
      <c r="B7" s="51" t="s">
        <v>715</v>
      </c>
      <c r="C7" s="51" t="s">
        <v>713</v>
      </c>
      <c r="D7" s="52" t="s">
        <v>701</v>
      </c>
      <c r="E7" s="52" t="s">
        <v>733</v>
      </c>
      <c r="F7" s="53" t="s">
        <v>712</v>
      </c>
      <c r="G7" s="54" t="s">
        <v>702</v>
      </c>
      <c r="H7" s="52" t="s">
        <v>703</v>
      </c>
    </row>
    <row r="8" spans="1:21" s="22" customFormat="1" x14ac:dyDescent="0.2">
      <c r="A8" s="21"/>
      <c r="B8" s="55" t="s">
        <v>5</v>
      </c>
      <c r="C8" s="56" t="s">
        <v>349</v>
      </c>
      <c r="D8" s="57">
        <v>202580</v>
      </c>
      <c r="E8" s="57">
        <v>841</v>
      </c>
      <c r="F8" s="57">
        <v>595</v>
      </c>
      <c r="G8" s="57">
        <v>750</v>
      </c>
      <c r="H8" s="57">
        <v>975</v>
      </c>
      <c r="Q8" s="47"/>
      <c r="R8" s="47"/>
      <c r="S8" s="47"/>
      <c r="T8" s="47"/>
      <c r="U8" s="47"/>
    </row>
    <row r="9" spans="1:21" s="24" customFormat="1" x14ac:dyDescent="0.2">
      <c r="A9" s="23"/>
      <c r="B9" s="58" t="s">
        <v>6</v>
      </c>
      <c r="C9" s="59" t="s">
        <v>350</v>
      </c>
      <c r="D9" s="57">
        <v>11600</v>
      </c>
      <c r="E9" s="57">
        <v>512</v>
      </c>
      <c r="F9" s="57">
        <v>425</v>
      </c>
      <c r="G9" s="57">
        <v>475</v>
      </c>
      <c r="H9" s="57">
        <v>575</v>
      </c>
      <c r="K9" s="22"/>
      <c r="L9" s="22"/>
      <c r="M9" s="22"/>
      <c r="N9" s="22"/>
      <c r="O9" s="22"/>
      <c r="Q9" s="47"/>
      <c r="R9" s="47"/>
      <c r="S9" s="47"/>
      <c r="T9" s="47"/>
      <c r="U9" s="47"/>
    </row>
    <row r="10" spans="1:21" x14ac:dyDescent="0.2">
      <c r="A10" s="20"/>
      <c r="B10" s="58" t="s">
        <v>17</v>
      </c>
      <c r="C10" s="59" t="s">
        <v>364</v>
      </c>
      <c r="D10" s="57">
        <v>32070</v>
      </c>
      <c r="E10" s="57">
        <v>619</v>
      </c>
      <c r="F10" s="57">
        <v>495</v>
      </c>
      <c r="G10" s="57">
        <v>575</v>
      </c>
      <c r="H10" s="57">
        <v>695</v>
      </c>
      <c r="K10" s="22"/>
      <c r="L10" s="22"/>
      <c r="M10" s="22"/>
      <c r="N10" s="22"/>
      <c r="O10" s="22"/>
      <c r="Q10" s="47"/>
      <c r="R10" s="47"/>
      <c r="S10" s="47"/>
      <c r="T10" s="47"/>
      <c r="U10" s="47"/>
    </row>
    <row r="11" spans="1:21" x14ac:dyDescent="0.2">
      <c r="A11" s="20"/>
      <c r="B11" s="58" t="s">
        <v>61</v>
      </c>
      <c r="C11" s="59" t="s">
        <v>408</v>
      </c>
      <c r="D11" s="57">
        <v>19530</v>
      </c>
      <c r="E11" s="57">
        <v>612</v>
      </c>
      <c r="F11" s="57">
        <v>485</v>
      </c>
      <c r="G11" s="57">
        <v>575</v>
      </c>
      <c r="H11" s="57">
        <v>700</v>
      </c>
      <c r="K11" s="22"/>
      <c r="L11" s="22"/>
      <c r="M11" s="22"/>
      <c r="N11" s="22"/>
      <c r="O11" s="22"/>
      <c r="Q11" s="47"/>
      <c r="R11" s="47"/>
      <c r="S11" s="47"/>
      <c r="T11" s="47"/>
      <c r="U11" s="47"/>
    </row>
    <row r="12" spans="1:21" x14ac:dyDescent="0.2">
      <c r="A12" s="20"/>
      <c r="B12" s="58" t="s">
        <v>86</v>
      </c>
      <c r="C12" s="59" t="s">
        <v>433</v>
      </c>
      <c r="D12" s="57">
        <v>16040</v>
      </c>
      <c r="E12" s="57">
        <v>636</v>
      </c>
      <c r="F12" s="57">
        <v>550</v>
      </c>
      <c r="G12" s="57">
        <v>625</v>
      </c>
      <c r="H12" s="57">
        <v>700</v>
      </c>
      <c r="K12" s="22"/>
      <c r="L12" s="22"/>
      <c r="M12" s="22"/>
      <c r="N12" s="22"/>
      <c r="O12" s="22"/>
      <c r="Q12" s="47"/>
      <c r="R12" s="47"/>
      <c r="S12" s="47"/>
      <c r="T12" s="47"/>
      <c r="U12" s="47"/>
    </row>
    <row r="13" spans="1:21" x14ac:dyDescent="0.2">
      <c r="A13" s="20"/>
      <c r="B13" s="58" t="s">
        <v>132</v>
      </c>
      <c r="C13" s="59" t="s">
        <v>479</v>
      </c>
      <c r="D13" s="57">
        <v>15780</v>
      </c>
      <c r="E13" s="57">
        <v>682</v>
      </c>
      <c r="F13" s="57">
        <v>595</v>
      </c>
      <c r="G13" s="57">
        <v>650</v>
      </c>
      <c r="H13" s="57">
        <v>750</v>
      </c>
      <c r="K13" s="22"/>
      <c r="L13" s="22"/>
      <c r="M13" s="22"/>
      <c r="N13" s="22"/>
      <c r="O13" s="22"/>
      <c r="Q13" s="47"/>
      <c r="R13" s="47"/>
      <c r="S13" s="47"/>
      <c r="T13" s="47"/>
      <c r="U13" s="47"/>
    </row>
    <row r="14" spans="1:21" x14ac:dyDescent="0.2">
      <c r="A14" s="20"/>
      <c r="B14" s="58" t="s">
        <v>167</v>
      </c>
      <c r="C14" s="59" t="s">
        <v>514</v>
      </c>
      <c r="D14" s="57">
        <v>24460</v>
      </c>
      <c r="E14" s="57">
        <v>881</v>
      </c>
      <c r="F14" s="57">
        <v>700</v>
      </c>
      <c r="G14" s="57">
        <v>850</v>
      </c>
      <c r="H14" s="57">
        <v>1000</v>
      </c>
      <c r="K14" s="22"/>
      <c r="L14" s="22"/>
      <c r="M14" s="22"/>
      <c r="N14" s="22"/>
      <c r="O14" s="22"/>
      <c r="Q14" s="47"/>
      <c r="R14" s="47"/>
      <c r="S14" s="47"/>
      <c r="T14" s="47"/>
      <c r="U14" s="47"/>
    </row>
    <row r="15" spans="1:21" x14ac:dyDescent="0.2">
      <c r="A15" s="20"/>
      <c r="B15" s="58" t="s">
        <v>212</v>
      </c>
      <c r="C15" s="59" t="s">
        <v>563</v>
      </c>
      <c r="D15" s="57">
        <v>22620</v>
      </c>
      <c r="E15" s="57">
        <v>1578</v>
      </c>
      <c r="F15" s="57">
        <v>1265</v>
      </c>
      <c r="G15" s="57">
        <v>1450</v>
      </c>
      <c r="H15" s="57">
        <v>1733</v>
      </c>
      <c r="K15" s="22"/>
      <c r="L15" s="22"/>
      <c r="M15" s="22"/>
      <c r="N15" s="22"/>
      <c r="O15" s="22"/>
      <c r="Q15" s="47"/>
      <c r="R15" s="47"/>
      <c r="S15" s="47"/>
      <c r="T15" s="47"/>
      <c r="U15" s="47"/>
    </row>
    <row r="16" spans="1:21" x14ac:dyDescent="0.2">
      <c r="A16" s="20"/>
      <c r="B16" s="58" t="s">
        <v>248</v>
      </c>
      <c r="C16" s="59" t="s">
        <v>599</v>
      </c>
      <c r="D16" s="57">
        <v>37450</v>
      </c>
      <c r="E16" s="57">
        <v>966</v>
      </c>
      <c r="F16" s="57">
        <v>820</v>
      </c>
      <c r="G16" s="57">
        <v>925</v>
      </c>
      <c r="H16" s="57">
        <v>1100</v>
      </c>
      <c r="K16" s="22"/>
      <c r="L16" s="22"/>
      <c r="M16" s="22"/>
      <c r="N16" s="22"/>
      <c r="O16" s="22"/>
      <c r="Q16" s="47"/>
      <c r="R16" s="47"/>
      <c r="S16" s="47"/>
      <c r="T16" s="47"/>
      <c r="U16" s="47"/>
    </row>
    <row r="17" spans="1:21" ht="13.5" thickBot="1" x14ac:dyDescent="0.25">
      <c r="A17" s="20"/>
      <c r="B17" s="61" t="s">
        <v>318</v>
      </c>
      <c r="C17" s="62" t="s">
        <v>669</v>
      </c>
      <c r="D17" s="57">
        <v>23030</v>
      </c>
      <c r="E17" s="57">
        <v>792</v>
      </c>
      <c r="F17" s="57">
        <v>650</v>
      </c>
      <c r="G17" s="57">
        <v>750</v>
      </c>
      <c r="H17" s="57">
        <v>875</v>
      </c>
      <c r="K17" s="22"/>
      <c r="L17" s="22"/>
      <c r="M17" s="22"/>
      <c r="N17" s="22"/>
      <c r="O17" s="22"/>
      <c r="Q17" s="47"/>
      <c r="R17" s="47"/>
      <c r="S17" s="47"/>
      <c r="T17" s="47"/>
      <c r="U17" s="47"/>
    </row>
    <row r="18" spans="1:21" s="22" customFormat="1" x14ac:dyDescent="0.2">
      <c r="B18" s="25"/>
      <c r="C18" s="63" t="str">
        <f>"Source: VOA’s administrative database as at "&amp;[1]Summary!$C$3&amp;""</f>
        <v>Source: VOA’s administrative database as at 30 September 2021</v>
      </c>
      <c r="D18" s="26"/>
      <c r="E18" s="26"/>
      <c r="F18" s="26"/>
      <c r="G18" s="26"/>
      <c r="H18" s="26"/>
    </row>
    <row r="19" spans="1:21" x14ac:dyDescent="0.2">
      <c r="C19" s="25"/>
      <c r="D19" s="22"/>
      <c r="E19" s="22"/>
      <c r="F19" s="22"/>
      <c r="G19" s="22"/>
      <c r="H19" s="22"/>
      <c r="I19" s="22"/>
    </row>
    <row r="20" spans="1:21" ht="12.75" customHeight="1" x14ac:dyDescent="0.2">
      <c r="C20" s="28" t="s">
        <v>714</v>
      </c>
      <c r="D20" s="29"/>
      <c r="E20" s="29"/>
      <c r="F20" s="29"/>
      <c r="G20" s="27"/>
      <c r="H20" s="27"/>
    </row>
    <row r="21" spans="1:21" ht="12.75" customHeight="1" x14ac:dyDescent="0.2">
      <c r="C21" s="130" t="s">
        <v>716</v>
      </c>
      <c r="D21" s="131"/>
      <c r="E21" s="131"/>
      <c r="F21" s="131"/>
      <c r="G21" s="131"/>
      <c r="H21" s="132"/>
    </row>
    <row r="22" spans="1:21" x14ac:dyDescent="0.2">
      <c r="C22" s="169" t="s">
        <v>746</v>
      </c>
      <c r="D22" s="170"/>
      <c r="E22" s="170"/>
      <c r="F22" s="170"/>
      <c r="G22" s="170"/>
      <c r="H22" s="171"/>
    </row>
    <row r="23" spans="1:21" x14ac:dyDescent="0.2">
      <c r="C23" s="136" t="s">
        <v>722</v>
      </c>
      <c r="D23" s="137"/>
      <c r="E23" s="137"/>
      <c r="F23" s="137"/>
      <c r="G23" s="137"/>
      <c r="H23" s="138"/>
    </row>
    <row r="24" spans="1:21" ht="12.75" customHeight="1" x14ac:dyDescent="0.2">
      <c r="C24" s="133"/>
      <c r="D24" s="134"/>
      <c r="E24" s="134"/>
      <c r="F24" s="134"/>
      <c r="G24" s="134"/>
      <c r="H24" s="135"/>
    </row>
    <row r="25" spans="1:21" x14ac:dyDescent="0.2">
      <c r="C25" s="37" t="s">
        <v>723</v>
      </c>
      <c r="D25" s="29"/>
      <c r="E25" s="29"/>
      <c r="F25" s="29"/>
      <c r="G25" s="33"/>
      <c r="H25" s="33"/>
    </row>
    <row r="26" spans="1:21" x14ac:dyDescent="0.2">
      <c r="C26" s="139" t="s">
        <v>747</v>
      </c>
      <c r="D26" s="140"/>
      <c r="E26" s="140"/>
      <c r="F26" s="140"/>
      <c r="G26" s="140"/>
      <c r="H26" s="141"/>
    </row>
    <row r="27" spans="1:21" ht="12.75" customHeight="1" x14ac:dyDescent="0.2">
      <c r="C27" s="142"/>
      <c r="D27" s="140"/>
      <c r="E27" s="140"/>
      <c r="F27" s="140"/>
      <c r="G27" s="140"/>
      <c r="H27" s="141"/>
    </row>
    <row r="28" spans="1:21" x14ac:dyDescent="0.2">
      <c r="C28" s="142"/>
      <c r="D28" s="140"/>
      <c r="E28" s="140"/>
      <c r="F28" s="140"/>
      <c r="G28" s="140"/>
      <c r="H28" s="141"/>
    </row>
    <row r="29" spans="1:21" ht="12.75" customHeight="1" x14ac:dyDescent="0.2">
      <c r="C29" s="155" t="s">
        <v>724</v>
      </c>
      <c r="D29" s="140"/>
      <c r="E29" s="140"/>
      <c r="F29" s="140"/>
      <c r="G29" s="140"/>
      <c r="H29" s="141"/>
    </row>
    <row r="30" spans="1:21" x14ac:dyDescent="0.2">
      <c r="C30" s="36"/>
      <c r="D30" s="34"/>
      <c r="E30" s="34"/>
      <c r="F30" s="34"/>
      <c r="G30" s="34"/>
      <c r="H30" s="35"/>
    </row>
    <row r="31" spans="1:21" ht="12.75" customHeight="1" x14ac:dyDescent="0.2">
      <c r="C31" s="155" t="s">
        <v>738</v>
      </c>
      <c r="D31" s="156"/>
      <c r="E31" s="156"/>
      <c r="F31" s="156"/>
      <c r="G31" s="156"/>
      <c r="H31" s="157"/>
    </row>
    <row r="32" spans="1:21" ht="12.75" customHeight="1" x14ac:dyDescent="0.2">
      <c r="C32" s="142"/>
      <c r="D32" s="140"/>
      <c r="E32" s="140"/>
      <c r="F32" s="140"/>
      <c r="G32" s="140"/>
      <c r="H32" s="141"/>
    </row>
    <row r="33" spans="3:8" ht="12.75" customHeight="1" x14ac:dyDescent="0.2">
      <c r="C33" s="155" t="s">
        <v>751</v>
      </c>
      <c r="D33" s="168"/>
      <c r="E33" s="168"/>
      <c r="F33" s="168"/>
      <c r="G33" s="168"/>
      <c r="H33" s="157"/>
    </row>
    <row r="34" spans="3:8" x14ac:dyDescent="0.2">
      <c r="C34" s="142"/>
      <c r="D34" s="140"/>
      <c r="E34" s="140"/>
      <c r="F34" s="140"/>
      <c r="G34" s="140"/>
      <c r="H34" s="141"/>
    </row>
    <row r="35" spans="3:8" ht="12.75" customHeight="1" x14ac:dyDescent="0.2">
      <c r="C35" s="143" t="s">
        <v>757</v>
      </c>
      <c r="D35" s="144"/>
      <c r="E35" s="144"/>
      <c r="F35" s="144"/>
      <c r="G35" s="144"/>
      <c r="H35" s="145"/>
    </row>
    <row r="36" spans="3:8" ht="12.75" customHeight="1" x14ac:dyDescent="0.2">
      <c r="C36" s="143"/>
      <c r="D36" s="144"/>
      <c r="E36" s="144"/>
      <c r="F36" s="144"/>
      <c r="G36" s="144"/>
      <c r="H36" s="145"/>
    </row>
    <row r="37" spans="3:8" ht="12.75" customHeight="1" x14ac:dyDescent="0.2">
      <c r="C37" s="155" t="s">
        <v>725</v>
      </c>
      <c r="D37" s="156"/>
      <c r="E37" s="156"/>
      <c r="F37" s="156"/>
      <c r="G37" s="156"/>
      <c r="H37" s="157"/>
    </row>
    <row r="38" spans="3:8" x14ac:dyDescent="0.2">
      <c r="C38" s="142"/>
      <c r="D38" s="140"/>
      <c r="E38" s="140"/>
      <c r="F38" s="140"/>
      <c r="G38" s="140"/>
      <c r="H38" s="141"/>
    </row>
    <row r="39" spans="3:8" ht="12.75" customHeight="1" x14ac:dyDescent="0.2">
      <c r="C39" s="142"/>
      <c r="D39" s="140"/>
      <c r="E39" s="140"/>
      <c r="F39" s="140"/>
      <c r="G39" s="140"/>
      <c r="H39" s="141"/>
    </row>
    <row r="40" spans="3:8" ht="12.75" customHeight="1" x14ac:dyDescent="0.2">
      <c r="C40" s="155" t="s">
        <v>726</v>
      </c>
      <c r="D40" s="156"/>
      <c r="E40" s="156"/>
      <c r="F40" s="156"/>
      <c r="G40" s="156"/>
      <c r="H40" s="157"/>
    </row>
    <row r="41" spans="3:8" ht="12.75" customHeight="1" x14ac:dyDescent="0.2">
      <c r="C41" s="142"/>
      <c r="D41" s="140"/>
      <c r="E41" s="140"/>
      <c r="F41" s="140"/>
      <c r="G41" s="140"/>
      <c r="H41" s="141"/>
    </row>
    <row r="42" spans="3:8" x14ac:dyDescent="0.2">
      <c r="C42" s="142"/>
      <c r="D42" s="140"/>
      <c r="E42" s="140"/>
      <c r="F42" s="140"/>
      <c r="G42" s="140"/>
      <c r="H42" s="141"/>
    </row>
    <row r="43" spans="3:8" x14ac:dyDescent="0.2">
      <c r="C43" s="155" t="s">
        <v>727</v>
      </c>
      <c r="D43" s="156"/>
      <c r="E43" s="156"/>
      <c r="F43" s="156"/>
      <c r="G43" s="156"/>
      <c r="H43" s="157"/>
    </row>
    <row r="44" spans="3:8" x14ac:dyDescent="0.2">
      <c r="C44" s="155"/>
      <c r="D44" s="156"/>
      <c r="E44" s="156"/>
      <c r="F44" s="156"/>
      <c r="G44" s="156"/>
      <c r="H44" s="157"/>
    </row>
    <row r="45" spans="3:8" ht="12.75" customHeight="1" x14ac:dyDescent="0.2">
      <c r="C45" s="155"/>
      <c r="D45" s="156"/>
      <c r="E45" s="156"/>
      <c r="F45" s="156"/>
      <c r="G45" s="156"/>
      <c r="H45" s="157"/>
    </row>
    <row r="46" spans="3:8" ht="12.75" customHeight="1" x14ac:dyDescent="0.2">
      <c r="C46" s="155" t="s">
        <v>728</v>
      </c>
      <c r="D46" s="156"/>
      <c r="E46" s="156"/>
      <c r="F46" s="156"/>
      <c r="G46" s="156"/>
      <c r="H46" s="157"/>
    </row>
    <row r="47" spans="3:8" ht="12.75" customHeight="1" x14ac:dyDescent="0.2">
      <c r="C47" s="155"/>
      <c r="D47" s="156"/>
      <c r="E47" s="156"/>
      <c r="F47" s="156"/>
      <c r="G47" s="156"/>
      <c r="H47" s="157"/>
    </row>
    <row r="48" spans="3:8" x14ac:dyDescent="0.2">
      <c r="C48" s="155"/>
      <c r="D48" s="156"/>
      <c r="E48" s="156"/>
      <c r="F48" s="156"/>
      <c r="G48" s="156"/>
      <c r="H48" s="157"/>
    </row>
    <row r="49" spans="3:9" x14ac:dyDescent="0.2">
      <c r="C49" s="37"/>
      <c r="D49" s="28"/>
      <c r="E49" s="28"/>
      <c r="F49" s="28"/>
      <c r="G49" s="38"/>
      <c r="H49" s="38"/>
    </row>
    <row r="50" spans="3:9" x14ac:dyDescent="0.2">
      <c r="C50" s="28" t="s">
        <v>3</v>
      </c>
      <c r="D50" s="29"/>
      <c r="E50" s="29"/>
      <c r="F50" s="29"/>
      <c r="G50" s="33"/>
      <c r="H50" s="33"/>
    </row>
    <row r="51" spans="3:9" x14ac:dyDescent="0.2">
      <c r="C51" s="146" t="s">
        <v>717</v>
      </c>
      <c r="D51" s="163"/>
      <c r="E51" s="163"/>
      <c r="F51" s="163"/>
      <c r="G51" s="163"/>
      <c r="H51" s="164"/>
    </row>
    <row r="52" spans="3:9" x14ac:dyDescent="0.2">
      <c r="C52" s="165"/>
      <c r="D52" s="166"/>
      <c r="E52" s="166"/>
      <c r="F52" s="166"/>
      <c r="G52" s="166"/>
      <c r="H52" s="167"/>
    </row>
    <row r="53" spans="3:9" x14ac:dyDescent="0.2">
      <c r="C53" s="152" t="s">
        <v>748</v>
      </c>
      <c r="D53" s="153"/>
      <c r="E53" s="153"/>
      <c r="F53" s="153"/>
      <c r="G53" s="153"/>
      <c r="H53" s="153"/>
      <c r="I53" s="154"/>
    </row>
  </sheetData>
  <mergeCells count="17">
    <mergeCell ref="C43:H45"/>
    <mergeCell ref="C46:H48"/>
    <mergeCell ref="C51:H52"/>
    <mergeCell ref="C53:I53"/>
    <mergeCell ref="C3:H4"/>
    <mergeCell ref="D6:H6"/>
    <mergeCell ref="C21:H21"/>
    <mergeCell ref="C22:H22"/>
    <mergeCell ref="C23:H23"/>
    <mergeCell ref="C35:H36"/>
    <mergeCell ref="C24:H24"/>
    <mergeCell ref="C26:H28"/>
    <mergeCell ref="C31:H32"/>
    <mergeCell ref="C37:H39"/>
    <mergeCell ref="C40:H42"/>
    <mergeCell ref="C29:H29"/>
    <mergeCell ref="C33:H34"/>
  </mergeCells>
  <phoneticPr fontId="5" type="noConversion"/>
  <hyperlinks>
    <hyperlink ref="C53" r:id="rId1" xr:uid="{00000000-0004-0000-0500-000000000000}"/>
    <hyperlink ref="D5" location="Contents!A1" display="Back to Contents" xr:uid="{00000000-0004-0000-0500-000001000000}"/>
  </hyperlinks>
  <pageMargins left="0" right="0" top="0.98425196850393704" bottom="0.98425196850393704" header="0.51181102362204722" footer="0.51181102362204722"/>
  <pageSetup paperSize="9" scale="59" orientation="landscape" r:id="rId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2:U53"/>
  <sheetViews>
    <sheetView showGridLines="0" workbookViewId="0">
      <selection activeCell="C3" sqref="C3:H4"/>
    </sheetView>
  </sheetViews>
  <sheetFormatPr defaultColWidth="9.28515625" defaultRowHeight="12.75" outlineLevelCol="1" x14ac:dyDescent="0.2"/>
  <cols>
    <col min="1" max="1" width="2.7109375" style="16" customWidth="1"/>
    <col min="2" max="2" width="12.7109375" style="16" hidden="1" customWidth="1" outlineLevel="1"/>
    <col min="3" max="3" width="33.5703125" style="16" customWidth="1" collapsed="1"/>
    <col min="4" max="8" width="9.28515625" style="16" customWidth="1"/>
    <col min="9" max="16384" width="9.28515625" style="16"/>
  </cols>
  <sheetData>
    <row r="2" spans="1:21" ht="18" x14ac:dyDescent="0.2">
      <c r="C2" s="17" t="s">
        <v>704</v>
      </c>
    </row>
    <row r="3" spans="1:21" ht="12.75" customHeight="1" x14ac:dyDescent="0.2">
      <c r="C3" s="123" t="s">
        <v>791</v>
      </c>
      <c r="D3" s="158"/>
      <c r="E3" s="158"/>
      <c r="F3" s="158"/>
      <c r="G3" s="158"/>
      <c r="H3" s="159"/>
    </row>
    <row r="4" spans="1:21" x14ac:dyDescent="0.2">
      <c r="C4" s="160"/>
      <c r="D4" s="161"/>
      <c r="E4" s="161"/>
      <c r="F4" s="161"/>
      <c r="G4" s="161"/>
      <c r="H4" s="162"/>
    </row>
    <row r="5" spans="1:21" ht="13.5" thickBot="1" x14ac:dyDescent="0.25">
      <c r="B5" s="64"/>
      <c r="C5" s="65"/>
      <c r="D5" s="66" t="s">
        <v>754</v>
      </c>
      <c r="E5" s="65"/>
      <c r="F5" s="65"/>
      <c r="G5" s="65"/>
      <c r="H5" s="65"/>
    </row>
    <row r="6" spans="1:21" s="19" customFormat="1" ht="12.75" customHeight="1" x14ac:dyDescent="0.2">
      <c r="B6" s="49"/>
      <c r="C6" s="50"/>
      <c r="D6" s="129" t="s">
        <v>735</v>
      </c>
      <c r="E6" s="129"/>
      <c r="F6" s="129"/>
      <c r="G6" s="129"/>
      <c r="H6" s="129"/>
    </row>
    <row r="7" spans="1:21" s="19" customFormat="1" ht="25.5" x14ac:dyDescent="0.2">
      <c r="B7" s="51" t="s">
        <v>715</v>
      </c>
      <c r="C7" s="51" t="s">
        <v>713</v>
      </c>
      <c r="D7" s="52" t="s">
        <v>701</v>
      </c>
      <c r="E7" s="52" t="s">
        <v>733</v>
      </c>
      <c r="F7" s="53" t="s">
        <v>712</v>
      </c>
      <c r="G7" s="54" t="s">
        <v>702</v>
      </c>
      <c r="H7" s="52" t="s">
        <v>703</v>
      </c>
    </row>
    <row r="8" spans="1:21" s="22" customFormat="1" x14ac:dyDescent="0.2">
      <c r="A8" s="21"/>
      <c r="B8" s="55" t="s">
        <v>5</v>
      </c>
      <c r="C8" s="56" t="s">
        <v>349</v>
      </c>
      <c r="D8" s="57">
        <v>119780</v>
      </c>
      <c r="E8" s="57">
        <v>965</v>
      </c>
      <c r="F8" s="57">
        <v>670</v>
      </c>
      <c r="G8" s="57">
        <v>850</v>
      </c>
      <c r="H8" s="57">
        <v>1150</v>
      </c>
      <c r="Q8" s="47"/>
      <c r="R8" s="47"/>
      <c r="S8" s="47"/>
      <c r="T8" s="47"/>
      <c r="U8" s="47"/>
    </row>
    <row r="9" spans="1:21" s="24" customFormat="1" x14ac:dyDescent="0.2">
      <c r="A9" s="23"/>
      <c r="B9" s="58" t="s">
        <v>6</v>
      </c>
      <c r="C9" s="59" t="s">
        <v>350</v>
      </c>
      <c r="D9" s="57">
        <v>7150</v>
      </c>
      <c r="E9" s="57">
        <v>598</v>
      </c>
      <c r="F9" s="57">
        <v>490</v>
      </c>
      <c r="G9" s="57">
        <v>550</v>
      </c>
      <c r="H9" s="57">
        <v>650</v>
      </c>
      <c r="K9" s="22"/>
      <c r="L9" s="22"/>
      <c r="M9" s="22"/>
      <c r="N9" s="22"/>
      <c r="O9" s="22"/>
      <c r="Q9" s="47"/>
      <c r="R9" s="47"/>
      <c r="S9" s="47"/>
      <c r="T9" s="47"/>
      <c r="U9" s="47"/>
    </row>
    <row r="10" spans="1:21" x14ac:dyDescent="0.2">
      <c r="A10" s="20"/>
      <c r="B10" s="58" t="s">
        <v>17</v>
      </c>
      <c r="C10" s="59" t="s">
        <v>364</v>
      </c>
      <c r="D10" s="57">
        <v>18620</v>
      </c>
      <c r="E10" s="57">
        <v>723</v>
      </c>
      <c r="F10" s="57">
        <v>595</v>
      </c>
      <c r="G10" s="57">
        <v>680</v>
      </c>
      <c r="H10" s="57">
        <v>800</v>
      </c>
      <c r="K10" s="22"/>
      <c r="L10" s="22"/>
      <c r="M10" s="22"/>
      <c r="N10" s="22"/>
      <c r="O10" s="22"/>
      <c r="Q10" s="47"/>
      <c r="R10" s="47"/>
      <c r="S10" s="47"/>
      <c r="T10" s="47"/>
      <c r="U10" s="47"/>
    </row>
    <row r="11" spans="1:21" x14ac:dyDescent="0.2">
      <c r="A11" s="20"/>
      <c r="B11" s="58" t="s">
        <v>61</v>
      </c>
      <c r="C11" s="59" t="s">
        <v>408</v>
      </c>
      <c r="D11" s="57">
        <v>12410</v>
      </c>
      <c r="E11" s="57">
        <v>676</v>
      </c>
      <c r="F11" s="57">
        <v>540</v>
      </c>
      <c r="G11" s="57">
        <v>625</v>
      </c>
      <c r="H11" s="57">
        <v>750</v>
      </c>
      <c r="K11" s="22"/>
      <c r="L11" s="22"/>
      <c r="M11" s="22"/>
      <c r="N11" s="22"/>
      <c r="O11" s="22"/>
      <c r="Q11" s="47"/>
      <c r="R11" s="47"/>
      <c r="S11" s="47"/>
      <c r="T11" s="47"/>
      <c r="U11" s="47"/>
    </row>
    <row r="12" spans="1:21" x14ac:dyDescent="0.2">
      <c r="A12" s="20"/>
      <c r="B12" s="58" t="s">
        <v>86</v>
      </c>
      <c r="C12" s="59" t="s">
        <v>433</v>
      </c>
      <c r="D12" s="57">
        <v>11990</v>
      </c>
      <c r="E12" s="57">
        <v>738</v>
      </c>
      <c r="F12" s="57">
        <v>625</v>
      </c>
      <c r="G12" s="57">
        <v>725</v>
      </c>
      <c r="H12" s="57">
        <v>825</v>
      </c>
      <c r="K12" s="22"/>
      <c r="L12" s="22"/>
      <c r="M12" s="22"/>
      <c r="N12" s="22"/>
      <c r="O12" s="22"/>
      <c r="Q12" s="47"/>
      <c r="R12" s="47"/>
      <c r="S12" s="47"/>
      <c r="T12" s="47"/>
      <c r="U12" s="47"/>
    </row>
    <row r="13" spans="1:21" x14ac:dyDescent="0.2">
      <c r="A13" s="20"/>
      <c r="B13" s="58" t="s">
        <v>132</v>
      </c>
      <c r="C13" s="59" t="s">
        <v>479</v>
      </c>
      <c r="D13" s="57">
        <v>10650</v>
      </c>
      <c r="E13" s="57">
        <v>794</v>
      </c>
      <c r="F13" s="57">
        <v>690</v>
      </c>
      <c r="G13" s="57">
        <v>770</v>
      </c>
      <c r="H13" s="57">
        <v>850</v>
      </c>
      <c r="K13" s="22"/>
      <c r="L13" s="22"/>
      <c r="M13" s="22"/>
      <c r="N13" s="22"/>
      <c r="O13" s="22"/>
      <c r="Q13" s="47"/>
      <c r="R13" s="47"/>
      <c r="S13" s="47"/>
      <c r="T13" s="47"/>
      <c r="U13" s="47"/>
    </row>
    <row r="14" spans="1:21" x14ac:dyDescent="0.2">
      <c r="A14" s="20"/>
      <c r="B14" s="58" t="s">
        <v>167</v>
      </c>
      <c r="C14" s="59" t="s">
        <v>514</v>
      </c>
      <c r="D14" s="57">
        <v>15500</v>
      </c>
      <c r="E14" s="57">
        <v>1038</v>
      </c>
      <c r="F14" s="57">
        <v>800</v>
      </c>
      <c r="G14" s="57">
        <v>995</v>
      </c>
      <c r="H14" s="57">
        <v>1225</v>
      </c>
      <c r="K14" s="22"/>
      <c r="L14" s="22"/>
      <c r="M14" s="22"/>
      <c r="N14" s="22"/>
      <c r="O14" s="22"/>
      <c r="Q14" s="47"/>
      <c r="R14" s="47"/>
      <c r="S14" s="47"/>
      <c r="T14" s="47"/>
      <c r="U14" s="47"/>
    </row>
    <row r="15" spans="1:21" x14ac:dyDescent="0.2">
      <c r="A15" s="20"/>
      <c r="B15" s="58" t="s">
        <v>212</v>
      </c>
      <c r="C15" s="59" t="s">
        <v>563</v>
      </c>
      <c r="D15" s="57">
        <v>9700</v>
      </c>
      <c r="E15" s="57">
        <v>1953</v>
      </c>
      <c r="F15" s="57">
        <v>1500</v>
      </c>
      <c r="G15" s="57">
        <v>1733</v>
      </c>
      <c r="H15" s="57">
        <v>2100</v>
      </c>
      <c r="K15" s="22"/>
      <c r="L15" s="22"/>
      <c r="M15" s="22"/>
      <c r="N15" s="22"/>
      <c r="O15" s="22"/>
      <c r="Q15" s="47"/>
      <c r="R15" s="47"/>
      <c r="S15" s="47"/>
      <c r="T15" s="47"/>
      <c r="U15" s="47"/>
    </row>
    <row r="16" spans="1:21" x14ac:dyDescent="0.2">
      <c r="A16" s="20"/>
      <c r="B16" s="58" t="s">
        <v>248</v>
      </c>
      <c r="C16" s="59" t="s">
        <v>599</v>
      </c>
      <c r="D16" s="57">
        <v>20180</v>
      </c>
      <c r="E16" s="57">
        <v>1184</v>
      </c>
      <c r="F16" s="57">
        <v>950</v>
      </c>
      <c r="G16" s="57">
        <v>1150</v>
      </c>
      <c r="H16" s="57">
        <v>1350</v>
      </c>
      <c r="K16" s="22"/>
      <c r="L16" s="22"/>
      <c r="M16" s="22"/>
      <c r="N16" s="22"/>
      <c r="O16" s="22"/>
      <c r="Q16" s="47"/>
      <c r="R16" s="47"/>
      <c r="S16" s="47"/>
      <c r="T16" s="47"/>
      <c r="U16" s="47"/>
    </row>
    <row r="17" spans="1:21" ht="13.5" thickBot="1" x14ac:dyDescent="0.25">
      <c r="A17" s="20"/>
      <c r="B17" s="61" t="s">
        <v>318</v>
      </c>
      <c r="C17" s="62" t="s">
        <v>669</v>
      </c>
      <c r="D17" s="57">
        <v>13570</v>
      </c>
      <c r="E17" s="57">
        <v>970</v>
      </c>
      <c r="F17" s="57">
        <v>795</v>
      </c>
      <c r="G17" s="57">
        <v>895</v>
      </c>
      <c r="H17" s="57">
        <v>1095</v>
      </c>
      <c r="K17" s="22"/>
      <c r="L17" s="22"/>
      <c r="M17" s="22"/>
      <c r="N17" s="22"/>
      <c r="O17" s="22"/>
      <c r="Q17" s="47"/>
      <c r="R17" s="47"/>
      <c r="S17" s="47"/>
      <c r="T17" s="47"/>
      <c r="U17" s="47"/>
    </row>
    <row r="18" spans="1:21" s="22" customFormat="1" x14ac:dyDescent="0.2">
      <c r="B18" s="25"/>
      <c r="C18" s="63" t="str">
        <f>"Source: VOA’s administrative database as at "&amp;[1]Summary!$C$3&amp;""</f>
        <v>Source: VOA’s administrative database as at 30 September 2021</v>
      </c>
      <c r="D18" s="26"/>
      <c r="E18" s="26"/>
      <c r="F18" s="26"/>
      <c r="G18" s="26"/>
      <c r="H18" s="26"/>
    </row>
    <row r="19" spans="1:21" x14ac:dyDescent="0.2">
      <c r="C19" s="25"/>
      <c r="D19" s="22"/>
      <c r="E19" s="22"/>
      <c r="F19" s="22"/>
      <c r="G19" s="22"/>
      <c r="H19" s="22"/>
      <c r="I19" s="22"/>
    </row>
    <row r="20" spans="1:21" ht="12.75" customHeight="1" x14ac:dyDescent="0.2">
      <c r="C20" s="28" t="s">
        <v>714</v>
      </c>
      <c r="D20" s="29"/>
      <c r="E20" s="29"/>
      <c r="F20" s="29"/>
      <c r="G20" s="27"/>
      <c r="H20" s="27"/>
    </row>
    <row r="21" spans="1:21" ht="12.75" customHeight="1" x14ac:dyDescent="0.2">
      <c r="C21" s="130" t="s">
        <v>716</v>
      </c>
      <c r="D21" s="131"/>
      <c r="E21" s="131"/>
      <c r="F21" s="131"/>
      <c r="G21" s="131"/>
      <c r="H21" s="132"/>
    </row>
    <row r="22" spans="1:21" x14ac:dyDescent="0.2">
      <c r="C22" s="133" t="s">
        <v>746</v>
      </c>
      <c r="D22" s="134"/>
      <c r="E22" s="134"/>
      <c r="F22" s="134"/>
      <c r="G22" s="134"/>
      <c r="H22" s="135"/>
    </row>
    <row r="23" spans="1:21" x14ac:dyDescent="0.2">
      <c r="C23" s="136" t="s">
        <v>722</v>
      </c>
      <c r="D23" s="137"/>
      <c r="E23" s="137"/>
      <c r="F23" s="137"/>
      <c r="G23" s="137"/>
      <c r="H23" s="138"/>
    </row>
    <row r="24" spans="1:21" ht="12.75" customHeight="1" x14ac:dyDescent="0.2">
      <c r="C24" s="32"/>
      <c r="D24" s="30"/>
      <c r="E24" s="30"/>
      <c r="F24" s="30"/>
      <c r="G24" s="30"/>
      <c r="H24" s="31"/>
    </row>
    <row r="25" spans="1:21" x14ac:dyDescent="0.2">
      <c r="C25" s="37" t="s">
        <v>723</v>
      </c>
      <c r="D25" s="29"/>
      <c r="E25" s="29"/>
      <c r="F25" s="29"/>
      <c r="G25" s="33"/>
      <c r="H25" s="33"/>
    </row>
    <row r="26" spans="1:21" x14ac:dyDescent="0.2">
      <c r="C26" s="139" t="s">
        <v>747</v>
      </c>
      <c r="D26" s="140"/>
      <c r="E26" s="140"/>
      <c r="F26" s="140"/>
      <c r="G26" s="140"/>
      <c r="H26" s="141"/>
    </row>
    <row r="27" spans="1:21" ht="12.75" customHeight="1" x14ac:dyDescent="0.2">
      <c r="C27" s="142"/>
      <c r="D27" s="140"/>
      <c r="E27" s="140"/>
      <c r="F27" s="140"/>
      <c r="G27" s="140"/>
      <c r="H27" s="141"/>
    </row>
    <row r="28" spans="1:21" x14ac:dyDescent="0.2">
      <c r="C28" s="142"/>
      <c r="D28" s="140"/>
      <c r="E28" s="140"/>
      <c r="F28" s="140"/>
      <c r="G28" s="140"/>
      <c r="H28" s="141"/>
    </row>
    <row r="29" spans="1:21" ht="12.75" customHeight="1" x14ac:dyDescent="0.2">
      <c r="C29" s="155" t="s">
        <v>724</v>
      </c>
      <c r="D29" s="140"/>
      <c r="E29" s="140"/>
      <c r="F29" s="140"/>
      <c r="G29" s="140"/>
      <c r="H29" s="141"/>
    </row>
    <row r="30" spans="1:21" x14ac:dyDescent="0.2">
      <c r="C30" s="36"/>
      <c r="D30" s="34"/>
      <c r="E30" s="34"/>
      <c r="F30" s="34"/>
      <c r="G30" s="34"/>
      <c r="H30" s="35"/>
    </row>
    <row r="31" spans="1:21" ht="12.75" customHeight="1" x14ac:dyDescent="0.2">
      <c r="C31" s="155" t="s">
        <v>738</v>
      </c>
      <c r="D31" s="140"/>
      <c r="E31" s="140"/>
      <c r="F31" s="140"/>
      <c r="G31" s="140"/>
      <c r="H31" s="141"/>
    </row>
    <row r="32" spans="1:21" ht="12.75" customHeight="1" x14ac:dyDescent="0.2">
      <c r="C32" s="142"/>
      <c r="D32" s="140"/>
      <c r="E32" s="140"/>
      <c r="F32" s="140"/>
      <c r="G32" s="140"/>
      <c r="H32" s="141"/>
    </row>
    <row r="33" spans="3:8" ht="12.75" customHeight="1" x14ac:dyDescent="0.2">
      <c r="C33" s="155" t="s">
        <v>752</v>
      </c>
      <c r="D33" s="172"/>
      <c r="E33" s="172"/>
      <c r="F33" s="172"/>
      <c r="G33" s="172"/>
      <c r="H33" s="173"/>
    </row>
    <row r="34" spans="3:8" x14ac:dyDescent="0.2">
      <c r="C34" s="142"/>
      <c r="D34" s="140"/>
      <c r="E34" s="140"/>
      <c r="F34" s="140"/>
      <c r="G34" s="140"/>
      <c r="H34" s="141"/>
    </row>
    <row r="35" spans="3:8" ht="12.75" customHeight="1" x14ac:dyDescent="0.2">
      <c r="C35" s="143" t="s">
        <v>757</v>
      </c>
      <c r="D35" s="144"/>
      <c r="E35" s="144"/>
      <c r="F35" s="144"/>
      <c r="G35" s="144"/>
      <c r="H35" s="145"/>
    </row>
    <row r="36" spans="3:8" ht="12.75" customHeight="1" x14ac:dyDescent="0.2">
      <c r="C36" s="143"/>
      <c r="D36" s="144"/>
      <c r="E36" s="144"/>
      <c r="F36" s="144"/>
      <c r="G36" s="144"/>
      <c r="H36" s="145"/>
    </row>
    <row r="37" spans="3:8" ht="12.75" customHeight="1" x14ac:dyDescent="0.2">
      <c r="C37" s="155" t="s">
        <v>725</v>
      </c>
      <c r="D37" s="140"/>
      <c r="E37" s="140"/>
      <c r="F37" s="140"/>
      <c r="G37" s="140"/>
      <c r="H37" s="141"/>
    </row>
    <row r="38" spans="3:8" x14ac:dyDescent="0.2">
      <c r="C38" s="142"/>
      <c r="D38" s="140"/>
      <c r="E38" s="140"/>
      <c r="F38" s="140"/>
      <c r="G38" s="140"/>
      <c r="H38" s="141"/>
    </row>
    <row r="39" spans="3:8" ht="12.75" customHeight="1" x14ac:dyDescent="0.2">
      <c r="C39" s="142"/>
      <c r="D39" s="140"/>
      <c r="E39" s="140"/>
      <c r="F39" s="140"/>
      <c r="G39" s="140"/>
      <c r="H39" s="141"/>
    </row>
    <row r="40" spans="3:8" ht="12.75" customHeight="1" x14ac:dyDescent="0.2">
      <c r="C40" s="155" t="s">
        <v>726</v>
      </c>
      <c r="D40" s="140"/>
      <c r="E40" s="140"/>
      <c r="F40" s="140"/>
      <c r="G40" s="140"/>
      <c r="H40" s="141"/>
    </row>
    <row r="41" spans="3:8" ht="12.75" customHeight="1" x14ac:dyDescent="0.2">
      <c r="C41" s="142"/>
      <c r="D41" s="140"/>
      <c r="E41" s="140"/>
      <c r="F41" s="140"/>
      <c r="G41" s="140"/>
      <c r="H41" s="141"/>
    </row>
    <row r="42" spans="3:8" x14ac:dyDescent="0.2">
      <c r="C42" s="142"/>
      <c r="D42" s="140"/>
      <c r="E42" s="140"/>
      <c r="F42" s="140"/>
      <c r="G42" s="140"/>
      <c r="H42" s="141"/>
    </row>
    <row r="43" spans="3:8" x14ac:dyDescent="0.2">
      <c r="C43" s="155" t="s">
        <v>727</v>
      </c>
      <c r="D43" s="156"/>
      <c r="E43" s="156"/>
      <c r="F43" s="156"/>
      <c r="G43" s="156"/>
      <c r="H43" s="157"/>
    </row>
    <row r="44" spans="3:8" x14ac:dyDescent="0.2">
      <c r="C44" s="155"/>
      <c r="D44" s="156"/>
      <c r="E44" s="156"/>
      <c r="F44" s="156"/>
      <c r="G44" s="156"/>
      <c r="H44" s="157"/>
    </row>
    <row r="45" spans="3:8" ht="12.75" customHeight="1" x14ac:dyDescent="0.2">
      <c r="C45" s="155"/>
      <c r="D45" s="156"/>
      <c r="E45" s="156"/>
      <c r="F45" s="156"/>
      <c r="G45" s="156"/>
      <c r="H45" s="157"/>
    </row>
    <row r="46" spans="3:8" x14ac:dyDescent="0.2">
      <c r="C46" s="155" t="s">
        <v>728</v>
      </c>
      <c r="D46" s="156"/>
      <c r="E46" s="156"/>
      <c r="F46" s="156"/>
      <c r="G46" s="156"/>
      <c r="H46" s="157"/>
    </row>
    <row r="47" spans="3:8" ht="12.75" customHeight="1" x14ac:dyDescent="0.2">
      <c r="C47" s="155"/>
      <c r="D47" s="156"/>
      <c r="E47" s="156"/>
      <c r="F47" s="156"/>
      <c r="G47" s="156"/>
      <c r="H47" s="157"/>
    </row>
    <row r="48" spans="3:8" x14ac:dyDescent="0.2">
      <c r="C48" s="155"/>
      <c r="D48" s="156"/>
      <c r="E48" s="156"/>
      <c r="F48" s="156"/>
      <c r="G48" s="156"/>
      <c r="H48" s="157"/>
    </row>
    <row r="49" spans="3:9" x14ac:dyDescent="0.2">
      <c r="C49" s="37"/>
      <c r="D49" s="28"/>
      <c r="E49" s="28"/>
      <c r="F49" s="28"/>
      <c r="G49" s="38"/>
      <c r="H49" s="38"/>
    </row>
    <row r="50" spans="3:9" x14ac:dyDescent="0.2">
      <c r="C50" s="28" t="s">
        <v>3</v>
      </c>
      <c r="D50" s="29"/>
      <c r="E50" s="29"/>
      <c r="F50" s="29"/>
      <c r="G50" s="33"/>
      <c r="H50" s="33"/>
    </row>
    <row r="51" spans="3:9" x14ac:dyDescent="0.2">
      <c r="C51" s="146" t="s">
        <v>717</v>
      </c>
      <c r="D51" s="147"/>
      <c r="E51" s="147"/>
      <c r="F51" s="147"/>
      <c r="G51" s="147"/>
      <c r="H51" s="148"/>
    </row>
    <row r="52" spans="3:9" x14ac:dyDescent="0.2">
      <c r="C52" s="149"/>
      <c r="D52" s="150"/>
      <c r="E52" s="150"/>
      <c r="F52" s="150"/>
      <c r="G52" s="150"/>
      <c r="H52" s="151"/>
    </row>
    <row r="53" spans="3:9" x14ac:dyDescent="0.2">
      <c r="C53" s="152" t="s">
        <v>748</v>
      </c>
      <c r="D53" s="153"/>
      <c r="E53" s="153"/>
      <c r="F53" s="153"/>
      <c r="G53" s="153"/>
      <c r="H53" s="153"/>
      <c r="I53" s="154"/>
    </row>
  </sheetData>
  <mergeCells count="16">
    <mergeCell ref="C43:H45"/>
    <mergeCell ref="C46:H48"/>
    <mergeCell ref="C51:H52"/>
    <mergeCell ref="C53:I53"/>
    <mergeCell ref="C3:H4"/>
    <mergeCell ref="D6:H6"/>
    <mergeCell ref="C21:H21"/>
    <mergeCell ref="C22:H22"/>
    <mergeCell ref="C23:H23"/>
    <mergeCell ref="C35:H36"/>
    <mergeCell ref="C26:H28"/>
    <mergeCell ref="C31:H32"/>
    <mergeCell ref="C37:H39"/>
    <mergeCell ref="C40:H42"/>
    <mergeCell ref="C29:H29"/>
    <mergeCell ref="C33:H34"/>
  </mergeCells>
  <phoneticPr fontId="5" type="noConversion"/>
  <hyperlinks>
    <hyperlink ref="C53" r:id="rId1" xr:uid="{00000000-0004-0000-0600-000000000000}"/>
    <hyperlink ref="D5" location="Contents!A1" display="Back to Contents" xr:uid="{00000000-0004-0000-0600-000001000000}"/>
  </hyperlinks>
  <pageMargins left="0" right="0" top="0.98425196850393704" bottom="0.98425196850393704" header="0.51181102362204722" footer="0.51181102362204722"/>
  <pageSetup paperSize="9" scale="59" orientation="landscape" verticalDpi="0" r:id="rId2"/>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2:V53"/>
  <sheetViews>
    <sheetView showGridLines="0" workbookViewId="0"/>
  </sheetViews>
  <sheetFormatPr defaultColWidth="9.28515625" defaultRowHeight="12.75" outlineLevelCol="1" x14ac:dyDescent="0.2"/>
  <cols>
    <col min="1" max="1" width="2.7109375" style="16" customWidth="1"/>
    <col min="2" max="2" width="12.7109375" style="16" hidden="1" customWidth="1" outlineLevel="1"/>
    <col min="3" max="3" width="33.5703125" style="16" customWidth="1" collapsed="1"/>
    <col min="4" max="8" width="9.28515625" style="16" customWidth="1"/>
    <col min="9" max="16384" width="9.28515625" style="16"/>
  </cols>
  <sheetData>
    <row r="2" spans="1:21" ht="18" x14ac:dyDescent="0.2">
      <c r="C2" s="17" t="s">
        <v>704</v>
      </c>
    </row>
    <row r="3" spans="1:21" ht="12.75" customHeight="1" x14ac:dyDescent="0.2">
      <c r="C3" s="123" t="s">
        <v>792</v>
      </c>
      <c r="D3" s="158"/>
      <c r="E3" s="158"/>
      <c r="F3" s="158"/>
      <c r="G3" s="158"/>
      <c r="H3" s="159"/>
    </row>
    <row r="4" spans="1:21" x14ac:dyDescent="0.2">
      <c r="C4" s="160"/>
      <c r="D4" s="161"/>
      <c r="E4" s="161"/>
      <c r="F4" s="161"/>
      <c r="G4" s="161"/>
      <c r="H4" s="162"/>
    </row>
    <row r="5" spans="1:21" ht="13.5" thickBot="1" x14ac:dyDescent="0.25">
      <c r="B5" s="64"/>
      <c r="C5" s="65"/>
      <c r="D5" s="66" t="s">
        <v>754</v>
      </c>
      <c r="E5" s="65"/>
      <c r="F5" s="65"/>
      <c r="G5" s="65"/>
      <c r="H5" s="65"/>
    </row>
    <row r="6" spans="1:21" s="19" customFormat="1" ht="12.75" customHeight="1" x14ac:dyDescent="0.2">
      <c r="B6" s="49"/>
      <c r="C6" s="50"/>
      <c r="D6" s="129" t="s">
        <v>734</v>
      </c>
      <c r="E6" s="129"/>
      <c r="F6" s="129"/>
      <c r="G6" s="129"/>
      <c r="H6" s="129"/>
    </row>
    <row r="7" spans="1:21" s="19" customFormat="1" ht="25.5" x14ac:dyDescent="0.2">
      <c r="B7" s="51" t="s">
        <v>715</v>
      </c>
      <c r="C7" s="51" t="s">
        <v>713</v>
      </c>
      <c r="D7" s="52" t="s">
        <v>701</v>
      </c>
      <c r="E7" s="52" t="s">
        <v>733</v>
      </c>
      <c r="F7" s="53" t="s">
        <v>712</v>
      </c>
      <c r="G7" s="54" t="s">
        <v>702</v>
      </c>
      <c r="H7" s="52" t="s">
        <v>703</v>
      </c>
    </row>
    <row r="8" spans="1:21" s="22" customFormat="1" x14ac:dyDescent="0.2">
      <c r="A8" s="21"/>
      <c r="B8" s="55" t="s">
        <v>5</v>
      </c>
      <c r="C8" s="56" t="s">
        <v>349</v>
      </c>
      <c r="D8" s="57">
        <v>37250</v>
      </c>
      <c r="E8" s="57">
        <v>1644</v>
      </c>
      <c r="F8" s="57">
        <v>1000</v>
      </c>
      <c r="G8" s="57">
        <v>1400</v>
      </c>
      <c r="H8" s="57">
        <v>1995</v>
      </c>
      <c r="Q8" s="47"/>
      <c r="R8" s="47"/>
      <c r="S8" s="47"/>
      <c r="T8" s="47"/>
      <c r="U8" s="47"/>
    </row>
    <row r="9" spans="1:21" s="24" customFormat="1" x14ac:dyDescent="0.2">
      <c r="A9" s="23"/>
      <c r="B9" s="58" t="s">
        <v>6</v>
      </c>
      <c r="C9" s="59" t="s">
        <v>350</v>
      </c>
      <c r="D9" s="57">
        <v>1730</v>
      </c>
      <c r="E9" s="57">
        <v>1127</v>
      </c>
      <c r="F9" s="57">
        <v>700</v>
      </c>
      <c r="G9" s="57">
        <v>900</v>
      </c>
      <c r="H9" s="57">
        <v>1350</v>
      </c>
      <c r="K9" s="22"/>
      <c r="L9" s="22"/>
      <c r="M9" s="22"/>
      <c r="N9" s="22"/>
      <c r="O9" s="22"/>
      <c r="Q9" s="47"/>
      <c r="R9" s="47"/>
      <c r="S9" s="47"/>
      <c r="T9" s="47"/>
      <c r="U9" s="47"/>
    </row>
    <row r="10" spans="1:21" x14ac:dyDescent="0.2">
      <c r="A10" s="20"/>
      <c r="B10" s="58" t="s">
        <v>17</v>
      </c>
      <c r="C10" s="59" t="s">
        <v>364</v>
      </c>
      <c r="D10" s="57">
        <v>3970</v>
      </c>
      <c r="E10" s="57">
        <v>1143</v>
      </c>
      <c r="F10" s="57">
        <v>795</v>
      </c>
      <c r="G10" s="57">
        <v>963</v>
      </c>
      <c r="H10" s="57">
        <v>1335</v>
      </c>
      <c r="K10" s="22"/>
      <c r="L10" s="22"/>
      <c r="M10" s="22"/>
      <c r="N10" s="22"/>
      <c r="O10" s="22"/>
      <c r="Q10" s="47"/>
      <c r="R10" s="47"/>
      <c r="S10" s="47"/>
      <c r="T10" s="47"/>
      <c r="U10" s="47"/>
    </row>
    <row r="11" spans="1:21" x14ac:dyDescent="0.2">
      <c r="A11" s="20"/>
      <c r="B11" s="58" t="s">
        <v>61</v>
      </c>
      <c r="C11" s="59" t="s">
        <v>408</v>
      </c>
      <c r="D11" s="57">
        <v>3240</v>
      </c>
      <c r="E11" s="57">
        <v>1237</v>
      </c>
      <c r="F11" s="57">
        <v>795</v>
      </c>
      <c r="G11" s="57">
        <v>1000</v>
      </c>
      <c r="H11" s="57">
        <v>1495</v>
      </c>
      <c r="K11" s="22"/>
      <c r="L11" s="22"/>
      <c r="M11" s="22"/>
      <c r="N11" s="22"/>
      <c r="O11" s="22"/>
      <c r="Q11" s="47"/>
      <c r="R11" s="47"/>
      <c r="S11" s="47"/>
      <c r="T11" s="47"/>
      <c r="U11" s="47"/>
    </row>
    <row r="12" spans="1:21" x14ac:dyDescent="0.2">
      <c r="A12" s="20"/>
      <c r="B12" s="58" t="s">
        <v>86</v>
      </c>
      <c r="C12" s="59" t="s">
        <v>433</v>
      </c>
      <c r="D12" s="57">
        <v>2800</v>
      </c>
      <c r="E12" s="57">
        <v>1140</v>
      </c>
      <c r="F12" s="57">
        <v>870</v>
      </c>
      <c r="G12" s="57">
        <v>1050</v>
      </c>
      <c r="H12" s="57">
        <v>1300</v>
      </c>
      <c r="K12" s="22"/>
      <c r="L12" s="22"/>
      <c r="M12" s="22"/>
      <c r="N12" s="22"/>
      <c r="O12" s="22"/>
      <c r="Q12" s="47"/>
      <c r="R12" s="47"/>
      <c r="S12" s="47"/>
      <c r="T12" s="47"/>
      <c r="U12" s="47"/>
    </row>
    <row r="13" spans="1:21" x14ac:dyDescent="0.2">
      <c r="A13" s="20"/>
      <c r="B13" s="58" t="s">
        <v>132</v>
      </c>
      <c r="C13" s="59" t="s">
        <v>479</v>
      </c>
      <c r="D13" s="57">
        <v>2410</v>
      </c>
      <c r="E13" s="57">
        <v>1205</v>
      </c>
      <c r="F13" s="57">
        <v>900</v>
      </c>
      <c r="G13" s="57">
        <v>1100</v>
      </c>
      <c r="H13" s="57">
        <v>1395</v>
      </c>
      <c r="K13" s="22"/>
      <c r="L13" s="22"/>
      <c r="M13" s="22"/>
      <c r="N13" s="22"/>
      <c r="O13" s="22"/>
      <c r="Q13" s="47"/>
      <c r="R13" s="47"/>
      <c r="S13" s="47"/>
      <c r="T13" s="47"/>
      <c r="U13" s="47"/>
    </row>
    <row r="14" spans="1:21" x14ac:dyDescent="0.2">
      <c r="A14" s="20"/>
      <c r="B14" s="58" t="s">
        <v>167</v>
      </c>
      <c r="C14" s="59" t="s">
        <v>514</v>
      </c>
      <c r="D14" s="57">
        <v>5060</v>
      </c>
      <c r="E14" s="57">
        <v>1553</v>
      </c>
      <c r="F14" s="57">
        <v>1175</v>
      </c>
      <c r="G14" s="57">
        <v>1448</v>
      </c>
      <c r="H14" s="57">
        <v>1800</v>
      </c>
      <c r="K14" s="22"/>
      <c r="L14" s="22"/>
      <c r="M14" s="22"/>
      <c r="N14" s="22"/>
      <c r="O14" s="22"/>
      <c r="Q14" s="47"/>
      <c r="R14" s="47"/>
      <c r="S14" s="47"/>
      <c r="T14" s="47"/>
      <c r="U14" s="47"/>
    </row>
    <row r="15" spans="1:21" x14ac:dyDescent="0.2">
      <c r="A15" s="20"/>
      <c r="B15" s="58" t="s">
        <v>212</v>
      </c>
      <c r="C15" s="59" t="s">
        <v>563</v>
      </c>
      <c r="D15" s="57">
        <v>3910</v>
      </c>
      <c r="E15" s="57">
        <v>2791</v>
      </c>
      <c r="F15" s="57">
        <v>1925</v>
      </c>
      <c r="G15" s="57">
        <v>2400</v>
      </c>
      <c r="H15" s="57">
        <v>3200</v>
      </c>
      <c r="K15" s="22"/>
      <c r="L15" s="22"/>
      <c r="M15" s="22"/>
      <c r="N15" s="22"/>
      <c r="O15" s="22"/>
      <c r="Q15" s="47"/>
      <c r="R15" s="47"/>
      <c r="S15" s="47"/>
      <c r="T15" s="47"/>
      <c r="U15" s="47"/>
    </row>
    <row r="16" spans="1:21" x14ac:dyDescent="0.2">
      <c r="A16" s="20"/>
      <c r="B16" s="58" t="s">
        <v>248</v>
      </c>
      <c r="C16" s="59" t="s">
        <v>599</v>
      </c>
      <c r="D16" s="57">
        <v>8260</v>
      </c>
      <c r="E16" s="57">
        <v>1909</v>
      </c>
      <c r="F16" s="57">
        <v>1375</v>
      </c>
      <c r="G16" s="57">
        <v>1675</v>
      </c>
      <c r="H16" s="57">
        <v>2200</v>
      </c>
      <c r="K16" s="22"/>
      <c r="L16" s="22"/>
      <c r="M16" s="22"/>
      <c r="N16" s="22"/>
      <c r="O16" s="22"/>
      <c r="Q16" s="47"/>
      <c r="R16" s="47"/>
      <c r="S16" s="47"/>
      <c r="T16" s="47"/>
      <c r="U16" s="47"/>
    </row>
    <row r="17" spans="1:21" ht="13.5" thickBot="1" x14ac:dyDescent="0.25">
      <c r="A17" s="20"/>
      <c r="B17" s="61" t="s">
        <v>318</v>
      </c>
      <c r="C17" s="62" t="s">
        <v>669</v>
      </c>
      <c r="D17" s="57">
        <v>5860</v>
      </c>
      <c r="E17" s="57">
        <v>1721</v>
      </c>
      <c r="F17" s="57">
        <v>1150</v>
      </c>
      <c r="G17" s="57">
        <v>1500</v>
      </c>
      <c r="H17" s="57">
        <v>2080</v>
      </c>
      <c r="K17" s="22"/>
      <c r="L17" s="22"/>
      <c r="M17" s="22"/>
      <c r="N17" s="22"/>
      <c r="O17" s="22"/>
      <c r="Q17" s="47"/>
      <c r="R17" s="47"/>
      <c r="S17" s="47"/>
      <c r="T17" s="47"/>
      <c r="U17" s="47"/>
    </row>
    <row r="18" spans="1:21" s="22" customFormat="1" x14ac:dyDescent="0.2">
      <c r="B18" s="25"/>
      <c r="C18" s="63" t="str">
        <f>"Source: VOA’s administrative database as at "&amp;[1]Summary!$C$3&amp;""</f>
        <v>Source: VOA’s administrative database as at 30 September 2021</v>
      </c>
      <c r="D18" s="26"/>
      <c r="E18" s="26"/>
      <c r="F18" s="26"/>
      <c r="G18" s="26"/>
      <c r="H18" s="26"/>
    </row>
    <row r="19" spans="1:21" x14ac:dyDescent="0.2">
      <c r="C19" s="25"/>
      <c r="D19" s="22"/>
      <c r="E19" s="22"/>
      <c r="F19" s="22"/>
      <c r="G19" s="22"/>
      <c r="H19" s="22"/>
      <c r="I19" s="22"/>
    </row>
    <row r="20" spans="1:21" ht="12.75" customHeight="1" x14ac:dyDescent="0.2">
      <c r="C20" s="28" t="s">
        <v>714</v>
      </c>
      <c r="D20" s="29"/>
      <c r="E20" s="29"/>
      <c r="F20" s="29"/>
      <c r="G20" s="27"/>
      <c r="H20" s="27"/>
    </row>
    <row r="21" spans="1:21" ht="12.75" customHeight="1" x14ac:dyDescent="0.2">
      <c r="C21" s="130" t="s">
        <v>716</v>
      </c>
      <c r="D21" s="131"/>
      <c r="E21" s="131"/>
      <c r="F21" s="131"/>
      <c r="G21" s="131"/>
      <c r="H21" s="132"/>
    </row>
    <row r="22" spans="1:21" x14ac:dyDescent="0.2">
      <c r="C22" s="133" t="s">
        <v>746</v>
      </c>
      <c r="D22" s="134"/>
      <c r="E22" s="134"/>
      <c r="F22" s="134"/>
      <c r="G22" s="134"/>
      <c r="H22" s="135"/>
    </row>
    <row r="23" spans="1:21" x14ac:dyDescent="0.2">
      <c r="C23" s="136" t="s">
        <v>722</v>
      </c>
      <c r="D23" s="137"/>
      <c r="E23" s="137"/>
      <c r="F23" s="137"/>
      <c r="G23" s="137"/>
      <c r="H23" s="138"/>
    </row>
    <row r="24" spans="1:21" ht="12.75" customHeight="1" x14ac:dyDescent="0.2">
      <c r="C24" s="32"/>
      <c r="D24" s="30"/>
      <c r="E24" s="30"/>
      <c r="F24" s="30"/>
      <c r="G24" s="30"/>
      <c r="H24" s="31"/>
    </row>
    <row r="25" spans="1:21" x14ac:dyDescent="0.2">
      <c r="C25" s="37" t="s">
        <v>723</v>
      </c>
      <c r="D25" s="29"/>
      <c r="E25" s="29"/>
      <c r="F25" s="29"/>
      <c r="G25" s="33"/>
      <c r="H25" s="33"/>
    </row>
    <row r="26" spans="1:21" x14ac:dyDescent="0.2">
      <c r="C26" s="139" t="s">
        <v>747</v>
      </c>
      <c r="D26" s="140"/>
      <c r="E26" s="140"/>
      <c r="F26" s="140"/>
      <c r="G26" s="140"/>
      <c r="H26" s="141"/>
    </row>
    <row r="27" spans="1:21" ht="12.75" customHeight="1" x14ac:dyDescent="0.2">
      <c r="C27" s="142"/>
      <c r="D27" s="140"/>
      <c r="E27" s="140"/>
      <c r="F27" s="140"/>
      <c r="G27" s="140"/>
      <c r="H27" s="141"/>
    </row>
    <row r="28" spans="1:21" x14ac:dyDescent="0.2">
      <c r="C28" s="142"/>
      <c r="D28" s="140"/>
      <c r="E28" s="140"/>
      <c r="F28" s="140"/>
      <c r="G28" s="140"/>
      <c r="H28" s="141"/>
    </row>
    <row r="29" spans="1:21" ht="12.75" customHeight="1" x14ac:dyDescent="0.2">
      <c r="C29" s="155" t="s">
        <v>724</v>
      </c>
      <c r="D29" s="140"/>
      <c r="E29" s="140"/>
      <c r="F29" s="140"/>
      <c r="G29" s="140"/>
      <c r="H29" s="141"/>
    </row>
    <row r="30" spans="1:21" x14ac:dyDescent="0.2">
      <c r="C30" s="36"/>
      <c r="D30" s="34"/>
      <c r="E30" s="34"/>
      <c r="F30" s="34"/>
      <c r="G30" s="34"/>
      <c r="H30" s="35"/>
    </row>
    <row r="31" spans="1:21" ht="12.75" customHeight="1" x14ac:dyDescent="0.2">
      <c r="C31" s="155" t="s">
        <v>738</v>
      </c>
      <c r="D31" s="140"/>
      <c r="E31" s="140"/>
      <c r="F31" s="140"/>
      <c r="G31" s="140"/>
      <c r="H31" s="141"/>
    </row>
    <row r="32" spans="1:21" ht="12.75" customHeight="1" x14ac:dyDescent="0.2">
      <c r="C32" s="142"/>
      <c r="D32" s="140"/>
      <c r="E32" s="140"/>
      <c r="F32" s="140"/>
      <c r="G32" s="140"/>
      <c r="H32" s="141"/>
    </row>
    <row r="33" spans="3:22" ht="12.75" customHeight="1" x14ac:dyDescent="0.2">
      <c r="C33" s="143" t="s">
        <v>753</v>
      </c>
      <c r="D33" s="174"/>
      <c r="E33" s="174"/>
      <c r="F33" s="174"/>
      <c r="G33" s="174"/>
      <c r="H33" s="175"/>
    </row>
    <row r="34" spans="3:22" x14ac:dyDescent="0.2">
      <c r="C34" s="176"/>
      <c r="D34" s="177"/>
      <c r="E34" s="177"/>
      <c r="F34" s="177"/>
      <c r="G34" s="177"/>
      <c r="H34" s="178"/>
    </row>
    <row r="35" spans="3:22" ht="12.75" customHeight="1" x14ac:dyDescent="0.2">
      <c r="C35" s="143" t="s">
        <v>757</v>
      </c>
      <c r="D35" s="144"/>
      <c r="E35" s="144"/>
      <c r="F35" s="144"/>
      <c r="G35" s="144"/>
      <c r="H35" s="145"/>
    </row>
    <row r="36" spans="3:22" ht="12.75" customHeight="1" x14ac:dyDescent="0.2">
      <c r="C36" s="143"/>
      <c r="D36" s="144"/>
      <c r="E36" s="144"/>
      <c r="F36" s="144"/>
      <c r="G36" s="144"/>
      <c r="H36" s="145"/>
    </row>
    <row r="37" spans="3:22" ht="12.75" customHeight="1" x14ac:dyDescent="0.2">
      <c r="C37" s="155" t="s">
        <v>725</v>
      </c>
      <c r="D37" s="140"/>
      <c r="E37" s="140"/>
      <c r="F37" s="140"/>
      <c r="G37" s="140"/>
      <c r="H37" s="141"/>
      <c r="P37" s="55"/>
      <c r="Q37" s="56"/>
      <c r="R37" s="57"/>
      <c r="S37" s="57"/>
      <c r="T37" s="57"/>
      <c r="U37" s="57"/>
      <c r="V37" s="57"/>
    </row>
    <row r="38" spans="3:22" x14ac:dyDescent="0.2">
      <c r="C38" s="142"/>
      <c r="D38" s="140"/>
      <c r="E38" s="140"/>
      <c r="F38" s="140"/>
      <c r="G38" s="140"/>
      <c r="H38" s="141"/>
      <c r="P38" s="58"/>
      <c r="Q38" s="59"/>
      <c r="R38" s="60"/>
      <c r="S38" s="60"/>
      <c r="T38" s="60"/>
      <c r="U38" s="60"/>
      <c r="V38" s="60"/>
    </row>
    <row r="39" spans="3:22" ht="12.75" customHeight="1" x14ac:dyDescent="0.2">
      <c r="C39" s="142"/>
      <c r="D39" s="140"/>
      <c r="E39" s="140"/>
      <c r="F39" s="140"/>
      <c r="G39" s="140"/>
      <c r="H39" s="141"/>
      <c r="P39" s="58"/>
      <c r="Q39" s="59"/>
      <c r="R39" s="60"/>
      <c r="S39" s="60"/>
      <c r="T39" s="60"/>
      <c r="U39" s="60"/>
      <c r="V39" s="60"/>
    </row>
    <row r="40" spans="3:22" ht="12.75" customHeight="1" x14ac:dyDescent="0.2">
      <c r="C40" s="155" t="s">
        <v>726</v>
      </c>
      <c r="D40" s="140"/>
      <c r="E40" s="140"/>
      <c r="F40" s="140"/>
      <c r="G40" s="140"/>
      <c r="H40" s="141"/>
      <c r="P40" s="58"/>
      <c r="Q40" s="59"/>
      <c r="R40" s="60"/>
      <c r="S40" s="60"/>
      <c r="T40" s="60"/>
      <c r="U40" s="60"/>
      <c r="V40" s="60"/>
    </row>
    <row r="41" spans="3:22" ht="12.75" customHeight="1" x14ac:dyDescent="0.2">
      <c r="C41" s="142"/>
      <c r="D41" s="140"/>
      <c r="E41" s="140"/>
      <c r="F41" s="140"/>
      <c r="G41" s="140"/>
      <c r="H41" s="141"/>
    </row>
    <row r="42" spans="3:22" x14ac:dyDescent="0.2">
      <c r="C42" s="142"/>
      <c r="D42" s="140"/>
      <c r="E42" s="140"/>
      <c r="F42" s="140"/>
      <c r="G42" s="140"/>
      <c r="H42" s="141"/>
    </row>
    <row r="43" spans="3:22" x14ac:dyDescent="0.2">
      <c r="C43" s="155" t="s">
        <v>727</v>
      </c>
      <c r="D43" s="156"/>
      <c r="E43" s="156"/>
      <c r="F43" s="156"/>
      <c r="G43" s="156"/>
      <c r="H43" s="157"/>
    </row>
    <row r="44" spans="3:22" x14ac:dyDescent="0.2">
      <c r="C44" s="155"/>
      <c r="D44" s="156"/>
      <c r="E44" s="156"/>
      <c r="F44" s="156"/>
      <c r="G44" s="156"/>
      <c r="H44" s="157"/>
    </row>
    <row r="45" spans="3:22" ht="12.75" customHeight="1" x14ac:dyDescent="0.2">
      <c r="C45" s="155"/>
      <c r="D45" s="156"/>
      <c r="E45" s="156"/>
      <c r="F45" s="156"/>
      <c r="G45" s="156"/>
      <c r="H45" s="157"/>
    </row>
    <row r="46" spans="3:22" x14ac:dyDescent="0.2">
      <c r="C46" s="155" t="s">
        <v>728</v>
      </c>
      <c r="D46" s="156"/>
      <c r="E46" s="156"/>
      <c r="F46" s="156"/>
      <c r="G46" s="156"/>
      <c r="H46" s="157"/>
    </row>
    <row r="47" spans="3:22" ht="12.75" customHeight="1" x14ac:dyDescent="0.2">
      <c r="C47" s="155"/>
      <c r="D47" s="156"/>
      <c r="E47" s="156"/>
      <c r="F47" s="156"/>
      <c r="G47" s="156"/>
      <c r="H47" s="157"/>
    </row>
    <row r="48" spans="3:22" x14ac:dyDescent="0.2">
      <c r="C48" s="155"/>
      <c r="D48" s="156"/>
      <c r="E48" s="156"/>
      <c r="F48" s="156"/>
      <c r="G48" s="156"/>
      <c r="H48" s="157"/>
    </row>
    <row r="49" spans="3:9" x14ac:dyDescent="0.2">
      <c r="C49" s="37"/>
      <c r="D49" s="28"/>
      <c r="E49" s="28"/>
      <c r="F49" s="28"/>
      <c r="G49" s="38"/>
      <c r="H49" s="38"/>
    </row>
    <row r="50" spans="3:9" x14ac:dyDescent="0.2">
      <c r="C50" s="28" t="s">
        <v>3</v>
      </c>
      <c r="D50" s="29"/>
      <c r="E50" s="29"/>
      <c r="F50" s="29"/>
      <c r="G50" s="33"/>
      <c r="H50" s="33"/>
    </row>
    <row r="51" spans="3:9" x14ac:dyDescent="0.2">
      <c r="C51" s="146" t="s">
        <v>717</v>
      </c>
      <c r="D51" s="147"/>
      <c r="E51" s="147"/>
      <c r="F51" s="147"/>
      <c r="G51" s="147"/>
      <c r="H51" s="148"/>
    </row>
    <row r="52" spans="3:9" x14ac:dyDescent="0.2">
      <c r="C52" s="149"/>
      <c r="D52" s="150"/>
      <c r="E52" s="150"/>
      <c r="F52" s="150"/>
      <c r="G52" s="150"/>
      <c r="H52" s="151"/>
    </row>
    <row r="53" spans="3:9" x14ac:dyDescent="0.2">
      <c r="C53" s="152" t="s">
        <v>748</v>
      </c>
      <c r="D53" s="153"/>
      <c r="E53" s="153"/>
      <c r="F53" s="153"/>
      <c r="G53" s="153"/>
      <c r="H53" s="153"/>
      <c r="I53" s="154"/>
    </row>
  </sheetData>
  <mergeCells count="16">
    <mergeCell ref="C53:I53"/>
    <mergeCell ref="C31:H32"/>
    <mergeCell ref="C37:H39"/>
    <mergeCell ref="C40:H42"/>
    <mergeCell ref="C29:H29"/>
    <mergeCell ref="C35:H36"/>
    <mergeCell ref="C26:H28"/>
    <mergeCell ref="C43:H45"/>
    <mergeCell ref="C46:H48"/>
    <mergeCell ref="C51:H52"/>
    <mergeCell ref="C33:H34"/>
    <mergeCell ref="C3:H4"/>
    <mergeCell ref="D6:H6"/>
    <mergeCell ref="C21:H21"/>
    <mergeCell ref="C22:H22"/>
    <mergeCell ref="C23:H23"/>
  </mergeCells>
  <phoneticPr fontId="5" type="noConversion"/>
  <hyperlinks>
    <hyperlink ref="C53" r:id="rId1" xr:uid="{00000000-0004-0000-0700-000000000000}"/>
    <hyperlink ref="D5" location="Contents!A1" display="Back to Contents" xr:uid="{00000000-0004-0000-0700-000001000000}"/>
  </hyperlinks>
  <pageMargins left="0" right="0" top="0.98425196850393704" bottom="0.98425196850393704" header="0.51181102362204722" footer="0.51181102362204722"/>
  <pageSetup paperSize="9" scale="59" orientation="landscape" verticalDpi="0" r:id="rId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2:U51"/>
  <sheetViews>
    <sheetView showGridLines="0" workbookViewId="0">
      <selection activeCell="C3" sqref="C3:H4"/>
    </sheetView>
  </sheetViews>
  <sheetFormatPr defaultColWidth="9.28515625" defaultRowHeight="12.75" outlineLevelCol="1" x14ac:dyDescent="0.2"/>
  <cols>
    <col min="1" max="1" width="2.7109375" style="16" customWidth="1"/>
    <col min="2" max="2" width="12.7109375" style="16" hidden="1" customWidth="1" outlineLevel="1"/>
    <col min="3" max="3" width="33.5703125" style="16" customWidth="1" collapsed="1"/>
    <col min="4" max="8" width="9.28515625" style="16" customWidth="1"/>
    <col min="9" max="16384" width="9.28515625" style="16"/>
  </cols>
  <sheetData>
    <row r="2" spans="1:21" ht="18" x14ac:dyDescent="0.2">
      <c r="C2" s="17" t="s">
        <v>704</v>
      </c>
    </row>
    <row r="3" spans="1:21" ht="12.75" customHeight="1" x14ac:dyDescent="0.2">
      <c r="C3" s="123" t="s">
        <v>793</v>
      </c>
      <c r="D3" s="158"/>
      <c r="E3" s="158"/>
      <c r="F3" s="158"/>
      <c r="G3" s="158"/>
      <c r="H3" s="159"/>
    </row>
    <row r="4" spans="1:21" x14ac:dyDescent="0.2">
      <c r="C4" s="160"/>
      <c r="D4" s="161"/>
      <c r="E4" s="161"/>
      <c r="F4" s="161"/>
      <c r="G4" s="161"/>
      <c r="H4" s="162"/>
    </row>
    <row r="5" spans="1:21" ht="13.5" thickBot="1" x14ac:dyDescent="0.25">
      <c r="B5" s="64"/>
      <c r="C5" s="65"/>
      <c r="D5" s="66" t="s">
        <v>754</v>
      </c>
      <c r="E5" s="65"/>
      <c r="F5" s="65"/>
      <c r="G5" s="65"/>
      <c r="H5" s="65"/>
    </row>
    <row r="6" spans="1:21" s="19" customFormat="1" ht="12.75" customHeight="1" x14ac:dyDescent="0.2">
      <c r="B6" s="49"/>
      <c r="C6" s="50"/>
      <c r="D6" s="129" t="s">
        <v>721</v>
      </c>
      <c r="E6" s="129"/>
      <c r="F6" s="129"/>
      <c r="G6" s="129"/>
      <c r="H6" s="129"/>
    </row>
    <row r="7" spans="1:21" s="19" customFormat="1" ht="25.5" x14ac:dyDescent="0.2">
      <c r="B7" s="51" t="s">
        <v>715</v>
      </c>
      <c r="C7" s="51" t="s">
        <v>713</v>
      </c>
      <c r="D7" s="52" t="s">
        <v>701</v>
      </c>
      <c r="E7" s="52" t="s">
        <v>733</v>
      </c>
      <c r="F7" s="53" t="s">
        <v>712</v>
      </c>
      <c r="G7" s="54" t="s">
        <v>702</v>
      </c>
      <c r="H7" s="52" t="s">
        <v>703</v>
      </c>
    </row>
    <row r="8" spans="1:21" s="22" customFormat="1" x14ac:dyDescent="0.2">
      <c r="A8" s="21"/>
      <c r="B8" s="55" t="s">
        <v>5</v>
      </c>
      <c r="C8" s="56" t="s">
        <v>349</v>
      </c>
      <c r="D8" s="57">
        <v>480750</v>
      </c>
      <c r="E8" s="57">
        <v>898</v>
      </c>
      <c r="F8" s="57">
        <v>585</v>
      </c>
      <c r="G8" s="57">
        <v>755</v>
      </c>
      <c r="H8" s="57">
        <v>1050</v>
      </c>
      <c r="Q8" s="47"/>
      <c r="R8" s="47"/>
      <c r="S8" s="47"/>
      <c r="T8" s="47"/>
      <c r="U8" s="47"/>
    </row>
    <row r="9" spans="1:21" s="24" customFormat="1" x14ac:dyDescent="0.2">
      <c r="A9" s="23"/>
      <c r="B9" s="58" t="s">
        <v>6</v>
      </c>
      <c r="C9" s="59" t="s">
        <v>350</v>
      </c>
      <c r="D9" s="57">
        <v>23690</v>
      </c>
      <c r="E9" s="57">
        <v>572</v>
      </c>
      <c r="F9" s="57">
        <v>425</v>
      </c>
      <c r="G9" s="57">
        <v>500</v>
      </c>
      <c r="H9" s="57">
        <v>625</v>
      </c>
      <c r="K9" s="22"/>
      <c r="L9" s="22"/>
      <c r="M9" s="22"/>
      <c r="N9" s="22"/>
      <c r="O9" s="22"/>
      <c r="Q9" s="47"/>
      <c r="R9" s="47"/>
      <c r="S9" s="47"/>
      <c r="T9" s="47"/>
      <c r="U9" s="47"/>
    </row>
    <row r="10" spans="1:21" x14ac:dyDescent="0.2">
      <c r="A10" s="20"/>
      <c r="B10" s="58" t="s">
        <v>17</v>
      </c>
      <c r="C10" s="59" t="s">
        <v>364</v>
      </c>
      <c r="D10" s="57">
        <v>66920</v>
      </c>
      <c r="E10" s="57">
        <v>658</v>
      </c>
      <c r="F10" s="57">
        <v>495</v>
      </c>
      <c r="G10" s="57">
        <v>600</v>
      </c>
      <c r="H10" s="57">
        <v>750</v>
      </c>
      <c r="K10" s="22"/>
      <c r="L10" s="22"/>
      <c r="M10" s="22"/>
      <c r="N10" s="22"/>
      <c r="O10" s="22"/>
      <c r="Q10" s="47"/>
      <c r="R10" s="47"/>
      <c r="S10" s="47"/>
      <c r="T10" s="47"/>
      <c r="U10" s="47"/>
    </row>
    <row r="11" spans="1:21" x14ac:dyDescent="0.2">
      <c r="A11" s="20"/>
      <c r="B11" s="58" t="s">
        <v>61</v>
      </c>
      <c r="C11" s="59" t="s">
        <v>408</v>
      </c>
      <c r="D11" s="57">
        <v>45560</v>
      </c>
      <c r="E11" s="57">
        <v>646</v>
      </c>
      <c r="F11" s="57">
        <v>475</v>
      </c>
      <c r="G11" s="57">
        <v>580</v>
      </c>
      <c r="H11" s="57">
        <v>725</v>
      </c>
      <c r="K11" s="22"/>
      <c r="L11" s="22"/>
      <c r="M11" s="22"/>
      <c r="N11" s="22"/>
      <c r="O11" s="22"/>
      <c r="Q11" s="47"/>
      <c r="R11" s="47"/>
      <c r="S11" s="47"/>
      <c r="T11" s="47"/>
      <c r="U11" s="47"/>
    </row>
    <row r="12" spans="1:21" x14ac:dyDescent="0.2">
      <c r="A12" s="20"/>
      <c r="B12" s="58" t="s">
        <v>86</v>
      </c>
      <c r="C12" s="59" t="s">
        <v>433</v>
      </c>
      <c r="D12" s="57">
        <v>38790</v>
      </c>
      <c r="E12" s="57">
        <v>673</v>
      </c>
      <c r="F12" s="57">
        <v>525</v>
      </c>
      <c r="G12" s="57">
        <v>650</v>
      </c>
      <c r="H12" s="57">
        <v>750</v>
      </c>
      <c r="K12" s="22"/>
      <c r="L12" s="22"/>
      <c r="M12" s="22"/>
      <c r="N12" s="22"/>
      <c r="O12" s="22"/>
      <c r="Q12" s="47"/>
      <c r="R12" s="47"/>
      <c r="S12" s="47"/>
      <c r="T12" s="47"/>
      <c r="U12" s="47"/>
    </row>
    <row r="13" spans="1:21" x14ac:dyDescent="0.2">
      <c r="A13" s="20"/>
      <c r="B13" s="58" t="s">
        <v>132</v>
      </c>
      <c r="C13" s="59" t="s">
        <v>479</v>
      </c>
      <c r="D13" s="57">
        <v>38540</v>
      </c>
      <c r="E13" s="57">
        <v>709</v>
      </c>
      <c r="F13" s="57">
        <v>565</v>
      </c>
      <c r="G13" s="57">
        <v>675</v>
      </c>
      <c r="H13" s="57">
        <v>795</v>
      </c>
      <c r="K13" s="22"/>
      <c r="L13" s="22"/>
      <c r="M13" s="22"/>
      <c r="N13" s="22"/>
      <c r="O13" s="22"/>
      <c r="Q13" s="47"/>
      <c r="R13" s="47"/>
      <c r="S13" s="47"/>
      <c r="T13" s="47"/>
      <c r="U13" s="47"/>
    </row>
    <row r="14" spans="1:21" x14ac:dyDescent="0.2">
      <c r="A14" s="20"/>
      <c r="B14" s="58" t="s">
        <v>167</v>
      </c>
      <c r="C14" s="59" t="s">
        <v>514</v>
      </c>
      <c r="D14" s="57">
        <v>59650</v>
      </c>
      <c r="E14" s="57">
        <v>930</v>
      </c>
      <c r="F14" s="57">
        <v>695</v>
      </c>
      <c r="G14" s="57">
        <v>850</v>
      </c>
      <c r="H14" s="57">
        <v>1100</v>
      </c>
      <c r="K14" s="22"/>
      <c r="L14" s="22"/>
      <c r="M14" s="22"/>
      <c r="N14" s="22"/>
      <c r="O14" s="22"/>
      <c r="Q14" s="47"/>
      <c r="R14" s="47"/>
      <c r="S14" s="47"/>
      <c r="T14" s="47"/>
      <c r="U14" s="47"/>
    </row>
    <row r="15" spans="1:21" x14ac:dyDescent="0.2">
      <c r="A15" s="20"/>
      <c r="B15" s="58" t="s">
        <v>212</v>
      </c>
      <c r="C15" s="59" t="s">
        <v>563</v>
      </c>
      <c r="D15" s="57">
        <v>56270</v>
      </c>
      <c r="E15" s="57">
        <v>1597</v>
      </c>
      <c r="F15" s="57">
        <v>1200</v>
      </c>
      <c r="G15" s="57">
        <v>1425</v>
      </c>
      <c r="H15" s="57">
        <v>1770</v>
      </c>
      <c r="K15" s="22"/>
      <c r="L15" s="22"/>
      <c r="M15" s="22"/>
      <c r="N15" s="22"/>
      <c r="O15" s="22"/>
      <c r="Q15" s="47"/>
      <c r="R15" s="47"/>
      <c r="S15" s="47"/>
      <c r="T15" s="47"/>
      <c r="U15" s="47"/>
    </row>
    <row r="16" spans="1:21" x14ac:dyDescent="0.2">
      <c r="A16" s="20"/>
      <c r="B16" s="58" t="s">
        <v>248</v>
      </c>
      <c r="C16" s="59" t="s">
        <v>599</v>
      </c>
      <c r="D16" s="57">
        <v>93000</v>
      </c>
      <c r="E16" s="57">
        <v>1024</v>
      </c>
      <c r="F16" s="57">
        <v>750</v>
      </c>
      <c r="G16" s="57">
        <v>925</v>
      </c>
      <c r="H16" s="57">
        <v>1190</v>
      </c>
      <c r="K16" s="22"/>
      <c r="L16" s="22"/>
      <c r="M16" s="22"/>
      <c r="N16" s="22"/>
      <c r="O16" s="22"/>
      <c r="Q16" s="47"/>
      <c r="R16" s="47"/>
      <c r="S16" s="47"/>
      <c r="T16" s="47"/>
      <c r="U16" s="47"/>
    </row>
    <row r="17" spans="1:21" ht="13.5" thickBot="1" x14ac:dyDescent="0.25">
      <c r="A17" s="20"/>
      <c r="B17" s="61" t="s">
        <v>318</v>
      </c>
      <c r="C17" s="62" t="s">
        <v>669</v>
      </c>
      <c r="D17" s="57">
        <v>58340</v>
      </c>
      <c r="E17" s="57">
        <v>873</v>
      </c>
      <c r="F17" s="57">
        <v>625</v>
      </c>
      <c r="G17" s="57">
        <v>770</v>
      </c>
      <c r="H17" s="57">
        <v>950</v>
      </c>
      <c r="K17" s="22"/>
      <c r="L17" s="22"/>
      <c r="M17" s="22"/>
      <c r="N17" s="22"/>
      <c r="O17" s="22"/>
      <c r="Q17" s="47"/>
      <c r="R17" s="47"/>
      <c r="S17" s="47"/>
      <c r="T17" s="47"/>
      <c r="U17" s="47"/>
    </row>
    <row r="18" spans="1:21" s="22" customFormat="1" x14ac:dyDescent="0.2">
      <c r="B18" s="25"/>
      <c r="C18" s="63" t="str">
        <f>"Source: VOA’s administrative database as at "&amp;[1]Summary!$C$3&amp;""</f>
        <v>Source: VOA’s administrative database as at 30 September 2021</v>
      </c>
      <c r="D18" s="26"/>
      <c r="E18" s="26"/>
      <c r="F18" s="26"/>
      <c r="G18" s="26"/>
      <c r="H18" s="26"/>
    </row>
    <row r="19" spans="1:21" x14ac:dyDescent="0.2">
      <c r="C19" s="25"/>
      <c r="D19" s="22"/>
      <c r="E19" s="22"/>
      <c r="F19" s="22"/>
      <c r="G19" s="22"/>
      <c r="H19" s="22"/>
      <c r="I19" s="22"/>
    </row>
    <row r="20" spans="1:21" ht="12.75" customHeight="1" x14ac:dyDescent="0.2">
      <c r="C20" s="28" t="s">
        <v>714</v>
      </c>
      <c r="D20" s="29"/>
      <c r="E20" s="29"/>
      <c r="F20" s="29"/>
      <c r="G20" s="27"/>
      <c r="H20" s="27"/>
    </row>
    <row r="21" spans="1:21" ht="12.75" customHeight="1" x14ac:dyDescent="0.2">
      <c r="C21" s="130" t="s">
        <v>716</v>
      </c>
      <c r="D21" s="131"/>
      <c r="E21" s="131"/>
      <c r="F21" s="131"/>
      <c r="G21" s="131"/>
      <c r="H21" s="132"/>
    </row>
    <row r="22" spans="1:21" x14ac:dyDescent="0.2">
      <c r="C22" s="133" t="s">
        <v>746</v>
      </c>
      <c r="D22" s="134"/>
      <c r="E22" s="134"/>
      <c r="F22" s="134"/>
      <c r="G22" s="134"/>
      <c r="H22" s="135"/>
    </row>
    <row r="23" spans="1:21" x14ac:dyDescent="0.2">
      <c r="C23" s="136" t="s">
        <v>722</v>
      </c>
      <c r="D23" s="137"/>
      <c r="E23" s="137"/>
      <c r="F23" s="137"/>
      <c r="G23" s="137"/>
      <c r="H23" s="138"/>
    </row>
    <row r="24" spans="1:21" ht="12.75" customHeight="1" x14ac:dyDescent="0.2">
      <c r="C24" s="32"/>
      <c r="D24" s="30"/>
      <c r="E24" s="30"/>
      <c r="F24" s="30"/>
      <c r="G24" s="30"/>
      <c r="H24" s="31"/>
    </row>
    <row r="25" spans="1:21" x14ac:dyDescent="0.2">
      <c r="C25" s="37" t="s">
        <v>723</v>
      </c>
      <c r="D25" s="29"/>
      <c r="E25" s="29"/>
      <c r="F25" s="29"/>
      <c r="G25" s="33"/>
      <c r="H25" s="33"/>
    </row>
    <row r="26" spans="1:21" x14ac:dyDescent="0.2">
      <c r="C26" s="139" t="s">
        <v>747</v>
      </c>
      <c r="D26" s="179"/>
      <c r="E26" s="179"/>
      <c r="F26" s="179"/>
      <c r="G26" s="179"/>
      <c r="H26" s="180"/>
    </row>
    <row r="27" spans="1:21" ht="12.75" customHeight="1" x14ac:dyDescent="0.2">
      <c r="C27" s="139"/>
      <c r="D27" s="179"/>
      <c r="E27" s="179"/>
      <c r="F27" s="179"/>
      <c r="G27" s="179"/>
      <c r="H27" s="180"/>
    </row>
    <row r="28" spans="1:21" x14ac:dyDescent="0.2">
      <c r="C28" s="139"/>
      <c r="D28" s="179"/>
      <c r="E28" s="179"/>
      <c r="F28" s="179"/>
      <c r="G28" s="179"/>
      <c r="H28" s="180"/>
    </row>
    <row r="29" spans="1:21" ht="12.75" customHeight="1" x14ac:dyDescent="0.2">
      <c r="C29" s="155" t="s">
        <v>724</v>
      </c>
      <c r="D29" s="140"/>
      <c r="E29" s="140"/>
      <c r="F29" s="140"/>
      <c r="G29" s="140"/>
      <c r="H29" s="141"/>
    </row>
    <row r="30" spans="1:21" x14ac:dyDescent="0.2">
      <c r="C30" s="36"/>
      <c r="D30" s="34"/>
      <c r="E30" s="34"/>
      <c r="F30" s="34"/>
      <c r="G30" s="34"/>
      <c r="H30" s="35"/>
    </row>
    <row r="31" spans="1:21" ht="12.75" customHeight="1" x14ac:dyDescent="0.2">
      <c r="C31" s="155" t="s">
        <v>738</v>
      </c>
      <c r="D31" s="140"/>
      <c r="E31" s="140"/>
      <c r="F31" s="140"/>
      <c r="G31" s="140"/>
      <c r="H31" s="141"/>
    </row>
    <row r="32" spans="1:21" ht="12.75" customHeight="1" x14ac:dyDescent="0.2">
      <c r="C32" s="142"/>
      <c r="D32" s="140"/>
      <c r="E32" s="140"/>
      <c r="F32" s="140"/>
      <c r="G32" s="140"/>
      <c r="H32" s="141"/>
    </row>
    <row r="33" spans="3:8" ht="12.75" customHeight="1" x14ac:dyDescent="0.2">
      <c r="C33" s="143" t="s">
        <v>757</v>
      </c>
      <c r="D33" s="144"/>
      <c r="E33" s="144"/>
      <c r="F33" s="144"/>
      <c r="G33" s="144"/>
      <c r="H33" s="145"/>
    </row>
    <row r="34" spans="3:8" ht="12.75" customHeight="1" x14ac:dyDescent="0.2">
      <c r="C34" s="143"/>
      <c r="D34" s="144"/>
      <c r="E34" s="144"/>
      <c r="F34" s="144"/>
      <c r="G34" s="144"/>
      <c r="H34" s="145"/>
    </row>
    <row r="35" spans="3:8" ht="12.75" customHeight="1" x14ac:dyDescent="0.2">
      <c r="C35" s="155" t="s">
        <v>725</v>
      </c>
      <c r="D35" s="140"/>
      <c r="E35" s="140"/>
      <c r="F35" s="140"/>
      <c r="G35" s="140"/>
      <c r="H35" s="141"/>
    </row>
    <row r="36" spans="3:8" ht="12.75" customHeight="1" x14ac:dyDescent="0.2">
      <c r="C36" s="142"/>
      <c r="D36" s="140"/>
      <c r="E36" s="140"/>
      <c r="F36" s="140"/>
      <c r="G36" s="140"/>
      <c r="H36" s="141"/>
    </row>
    <row r="37" spans="3:8" x14ac:dyDescent="0.2">
      <c r="C37" s="142"/>
      <c r="D37" s="140"/>
      <c r="E37" s="140"/>
      <c r="F37" s="140"/>
      <c r="G37" s="140"/>
      <c r="H37" s="141"/>
    </row>
    <row r="38" spans="3:8" ht="12.75" customHeight="1" x14ac:dyDescent="0.2">
      <c r="C38" s="155" t="s">
        <v>726</v>
      </c>
      <c r="D38" s="140"/>
      <c r="E38" s="140"/>
      <c r="F38" s="140"/>
      <c r="G38" s="140"/>
      <c r="H38" s="141"/>
    </row>
    <row r="39" spans="3:8" ht="12.75" customHeight="1" x14ac:dyDescent="0.2">
      <c r="C39" s="142"/>
      <c r="D39" s="140"/>
      <c r="E39" s="140"/>
      <c r="F39" s="140"/>
      <c r="G39" s="140"/>
      <c r="H39" s="141"/>
    </row>
    <row r="40" spans="3:8" x14ac:dyDescent="0.2">
      <c r="C40" s="142"/>
      <c r="D40" s="140"/>
      <c r="E40" s="140"/>
      <c r="F40" s="140"/>
      <c r="G40" s="140"/>
      <c r="H40" s="141"/>
    </row>
    <row r="41" spans="3:8" x14ac:dyDescent="0.2">
      <c r="C41" s="155" t="s">
        <v>727</v>
      </c>
      <c r="D41" s="156"/>
      <c r="E41" s="156"/>
      <c r="F41" s="156"/>
      <c r="G41" s="156"/>
      <c r="H41" s="157"/>
    </row>
    <row r="42" spans="3:8" x14ac:dyDescent="0.2">
      <c r="C42" s="155"/>
      <c r="D42" s="156"/>
      <c r="E42" s="156"/>
      <c r="F42" s="156"/>
      <c r="G42" s="156"/>
      <c r="H42" s="157"/>
    </row>
    <row r="43" spans="3:8" ht="12.75" customHeight="1" x14ac:dyDescent="0.2">
      <c r="C43" s="155"/>
      <c r="D43" s="156"/>
      <c r="E43" s="156"/>
      <c r="F43" s="156"/>
      <c r="G43" s="156"/>
      <c r="H43" s="157"/>
    </row>
    <row r="44" spans="3:8" x14ac:dyDescent="0.2">
      <c r="C44" s="155" t="s">
        <v>728</v>
      </c>
      <c r="D44" s="156"/>
      <c r="E44" s="156"/>
      <c r="F44" s="156"/>
      <c r="G44" s="156"/>
      <c r="H44" s="157"/>
    </row>
    <row r="45" spans="3:8" ht="12.75" customHeight="1" x14ac:dyDescent="0.2">
      <c r="C45" s="155"/>
      <c r="D45" s="156"/>
      <c r="E45" s="156"/>
      <c r="F45" s="156"/>
      <c r="G45" s="156"/>
      <c r="H45" s="157"/>
    </row>
    <row r="46" spans="3:8" x14ac:dyDescent="0.2">
      <c r="C46" s="155"/>
      <c r="D46" s="156"/>
      <c r="E46" s="156"/>
      <c r="F46" s="156"/>
      <c r="G46" s="156"/>
      <c r="H46" s="157"/>
    </row>
    <row r="47" spans="3:8" x14ac:dyDescent="0.2">
      <c r="C47" s="37"/>
      <c r="D47" s="28"/>
      <c r="E47" s="28"/>
      <c r="F47" s="28"/>
      <c r="G47" s="38"/>
      <c r="H47" s="38"/>
    </row>
    <row r="48" spans="3:8" x14ac:dyDescent="0.2">
      <c r="C48" s="28" t="s">
        <v>3</v>
      </c>
      <c r="D48" s="29"/>
      <c r="E48" s="29"/>
      <c r="F48" s="29"/>
      <c r="G48" s="33"/>
      <c r="H48" s="33"/>
    </row>
    <row r="49" spans="3:9" x14ac:dyDescent="0.2">
      <c r="C49" s="146" t="s">
        <v>717</v>
      </c>
      <c r="D49" s="147"/>
      <c r="E49" s="147"/>
      <c r="F49" s="147"/>
      <c r="G49" s="147"/>
      <c r="H49" s="148"/>
    </row>
    <row r="50" spans="3:9" x14ac:dyDescent="0.2">
      <c r="C50" s="149"/>
      <c r="D50" s="150"/>
      <c r="E50" s="150"/>
      <c r="F50" s="150"/>
      <c r="G50" s="150"/>
      <c r="H50" s="151"/>
    </row>
    <row r="51" spans="3:9" x14ac:dyDescent="0.2">
      <c r="C51" s="152" t="s">
        <v>748</v>
      </c>
      <c r="D51" s="153"/>
      <c r="E51" s="153"/>
      <c r="F51" s="153"/>
      <c r="G51" s="153"/>
      <c r="H51" s="153"/>
      <c r="I51" s="154"/>
    </row>
  </sheetData>
  <mergeCells count="15">
    <mergeCell ref="C51:I51"/>
    <mergeCell ref="C33:H34"/>
    <mergeCell ref="C35:H37"/>
    <mergeCell ref="C38:H40"/>
    <mergeCell ref="C3:H4"/>
    <mergeCell ref="D6:H6"/>
    <mergeCell ref="C21:H21"/>
    <mergeCell ref="C22:H22"/>
    <mergeCell ref="C23:H23"/>
    <mergeCell ref="C26:H28"/>
    <mergeCell ref="C29:H29"/>
    <mergeCell ref="C31:H32"/>
    <mergeCell ref="C41:H43"/>
    <mergeCell ref="C44:H46"/>
    <mergeCell ref="C49:H50"/>
  </mergeCells>
  <phoneticPr fontId="5" type="noConversion"/>
  <hyperlinks>
    <hyperlink ref="C51" r:id="rId1" xr:uid="{00000000-0004-0000-0800-000000000000}"/>
    <hyperlink ref="D5" location="Contents!A1" display="Back to Contents" xr:uid="{00000000-0004-0000-0800-000001000000}"/>
  </hyperlinks>
  <pageMargins left="0" right="0" top="0.98425196850393704" bottom="0.98425196850393704" header="0.51181102362204722" footer="0.51181102362204722"/>
  <pageSetup paperSize="9" scale="59" orientation="landscape" verticalDpi="0" r:id="rId2"/>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rackerID xmlns="e73541d3-5dbc-467b-ad85-92b29e93bc53">3395</TrackerID>
    <MoveTo xmlns="2541d45d-41ad-4814-bf67-1422fc7ee58e" xsi:nil="true"/>
  </documentManagement>
</p:properties>
</file>

<file path=customXml/item3.xml><?xml version="1.0" encoding="utf-8"?>
<LongProperties xmlns="http://schemas.microsoft.com/office/2006/metadata/long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08F184E-8932-4C42-860F-DDF88DEA2C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D0C2C51-F3B3-4CA6-B5D8-DD69376380BE}">
  <ds:schemaRefs>
    <ds:schemaRef ds:uri="http://schemas.microsoft.com/office/2006/metadata/properties"/>
    <ds:schemaRef ds:uri="http://schemas.microsoft.com/office/infopath/2007/PartnerControls"/>
    <ds:schemaRef ds:uri="e73541d3-5dbc-467b-ad85-92b29e93bc53"/>
    <ds:schemaRef ds:uri="2541d45d-41ad-4814-bf67-1422fc7ee58e"/>
  </ds:schemaRefs>
</ds:datastoreItem>
</file>

<file path=customXml/itemProps3.xml><?xml version="1.0" encoding="utf-8"?>
<ds:datastoreItem xmlns:ds="http://schemas.openxmlformats.org/officeDocument/2006/customXml" ds:itemID="{FFB392BE-2C88-46EB-A835-6F6E89300086}">
  <ds:schemaRefs>
    <ds:schemaRef ds:uri="http://schemas.microsoft.com/office/2006/metadata/longProperties"/>
  </ds:schemaRefs>
</ds:datastoreItem>
</file>

<file path=customXml/itemProps4.xml><?xml version="1.0" encoding="utf-8"?>
<ds:datastoreItem xmlns:ds="http://schemas.openxmlformats.org/officeDocument/2006/customXml" ds:itemID="{46E3088F-0375-42D0-AC62-D6281C2AB13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49</vt:i4>
      </vt:variant>
    </vt:vector>
  </HeadingPairs>
  <TitlesOfParts>
    <vt:vector size="67" baseType="lpstr">
      <vt:lpstr>Cover sheet</vt:lpstr>
      <vt:lpstr>Contents</vt:lpstr>
      <vt:lpstr>Table 1.1</vt:lpstr>
      <vt:lpstr>Table 1.2</vt:lpstr>
      <vt:lpstr>Table 1.3</vt:lpstr>
      <vt:lpstr>Table 1.4</vt:lpstr>
      <vt:lpstr>Table 1.5</vt:lpstr>
      <vt:lpstr>Table 1.6</vt:lpstr>
      <vt:lpstr>Table 1.7</vt:lpstr>
      <vt:lpstr>Table2.1</vt:lpstr>
      <vt:lpstr>Table2.2</vt:lpstr>
      <vt:lpstr>Table2.3</vt:lpstr>
      <vt:lpstr>Table2.4</vt:lpstr>
      <vt:lpstr>Table2.5</vt:lpstr>
      <vt:lpstr>Table2.6</vt:lpstr>
      <vt:lpstr>useable</vt:lpstr>
      <vt:lpstr>Contact</vt:lpstr>
      <vt:lpstr>Table2.7</vt:lpstr>
      <vt:lpstr>Table2.1!Avg</vt:lpstr>
      <vt:lpstr>Table2.2!Avg</vt:lpstr>
      <vt:lpstr>Table2.3!Avg</vt:lpstr>
      <vt:lpstr>Table2.4!Avg</vt:lpstr>
      <vt:lpstr>Table2.5!Avg</vt:lpstr>
      <vt:lpstr>Table2.6!Avg</vt:lpstr>
      <vt:lpstr>Table2.7!Avg</vt:lpstr>
      <vt:lpstr>Table2.1!Count</vt:lpstr>
      <vt:lpstr>Table2.2!Count</vt:lpstr>
      <vt:lpstr>Table2.3!Count</vt:lpstr>
      <vt:lpstr>Table2.4!Count</vt:lpstr>
      <vt:lpstr>Table2.5!Count</vt:lpstr>
      <vt:lpstr>Table2.6!Count</vt:lpstr>
      <vt:lpstr>Table2.7!Count</vt:lpstr>
      <vt:lpstr>Table2.1!Median</vt:lpstr>
      <vt:lpstr>Table2.2!Median</vt:lpstr>
      <vt:lpstr>Table2.3!Median</vt:lpstr>
      <vt:lpstr>Table2.4!Median</vt:lpstr>
      <vt:lpstr>Table2.5!Median</vt:lpstr>
      <vt:lpstr>Table2.6!Median</vt:lpstr>
      <vt:lpstr>Table2.7!Median</vt:lpstr>
      <vt:lpstr>Table2.1!Print_Area</vt:lpstr>
      <vt:lpstr>Table2.2!Print_Area</vt:lpstr>
      <vt:lpstr>Table2.3!Print_Area</vt:lpstr>
      <vt:lpstr>Table2.4!Print_Area</vt:lpstr>
      <vt:lpstr>Table2.5!Print_Area</vt:lpstr>
      <vt:lpstr>Table2.6!Print_Area</vt:lpstr>
      <vt:lpstr>Table2.7!Print_Area</vt:lpstr>
      <vt:lpstr>Table2.1!Row</vt:lpstr>
      <vt:lpstr>Table2.2!Row</vt:lpstr>
      <vt:lpstr>Table2.3!Row</vt:lpstr>
      <vt:lpstr>Table2.4!Row</vt:lpstr>
      <vt:lpstr>Table2.5!Row</vt:lpstr>
      <vt:lpstr>Table2.6!Row</vt:lpstr>
      <vt:lpstr>Table2.7!Row</vt:lpstr>
      <vt:lpstr>Table2.1!Sample1</vt:lpstr>
      <vt:lpstr>Table2.2!Sample1</vt:lpstr>
      <vt:lpstr>Table2.3!Sample1</vt:lpstr>
      <vt:lpstr>Table2.4!Sample1</vt:lpstr>
      <vt:lpstr>Table2.5!Sample1</vt:lpstr>
      <vt:lpstr>Table2.6!Sample1</vt:lpstr>
      <vt:lpstr>Table2.7!Sample1</vt:lpstr>
      <vt:lpstr>Table2.1!Tolerance</vt:lpstr>
      <vt:lpstr>Table2.2!Tolerance</vt:lpstr>
      <vt:lpstr>Table2.3!Tolerance</vt:lpstr>
      <vt:lpstr>Table2.4!Tolerance</vt:lpstr>
      <vt:lpstr>Table2.5!Tolerance</vt:lpstr>
      <vt:lpstr>Table2.6!Tolerance</vt:lpstr>
      <vt:lpstr>Table2.7!Tolerance</vt:lpstr>
    </vt:vector>
  </TitlesOfParts>
  <Company>VOA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Private rental market summary statistics in England</dc:title>
  <dc:creator>Richard Hughes</dc:creator>
  <cp:lastModifiedBy>Yuyang Liu</cp:lastModifiedBy>
  <cp:lastPrinted>2018-12-19T15:29:52Z</cp:lastPrinted>
  <dcterms:created xsi:type="dcterms:W3CDTF">2011-04-20T10:32:03Z</dcterms:created>
  <dcterms:modified xsi:type="dcterms:W3CDTF">2022-03-23T19:20:00Z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2395d2b5-5d32-40ac-981b-f5f663b5fc40,2;2395d2b5-5d32-40ac-981b-f5f663b5fc40,3;2395d2b5-5d32-40ac-981b-f5f663b5fc40,5;</vt:lpwstr>
  </property>
  <property fmtid="{D5CDD505-2E9C-101B-9397-08002B2CF9AE}" pid="3" name="Order">
    <vt:lpwstr>1103200.00000000</vt:lpwstr>
  </property>
</Properties>
</file>