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ML\Project\2.2\"/>
    </mc:Choice>
  </mc:AlternateContent>
  <xr:revisionPtr revIDLastSave="0" documentId="13_ncr:1_{759D1511-8DA0-4C02-B6B3-25B6866AEE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00 Replication for 30 Days" sheetId="1" r:id="rId1"/>
    <sheet name="VIP average In-system no-tech" sheetId="2" r:id="rId2"/>
    <sheet name="average length Queue 6" sheetId="5" r:id="rId3"/>
    <sheet name="Beginners Efficiency " sheetId="6" r:id="rId4"/>
    <sheet name="Sensitivity Analysis 1" sheetId="7" r:id="rId5"/>
    <sheet name="Sensitivity Analysis 2" sheetId="8" r:id="rId6"/>
    <sheet name="Sensitivity Analysis 3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6" l="1"/>
  <c r="E4" i="5"/>
  <c r="E4" i="2"/>
  <c r="I6" i="9"/>
  <c r="I5" i="9"/>
  <c r="I4" i="9"/>
  <c r="I3" i="9"/>
  <c r="I2" i="9"/>
  <c r="I6" i="8"/>
  <c r="I5" i="8"/>
  <c r="I4" i="8"/>
  <c r="I3" i="8"/>
  <c r="I2" i="8"/>
  <c r="J7" i="7"/>
  <c r="J6" i="7"/>
  <c r="J5" i="7"/>
  <c r="J4" i="7"/>
  <c r="J3" i="7"/>
  <c r="J2" i="7"/>
  <c r="E2" i="6"/>
  <c r="E1" i="6"/>
  <c r="B101" i="6" s="1"/>
  <c r="B8" i="5"/>
  <c r="B9" i="5"/>
  <c r="B17" i="5"/>
  <c r="B25" i="5"/>
  <c r="B33" i="5"/>
  <c r="B41" i="5"/>
  <c r="B49" i="5"/>
  <c r="B65" i="5"/>
  <c r="B73" i="5"/>
  <c r="B81" i="5"/>
  <c r="B88" i="5"/>
  <c r="B89" i="5"/>
  <c r="B96" i="5"/>
  <c r="B97" i="5"/>
  <c r="E1" i="5"/>
  <c r="B2" i="5" s="1"/>
  <c r="E2" i="5"/>
  <c r="B3" i="2"/>
  <c r="B4" i="2"/>
  <c r="B5" i="2"/>
  <c r="B6" i="2"/>
  <c r="B7" i="2"/>
  <c r="B9" i="2"/>
  <c r="B10" i="2"/>
  <c r="B11" i="2"/>
  <c r="B12" i="2"/>
  <c r="B13" i="2"/>
  <c r="B14" i="2"/>
  <c r="B15" i="2"/>
  <c r="B17" i="2"/>
  <c r="B18" i="2"/>
  <c r="B19" i="2"/>
  <c r="B20" i="2"/>
  <c r="B21" i="2"/>
  <c r="B22" i="2"/>
  <c r="B23" i="2"/>
  <c r="B25" i="2"/>
  <c r="B26" i="2"/>
  <c r="B27" i="2"/>
  <c r="B28" i="2"/>
  <c r="B29" i="2"/>
  <c r="B30" i="2"/>
  <c r="B31" i="2"/>
  <c r="B33" i="2"/>
  <c r="B34" i="2"/>
  <c r="B35" i="2"/>
  <c r="B36" i="2"/>
  <c r="B37" i="2"/>
  <c r="B38" i="2"/>
  <c r="B39" i="2"/>
  <c r="B41" i="2"/>
  <c r="B42" i="2"/>
  <c r="B43" i="2"/>
  <c r="B44" i="2"/>
  <c r="B45" i="2"/>
  <c r="B46" i="2"/>
  <c r="B47" i="2"/>
  <c r="B49" i="2"/>
  <c r="B50" i="2"/>
  <c r="B51" i="2"/>
  <c r="B52" i="2"/>
  <c r="B53" i="2"/>
  <c r="B54" i="2"/>
  <c r="B55" i="2"/>
  <c r="B57" i="2"/>
  <c r="B58" i="2"/>
  <c r="B59" i="2"/>
  <c r="B60" i="2"/>
  <c r="B61" i="2"/>
  <c r="B62" i="2"/>
  <c r="B63" i="2"/>
  <c r="B65" i="2"/>
  <c r="B66" i="2"/>
  <c r="B67" i="2"/>
  <c r="B68" i="2"/>
  <c r="B69" i="2"/>
  <c r="B70" i="2"/>
  <c r="B71" i="2"/>
  <c r="B73" i="2"/>
  <c r="B74" i="2"/>
  <c r="B75" i="2"/>
  <c r="B76" i="2"/>
  <c r="B77" i="2"/>
  <c r="B78" i="2"/>
  <c r="B79" i="2"/>
  <c r="B81" i="2"/>
  <c r="B82" i="2"/>
  <c r="B83" i="2"/>
  <c r="B84" i="2"/>
  <c r="B85" i="2"/>
  <c r="B86" i="2"/>
  <c r="B87" i="2"/>
  <c r="B89" i="2"/>
  <c r="B90" i="2"/>
  <c r="B91" i="2"/>
  <c r="B92" i="2"/>
  <c r="B93" i="2"/>
  <c r="B94" i="2"/>
  <c r="B95" i="2"/>
  <c r="B97" i="2"/>
  <c r="B98" i="2"/>
  <c r="B99" i="2"/>
  <c r="B100" i="2"/>
  <c r="B101" i="2"/>
  <c r="B2" i="2"/>
  <c r="E2" i="2"/>
  <c r="E1" i="2"/>
  <c r="B8" i="2" s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C104" i="1"/>
  <c r="B96" i="2" l="1"/>
  <c r="B88" i="2"/>
  <c r="B80" i="2"/>
  <c r="B72" i="2"/>
  <c r="B64" i="2"/>
  <c r="B56" i="2"/>
  <c r="B48" i="2"/>
  <c r="B40" i="2"/>
  <c r="B32" i="2"/>
  <c r="B24" i="2"/>
  <c r="B16" i="2"/>
  <c r="E3" i="2" s="1"/>
  <c r="E5" i="2" s="1"/>
  <c r="E7" i="2" s="1"/>
  <c r="B57" i="5"/>
  <c r="B22" i="6"/>
  <c r="B47" i="6"/>
  <c r="B86" i="6"/>
  <c r="B49" i="6"/>
  <c r="B8" i="6"/>
  <c r="B33" i="6"/>
  <c r="B58" i="6"/>
  <c r="B72" i="6"/>
  <c r="B74" i="6"/>
  <c r="B9" i="6"/>
  <c r="B23" i="6"/>
  <c r="B34" i="6"/>
  <c r="B48" i="6"/>
  <c r="B62" i="6"/>
  <c r="B73" i="6"/>
  <c r="B87" i="6"/>
  <c r="B38" i="6"/>
  <c r="B88" i="6"/>
  <c r="B14" i="6"/>
  <c r="B50" i="6"/>
  <c r="B78" i="6"/>
  <c r="B15" i="6"/>
  <c r="B81" i="6"/>
  <c r="B10" i="6"/>
  <c r="B24" i="6"/>
  <c r="B63" i="6"/>
  <c r="B3" i="6"/>
  <c r="B25" i="6"/>
  <c r="B39" i="6"/>
  <c r="B64" i="6"/>
  <c r="B89" i="6"/>
  <c r="B4" i="6"/>
  <c r="B26" i="6"/>
  <c r="B40" i="6"/>
  <c r="B54" i="6"/>
  <c r="B65" i="6"/>
  <c r="B79" i="6"/>
  <c r="B94" i="6"/>
  <c r="B16" i="6"/>
  <c r="B30" i="6"/>
  <c r="B41" i="6"/>
  <c r="B55" i="6"/>
  <c r="B66" i="6"/>
  <c r="B80" i="6"/>
  <c r="B95" i="6"/>
  <c r="B5" i="6"/>
  <c r="B17" i="6"/>
  <c r="B31" i="6"/>
  <c r="B42" i="6"/>
  <c r="B56" i="6"/>
  <c r="B70" i="6"/>
  <c r="B96" i="6"/>
  <c r="B7" i="6"/>
  <c r="B18" i="6"/>
  <c r="B32" i="6"/>
  <c r="B46" i="6"/>
  <c r="B57" i="6"/>
  <c r="B71" i="6"/>
  <c r="B82" i="6"/>
  <c r="B97" i="6"/>
  <c r="B98" i="6"/>
  <c r="B11" i="6"/>
  <c r="B27" i="6"/>
  <c r="B35" i="6"/>
  <c r="B43" i="6"/>
  <c r="B51" i="6"/>
  <c r="B59" i="6"/>
  <c r="B67" i="6"/>
  <c r="B75" i="6"/>
  <c r="B83" i="6"/>
  <c r="B91" i="6"/>
  <c r="B99" i="6"/>
  <c r="B90" i="6"/>
  <c r="B12" i="6"/>
  <c r="B52" i="6"/>
  <c r="B76" i="6"/>
  <c r="B84" i="6"/>
  <c r="B100" i="6"/>
  <c r="B19" i="6"/>
  <c r="B2" i="6"/>
  <c r="B6" i="6"/>
  <c r="B20" i="6"/>
  <c r="B28" i="6"/>
  <c r="B36" i="6"/>
  <c r="B44" i="6"/>
  <c r="B60" i="6"/>
  <c r="B68" i="6"/>
  <c r="B92" i="6"/>
  <c r="B13" i="6"/>
  <c r="B21" i="6"/>
  <c r="B29" i="6"/>
  <c r="B37" i="6"/>
  <c r="B45" i="6"/>
  <c r="B53" i="6"/>
  <c r="B61" i="6"/>
  <c r="B69" i="6"/>
  <c r="B77" i="6"/>
  <c r="B85" i="6"/>
  <c r="B93" i="6"/>
  <c r="B78" i="5"/>
  <c r="B70" i="5"/>
  <c r="B62" i="5"/>
  <c r="B54" i="5"/>
  <c r="B46" i="5"/>
  <c r="B38" i="5"/>
  <c r="B30" i="5"/>
  <c r="B22" i="5"/>
  <c r="B14" i="5"/>
  <c r="B6" i="5"/>
  <c r="B80" i="5"/>
  <c r="B72" i="5"/>
  <c r="B48" i="5"/>
  <c r="B16" i="5"/>
  <c r="B87" i="5"/>
  <c r="B63" i="5"/>
  <c r="B39" i="5"/>
  <c r="B7" i="5"/>
  <c r="B86" i="5"/>
  <c r="B101" i="5"/>
  <c r="B93" i="5"/>
  <c r="B85" i="5"/>
  <c r="B77" i="5"/>
  <c r="B69" i="5"/>
  <c r="B61" i="5"/>
  <c r="B53" i="5"/>
  <c r="B45" i="5"/>
  <c r="B37" i="5"/>
  <c r="B29" i="5"/>
  <c r="B21" i="5"/>
  <c r="B13" i="5"/>
  <c r="B5" i="5"/>
  <c r="B32" i="5"/>
  <c r="B79" i="5"/>
  <c r="B55" i="5"/>
  <c r="B23" i="5"/>
  <c r="B100" i="5"/>
  <c r="B92" i="5"/>
  <c r="B84" i="5"/>
  <c r="B76" i="5"/>
  <c r="B68" i="5"/>
  <c r="B60" i="5"/>
  <c r="B52" i="5"/>
  <c r="B44" i="5"/>
  <c r="B36" i="5"/>
  <c r="B28" i="5"/>
  <c r="B20" i="5"/>
  <c r="B12" i="5"/>
  <c r="B4" i="5"/>
  <c r="B64" i="5"/>
  <c r="B56" i="5"/>
  <c r="B24" i="5"/>
  <c r="B95" i="5"/>
  <c r="B71" i="5"/>
  <c r="B47" i="5"/>
  <c r="B15" i="5"/>
  <c r="B94" i="5"/>
  <c r="B99" i="5"/>
  <c r="B91" i="5"/>
  <c r="B83" i="5"/>
  <c r="B75" i="5"/>
  <c r="B67" i="5"/>
  <c r="B59" i="5"/>
  <c r="B51" i="5"/>
  <c r="B43" i="5"/>
  <c r="B35" i="5"/>
  <c r="B27" i="5"/>
  <c r="B19" i="5"/>
  <c r="B11" i="5"/>
  <c r="B3" i="5"/>
  <c r="B40" i="5"/>
  <c r="B31" i="5"/>
  <c r="B98" i="5"/>
  <c r="B90" i="5"/>
  <c r="B82" i="5"/>
  <c r="B74" i="5"/>
  <c r="B66" i="5"/>
  <c r="B58" i="5"/>
  <c r="B50" i="5"/>
  <c r="B42" i="5"/>
  <c r="B34" i="5"/>
  <c r="B26" i="5"/>
  <c r="B18" i="5"/>
  <c r="B10" i="5"/>
  <c r="E3" i="6" l="1"/>
  <c r="E5" i="6" s="1"/>
  <c r="E3" i="5"/>
  <c r="E5" i="5" s="1"/>
  <c r="E6" i="2"/>
  <c r="E7" i="6" l="1"/>
  <c r="E6" i="6"/>
  <c r="E7" i="5"/>
  <c r="E6" i="5"/>
</calcChain>
</file>

<file path=xl/sharedStrings.xml><?xml version="1.0" encoding="utf-8"?>
<sst xmlns="http://schemas.openxmlformats.org/spreadsheetml/2006/main" count="89" uniqueCount="56">
  <si>
    <t>seed</t>
  </si>
  <si>
    <t>VIP average In-system time (sec)</t>
  </si>
  <si>
    <t xml:space="preserve"> tech-need</t>
  </si>
  <si>
    <t>no-tech-need</t>
  </si>
  <si>
    <t>total</t>
  </si>
  <si>
    <t>No waiting VIP percentage</t>
  </si>
  <si>
    <t>  max length</t>
  </si>
  <si>
    <t>  average length</t>
  </si>
  <si>
    <t>Queue stats</t>
  </si>
  <si>
    <t>Queue 1</t>
  </si>
  <si>
    <t>Queue 2</t>
  </si>
  <si>
    <t>Queue 3</t>
  </si>
  <si>
    <t>Queue 4</t>
  </si>
  <si>
    <t>Queue 5</t>
  </si>
  <si>
    <t>Queue 6</t>
  </si>
  <si>
    <t>  average waiting time (sec)</t>
  </si>
  <si>
    <t>Efficiency</t>
  </si>
  <si>
    <t>Beginners</t>
  </si>
  <si>
    <t>Experts</t>
  </si>
  <si>
    <t xml:space="preserve"> Technician</t>
  </si>
  <si>
    <t>end-call stats</t>
  </si>
  <si>
    <t xml:space="preserve">  VIP </t>
  </si>
  <si>
    <t xml:space="preserve">  Normal </t>
  </si>
  <si>
    <t>Replication Number</t>
  </si>
  <si>
    <t>Average</t>
  </si>
  <si>
    <t>yi</t>
  </si>
  <si>
    <t>(yi-ybar)^2</t>
  </si>
  <si>
    <t>avg</t>
  </si>
  <si>
    <t>count</t>
  </si>
  <si>
    <t>s^2</t>
  </si>
  <si>
    <t>t</t>
  </si>
  <si>
    <t>H</t>
  </si>
  <si>
    <t>Up</t>
  </si>
  <si>
    <t>Down</t>
  </si>
  <si>
    <t>mean 5</t>
  </si>
  <si>
    <t>mean 6</t>
  </si>
  <si>
    <t>mean 7</t>
  </si>
  <si>
    <t>mean 8</t>
  </si>
  <si>
    <t>mean 9</t>
  </si>
  <si>
    <t>mean 10</t>
  </si>
  <si>
    <t>Efficiency Experts</t>
  </si>
  <si>
    <t>Beginners Respond mean time</t>
  </si>
  <si>
    <t>1 expert</t>
  </si>
  <si>
    <t>2 experts</t>
  </si>
  <si>
    <t>3 experts</t>
  </si>
  <si>
    <t>4 experts</t>
  </si>
  <si>
    <t>5 experts</t>
  </si>
  <si>
    <t>VIP In-system time no-tech-need</t>
  </si>
  <si>
    <t>Numbers of Experts</t>
  </si>
  <si>
    <t>Numbers of Technician</t>
  </si>
  <si>
    <t>1 Technician</t>
  </si>
  <si>
    <t>2 Technician</t>
  </si>
  <si>
    <t>3 Technician</t>
  </si>
  <si>
    <t>4 Technician</t>
  </si>
  <si>
    <t>5 Technician</t>
  </si>
  <si>
    <t>Queue 6 average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</si>
</sst>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0000000000"/>
    <numFmt numFmtId="166" formatCode="#,##0.000"/>
  </numFmts>
  <fonts count="9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Times Italic"/>
    </font>
    <font>
      <sz val="11"/>
      <color theme="1"/>
      <name val="Times Italic"/>
    </font>
    <font>
      <b/>
      <sz val="14"/>
      <color theme="1"/>
      <name val="Times Italic"/>
    </font>
    <font>
      <sz val="11"/>
      <color theme="1"/>
      <name val="Times Roman"/>
    </font>
    <font>
      <b/>
      <sz val="11"/>
      <color theme="1"/>
      <name val="Times Roman"/>
    </font>
    <font>
      <sz val="14"/>
      <color theme="1"/>
      <name val="Times Roman"/>
    </font>
    <font>
      <b/>
      <sz val="14"/>
      <color theme="1"/>
      <name val="Times Roman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2" fillId="2" borderId="0" xfId="0" applyNumberFormat="1" applyFont="1" applyFill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/>
    </xf>
    <xf numFmtId="164" fontId="4" fillId="4" borderId="8" xfId="0" applyNumberFormat="1" applyFont="1" applyFill="1" applyBorder="1" applyAlignment="1">
      <alignment horizontal="center" vertical="center"/>
    </xf>
    <xf numFmtId="164" fontId="4" fillId="4" borderId="4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164" fontId="4" fillId="2" borderId="6" xfId="0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6" fontId="4" fillId="3" borderId="0" xfId="0" applyNumberFormat="1" applyFont="1" applyFill="1" applyAlignment="1">
      <alignment horizontal="center" vertical="center"/>
    </xf>
    <xf numFmtId="166" fontId="4" fillId="3" borderId="8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6" fontId="3" fillId="0" borderId="8" xfId="0" applyNumberFormat="1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166" fontId="3" fillId="0" borderId="6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166" fontId="5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/>
    </xf>
    <xf numFmtId="164" fontId="4" fillId="2" borderId="5" xfId="0" applyNumberFormat="1" applyFont="1" applyFill="1" applyBorder="1" applyAlignment="1">
      <alignment horizontal="center" vertical="center"/>
    </xf>
    <xf numFmtId="164" fontId="4" fillId="2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r>
              <a:rPr lang="en-US"/>
              <a:t>Beginners Respond mean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914067914067913E-2"/>
          <c:y val="9.2807424593967514E-2"/>
          <c:w val="0.90090090090090091"/>
          <c:h val="0.860788863109048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'Sensitivity Analysis 1'!$J$1</c:f>
              <c:strCache>
                <c:ptCount val="1"/>
                <c:pt idx="0">
                  <c:v>Efficiency Experts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'Sensitivity Analysis 1'!$I$2:$I$7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'Sensitivity Analysis 1'!$J$2:$J$7</c:f>
              <c:numCache>
                <c:formatCode>General</c:formatCode>
                <c:ptCount val="6"/>
                <c:pt idx="0">
                  <c:v>0.4312558095871839</c:v>
                </c:pt>
                <c:pt idx="1">
                  <c:v>0.46808843032569031</c:v>
                </c:pt>
                <c:pt idx="2">
                  <c:v>0.50129303325467867</c:v>
                </c:pt>
                <c:pt idx="3">
                  <c:v>0.53138097776117621</c:v>
                </c:pt>
                <c:pt idx="4">
                  <c:v>0.55861115005000006</c:v>
                </c:pt>
                <c:pt idx="5">
                  <c:v>0.58277755789013563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9-E340-B4B1-D7AB3AE20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08367"/>
        <c:axId val="139110015"/>
      </c:scatterChart>
      <c:valAx>
        <c:axId val="139108367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39110015"/>
        <c:crosses val="autoZero"/>
        <c:crossBetween val="midCat"/>
        <c:majorUnit val="1"/>
      </c:valAx>
      <c:valAx>
        <c:axId val="139110015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sz="1800" b="1" i="1" baseline="0">
                    <a:effectLst/>
                  </a:rPr>
                  <a:t>Efficiency Experts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39108367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1"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r>
              <a:rPr lang="en-US" sz="1600" b="1" i="1">
                <a:latin typeface="Times" pitchFamily="2" charset="0"/>
              </a:rPr>
              <a:t>Numbers of Experts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'Sensitivity Analysis 2'!$I$1</c:f>
              <c:strCache>
                <c:ptCount val="1"/>
                <c:pt idx="0">
                  <c:v>VIP In-system time no-tech-need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'Sensitivity Analysis 2'!$H$2:$H$6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'Sensitivity Analysis 2'!$I$2:$I$6</c:f>
              <c:numCache>
                <c:formatCode>General</c:formatCode>
                <c:ptCount val="5"/>
                <c:pt idx="0">
                  <c:v>483.76199201451607</c:v>
                </c:pt>
                <c:pt idx="1">
                  <c:v>225.42256772853227</c:v>
                </c:pt>
                <c:pt idx="2">
                  <c:v>175.15491932070248</c:v>
                </c:pt>
                <c:pt idx="3">
                  <c:v>160.28410518164071</c:v>
                </c:pt>
                <c:pt idx="4">
                  <c:v>155.7018376174592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F-544B-9F59-2FD0CFC10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26639"/>
        <c:axId val="542552815"/>
      </c:scatterChart>
      <c:valAx>
        <c:axId val="14082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52815"/>
        <c:crosses val="autoZero"/>
        <c:crossBetween val="midCat"/>
      </c:valAx>
      <c:valAx>
        <c:axId val="54255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 i="1">
                    <a:latin typeface="Times" pitchFamily="2" charset="0"/>
                  </a:rPr>
                  <a:t>VIP In-system time no-tech-need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2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r>
              <a:rPr lang="en-US" sz="1600" b="1" i="1">
                <a:latin typeface="Times" pitchFamily="2" charset="0"/>
              </a:rPr>
              <a:t>Numbers of Technician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'Sensitivity Analysis 3'!$I$1</c:f>
              <c:strCache>
                <c:ptCount val="1"/>
                <c:pt idx="0">
                  <c:v>Queue 6 average 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'Sensitivity Analysis 3'!$H$2:$H$6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'Sensitivity Analysis 3'!$I$2:$I$6</c:f>
              <c:numCache>
                <c:formatCode>General</c:formatCode>
                <c:ptCount val="5"/>
                <c:pt idx="0">
                  <c:v>29.55886793403252</c:v>
                </c:pt>
                <c:pt idx="1">
                  <c:v>0.57807866091038873</c:v>
                </c:pt>
                <c:pt idx="2">
                  <c:v>6.8209473135778464E-2</c:v>
                </c:pt>
                <c:pt idx="3">
                  <c:v>1.2727911046327135E-2</c:v>
                </c:pt>
                <c:pt idx="4">
                  <c:v>2.4361002007577707E-3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CA-C446-9E99-8D889455E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26639"/>
        <c:axId val="542552815"/>
      </c:scatterChart>
      <c:valAx>
        <c:axId val="14082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52815"/>
        <c:crossesAt val="0"/>
        <c:crossBetween val="midCat"/>
      </c:valAx>
      <c:valAx>
        <c:axId val="5425528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 i="1">
                    <a:latin typeface="Times" pitchFamily="2" charset="0"/>
                  </a:rPr>
                  <a:t>Queue 6 average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26639"/>
        <c:crosses val="autoZero"/>
        <c:crossBetween val="midCat"/>
        <c:majorUnit val="1"/>
        <c:minorUnit val="1.0000000000000003E-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9</xdr:row>
      <xdr:rowOff>77470</xdr:rowOff>
    </xdr:from>
    <xdr:to>
      <xdr:col>14</xdr:col>
      <xdr:colOff>647700</xdr:colOff>
      <xdr:row>29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35470-F519-8C4D-AE6F-845B7A153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665129</xdr:colOff>
      <xdr:row>8</xdr:row>
      <xdr:rowOff>242922</xdr:rowOff>
    </xdr:from>
    <xdr:to>
      <xdr:col>12</xdr:col>
      <xdr:colOff>228330</xdr:colOff>
      <xdr:row>30</xdr:row>
      <xdr:rowOff>65122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A63B87-62F1-B9FA-D704-19AAD6A5F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665129</xdr:colOff>
      <xdr:row>8</xdr:row>
      <xdr:rowOff>242922</xdr:rowOff>
    </xdr:from>
    <xdr:to>
      <xdr:col>12</xdr:col>
      <xdr:colOff>228330</xdr:colOff>
      <xdr:row>30</xdr:row>
      <xdr:rowOff>65122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7C71B7-5E69-5A4B-BA7C-6DADE8D43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E208"/>
  <sheetViews>
    <sheetView tabSelected="1" zoomScale="55" zoomScaleNormal="55" workbookViewId="0">
      <pane ySplit="3" topLeftCell="A4" activePane="bottomLeft" state="frozen"/>
      <selection pane="bottomLeft" activeCell="F34" sqref="F34"/>
    </sheetView>
  </sheetViews>
  <sheetFormatPr defaultColWidth="8.77734375" defaultRowHeight="18"/>
  <cols>
    <col min="1" max="1" width="23.77734375" style="1" bestFit="1" customWidth="1"/>
    <col min="2" max="2" width="10.44140625" style="2" bestFit="1" customWidth="1"/>
    <col min="3" max="3" width="12.6640625" style="1" bestFit="1" customWidth="1"/>
    <col min="4" max="4" width="15.77734375" style="1" bestFit="1" customWidth="1"/>
    <col min="5" max="5" width="10.44140625" style="1" bestFit="1" customWidth="1"/>
    <col min="6" max="6" width="12.6640625" style="1" bestFit="1" customWidth="1"/>
    <col min="7" max="7" width="15.77734375" style="1" bestFit="1" customWidth="1"/>
    <col min="8" max="8" width="7.5546875" style="1" bestFit="1" customWidth="1"/>
    <col min="9" max="22" width="10.6640625" style="1" bestFit="1" customWidth="1"/>
    <col min="23" max="24" width="13.88671875" style="1" bestFit="1" customWidth="1"/>
    <col min="25" max="25" width="10.6640625" style="1" bestFit="1" customWidth="1"/>
    <col min="26" max="26" width="12.44140625" style="1" bestFit="1" customWidth="1"/>
    <col min="27" max="27" width="13" style="1" bestFit="1" customWidth="1"/>
    <col min="28" max="28" width="9.5546875" style="1" bestFit="1" customWidth="1"/>
    <col min="29" max="29" width="14.21875" style="1" bestFit="1" customWidth="1"/>
    <col min="30" max="30" width="7.5546875" style="1" bestFit="1" customWidth="1"/>
    <col min="31" max="31" width="11.44140625" style="2" bestFit="1" customWidth="1"/>
    <col min="32" max="135" width="8.77734375" style="21"/>
    <col min="136" max="16384" width="8.77734375" style="1"/>
  </cols>
  <sheetData>
    <row r="1" spans="1:135" s="7" customFormat="1" ht="19.05" customHeight="1">
      <c r="A1" s="3"/>
      <c r="B1" s="4"/>
      <c r="C1" s="5"/>
      <c r="D1" s="5"/>
      <c r="E1" s="5"/>
      <c r="F1" s="5"/>
      <c r="G1" s="3"/>
      <c r="H1" s="3"/>
      <c r="I1" s="33" t="s">
        <v>8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"/>
      <c r="AB1" s="3"/>
      <c r="AC1" s="3"/>
      <c r="AD1" s="3"/>
      <c r="AE1" s="4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</row>
    <row r="2" spans="1:135" s="7" customFormat="1" ht="17.399999999999999">
      <c r="A2" s="3"/>
      <c r="B2" s="4"/>
      <c r="C2" s="36" t="s">
        <v>1</v>
      </c>
      <c r="D2" s="36"/>
      <c r="E2" s="36"/>
      <c r="F2" s="37" t="s">
        <v>5</v>
      </c>
      <c r="G2" s="35"/>
      <c r="H2" s="35"/>
      <c r="I2" s="35" t="s">
        <v>6</v>
      </c>
      <c r="J2" s="35"/>
      <c r="K2" s="35"/>
      <c r="L2" s="35"/>
      <c r="M2" s="35"/>
      <c r="N2" s="35"/>
      <c r="O2" s="35" t="s">
        <v>7</v>
      </c>
      <c r="P2" s="35"/>
      <c r="Q2" s="35"/>
      <c r="R2" s="35"/>
      <c r="S2" s="35"/>
      <c r="T2" s="35"/>
      <c r="U2" s="35" t="s">
        <v>15</v>
      </c>
      <c r="V2" s="35"/>
      <c r="W2" s="35"/>
      <c r="X2" s="35"/>
      <c r="Y2" s="35"/>
      <c r="Z2" s="35"/>
      <c r="AA2" s="35" t="s">
        <v>16</v>
      </c>
      <c r="AB2" s="35"/>
      <c r="AC2" s="35"/>
      <c r="AD2" s="35" t="s">
        <v>20</v>
      </c>
      <c r="AE2" s="35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</row>
    <row r="3" spans="1:135" s="7" customFormat="1" ht="17.399999999999999">
      <c r="A3" s="6" t="s">
        <v>23</v>
      </c>
      <c r="B3" s="6" t="s">
        <v>0</v>
      </c>
      <c r="C3" s="8" t="s">
        <v>2</v>
      </c>
      <c r="D3" s="9" t="s">
        <v>3</v>
      </c>
      <c r="E3" s="9" t="s">
        <v>4</v>
      </c>
      <c r="F3" s="6" t="s">
        <v>2</v>
      </c>
      <c r="G3" s="6" t="s">
        <v>3</v>
      </c>
      <c r="H3" s="6" t="s">
        <v>4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6" t="s">
        <v>9</v>
      </c>
      <c r="P3" s="6" t="s">
        <v>10</v>
      </c>
      <c r="Q3" s="6" t="s">
        <v>11</v>
      </c>
      <c r="R3" s="6" t="s">
        <v>12</v>
      </c>
      <c r="S3" s="6" t="s">
        <v>13</v>
      </c>
      <c r="T3" s="6" t="s">
        <v>14</v>
      </c>
      <c r="U3" s="6" t="s">
        <v>9</v>
      </c>
      <c r="V3" s="6" t="s">
        <v>10</v>
      </c>
      <c r="W3" s="6" t="s">
        <v>11</v>
      </c>
      <c r="X3" s="6" t="s">
        <v>12</v>
      </c>
      <c r="Y3" s="6" t="s">
        <v>13</v>
      </c>
      <c r="Z3" s="6" t="s">
        <v>14</v>
      </c>
      <c r="AA3" s="6" t="s">
        <v>17</v>
      </c>
      <c r="AB3" s="6" t="s">
        <v>18</v>
      </c>
      <c r="AC3" s="6" t="s">
        <v>19</v>
      </c>
      <c r="AD3" s="6" t="s">
        <v>21</v>
      </c>
      <c r="AE3" s="6" t="s">
        <v>22</v>
      </c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</row>
    <row r="4" spans="1:135" s="13" customFormat="1" ht="13.8">
      <c r="A4" s="12">
        <v>1</v>
      </c>
      <c r="B4" s="15">
        <v>761548</v>
      </c>
      <c r="C4" s="16">
        <v>1023.4951080201211</v>
      </c>
      <c r="D4" s="16">
        <v>234.7095115392639</v>
      </c>
      <c r="E4" s="16">
        <v>335.07409369455598</v>
      </c>
      <c r="F4" s="16">
        <v>0.33927056827820179</v>
      </c>
      <c r="G4" s="16">
        <v>0.37900333869172748</v>
      </c>
      <c r="H4" s="16">
        <v>0.37394776602633278</v>
      </c>
      <c r="I4" s="16">
        <v>9</v>
      </c>
      <c r="J4" s="16">
        <v>53</v>
      </c>
      <c r="K4" s="16">
        <v>30</v>
      </c>
      <c r="L4" s="16">
        <v>355</v>
      </c>
      <c r="M4" s="16">
        <v>5</v>
      </c>
      <c r="N4" s="16">
        <v>17</v>
      </c>
      <c r="O4" s="16">
        <v>0.28562930080738003</v>
      </c>
      <c r="P4" s="16">
        <v>1.042818749450678</v>
      </c>
      <c r="Q4" s="16">
        <v>0.3157089406274684</v>
      </c>
      <c r="R4" s="16">
        <v>16.219368003228318</v>
      </c>
      <c r="S4" s="16">
        <v>7.1090024094802057E-2</v>
      </c>
      <c r="T4" s="16">
        <v>0.58646642579054353</v>
      </c>
      <c r="U4" s="16">
        <v>163.41093857217331</v>
      </c>
      <c r="V4" s="16">
        <v>321.96605791324322</v>
      </c>
      <c r="W4" s="16">
        <v>13869.78936812575</v>
      </c>
      <c r="X4" s="16">
        <v>35840.240290523143</v>
      </c>
      <c r="Y4" s="16">
        <v>1081.69885328084</v>
      </c>
      <c r="Z4" s="16">
        <v>5288.1417777044971</v>
      </c>
      <c r="AA4" s="16">
        <v>0.68372438505805677</v>
      </c>
      <c r="AB4" s="16">
        <v>0.5045189062451334</v>
      </c>
      <c r="AC4" s="16">
        <v>0.46357765828413822</v>
      </c>
      <c r="AD4" s="16">
        <v>2.444444444444444E-3</v>
      </c>
      <c r="AE4" s="17">
        <v>1.417303426176978E-2</v>
      </c>
    </row>
    <row r="5" spans="1:135" s="13" customFormat="1" ht="13.8">
      <c r="A5" s="13">
        <v>2</v>
      </c>
      <c r="B5" s="13">
        <v>249873</v>
      </c>
      <c r="C5" s="16">
        <v>1029.5999460870889</v>
      </c>
      <c r="D5" s="16">
        <v>226.06286368750489</v>
      </c>
      <c r="E5" s="16">
        <v>333.43392412764479</v>
      </c>
      <c r="F5" s="16">
        <v>0.33008130081300813</v>
      </c>
      <c r="G5" s="16">
        <v>0.38507836990595612</v>
      </c>
      <c r="H5" s="16">
        <v>0.37772949483976098</v>
      </c>
      <c r="I5" s="16">
        <v>8</v>
      </c>
      <c r="J5" s="16">
        <v>49</v>
      </c>
      <c r="K5" s="16">
        <v>24</v>
      </c>
      <c r="L5" s="16">
        <v>356</v>
      </c>
      <c r="M5" s="16">
        <v>4</v>
      </c>
      <c r="N5" s="16">
        <v>17</v>
      </c>
      <c r="O5" s="16">
        <v>0.2697943254110059</v>
      </c>
      <c r="P5" s="16">
        <v>1.057648506840754</v>
      </c>
      <c r="Q5" s="16">
        <v>0.25169620828057571</v>
      </c>
      <c r="R5" s="16">
        <v>15.92048852841959</v>
      </c>
      <c r="S5" s="16">
        <v>8.8940562790235433E-2</v>
      </c>
      <c r="T5" s="16">
        <v>0.73718136315226834</v>
      </c>
      <c r="U5" s="16">
        <v>158.8267848249825</v>
      </c>
      <c r="V5" s="16">
        <v>327.26893609165478</v>
      </c>
      <c r="W5" s="16">
        <v>13047.93141116918</v>
      </c>
      <c r="X5" s="16">
        <v>32518.444651230609</v>
      </c>
      <c r="Y5" s="16">
        <v>812.36781404612816</v>
      </c>
      <c r="Z5" s="16">
        <v>5474.132220889559</v>
      </c>
      <c r="AA5" s="16">
        <v>0.6819031436428844</v>
      </c>
      <c r="AB5" s="16">
        <v>0.50249116566185215</v>
      </c>
      <c r="AC5" s="16">
        <v>0.44140952360880609</v>
      </c>
      <c r="AD5" s="16">
        <v>3.6688832836505392E-3</v>
      </c>
      <c r="AE5" s="17">
        <v>1.50505798174192E-2</v>
      </c>
    </row>
    <row r="6" spans="1:135" s="13" customFormat="1" ht="13.8">
      <c r="A6" s="13">
        <v>3</v>
      </c>
      <c r="B6" s="13">
        <v>840615</v>
      </c>
      <c r="C6" s="16">
        <v>972.17420494696387</v>
      </c>
      <c r="D6" s="16">
        <v>224.92197393378461</v>
      </c>
      <c r="E6" s="16">
        <v>325.36827709118438</v>
      </c>
      <c r="F6" s="16">
        <v>0.35598705501618122</v>
      </c>
      <c r="G6" s="16">
        <v>0.38522427440633239</v>
      </c>
      <c r="H6" s="16">
        <v>0.38129418162044593</v>
      </c>
      <c r="I6" s="16">
        <v>8</v>
      </c>
      <c r="J6" s="16">
        <v>53</v>
      </c>
      <c r="K6" s="16">
        <v>33</v>
      </c>
      <c r="L6" s="16">
        <v>384</v>
      </c>
      <c r="M6" s="16">
        <v>5</v>
      </c>
      <c r="N6" s="16">
        <v>9</v>
      </c>
      <c r="O6" s="16">
        <v>0.27043070497917931</v>
      </c>
      <c r="P6" s="16">
        <v>1.081613929247468</v>
      </c>
      <c r="Q6" s="16">
        <v>0.39919952981213869</v>
      </c>
      <c r="R6" s="16">
        <v>15.85801228421051</v>
      </c>
      <c r="S6" s="16">
        <v>7.2448989599152427E-2</v>
      </c>
      <c r="T6" s="16">
        <v>0.43664024216753211</v>
      </c>
      <c r="U6" s="16">
        <v>160.15733472398671</v>
      </c>
      <c r="V6" s="16">
        <v>342.7645868365114</v>
      </c>
      <c r="W6" s="16">
        <v>19898.56114006168</v>
      </c>
      <c r="X6" s="16">
        <v>33554.259459035289</v>
      </c>
      <c r="Y6" s="16">
        <v>760.4764142651436</v>
      </c>
      <c r="Z6" s="16">
        <v>5465.1039610630314</v>
      </c>
      <c r="AA6" s="16">
        <v>0.6854572862869367</v>
      </c>
      <c r="AB6" s="16">
        <v>0.5012142865374839</v>
      </c>
      <c r="AC6" s="16">
        <v>0.46442493842818122</v>
      </c>
      <c r="AD6" s="16">
        <v>2.5322283609576432E-3</v>
      </c>
      <c r="AE6" s="17">
        <v>1.176323363784257E-2</v>
      </c>
    </row>
    <row r="7" spans="1:135" s="13" customFormat="1" ht="13.8">
      <c r="A7" s="13">
        <v>4</v>
      </c>
      <c r="B7" s="13">
        <v>141134</v>
      </c>
      <c r="C7" s="16">
        <v>1028.9182817664409</v>
      </c>
      <c r="D7" s="16">
        <v>227.93538578118989</v>
      </c>
      <c r="E7" s="16">
        <v>334.32666023720759</v>
      </c>
      <c r="F7" s="16">
        <v>0.33010492332526231</v>
      </c>
      <c r="G7" s="16">
        <v>0.3724811472369885</v>
      </c>
      <c r="H7" s="16">
        <v>0.366852487135506</v>
      </c>
      <c r="I7" s="16">
        <v>9</v>
      </c>
      <c r="J7" s="16">
        <v>90</v>
      </c>
      <c r="K7" s="16">
        <v>33</v>
      </c>
      <c r="L7" s="16">
        <v>432</v>
      </c>
      <c r="M7" s="16">
        <v>6</v>
      </c>
      <c r="N7" s="16">
        <v>14</v>
      </c>
      <c r="O7" s="16">
        <v>0.27919931359454447</v>
      </c>
      <c r="P7" s="16">
        <v>1.3329612433119611</v>
      </c>
      <c r="Q7" s="16">
        <v>0.69557144713403429</v>
      </c>
      <c r="R7" s="16">
        <v>23.5845755799911</v>
      </c>
      <c r="S7" s="16">
        <v>7.7278397397330181E-2</v>
      </c>
      <c r="T7" s="16">
        <v>0.5580335803141927</v>
      </c>
      <c r="U7" s="16">
        <v>158.18642651423571</v>
      </c>
      <c r="V7" s="16">
        <v>411.93497258127093</v>
      </c>
      <c r="W7" s="16">
        <v>33387.42940060507</v>
      </c>
      <c r="X7" s="16">
        <v>45756.901121827214</v>
      </c>
      <c r="Y7" s="16">
        <v>1158.8394602061101</v>
      </c>
      <c r="Z7" s="16">
        <v>6476.311252980714</v>
      </c>
      <c r="AA7" s="16">
        <v>0.68775355281977923</v>
      </c>
      <c r="AB7" s="16">
        <v>0.51206840247811303</v>
      </c>
      <c r="AC7" s="16">
        <v>0.4724869051624026</v>
      </c>
      <c r="AD7" s="16">
        <v>2.8678579307302009E-3</v>
      </c>
      <c r="AE7" s="17">
        <v>1.5945611866501851E-2</v>
      </c>
    </row>
    <row r="8" spans="1:135" s="13" customFormat="1" ht="13.8">
      <c r="A8" s="13">
        <v>5</v>
      </c>
      <c r="B8" s="13">
        <v>758351</v>
      </c>
      <c r="C8" s="16">
        <v>1024.32863431949</v>
      </c>
      <c r="D8" s="16">
        <v>225.33246589864379</v>
      </c>
      <c r="E8" s="16">
        <v>327.88248514835578</v>
      </c>
      <c r="F8" s="16">
        <v>0.30762782900251467</v>
      </c>
      <c r="G8" s="16">
        <v>0.38360898543569488</v>
      </c>
      <c r="H8" s="16">
        <v>0.37385691231845081</v>
      </c>
      <c r="I8" s="16">
        <v>8</v>
      </c>
      <c r="J8" s="16">
        <v>62</v>
      </c>
      <c r="K8" s="16">
        <v>26</v>
      </c>
      <c r="L8" s="16">
        <v>370</v>
      </c>
      <c r="M8" s="16">
        <v>5</v>
      </c>
      <c r="N8" s="16">
        <v>17</v>
      </c>
      <c r="O8" s="16">
        <v>0.2693847515811964</v>
      </c>
      <c r="P8" s="16">
        <v>1.037290345509094</v>
      </c>
      <c r="Q8" s="16">
        <v>0.33941284292777169</v>
      </c>
      <c r="R8" s="16">
        <v>15.62686893505321</v>
      </c>
      <c r="S8" s="16">
        <v>7.6542376859167538E-2</v>
      </c>
      <c r="T8" s="16">
        <v>0.53090828529721734</v>
      </c>
      <c r="U8" s="16">
        <v>155.01750145053549</v>
      </c>
      <c r="V8" s="16">
        <v>334.07228600982472</v>
      </c>
      <c r="W8" s="16">
        <v>15709.96584460335</v>
      </c>
      <c r="X8" s="16">
        <v>34857.869428719518</v>
      </c>
      <c r="Y8" s="16">
        <v>859.82113575816072</v>
      </c>
      <c r="Z8" s="16">
        <v>4418.3151932938426</v>
      </c>
      <c r="AA8" s="16">
        <v>0.67842520902589409</v>
      </c>
      <c r="AB8" s="16">
        <v>0.50014260490731088</v>
      </c>
      <c r="AC8" s="16">
        <v>0.46808538690927198</v>
      </c>
      <c r="AD8" s="16">
        <v>1.562151305512163E-3</v>
      </c>
      <c r="AE8" s="17">
        <v>1.253517523663341E-2</v>
      </c>
    </row>
    <row r="9" spans="1:135" s="13" customFormat="1" ht="13.8">
      <c r="A9" s="13">
        <v>6</v>
      </c>
      <c r="B9" s="13">
        <v>29333</v>
      </c>
      <c r="C9" s="16">
        <v>1005.372950192434</v>
      </c>
      <c r="D9" s="16">
        <v>223.2364763849196</v>
      </c>
      <c r="E9" s="16">
        <v>327.47664923863061</v>
      </c>
      <c r="F9" s="16">
        <v>0.34324758842443731</v>
      </c>
      <c r="G9" s="16">
        <v>0.39258343634116188</v>
      </c>
      <c r="H9" s="16">
        <v>0.38600814227555169</v>
      </c>
      <c r="I9" s="16">
        <v>12</v>
      </c>
      <c r="J9" s="16">
        <v>34</v>
      </c>
      <c r="K9" s="16">
        <v>13</v>
      </c>
      <c r="L9" s="16">
        <v>305</v>
      </c>
      <c r="M9" s="16">
        <v>4</v>
      </c>
      <c r="N9" s="16">
        <v>21</v>
      </c>
      <c r="O9" s="16">
        <v>0.26394297070627692</v>
      </c>
      <c r="P9" s="16">
        <v>0.86219573285619899</v>
      </c>
      <c r="Q9" s="16">
        <v>0.1018507585321876</v>
      </c>
      <c r="R9" s="16">
        <v>12.64688464012165</v>
      </c>
      <c r="S9" s="16">
        <v>7.1004076017587445E-2</v>
      </c>
      <c r="T9" s="16">
        <v>0.51783619534986813</v>
      </c>
      <c r="U9" s="16">
        <v>156.6852726091187</v>
      </c>
      <c r="V9" s="16">
        <v>286.0839491594233</v>
      </c>
      <c r="W9" s="16">
        <v>6947.2938268605476</v>
      </c>
      <c r="X9" s="16">
        <v>30866.972678068349</v>
      </c>
      <c r="Y9" s="16">
        <v>799.39711053485564</v>
      </c>
      <c r="Z9" s="16">
        <v>4671.5866348720292</v>
      </c>
      <c r="AA9" s="16">
        <v>0.67108161617478612</v>
      </c>
      <c r="AB9" s="16">
        <v>0.49429197721633927</v>
      </c>
      <c r="AC9" s="16">
        <v>0.46896321531540419</v>
      </c>
      <c r="AD9" s="16">
        <v>2.538071065989848E-3</v>
      </c>
      <c r="AE9" s="17">
        <v>1.15743785347889E-2</v>
      </c>
    </row>
    <row r="10" spans="1:135" s="13" customFormat="1" ht="13.8">
      <c r="A10" s="13">
        <v>7</v>
      </c>
      <c r="B10" s="13">
        <v>931737</v>
      </c>
      <c r="C10" s="16">
        <v>976.07920143775573</v>
      </c>
      <c r="D10" s="16">
        <v>225.16023800817561</v>
      </c>
      <c r="E10" s="16">
        <v>322.54027050086302</v>
      </c>
      <c r="F10" s="16">
        <v>0.34075907590759069</v>
      </c>
      <c r="G10" s="16">
        <v>0.38541922793213668</v>
      </c>
      <c r="H10" s="16">
        <v>0.37962764819173977</v>
      </c>
      <c r="I10" s="16">
        <v>8</v>
      </c>
      <c r="J10" s="16">
        <v>33</v>
      </c>
      <c r="K10" s="16">
        <v>31</v>
      </c>
      <c r="L10" s="16">
        <v>361</v>
      </c>
      <c r="M10" s="16">
        <v>4</v>
      </c>
      <c r="N10" s="16">
        <v>16</v>
      </c>
      <c r="O10" s="16">
        <v>0.26470510501004602</v>
      </c>
      <c r="P10" s="16">
        <v>0.91701547730065425</v>
      </c>
      <c r="Q10" s="16">
        <v>0.31669367437456569</v>
      </c>
      <c r="R10" s="16">
        <v>15.090473221578049</v>
      </c>
      <c r="S10" s="16">
        <v>7.125188196728352E-2</v>
      </c>
      <c r="T10" s="16">
        <v>0.48947058226712931</v>
      </c>
      <c r="U10" s="16">
        <v>151.75118868312919</v>
      </c>
      <c r="V10" s="16">
        <v>291.78221278699652</v>
      </c>
      <c r="W10" s="16">
        <v>16752.449026604689</v>
      </c>
      <c r="X10" s="16">
        <v>34553.451048476141</v>
      </c>
      <c r="Y10" s="16">
        <v>880.35204434529544</v>
      </c>
      <c r="Z10" s="16">
        <v>5057.7963402682944</v>
      </c>
      <c r="AA10" s="16">
        <v>0.67898956326822923</v>
      </c>
      <c r="AB10" s="16">
        <v>0.49581965379246867</v>
      </c>
      <c r="AC10" s="16">
        <v>0.47885063237183878</v>
      </c>
      <c r="AD10" s="16">
        <v>3.5858359480053789E-3</v>
      </c>
      <c r="AE10" s="17">
        <v>1.1967750062988161E-2</v>
      </c>
    </row>
    <row r="11" spans="1:135" s="13" customFormat="1" ht="13.8">
      <c r="A11" s="13">
        <v>8</v>
      </c>
      <c r="B11" s="13">
        <v>128150</v>
      </c>
      <c r="C11" s="16">
        <v>1018.61881138008</v>
      </c>
      <c r="D11" s="16">
        <v>224.36797674871389</v>
      </c>
      <c r="E11" s="16">
        <v>326.03485946911178</v>
      </c>
      <c r="F11" s="16">
        <v>0.3438566552901024</v>
      </c>
      <c r="G11" s="16">
        <v>0.39028056112224452</v>
      </c>
      <c r="H11" s="16">
        <v>0.38433813892529489</v>
      </c>
      <c r="I11" s="16">
        <v>13</v>
      </c>
      <c r="J11" s="16">
        <v>65</v>
      </c>
      <c r="K11" s="16">
        <v>40</v>
      </c>
      <c r="L11" s="16">
        <v>395</v>
      </c>
      <c r="M11" s="16">
        <v>3</v>
      </c>
      <c r="N11" s="16">
        <v>17</v>
      </c>
      <c r="O11" s="16">
        <v>0.27247653212372808</v>
      </c>
      <c r="P11" s="16">
        <v>1.1347014925856611</v>
      </c>
      <c r="Q11" s="16">
        <v>0.76160530307493202</v>
      </c>
      <c r="R11" s="16">
        <v>20.229697961307849</v>
      </c>
      <c r="S11" s="16">
        <v>6.2569511063961622E-2</v>
      </c>
      <c r="T11" s="16">
        <v>0.57878985829835028</v>
      </c>
      <c r="U11" s="16">
        <v>160.97858359917061</v>
      </c>
      <c r="V11" s="16">
        <v>363.00466629638248</v>
      </c>
      <c r="W11" s="16">
        <v>32361.982661213518</v>
      </c>
      <c r="X11" s="16">
        <v>43878.97666219432</v>
      </c>
      <c r="Y11" s="16">
        <v>871.15787082738984</v>
      </c>
      <c r="Z11" s="16">
        <v>7924.0419574411326</v>
      </c>
      <c r="AA11" s="16">
        <v>0.6759837179106728</v>
      </c>
      <c r="AB11" s="16">
        <v>0.49365526304012469</v>
      </c>
      <c r="AC11" s="16">
        <v>0.47029426269840469</v>
      </c>
      <c r="AD11" s="16">
        <v>3.9206642066420662E-3</v>
      </c>
      <c r="AE11" s="17">
        <v>1.3689866939611051E-2</v>
      </c>
    </row>
    <row r="12" spans="1:135" s="13" customFormat="1" ht="13.8">
      <c r="A12" s="13">
        <v>9</v>
      </c>
      <c r="B12" s="13">
        <v>647872</v>
      </c>
      <c r="C12" s="16">
        <v>971.58254848228955</v>
      </c>
      <c r="D12" s="16">
        <v>219.18988624768321</v>
      </c>
      <c r="E12" s="16">
        <v>320.09196967727291</v>
      </c>
      <c r="F12" s="16">
        <v>0.37158908507223121</v>
      </c>
      <c r="G12" s="16">
        <v>0.38781852082038532</v>
      </c>
      <c r="H12" s="16">
        <v>0.38564201915832519</v>
      </c>
      <c r="I12" s="16">
        <v>8</v>
      </c>
      <c r="J12" s="16">
        <v>56</v>
      </c>
      <c r="K12" s="16">
        <v>12</v>
      </c>
      <c r="L12" s="16">
        <v>334</v>
      </c>
      <c r="M12" s="16">
        <v>4</v>
      </c>
      <c r="N12" s="16">
        <v>15</v>
      </c>
      <c r="O12" s="16">
        <v>0.24676219186764031</v>
      </c>
      <c r="P12" s="16">
        <v>1.136448295466602</v>
      </c>
      <c r="Q12" s="16">
        <v>0.14083480040054339</v>
      </c>
      <c r="R12" s="16">
        <v>14.55502506796565</v>
      </c>
      <c r="S12" s="16">
        <v>7.1510567530821495E-2</v>
      </c>
      <c r="T12" s="16">
        <v>0.51007249573874613</v>
      </c>
      <c r="U12" s="16">
        <v>146.56489834373221</v>
      </c>
      <c r="V12" s="16">
        <v>365.61000011721097</v>
      </c>
      <c r="W12" s="16">
        <v>13037.278619088591</v>
      </c>
      <c r="X12" s="16">
        <v>32218.08101934076</v>
      </c>
      <c r="Y12" s="16">
        <v>696.72122359709908</v>
      </c>
      <c r="Z12" s="16">
        <v>5828.0537253088296</v>
      </c>
      <c r="AA12" s="16">
        <v>0.68174515290572979</v>
      </c>
      <c r="AB12" s="16">
        <v>0.49709760054426722</v>
      </c>
      <c r="AC12" s="16">
        <v>0.47966422866272312</v>
      </c>
      <c r="AD12" s="16">
        <v>2.5427646786870088E-3</v>
      </c>
      <c r="AE12" s="17">
        <v>1.301684532924962E-2</v>
      </c>
    </row>
    <row r="13" spans="1:135" s="13" customFormat="1" ht="13.8">
      <c r="A13" s="13">
        <v>10</v>
      </c>
      <c r="B13" s="13">
        <v>294207</v>
      </c>
      <c r="C13" s="16">
        <v>1023.086243085024</v>
      </c>
      <c r="D13" s="16">
        <v>228.43986674949099</v>
      </c>
      <c r="E13" s="16">
        <v>334.38128851097412</v>
      </c>
      <c r="F13" s="16">
        <v>0.33333333333333331</v>
      </c>
      <c r="G13" s="16">
        <v>0.38543870566272559</v>
      </c>
      <c r="H13" s="16">
        <v>0.37849207205263719</v>
      </c>
      <c r="I13" s="16">
        <v>10</v>
      </c>
      <c r="J13" s="16">
        <v>73</v>
      </c>
      <c r="K13" s="16">
        <v>23</v>
      </c>
      <c r="L13" s="16">
        <v>367</v>
      </c>
      <c r="M13" s="16">
        <v>7</v>
      </c>
      <c r="N13" s="16">
        <v>14</v>
      </c>
      <c r="O13" s="16">
        <v>0.26954913499633032</v>
      </c>
      <c r="P13" s="16">
        <v>1.128499695629358</v>
      </c>
      <c r="Q13" s="16">
        <v>0.24602445395346231</v>
      </c>
      <c r="R13" s="16">
        <v>14.26150769284853</v>
      </c>
      <c r="S13" s="16">
        <v>8.1046649598749673E-2</v>
      </c>
      <c r="T13" s="16">
        <v>0.57558835497433591</v>
      </c>
      <c r="U13" s="16">
        <v>157.78492367150849</v>
      </c>
      <c r="V13" s="16">
        <v>353.12664866086749</v>
      </c>
      <c r="W13" s="16">
        <v>12753.907667439669</v>
      </c>
      <c r="X13" s="16">
        <v>28834.499170811148</v>
      </c>
      <c r="Y13" s="16">
        <v>839.53863239727866</v>
      </c>
      <c r="Z13" s="16">
        <v>3972.5803242079919</v>
      </c>
      <c r="AA13" s="16">
        <v>0.6801467165193229</v>
      </c>
      <c r="AB13" s="16">
        <v>0.50004693379854404</v>
      </c>
      <c r="AC13" s="16">
        <v>0.46590640159675728</v>
      </c>
      <c r="AD13" s="16">
        <v>2.7322404371584699E-3</v>
      </c>
      <c r="AE13" s="17">
        <v>1.4485514485514489E-2</v>
      </c>
    </row>
    <row r="14" spans="1:135" s="13" customFormat="1" ht="13.8">
      <c r="A14" s="13">
        <v>11</v>
      </c>
      <c r="B14" s="13">
        <v>642243</v>
      </c>
      <c r="C14" s="16">
        <v>1016.055733251916</v>
      </c>
      <c r="D14" s="16">
        <v>230.31828516828779</v>
      </c>
      <c r="E14" s="16">
        <v>332.24762844980489</v>
      </c>
      <c r="F14" s="16">
        <v>0.34424853064651562</v>
      </c>
      <c r="G14" s="16">
        <v>0.37271589486858581</v>
      </c>
      <c r="H14" s="16">
        <v>0.36902298224594271</v>
      </c>
      <c r="I14" s="16">
        <v>8</v>
      </c>
      <c r="J14" s="16">
        <v>58</v>
      </c>
      <c r="K14" s="16">
        <v>10</v>
      </c>
      <c r="L14" s="16">
        <v>433</v>
      </c>
      <c r="M14" s="16">
        <v>5</v>
      </c>
      <c r="N14" s="16">
        <v>19</v>
      </c>
      <c r="O14" s="16">
        <v>0.27327739228233211</v>
      </c>
      <c r="P14" s="16">
        <v>1.0740201946424479</v>
      </c>
      <c r="Q14" s="16">
        <v>0.1534901643026329</v>
      </c>
      <c r="R14" s="16">
        <v>22.252655864664291</v>
      </c>
      <c r="S14" s="16">
        <v>6.5876641813601408E-2</v>
      </c>
      <c r="T14" s="16">
        <v>0.61851290212231302</v>
      </c>
      <c r="U14" s="16">
        <v>156.86807532538839</v>
      </c>
      <c r="V14" s="16">
        <v>328.80498431873991</v>
      </c>
      <c r="W14" s="16">
        <v>16576.937675613779</v>
      </c>
      <c r="X14" s="16">
        <v>40907.009927034807</v>
      </c>
      <c r="Y14" s="16">
        <v>736.73731282365532</v>
      </c>
      <c r="Z14" s="16">
        <v>6964.1521794346718</v>
      </c>
      <c r="AA14" s="16">
        <v>0.68742345095295132</v>
      </c>
      <c r="AB14" s="16">
        <v>0.50968079256876697</v>
      </c>
      <c r="AC14" s="16">
        <v>0.45196508242270561</v>
      </c>
      <c r="AD14" s="16">
        <v>2.4504343951882381E-3</v>
      </c>
      <c r="AE14" s="17">
        <v>1.313868613138686E-2</v>
      </c>
    </row>
    <row r="15" spans="1:135" s="13" customFormat="1" ht="13.8">
      <c r="A15" s="13">
        <v>12</v>
      </c>
      <c r="B15" s="13">
        <v>831438</v>
      </c>
      <c r="C15" s="16">
        <v>1034.4527113981439</v>
      </c>
      <c r="D15" s="16">
        <v>225.53577880301569</v>
      </c>
      <c r="E15" s="16">
        <v>331.71590938769077</v>
      </c>
      <c r="F15" s="16">
        <v>0.31531531531531531</v>
      </c>
      <c r="G15" s="16">
        <v>0.37730478901126102</v>
      </c>
      <c r="H15" s="16">
        <v>0.36916792087723072</v>
      </c>
      <c r="I15" s="16">
        <v>8</v>
      </c>
      <c r="J15" s="16">
        <v>23</v>
      </c>
      <c r="K15" s="16">
        <v>26</v>
      </c>
      <c r="L15" s="16">
        <v>394</v>
      </c>
      <c r="M15" s="16">
        <v>5</v>
      </c>
      <c r="N15" s="16">
        <v>30</v>
      </c>
      <c r="O15" s="16">
        <v>0.2631160966148503</v>
      </c>
      <c r="P15" s="16">
        <v>0.86904802875020914</v>
      </c>
      <c r="Q15" s="16">
        <v>0.3941514951659264</v>
      </c>
      <c r="R15" s="16">
        <v>20.708027462829332</v>
      </c>
      <c r="S15" s="16">
        <v>8.0908963827819189E-2</v>
      </c>
      <c r="T15" s="16">
        <v>0.84895291025561581</v>
      </c>
      <c r="U15" s="16">
        <v>151.00795125526821</v>
      </c>
      <c r="V15" s="16">
        <v>273.93118852508638</v>
      </c>
      <c r="W15" s="16">
        <v>18919.271732928781</v>
      </c>
      <c r="X15" s="16">
        <v>42803.195517841508</v>
      </c>
      <c r="Y15" s="16">
        <v>907.78534727107092</v>
      </c>
      <c r="Z15" s="16">
        <v>7532.5417140864292</v>
      </c>
      <c r="AA15" s="16">
        <v>0.67852029461985619</v>
      </c>
      <c r="AB15" s="16">
        <v>0.50300207605599523</v>
      </c>
      <c r="AC15" s="16">
        <v>0.46185356362348517</v>
      </c>
      <c r="AD15" s="16">
        <v>2.004900868790376E-3</v>
      </c>
      <c r="AE15" s="17">
        <v>1.285250811080609E-2</v>
      </c>
    </row>
    <row r="16" spans="1:135" s="13" customFormat="1" ht="13.8">
      <c r="A16" s="13">
        <v>13</v>
      </c>
      <c r="B16" s="13">
        <v>666530</v>
      </c>
      <c r="C16" s="16">
        <v>998.13445821952098</v>
      </c>
      <c r="D16" s="16">
        <v>224.30689303293411</v>
      </c>
      <c r="E16" s="16">
        <v>327.58797706771179</v>
      </c>
      <c r="F16" s="16">
        <v>0.36515513126491639</v>
      </c>
      <c r="G16" s="16">
        <v>0.38046807989217007</v>
      </c>
      <c r="H16" s="16">
        <v>0.37842429390528781</v>
      </c>
      <c r="I16" s="16">
        <v>10</v>
      </c>
      <c r="J16" s="16">
        <v>76</v>
      </c>
      <c r="K16" s="16">
        <v>46</v>
      </c>
      <c r="L16" s="16">
        <v>395</v>
      </c>
      <c r="M16" s="16">
        <v>4</v>
      </c>
      <c r="N16" s="16">
        <v>19</v>
      </c>
      <c r="O16" s="16">
        <v>0.27086068927303159</v>
      </c>
      <c r="P16" s="16">
        <v>1.391090843767395</v>
      </c>
      <c r="Q16" s="16">
        <v>1.0157620956224021</v>
      </c>
      <c r="R16" s="16">
        <v>20.70196381834608</v>
      </c>
      <c r="S16" s="16">
        <v>7.2241959684869975E-2</v>
      </c>
      <c r="T16" s="16">
        <v>0.62999138351486561</v>
      </c>
      <c r="U16" s="16">
        <v>156.39352374179501</v>
      </c>
      <c r="V16" s="16">
        <v>441.80687762469069</v>
      </c>
      <c r="W16" s="16">
        <v>43161.563074378813</v>
      </c>
      <c r="X16" s="16">
        <v>44493.772979024543</v>
      </c>
      <c r="Y16" s="16">
        <v>794.39042831886604</v>
      </c>
      <c r="Z16" s="16">
        <v>7809.9731876860405</v>
      </c>
      <c r="AA16" s="16">
        <v>0.68415399213495331</v>
      </c>
      <c r="AB16" s="16">
        <v>0.50546326629735083</v>
      </c>
      <c r="AC16" s="16">
        <v>0.48025176081287257</v>
      </c>
      <c r="AD16" s="16">
        <v>1.565295169946333E-3</v>
      </c>
      <c r="AE16" s="17">
        <v>1.4177215189873421E-2</v>
      </c>
    </row>
    <row r="17" spans="1:31" s="13" customFormat="1" ht="13.8">
      <c r="A17" s="13">
        <v>14</v>
      </c>
      <c r="B17" s="13">
        <v>259404</v>
      </c>
      <c r="C17" s="16">
        <v>1044.0087620460849</v>
      </c>
      <c r="D17" s="16">
        <v>229.58967660073219</v>
      </c>
      <c r="E17" s="16">
        <v>334.5401373477045</v>
      </c>
      <c r="F17" s="16">
        <v>0.31772575250836121</v>
      </c>
      <c r="G17" s="16">
        <v>0.3758812615955473</v>
      </c>
      <c r="H17" s="16">
        <v>0.36838702725999362</v>
      </c>
      <c r="I17" s="16">
        <v>8</v>
      </c>
      <c r="J17" s="16">
        <v>28</v>
      </c>
      <c r="K17" s="16">
        <v>23</v>
      </c>
      <c r="L17" s="16">
        <v>343</v>
      </c>
      <c r="M17" s="16">
        <v>4</v>
      </c>
      <c r="N17" s="16">
        <v>13</v>
      </c>
      <c r="O17" s="16">
        <v>0.28078768494937378</v>
      </c>
      <c r="P17" s="16">
        <v>0.92085512968452554</v>
      </c>
      <c r="Q17" s="16">
        <v>0.26048861680515639</v>
      </c>
      <c r="R17" s="16">
        <v>14.13900160901645</v>
      </c>
      <c r="S17" s="16">
        <v>7.3038108989937567E-2</v>
      </c>
      <c r="T17" s="16">
        <v>0.51338469211553228</v>
      </c>
      <c r="U17" s="16">
        <v>158.03534986053</v>
      </c>
      <c r="V17" s="16">
        <v>286.40835961768659</v>
      </c>
      <c r="W17" s="16">
        <v>18248.283592814521</v>
      </c>
      <c r="X17" s="16">
        <v>29295.197576052022</v>
      </c>
      <c r="Y17" s="16">
        <v>770.76165430772437</v>
      </c>
      <c r="Z17" s="16">
        <v>4196.9007002766984</v>
      </c>
      <c r="AA17" s="16">
        <v>0.6870094947884049</v>
      </c>
      <c r="AB17" s="16">
        <v>0.50524272343482046</v>
      </c>
      <c r="AC17" s="16">
        <v>0.46595146077306748</v>
      </c>
      <c r="AD17" s="16">
        <v>4.1739894551845354E-3</v>
      </c>
      <c r="AE17" s="17">
        <v>1.2567767373090189E-2</v>
      </c>
    </row>
    <row r="18" spans="1:31" s="13" customFormat="1" ht="13.8">
      <c r="A18" s="13">
        <v>15</v>
      </c>
      <c r="B18" s="13">
        <v>703046</v>
      </c>
      <c r="C18" s="16">
        <v>1074.1629924226479</v>
      </c>
      <c r="D18" s="16">
        <v>226.63697136096641</v>
      </c>
      <c r="E18" s="16">
        <v>339.23517199660949</v>
      </c>
      <c r="F18" s="16">
        <v>0.34085414987912971</v>
      </c>
      <c r="G18" s="16">
        <v>0.38469135802469129</v>
      </c>
      <c r="H18" s="16">
        <v>0.37886735895514401</v>
      </c>
      <c r="I18" s="16">
        <v>8</v>
      </c>
      <c r="J18" s="16">
        <v>25</v>
      </c>
      <c r="K18" s="16">
        <v>15</v>
      </c>
      <c r="L18" s="16">
        <v>340</v>
      </c>
      <c r="M18" s="16">
        <v>6</v>
      </c>
      <c r="N18" s="16">
        <v>26</v>
      </c>
      <c r="O18" s="16">
        <v>0.27236554081871578</v>
      </c>
      <c r="P18" s="16">
        <v>0.81054869297954046</v>
      </c>
      <c r="Q18" s="16">
        <v>0.105338203255226</v>
      </c>
      <c r="R18" s="16">
        <v>13.3016039275432</v>
      </c>
      <c r="S18" s="16">
        <v>8.3158913788061645E-2</v>
      </c>
      <c r="T18" s="16">
        <v>0.84480532701835609</v>
      </c>
      <c r="U18" s="16">
        <v>158.15585585328989</v>
      </c>
      <c r="V18" s="16">
        <v>265.00967112042991</v>
      </c>
      <c r="W18" s="16">
        <v>7000.9390291654336</v>
      </c>
      <c r="X18" s="16">
        <v>31314.9476630885</v>
      </c>
      <c r="Y18" s="16">
        <v>762.00651663985263</v>
      </c>
      <c r="Z18" s="16">
        <v>6199.3371764783551</v>
      </c>
      <c r="AA18" s="16">
        <v>0.68540687385972798</v>
      </c>
      <c r="AB18" s="16">
        <v>0.50005803064607846</v>
      </c>
      <c r="AC18" s="16">
        <v>0.46683603821416819</v>
      </c>
      <c r="AD18" s="16">
        <v>3.3913633280578791E-3</v>
      </c>
      <c r="AE18" s="17">
        <v>1.244813278008299E-2</v>
      </c>
    </row>
    <row r="19" spans="1:31" s="13" customFormat="1" ht="13.8">
      <c r="A19" s="13">
        <v>16</v>
      </c>
      <c r="B19" s="13">
        <v>221547</v>
      </c>
      <c r="C19" s="16">
        <v>1039.964203244833</v>
      </c>
      <c r="D19" s="16">
        <v>230.53059972678841</v>
      </c>
      <c r="E19" s="16">
        <v>336.89079180988301</v>
      </c>
      <c r="F19" s="16">
        <v>0.32367149758454111</v>
      </c>
      <c r="G19" s="16">
        <v>0.37990255785627292</v>
      </c>
      <c r="H19" s="16">
        <v>0.37251375370292</v>
      </c>
      <c r="I19" s="16">
        <v>9</v>
      </c>
      <c r="J19" s="16">
        <v>44</v>
      </c>
      <c r="K19" s="16">
        <v>24</v>
      </c>
      <c r="L19" s="16">
        <v>308</v>
      </c>
      <c r="M19" s="16">
        <v>6</v>
      </c>
      <c r="N19" s="16">
        <v>18</v>
      </c>
      <c r="O19" s="16">
        <v>0.29083996383892607</v>
      </c>
      <c r="P19" s="16">
        <v>1.00353159348637</v>
      </c>
      <c r="Q19" s="16">
        <v>0.23479601053543861</v>
      </c>
      <c r="R19" s="16">
        <v>11.44820018337146</v>
      </c>
      <c r="S19" s="16">
        <v>7.9879888596414955E-2</v>
      </c>
      <c r="T19" s="16">
        <v>0.58162004867212869</v>
      </c>
      <c r="U19" s="16">
        <v>163.83088563875171</v>
      </c>
      <c r="V19" s="16">
        <v>316.62878806861931</v>
      </c>
      <c r="W19" s="16">
        <v>11270.208484830289</v>
      </c>
      <c r="X19" s="16">
        <v>22967.287053407232</v>
      </c>
      <c r="Y19" s="16">
        <v>724.45561013368388</v>
      </c>
      <c r="Z19" s="16">
        <v>3718.5997231870688</v>
      </c>
      <c r="AA19" s="16">
        <v>0.67850377563670672</v>
      </c>
      <c r="AB19" s="16">
        <v>0.50401017049290731</v>
      </c>
      <c r="AC19" s="16">
        <v>0.46739419967458079</v>
      </c>
      <c r="AD19" s="16">
        <v>3.2887524665643499E-3</v>
      </c>
      <c r="AE19" s="17">
        <v>1.3770655983975959E-2</v>
      </c>
    </row>
    <row r="20" spans="1:31" s="13" customFormat="1" ht="13.8">
      <c r="A20" s="13">
        <v>17</v>
      </c>
      <c r="B20" s="13">
        <v>698269</v>
      </c>
      <c r="C20" s="16">
        <v>1007.677254069513</v>
      </c>
      <c r="D20" s="16">
        <v>227.33486007222129</v>
      </c>
      <c r="E20" s="16">
        <v>327.1222339265758</v>
      </c>
      <c r="F20" s="16">
        <v>0.35132819194515852</v>
      </c>
      <c r="G20" s="16">
        <v>0.39464756879004897</v>
      </c>
      <c r="H20" s="16">
        <v>0.38910804295419682</v>
      </c>
      <c r="I20" s="16">
        <v>9</v>
      </c>
      <c r="J20" s="16">
        <v>35</v>
      </c>
      <c r="K20" s="16">
        <v>24</v>
      </c>
      <c r="L20" s="16">
        <v>348</v>
      </c>
      <c r="M20" s="16">
        <v>4</v>
      </c>
      <c r="N20" s="16">
        <v>15</v>
      </c>
      <c r="O20" s="16">
        <v>0.26301585159891161</v>
      </c>
      <c r="P20" s="16">
        <v>0.92983379216034079</v>
      </c>
      <c r="Q20" s="16">
        <v>0.29252341386459862</v>
      </c>
      <c r="R20" s="16">
        <v>14.144231806201759</v>
      </c>
      <c r="S20" s="16">
        <v>7.1141946555972627E-2</v>
      </c>
      <c r="T20" s="16">
        <v>0.61467988894381143</v>
      </c>
      <c r="U20" s="16">
        <v>158.23352973410681</v>
      </c>
      <c r="V20" s="16">
        <v>299.00972215299788</v>
      </c>
      <c r="W20" s="16">
        <v>13785.83067924466</v>
      </c>
      <c r="X20" s="16">
        <v>31550.644439345961</v>
      </c>
      <c r="Y20" s="16">
        <v>961.30070259695708</v>
      </c>
      <c r="Z20" s="16">
        <v>4462.893257233065</v>
      </c>
      <c r="AA20" s="16">
        <v>0.67347759630824167</v>
      </c>
      <c r="AB20" s="16">
        <v>0.49907188641657069</v>
      </c>
      <c r="AC20" s="16">
        <v>0.48613751636867769</v>
      </c>
      <c r="AD20" s="16">
        <v>2.8076743097800649E-3</v>
      </c>
      <c r="AE20" s="17">
        <v>1.3801916932907349E-2</v>
      </c>
    </row>
    <row r="21" spans="1:31" s="13" customFormat="1" ht="13.8">
      <c r="A21" s="13">
        <v>18</v>
      </c>
      <c r="B21" s="13">
        <v>388140</v>
      </c>
      <c r="C21" s="16">
        <v>1030.5532489590651</v>
      </c>
      <c r="D21" s="16">
        <v>223.485127064192</v>
      </c>
      <c r="E21" s="16">
        <v>330.03529081648293</v>
      </c>
      <c r="F21" s="16">
        <v>0.33682514101531019</v>
      </c>
      <c r="G21" s="16">
        <v>0.39539159210687591</v>
      </c>
      <c r="H21" s="16">
        <v>0.38765957446808508</v>
      </c>
      <c r="I21" s="16">
        <v>10</v>
      </c>
      <c r="J21" s="16">
        <v>36</v>
      </c>
      <c r="K21" s="16">
        <v>33</v>
      </c>
      <c r="L21" s="16">
        <v>367</v>
      </c>
      <c r="M21" s="16">
        <v>4</v>
      </c>
      <c r="N21" s="16">
        <v>15</v>
      </c>
      <c r="O21" s="16">
        <v>0.26250076876525907</v>
      </c>
      <c r="P21" s="16">
        <v>0.94005245246550606</v>
      </c>
      <c r="Q21" s="16">
        <v>0.36973272093290172</v>
      </c>
      <c r="R21" s="16">
        <v>16.450743923179701</v>
      </c>
      <c r="S21" s="16">
        <v>8.2575812340297566E-2</v>
      </c>
      <c r="T21" s="16">
        <v>0.63554811609075268</v>
      </c>
      <c r="U21" s="16">
        <v>154.66267470489581</v>
      </c>
      <c r="V21" s="16">
        <v>310.7679950802156</v>
      </c>
      <c r="W21" s="16">
        <v>20390.366183383929</v>
      </c>
      <c r="X21" s="16">
        <v>35356.822757335052</v>
      </c>
      <c r="Y21" s="16">
        <v>797.22338595966937</v>
      </c>
      <c r="Z21" s="16">
        <v>6648.1427353491245</v>
      </c>
      <c r="AA21" s="16">
        <v>0.67352550084168883</v>
      </c>
      <c r="AB21" s="16">
        <v>0.49488179980972208</v>
      </c>
      <c r="AC21" s="16">
        <v>0.46207488940305869</v>
      </c>
      <c r="AD21" s="16">
        <v>2.2893772893772891E-3</v>
      </c>
      <c r="AE21" s="17">
        <v>1.4895860796203531E-2</v>
      </c>
    </row>
    <row r="22" spans="1:31" s="13" customFormat="1" ht="13.8">
      <c r="A22" s="13">
        <v>19</v>
      </c>
      <c r="B22" s="13">
        <v>706105</v>
      </c>
      <c r="C22" s="16">
        <v>992.69264357622933</v>
      </c>
      <c r="D22" s="16">
        <v>221.97840223084091</v>
      </c>
      <c r="E22" s="16">
        <v>324.46391081641309</v>
      </c>
      <c r="F22" s="16">
        <v>0.32766990291262138</v>
      </c>
      <c r="G22" s="16">
        <v>0.39831244571286761</v>
      </c>
      <c r="H22" s="16">
        <v>0.38891877353415821</v>
      </c>
      <c r="I22" s="16">
        <v>10</v>
      </c>
      <c r="J22" s="16">
        <v>58</v>
      </c>
      <c r="K22" s="16">
        <v>53</v>
      </c>
      <c r="L22" s="16">
        <v>371</v>
      </c>
      <c r="M22" s="16">
        <v>4</v>
      </c>
      <c r="N22" s="16">
        <v>15</v>
      </c>
      <c r="O22" s="16">
        <v>0.26916103838397132</v>
      </c>
      <c r="P22" s="16">
        <v>1.130576004900995</v>
      </c>
      <c r="Q22" s="16">
        <v>1.1489050951413431</v>
      </c>
      <c r="R22" s="16">
        <v>16.13679379615861</v>
      </c>
      <c r="S22" s="16">
        <v>7.0831789748650772E-2</v>
      </c>
      <c r="T22" s="16">
        <v>0.48398486554364561</v>
      </c>
      <c r="U22" s="16">
        <v>161.53044089358241</v>
      </c>
      <c r="V22" s="16">
        <v>372.21975834905243</v>
      </c>
      <c r="W22" s="16">
        <v>41943.126794535878</v>
      </c>
      <c r="X22" s="16">
        <v>36754.454759198357</v>
      </c>
      <c r="Y22" s="16">
        <v>1168.3341201038611</v>
      </c>
      <c r="Z22" s="16">
        <v>5359.8937729876843</v>
      </c>
      <c r="AA22" s="16">
        <v>0.67119894611649311</v>
      </c>
      <c r="AB22" s="16">
        <v>0.49238046602783619</v>
      </c>
      <c r="AC22" s="16">
        <v>0.46424771717465091</v>
      </c>
      <c r="AD22" s="16">
        <v>3.0345471521942111E-3</v>
      </c>
      <c r="AE22" s="17">
        <v>1.2289188129167209E-2</v>
      </c>
    </row>
    <row r="23" spans="1:31" s="13" customFormat="1" ht="13.8">
      <c r="A23" s="13">
        <v>20</v>
      </c>
      <c r="B23" s="13">
        <v>878885</v>
      </c>
      <c r="C23" s="16">
        <v>995.88768923157602</v>
      </c>
      <c r="D23" s="16">
        <v>222.12787141011191</v>
      </c>
      <c r="E23" s="16">
        <v>320.89328622267078</v>
      </c>
      <c r="F23" s="16">
        <v>0.36010143702451403</v>
      </c>
      <c r="G23" s="16">
        <v>0.38998144712430433</v>
      </c>
      <c r="H23" s="16">
        <v>0.38616745791972379</v>
      </c>
      <c r="I23" s="16">
        <v>7</v>
      </c>
      <c r="J23" s="16">
        <v>54</v>
      </c>
      <c r="K23" s="16">
        <v>38</v>
      </c>
      <c r="L23" s="16">
        <v>365</v>
      </c>
      <c r="M23" s="16">
        <v>5</v>
      </c>
      <c r="N23" s="16">
        <v>21</v>
      </c>
      <c r="O23" s="16">
        <v>0.25616577434810661</v>
      </c>
      <c r="P23" s="16">
        <v>1.03460354304418</v>
      </c>
      <c r="Q23" s="16">
        <v>0.35977166680455491</v>
      </c>
      <c r="R23" s="16">
        <v>15.136246647868051</v>
      </c>
      <c r="S23" s="16">
        <v>7.8093550067425424E-2</v>
      </c>
      <c r="T23" s="16">
        <v>0.76177491313123469</v>
      </c>
      <c r="U23" s="16">
        <v>150.26544074367911</v>
      </c>
      <c r="V23" s="16">
        <v>328.0513276859474</v>
      </c>
      <c r="W23" s="16">
        <v>15805.562013166949</v>
      </c>
      <c r="X23" s="16">
        <v>32397.317347674889</v>
      </c>
      <c r="Y23" s="16">
        <v>827.36131580494384</v>
      </c>
      <c r="Z23" s="16">
        <v>4919.6847525253916</v>
      </c>
      <c r="AA23" s="16">
        <v>0.67841422292312847</v>
      </c>
      <c r="AB23" s="16">
        <v>0.50367634471124612</v>
      </c>
      <c r="AC23" s="16">
        <v>0.47598662870621739</v>
      </c>
      <c r="AD23" s="16">
        <v>2.5079799361605111E-3</v>
      </c>
      <c r="AE23" s="17">
        <v>1.220893643801133E-2</v>
      </c>
    </row>
    <row r="24" spans="1:31" s="13" customFormat="1" ht="13.8">
      <c r="A24" s="13">
        <v>21</v>
      </c>
      <c r="B24" s="13">
        <v>540191</v>
      </c>
      <c r="C24" s="16">
        <v>1006.018403925542</v>
      </c>
      <c r="D24" s="16">
        <v>226.00738881903689</v>
      </c>
      <c r="E24" s="16">
        <v>325.19905554034432</v>
      </c>
      <c r="F24" s="16">
        <v>0.33446232006773918</v>
      </c>
      <c r="G24" s="16">
        <v>0.3908216136195411</v>
      </c>
      <c r="H24" s="16">
        <v>0.38365457090556693</v>
      </c>
      <c r="I24" s="16">
        <v>9</v>
      </c>
      <c r="J24" s="16">
        <v>36</v>
      </c>
      <c r="K24" s="16">
        <v>27</v>
      </c>
      <c r="L24" s="16">
        <v>405</v>
      </c>
      <c r="M24" s="16">
        <v>5</v>
      </c>
      <c r="N24" s="16">
        <v>22</v>
      </c>
      <c r="O24" s="16">
        <v>0.26925225781643602</v>
      </c>
      <c r="P24" s="16">
        <v>1.031362106839929</v>
      </c>
      <c r="Q24" s="16">
        <v>0.35159128934424477</v>
      </c>
      <c r="R24" s="16">
        <v>16.71194741089916</v>
      </c>
      <c r="S24" s="16">
        <v>7.1115386008566803E-2</v>
      </c>
      <c r="T24" s="16">
        <v>0.58815733754919075</v>
      </c>
      <c r="U24" s="16">
        <v>155.65736636491729</v>
      </c>
      <c r="V24" s="16">
        <v>318.33969293939458</v>
      </c>
      <c r="W24" s="16">
        <v>20251.658221224821</v>
      </c>
      <c r="X24" s="16">
        <v>34681.639460034101</v>
      </c>
      <c r="Y24" s="16">
        <v>892.42542581122757</v>
      </c>
      <c r="Z24" s="16">
        <v>5413.9895383371359</v>
      </c>
      <c r="AA24" s="16">
        <v>0.68521913913460497</v>
      </c>
      <c r="AB24" s="16">
        <v>0.50598568250124487</v>
      </c>
      <c r="AC24" s="16">
        <v>0.44636044727791452</v>
      </c>
      <c r="AD24" s="16">
        <v>3.3844765342960288E-3</v>
      </c>
      <c r="AE24" s="17">
        <v>1.363468861319248E-2</v>
      </c>
    </row>
    <row r="25" spans="1:31" s="13" customFormat="1" ht="13.8">
      <c r="A25" s="13">
        <v>22</v>
      </c>
      <c r="B25" s="13">
        <v>311851</v>
      </c>
      <c r="C25" s="16">
        <v>1027.2840604947071</v>
      </c>
      <c r="D25" s="16">
        <v>231.20469432330239</v>
      </c>
      <c r="E25" s="16">
        <v>333.24178260726489</v>
      </c>
      <c r="F25" s="16">
        <v>0.33361558001693481</v>
      </c>
      <c r="G25" s="16">
        <v>0.38926926428482511</v>
      </c>
      <c r="H25" s="16">
        <v>0.38213588018233119</v>
      </c>
      <c r="I25" s="16">
        <v>8</v>
      </c>
      <c r="J25" s="16">
        <v>43</v>
      </c>
      <c r="K25" s="16">
        <v>35</v>
      </c>
      <c r="L25" s="16">
        <v>333</v>
      </c>
      <c r="M25" s="16">
        <v>5</v>
      </c>
      <c r="N25" s="16">
        <v>11</v>
      </c>
      <c r="O25" s="16">
        <v>0.27471158740540669</v>
      </c>
      <c r="P25" s="16">
        <v>0.94078480908757589</v>
      </c>
      <c r="Q25" s="16">
        <v>0.57630663160664208</v>
      </c>
      <c r="R25" s="16">
        <v>14.08735976735043</v>
      </c>
      <c r="S25" s="16">
        <v>6.8937929578380477E-2</v>
      </c>
      <c r="T25" s="16">
        <v>0.42797877930192019</v>
      </c>
      <c r="U25" s="16">
        <v>161.9334810572071</v>
      </c>
      <c r="V25" s="16">
        <v>302.46753243349451</v>
      </c>
      <c r="W25" s="16">
        <v>22981.33518194281</v>
      </c>
      <c r="X25" s="16">
        <v>30787.88913481736</v>
      </c>
      <c r="Y25" s="16">
        <v>889.55921345875197</v>
      </c>
      <c r="Z25" s="16">
        <v>4523.8582274776718</v>
      </c>
      <c r="AA25" s="16">
        <v>0.67737470431336222</v>
      </c>
      <c r="AB25" s="16">
        <v>0.50017750839282349</v>
      </c>
      <c r="AC25" s="16">
        <v>0.47355303525216708</v>
      </c>
      <c r="AD25" s="16">
        <v>1.8273184102329831E-3</v>
      </c>
      <c r="AE25" s="17">
        <v>1.3380909901873329E-2</v>
      </c>
    </row>
    <row r="26" spans="1:31" s="13" customFormat="1" ht="13.8">
      <c r="A26" s="13">
        <v>23</v>
      </c>
      <c r="B26" s="13">
        <v>865508</v>
      </c>
      <c r="C26" s="16">
        <v>996.00027181232724</v>
      </c>
      <c r="D26" s="16">
        <v>223.6606963088999</v>
      </c>
      <c r="E26" s="16">
        <v>326.61169816957141</v>
      </c>
      <c r="F26" s="16">
        <v>0.34432823813354779</v>
      </c>
      <c r="G26" s="16">
        <v>0.38554813165058149</v>
      </c>
      <c r="H26" s="16">
        <v>0.38005361930294912</v>
      </c>
      <c r="I26" s="16">
        <v>8</v>
      </c>
      <c r="J26" s="16">
        <v>80</v>
      </c>
      <c r="K26" s="16">
        <v>45</v>
      </c>
      <c r="L26" s="16">
        <v>352</v>
      </c>
      <c r="M26" s="16">
        <v>4</v>
      </c>
      <c r="N26" s="16">
        <v>13</v>
      </c>
      <c r="O26" s="16">
        <v>0.26618647044513638</v>
      </c>
      <c r="P26" s="16">
        <v>1.2370888255947179</v>
      </c>
      <c r="Q26" s="16">
        <v>0.6843996552482996</v>
      </c>
      <c r="R26" s="16">
        <v>15.190579212917079</v>
      </c>
      <c r="S26" s="16">
        <v>7.530105647307124E-2</v>
      </c>
      <c r="T26" s="16">
        <v>0.5568357284537504</v>
      </c>
      <c r="U26" s="16">
        <v>156.17057345409231</v>
      </c>
      <c r="V26" s="16">
        <v>388.77572059426632</v>
      </c>
      <c r="W26" s="16">
        <v>31122.17374195395</v>
      </c>
      <c r="X26" s="16">
        <v>34357.74983983019</v>
      </c>
      <c r="Y26" s="16">
        <v>1011.9911279249581</v>
      </c>
      <c r="Z26" s="16">
        <v>4516.0248103450876</v>
      </c>
      <c r="AA26" s="16">
        <v>0.67845055563065892</v>
      </c>
      <c r="AB26" s="16">
        <v>0.50000273109811932</v>
      </c>
      <c r="AC26" s="16">
        <v>0.47192112412523718</v>
      </c>
      <c r="AD26" s="16">
        <v>3.4270047978067169E-3</v>
      </c>
      <c r="AE26" s="17">
        <v>1.349493939772585E-2</v>
      </c>
    </row>
    <row r="27" spans="1:31" s="13" customFormat="1" ht="13.8">
      <c r="A27" s="13">
        <v>24</v>
      </c>
      <c r="B27" s="13">
        <v>822230</v>
      </c>
      <c r="C27" s="16">
        <v>1012.146751597497</v>
      </c>
      <c r="D27" s="16">
        <v>227.7651184395427</v>
      </c>
      <c r="E27" s="16">
        <v>329.29224170451442</v>
      </c>
      <c r="F27" s="16">
        <v>0.32250000000000001</v>
      </c>
      <c r="G27" s="16">
        <v>0.38917110643043001</v>
      </c>
      <c r="H27" s="16">
        <v>0.38054147341171402</v>
      </c>
      <c r="I27" s="16">
        <v>8</v>
      </c>
      <c r="J27" s="16">
        <v>31</v>
      </c>
      <c r="K27" s="16">
        <v>24</v>
      </c>
      <c r="L27" s="16">
        <v>340</v>
      </c>
      <c r="M27" s="16">
        <v>5</v>
      </c>
      <c r="N27" s="16">
        <v>22</v>
      </c>
      <c r="O27" s="16">
        <v>0.26823563391693761</v>
      </c>
      <c r="P27" s="16">
        <v>0.92698126840627681</v>
      </c>
      <c r="Q27" s="16">
        <v>0.2170292987719066</v>
      </c>
      <c r="R27" s="16">
        <v>6.3659158092579187</v>
      </c>
      <c r="S27" s="16">
        <v>7.4830177773820325E-2</v>
      </c>
      <c r="T27" s="16">
        <v>0.71707517036454615</v>
      </c>
      <c r="U27" s="16">
        <v>155.47545836410109</v>
      </c>
      <c r="V27" s="16">
        <v>297.2344762938888</v>
      </c>
      <c r="W27" s="16">
        <v>12784.99866223368</v>
      </c>
      <c r="X27" s="16">
        <v>6289.8572271904122</v>
      </c>
      <c r="Y27" s="16">
        <v>749.93771295948898</v>
      </c>
      <c r="Z27" s="16">
        <v>2506.293425530057</v>
      </c>
      <c r="AA27" s="16">
        <v>0.67879676389433863</v>
      </c>
      <c r="AB27" s="16">
        <v>0.49670781621967108</v>
      </c>
      <c r="AC27" s="16">
        <v>0.46569389368825342</v>
      </c>
      <c r="AD27" s="16">
        <v>5.2166024041732824E-3</v>
      </c>
      <c r="AE27" s="17">
        <v>1.4660887302396741E-2</v>
      </c>
    </row>
    <row r="28" spans="1:31" s="13" customFormat="1" ht="13.8">
      <c r="A28" s="13">
        <v>25</v>
      </c>
      <c r="B28" s="13">
        <v>896223</v>
      </c>
      <c r="C28" s="16">
        <v>1010.03770743077</v>
      </c>
      <c r="D28" s="16">
        <v>224.101861182514</v>
      </c>
      <c r="E28" s="16">
        <v>327.32092843744618</v>
      </c>
      <c r="F28" s="16">
        <v>0.34889434889434889</v>
      </c>
      <c r="G28" s="16">
        <v>0.38112927191679052</v>
      </c>
      <c r="H28" s="16">
        <v>0.37689577282994507</v>
      </c>
      <c r="I28" s="16">
        <v>8</v>
      </c>
      <c r="J28" s="16">
        <v>27</v>
      </c>
      <c r="K28" s="16">
        <v>15</v>
      </c>
      <c r="L28" s="16">
        <v>321</v>
      </c>
      <c r="M28" s="16">
        <v>4</v>
      </c>
      <c r="N28" s="16">
        <v>20</v>
      </c>
      <c r="O28" s="16">
        <v>0.26219575110669852</v>
      </c>
      <c r="P28" s="16">
        <v>0.82560548488965724</v>
      </c>
      <c r="Q28" s="16">
        <v>7.6650860444047328E-2</v>
      </c>
      <c r="R28" s="16">
        <v>12.379520785355741</v>
      </c>
      <c r="S28" s="16">
        <v>6.8167478882073321E-2</v>
      </c>
      <c r="T28" s="16">
        <v>0.63801530891065883</v>
      </c>
      <c r="U28" s="16">
        <v>152.0605728860121</v>
      </c>
      <c r="V28" s="16">
        <v>268.78652150578768</v>
      </c>
      <c r="W28" s="16">
        <v>6622.6343202902408</v>
      </c>
      <c r="X28" s="16">
        <v>29197.195516580789</v>
      </c>
      <c r="Y28" s="16">
        <v>726.86811217594084</v>
      </c>
      <c r="Z28" s="16">
        <v>4495.5546719216054</v>
      </c>
      <c r="AA28" s="16">
        <v>0.67824312370623197</v>
      </c>
      <c r="AB28" s="16">
        <v>0.50211371715539499</v>
      </c>
      <c r="AC28" s="16">
        <v>0.47234864371804708</v>
      </c>
      <c r="AD28" s="16">
        <v>3.3936651583710408E-3</v>
      </c>
      <c r="AE28" s="17">
        <v>1.0149023638232269E-2</v>
      </c>
    </row>
    <row r="29" spans="1:31" s="13" customFormat="1" ht="13.8">
      <c r="A29" s="13">
        <v>26</v>
      </c>
      <c r="B29" s="13">
        <v>331561</v>
      </c>
      <c r="C29" s="16">
        <v>1004.409859711798</v>
      </c>
      <c r="D29" s="16">
        <v>224.79569900780609</v>
      </c>
      <c r="E29" s="16">
        <v>327.72228764007502</v>
      </c>
      <c r="F29" s="16">
        <v>0.35188216039279868</v>
      </c>
      <c r="G29" s="16">
        <v>0.38150360965894953</v>
      </c>
      <c r="H29" s="16">
        <v>0.37759291270527218</v>
      </c>
      <c r="I29" s="16">
        <v>8</v>
      </c>
      <c r="J29" s="16">
        <v>24</v>
      </c>
      <c r="K29" s="16">
        <v>20</v>
      </c>
      <c r="L29" s="16">
        <v>330</v>
      </c>
      <c r="M29" s="16">
        <v>4</v>
      </c>
      <c r="N29" s="16">
        <v>13</v>
      </c>
      <c r="O29" s="16">
        <v>0.26516603361274749</v>
      </c>
      <c r="P29" s="16">
        <v>0.8765666443456015</v>
      </c>
      <c r="Q29" s="16">
        <v>0.19080017774800179</v>
      </c>
      <c r="R29" s="16">
        <v>14.84296309874388</v>
      </c>
      <c r="S29" s="16">
        <v>7.3651712852064566E-2</v>
      </c>
      <c r="T29" s="16">
        <v>0.50169770115934509</v>
      </c>
      <c r="U29" s="16">
        <v>154.98458476031149</v>
      </c>
      <c r="V29" s="16">
        <v>277.15721770521179</v>
      </c>
      <c r="W29" s="16">
        <v>10751.175209732681</v>
      </c>
      <c r="X29" s="16">
        <v>31051.622557577819</v>
      </c>
      <c r="Y29" s="16">
        <v>721.20482880027066</v>
      </c>
      <c r="Z29" s="16">
        <v>5213.8662317821072</v>
      </c>
      <c r="AA29" s="16">
        <v>0.68334493392572426</v>
      </c>
      <c r="AB29" s="16">
        <v>0.50160849788844797</v>
      </c>
      <c r="AC29" s="16">
        <v>0.46438149784837279</v>
      </c>
      <c r="AD29" s="16">
        <v>2.4982966159436751E-3</v>
      </c>
      <c r="AE29" s="17">
        <v>1.3045659809332659E-2</v>
      </c>
    </row>
    <row r="30" spans="1:31" s="13" customFormat="1" ht="13.8">
      <c r="A30" s="13">
        <v>27</v>
      </c>
      <c r="B30" s="13">
        <v>305493</v>
      </c>
      <c r="C30" s="16">
        <v>1000.343376231092</v>
      </c>
      <c r="D30" s="16">
        <v>228.82636335081239</v>
      </c>
      <c r="E30" s="16">
        <v>328.36880268305981</v>
      </c>
      <c r="F30" s="16">
        <v>0.34826711749788669</v>
      </c>
      <c r="G30" s="16">
        <v>0.38517405459554221</v>
      </c>
      <c r="H30" s="16">
        <v>0.380412258697786</v>
      </c>
      <c r="I30" s="16">
        <v>11</v>
      </c>
      <c r="J30" s="16">
        <v>37</v>
      </c>
      <c r="K30" s="16">
        <v>37</v>
      </c>
      <c r="L30" s="16">
        <v>348</v>
      </c>
      <c r="M30" s="16">
        <v>3</v>
      </c>
      <c r="N30" s="16">
        <v>21</v>
      </c>
      <c r="O30" s="16">
        <v>0.27958155351224129</v>
      </c>
      <c r="P30" s="16">
        <v>0.99881661659045839</v>
      </c>
      <c r="Q30" s="16">
        <v>0.34656526135903643</v>
      </c>
      <c r="R30" s="16">
        <v>13.13919605492249</v>
      </c>
      <c r="S30" s="16">
        <v>6.0824559032847128E-2</v>
      </c>
      <c r="T30" s="16">
        <v>0.51776531446772767</v>
      </c>
      <c r="U30" s="16">
        <v>163.16108464970659</v>
      </c>
      <c r="V30" s="16">
        <v>319.13334002818368</v>
      </c>
      <c r="W30" s="16">
        <v>16949.002938636258</v>
      </c>
      <c r="X30" s="16">
        <v>27050.672098216121</v>
      </c>
      <c r="Y30" s="16">
        <v>1001.0883876294261</v>
      </c>
      <c r="Z30" s="16">
        <v>4973.4152793355388</v>
      </c>
      <c r="AA30" s="16">
        <v>0.67379000974903769</v>
      </c>
      <c r="AB30" s="16">
        <v>0.49584425855290643</v>
      </c>
      <c r="AC30" s="16">
        <v>0.46488894643484108</v>
      </c>
      <c r="AD30" s="16">
        <v>4.7934261584113213E-3</v>
      </c>
      <c r="AE30" s="17">
        <v>1.551767997964894E-2</v>
      </c>
    </row>
    <row r="31" spans="1:31" s="13" customFormat="1" ht="13.8">
      <c r="A31" s="13">
        <v>28</v>
      </c>
      <c r="B31" s="13">
        <v>223835</v>
      </c>
      <c r="C31" s="16">
        <v>964.60710079548255</v>
      </c>
      <c r="D31" s="16">
        <v>228.23427243902131</v>
      </c>
      <c r="E31" s="16">
        <v>326.62614795567339</v>
      </c>
      <c r="F31" s="16">
        <v>0.3510204081632653</v>
      </c>
      <c r="G31" s="16">
        <v>0.38386000251794028</v>
      </c>
      <c r="H31" s="16">
        <v>0.37947207678883071</v>
      </c>
      <c r="I31" s="16">
        <v>10</v>
      </c>
      <c r="J31" s="16">
        <v>31</v>
      </c>
      <c r="K31" s="16">
        <v>24</v>
      </c>
      <c r="L31" s="16">
        <v>364</v>
      </c>
      <c r="M31" s="16">
        <v>5</v>
      </c>
      <c r="N31" s="16">
        <v>12</v>
      </c>
      <c r="O31" s="16">
        <v>0.26373887323947581</v>
      </c>
      <c r="P31" s="16">
        <v>0.9123751034389036</v>
      </c>
      <c r="Q31" s="16">
        <v>0.29514712288397688</v>
      </c>
      <c r="R31" s="16">
        <v>15.734091138761521</v>
      </c>
      <c r="S31" s="16">
        <v>6.8539340356194939E-2</v>
      </c>
      <c r="T31" s="16">
        <v>0.54922158730347348</v>
      </c>
      <c r="U31" s="16">
        <v>156.0544731919162</v>
      </c>
      <c r="V31" s="16">
        <v>290.9568964057076</v>
      </c>
      <c r="W31" s="16">
        <v>21857.752580842662</v>
      </c>
      <c r="X31" s="16">
        <v>33816.554086474309</v>
      </c>
      <c r="Y31" s="16">
        <v>850.84003664143097</v>
      </c>
      <c r="Z31" s="16">
        <v>4450.9490165770603</v>
      </c>
      <c r="AA31" s="16">
        <v>0.6810130312949102</v>
      </c>
      <c r="AB31" s="16">
        <v>0.49949577637576342</v>
      </c>
      <c r="AC31" s="16">
        <v>0.45348068828080862</v>
      </c>
      <c r="AD31" s="16">
        <v>2.297266253158741E-3</v>
      </c>
      <c r="AE31" s="17">
        <v>1.490256018341612E-2</v>
      </c>
    </row>
    <row r="32" spans="1:31" s="13" customFormat="1" ht="13.8">
      <c r="A32" s="13">
        <v>29</v>
      </c>
      <c r="B32" s="13">
        <v>415608</v>
      </c>
      <c r="C32" s="16">
        <v>989.91397486534254</v>
      </c>
      <c r="D32" s="16">
        <v>220.8979709935312</v>
      </c>
      <c r="E32" s="16">
        <v>321.83132150170638</v>
      </c>
      <c r="F32" s="16">
        <v>0.37368845843422122</v>
      </c>
      <c r="G32" s="16">
        <v>0.39653700768199002</v>
      </c>
      <c r="H32" s="16">
        <v>0.39353813559322032</v>
      </c>
      <c r="I32" s="16">
        <v>10</v>
      </c>
      <c r="J32" s="16">
        <v>42</v>
      </c>
      <c r="K32" s="16">
        <v>33</v>
      </c>
      <c r="L32" s="16">
        <v>375</v>
      </c>
      <c r="M32" s="16">
        <v>4</v>
      </c>
      <c r="N32" s="16">
        <v>18</v>
      </c>
      <c r="O32" s="16">
        <v>0.26044660343306542</v>
      </c>
      <c r="P32" s="16">
        <v>0.95005814918046916</v>
      </c>
      <c r="Q32" s="16">
        <v>0.48220713372397978</v>
      </c>
      <c r="R32" s="16">
        <v>16.58424553737871</v>
      </c>
      <c r="S32" s="16">
        <v>5.92385457814745E-2</v>
      </c>
      <c r="T32" s="16">
        <v>0.50360194776007072</v>
      </c>
      <c r="U32" s="16">
        <v>153.60147422508251</v>
      </c>
      <c r="V32" s="16">
        <v>312.74189459850169</v>
      </c>
      <c r="W32" s="16">
        <v>26039.185166846612</v>
      </c>
      <c r="X32" s="16">
        <v>38414.981616661542</v>
      </c>
      <c r="Y32" s="16">
        <v>622.25499963626237</v>
      </c>
      <c r="Z32" s="16">
        <v>6841.890668922133</v>
      </c>
      <c r="AA32" s="16">
        <v>0.67254558421579458</v>
      </c>
      <c r="AB32" s="16">
        <v>0.49464022346565079</v>
      </c>
      <c r="AC32" s="16">
        <v>0.47341318392675491</v>
      </c>
      <c r="AD32" s="16">
        <v>4.3809084620705556E-3</v>
      </c>
      <c r="AE32" s="17">
        <v>1.253263707571802E-2</v>
      </c>
    </row>
    <row r="33" spans="1:31" s="13" customFormat="1" ht="13.8">
      <c r="A33" s="13">
        <v>30</v>
      </c>
      <c r="B33" s="13">
        <v>273633</v>
      </c>
      <c r="C33" s="16">
        <v>989.83476077765511</v>
      </c>
      <c r="D33" s="16">
        <v>228.19937550770069</v>
      </c>
      <c r="E33" s="16">
        <v>329.14680125290988</v>
      </c>
      <c r="F33" s="16">
        <v>0.33733974358974361</v>
      </c>
      <c r="G33" s="16">
        <v>0.37059255631733601</v>
      </c>
      <c r="H33" s="16">
        <v>0.36618521665250642</v>
      </c>
      <c r="I33" s="16">
        <v>11</v>
      </c>
      <c r="J33" s="16">
        <v>51</v>
      </c>
      <c r="K33" s="16">
        <v>32</v>
      </c>
      <c r="L33" s="16">
        <v>299</v>
      </c>
      <c r="M33" s="16">
        <v>6</v>
      </c>
      <c r="N33" s="16">
        <v>15</v>
      </c>
      <c r="O33" s="16">
        <v>0.28197770887122509</v>
      </c>
      <c r="P33" s="16">
        <v>0.97652087627568074</v>
      </c>
      <c r="Q33" s="16">
        <v>0.39047315949766448</v>
      </c>
      <c r="R33" s="16">
        <v>11.321532831636381</v>
      </c>
      <c r="S33" s="16">
        <v>6.9542678609592914E-2</v>
      </c>
      <c r="T33" s="16">
        <v>0.54889705306988001</v>
      </c>
      <c r="U33" s="16">
        <v>157.9607874549888</v>
      </c>
      <c r="V33" s="16">
        <v>301.8748320650314</v>
      </c>
      <c r="W33" s="16">
        <v>18073.329064475241</v>
      </c>
      <c r="X33" s="16">
        <v>23106.624486055771</v>
      </c>
      <c r="Y33" s="16">
        <v>739.85070430393557</v>
      </c>
      <c r="Z33" s="16">
        <v>4283.8446385155594</v>
      </c>
      <c r="AA33" s="16">
        <v>0.68139935427725118</v>
      </c>
      <c r="AB33" s="16">
        <v>0.5089483323361117</v>
      </c>
      <c r="AC33" s="16">
        <v>0.4513552230036707</v>
      </c>
      <c r="AD33" s="16">
        <v>3.0487804878048782E-3</v>
      </c>
      <c r="AE33" s="17">
        <v>1.123321123321123E-2</v>
      </c>
    </row>
    <row r="34" spans="1:31" s="13" customFormat="1" ht="13.8">
      <c r="A34" s="13">
        <v>31</v>
      </c>
      <c r="B34" s="13">
        <v>160666</v>
      </c>
      <c r="C34" s="16">
        <v>1041.8659782567379</v>
      </c>
      <c r="D34" s="16">
        <v>216.41336544900369</v>
      </c>
      <c r="E34" s="16">
        <v>326.99402461723457</v>
      </c>
      <c r="F34" s="16">
        <v>0.34734337827121331</v>
      </c>
      <c r="G34" s="16">
        <v>0.38604023552502448</v>
      </c>
      <c r="H34" s="16">
        <v>0.38085626261553168</v>
      </c>
      <c r="I34" s="16">
        <v>7</v>
      </c>
      <c r="J34" s="16">
        <v>54</v>
      </c>
      <c r="K34" s="16">
        <v>20</v>
      </c>
      <c r="L34" s="16">
        <v>361</v>
      </c>
      <c r="M34" s="16">
        <v>4</v>
      </c>
      <c r="N34" s="16">
        <v>20</v>
      </c>
      <c r="O34" s="16">
        <v>0.24829858980584971</v>
      </c>
      <c r="P34" s="16">
        <v>1.0156273670295171</v>
      </c>
      <c r="Q34" s="16">
        <v>0.1953190860233005</v>
      </c>
      <c r="R34" s="16">
        <v>16.393648667974091</v>
      </c>
      <c r="S34" s="16">
        <v>8.2602939540696987E-2</v>
      </c>
      <c r="T34" s="16">
        <v>0.607662035038115</v>
      </c>
      <c r="U34" s="16">
        <v>144.51251573062481</v>
      </c>
      <c r="V34" s="16">
        <v>327.01278976979103</v>
      </c>
      <c r="W34" s="16">
        <v>18750.632188790059</v>
      </c>
      <c r="X34" s="16">
        <v>34858.357131995879</v>
      </c>
      <c r="Y34" s="16">
        <v>726.2281167662295</v>
      </c>
      <c r="Z34" s="16">
        <v>6038.7458484406443</v>
      </c>
      <c r="AA34" s="16">
        <v>0.67917293077905527</v>
      </c>
      <c r="AB34" s="16">
        <v>0.49956614251262738</v>
      </c>
      <c r="AC34" s="16">
        <v>0.45970603652284958</v>
      </c>
      <c r="AD34" s="16">
        <v>1.805869074492099E-3</v>
      </c>
      <c r="AE34" s="17">
        <v>1.532912533814247E-2</v>
      </c>
    </row>
    <row r="35" spans="1:31" s="13" customFormat="1" ht="13.8">
      <c r="A35" s="13">
        <v>32</v>
      </c>
      <c r="B35" s="13">
        <v>242646</v>
      </c>
      <c r="C35" s="16">
        <v>1033.415579934029</v>
      </c>
      <c r="D35" s="16">
        <v>222.16625983949959</v>
      </c>
      <c r="E35" s="16">
        <v>326.91524115495872</v>
      </c>
      <c r="F35" s="16">
        <v>0.35453774385072101</v>
      </c>
      <c r="G35" s="16">
        <v>0.39939637826961771</v>
      </c>
      <c r="H35" s="16">
        <v>0.39360420545394809</v>
      </c>
      <c r="I35" s="16">
        <v>9</v>
      </c>
      <c r="J35" s="16">
        <v>49</v>
      </c>
      <c r="K35" s="16">
        <v>28</v>
      </c>
      <c r="L35" s="16">
        <v>380</v>
      </c>
      <c r="M35" s="16">
        <v>5</v>
      </c>
      <c r="N35" s="16">
        <v>15</v>
      </c>
      <c r="O35" s="16">
        <v>0.25278042475135498</v>
      </c>
      <c r="P35" s="16">
        <v>1.001133406413991</v>
      </c>
      <c r="Q35" s="16">
        <v>0.36680450305353118</v>
      </c>
      <c r="R35" s="16">
        <v>15.81147396564784</v>
      </c>
      <c r="S35" s="16">
        <v>7.7049352935914875E-2</v>
      </c>
      <c r="T35" s="16">
        <v>0.56885473708562861</v>
      </c>
      <c r="U35" s="16">
        <v>154.3109149795674</v>
      </c>
      <c r="V35" s="16">
        <v>321.50411504487829</v>
      </c>
      <c r="W35" s="16">
        <v>19807.44312362518</v>
      </c>
      <c r="X35" s="16">
        <v>33483.121336283322</v>
      </c>
      <c r="Y35" s="16">
        <v>753.75095570557676</v>
      </c>
      <c r="Z35" s="16">
        <v>4719.5350987481079</v>
      </c>
      <c r="AA35" s="16">
        <v>0.67707527460197137</v>
      </c>
      <c r="AB35" s="16">
        <v>0.49406233152281293</v>
      </c>
      <c r="AC35" s="16">
        <v>0.47801380274389021</v>
      </c>
      <c r="AD35" s="16">
        <v>1.419110690633869E-3</v>
      </c>
      <c r="AE35" s="17">
        <v>1.301186375813241E-2</v>
      </c>
    </row>
    <row r="36" spans="1:31" s="13" customFormat="1" ht="13.8">
      <c r="A36" s="13">
        <v>33</v>
      </c>
      <c r="B36" s="13">
        <v>911051</v>
      </c>
      <c r="C36" s="16">
        <v>985.82055914623527</v>
      </c>
      <c r="D36" s="16">
        <v>224.2560890491973</v>
      </c>
      <c r="E36" s="16">
        <v>328.40305501137249</v>
      </c>
      <c r="F36" s="16">
        <v>0.34772370486656201</v>
      </c>
      <c r="G36" s="16">
        <v>0.38112409848296441</v>
      </c>
      <c r="H36" s="16">
        <v>0.37655646200085868</v>
      </c>
      <c r="I36" s="16">
        <v>13</v>
      </c>
      <c r="J36" s="16">
        <v>86</v>
      </c>
      <c r="K36" s="16">
        <v>41</v>
      </c>
      <c r="L36" s="16">
        <v>407</v>
      </c>
      <c r="M36" s="16">
        <v>5</v>
      </c>
      <c r="N36" s="16">
        <v>18</v>
      </c>
      <c r="O36" s="16">
        <v>0.27090320180414701</v>
      </c>
      <c r="P36" s="16">
        <v>1.2232185132274149</v>
      </c>
      <c r="Q36" s="16">
        <v>0.78162695448467967</v>
      </c>
      <c r="R36" s="16">
        <v>20.864989763460262</v>
      </c>
      <c r="S36" s="16">
        <v>7.3464750830821421E-2</v>
      </c>
      <c r="T36" s="16">
        <v>0.49501761598790539</v>
      </c>
      <c r="U36" s="16">
        <v>158.70800594872509</v>
      </c>
      <c r="V36" s="16">
        <v>383.9451266110878</v>
      </c>
      <c r="W36" s="16">
        <v>34930.639009159073</v>
      </c>
      <c r="X36" s="16">
        <v>44256.999560117249</v>
      </c>
      <c r="Y36" s="16">
        <v>1205.2902641533381</v>
      </c>
      <c r="Z36" s="16">
        <v>5878.4783374347016</v>
      </c>
      <c r="AA36" s="16">
        <v>0.67965412891959531</v>
      </c>
      <c r="AB36" s="16">
        <v>0.50418270208004945</v>
      </c>
      <c r="AC36" s="16">
        <v>0.4760146761643162</v>
      </c>
      <c r="AD36" s="16">
        <v>1.8190086402910411E-3</v>
      </c>
      <c r="AE36" s="17">
        <v>1.388194097048524E-2</v>
      </c>
    </row>
    <row r="37" spans="1:31" s="13" customFormat="1" ht="13.8">
      <c r="A37" s="13">
        <v>34</v>
      </c>
      <c r="B37" s="13">
        <v>87528</v>
      </c>
      <c r="C37" s="16">
        <v>978.58854140754522</v>
      </c>
      <c r="D37" s="16">
        <v>222.24906530537439</v>
      </c>
      <c r="E37" s="16">
        <v>321.07220513243738</v>
      </c>
      <c r="F37" s="16">
        <v>0.35396039603960389</v>
      </c>
      <c r="G37" s="16">
        <v>0.37574404761904762</v>
      </c>
      <c r="H37" s="16">
        <v>0.37289780077619672</v>
      </c>
      <c r="I37" s="16">
        <v>9</v>
      </c>
      <c r="J37" s="16">
        <v>30</v>
      </c>
      <c r="K37" s="16">
        <v>11</v>
      </c>
      <c r="L37" s="16">
        <v>337</v>
      </c>
      <c r="M37" s="16">
        <v>3</v>
      </c>
      <c r="N37" s="16">
        <v>14</v>
      </c>
      <c r="O37" s="16">
        <v>0.26566299453661452</v>
      </c>
      <c r="P37" s="16">
        <v>0.92697246462031535</v>
      </c>
      <c r="Q37" s="16">
        <v>0.13159863801609931</v>
      </c>
      <c r="R37" s="16">
        <v>14.13035187782747</v>
      </c>
      <c r="S37" s="16">
        <v>6.4722641521800406E-2</v>
      </c>
      <c r="T37" s="16">
        <v>0.50658319005723917</v>
      </c>
      <c r="U37" s="16">
        <v>152.36917731588551</v>
      </c>
      <c r="V37" s="16">
        <v>285.30839318470822</v>
      </c>
      <c r="W37" s="16">
        <v>5591.8634291564413</v>
      </c>
      <c r="X37" s="16">
        <v>29045.100764809169</v>
      </c>
      <c r="Y37" s="16">
        <v>655.96450487153504</v>
      </c>
      <c r="Z37" s="16">
        <v>4557.9927223428913</v>
      </c>
      <c r="AA37" s="16">
        <v>0.67582175542917389</v>
      </c>
      <c r="AB37" s="16">
        <v>0.50347471680207845</v>
      </c>
      <c r="AC37" s="16">
        <v>0.46893737457980678</v>
      </c>
      <c r="AD37" s="16">
        <v>3.80398299395838E-3</v>
      </c>
      <c r="AE37" s="17">
        <v>1.307748716695185E-2</v>
      </c>
    </row>
    <row r="38" spans="1:31" s="13" customFormat="1" ht="13.8">
      <c r="A38" s="13">
        <v>35</v>
      </c>
      <c r="B38" s="13">
        <v>33446</v>
      </c>
      <c r="C38" s="16">
        <v>1038.198708672616</v>
      </c>
      <c r="D38" s="16">
        <v>223.42654432556839</v>
      </c>
      <c r="E38" s="16">
        <v>330.44139576219499</v>
      </c>
      <c r="F38" s="16">
        <v>0.31655844155844148</v>
      </c>
      <c r="G38" s="16">
        <v>0.37530682376043201</v>
      </c>
      <c r="H38" s="16">
        <v>0.367590618336887</v>
      </c>
      <c r="I38" s="16">
        <v>8</v>
      </c>
      <c r="J38" s="16">
        <v>25</v>
      </c>
      <c r="K38" s="16">
        <v>37</v>
      </c>
      <c r="L38" s="16">
        <v>302</v>
      </c>
      <c r="M38" s="16">
        <v>5</v>
      </c>
      <c r="N38" s="16">
        <v>16</v>
      </c>
      <c r="O38" s="16">
        <v>0.27249437239772961</v>
      </c>
      <c r="P38" s="16">
        <v>0.84137209394390167</v>
      </c>
      <c r="Q38" s="16">
        <v>0.37450649184500912</v>
      </c>
      <c r="R38" s="16">
        <v>13.80157668697089</v>
      </c>
      <c r="S38" s="16">
        <v>8.8733443847237775E-2</v>
      </c>
      <c r="T38" s="16">
        <v>0.69426593495877609</v>
      </c>
      <c r="U38" s="16">
        <v>154.22087721231631</v>
      </c>
      <c r="V38" s="16">
        <v>257.47571225354898</v>
      </c>
      <c r="W38" s="16">
        <v>14707.89129381022</v>
      </c>
      <c r="X38" s="16">
        <v>28687.800136134541</v>
      </c>
      <c r="Y38" s="16">
        <v>857.32372858860788</v>
      </c>
      <c r="Z38" s="16">
        <v>4512.9746757374733</v>
      </c>
      <c r="AA38" s="16">
        <v>0.68462148518321098</v>
      </c>
      <c r="AB38" s="16">
        <v>0.50489453094195258</v>
      </c>
      <c r="AC38" s="16">
        <v>0.45735945300041098</v>
      </c>
      <c r="AD38" s="16">
        <v>2.196836555360281E-3</v>
      </c>
      <c r="AE38" s="17">
        <v>1.0249608103219581E-2</v>
      </c>
    </row>
    <row r="39" spans="1:31" s="13" customFormat="1" ht="13.8">
      <c r="A39" s="13">
        <v>36</v>
      </c>
      <c r="B39" s="13">
        <v>491576</v>
      </c>
      <c r="C39" s="16">
        <v>996.74758097649305</v>
      </c>
      <c r="D39" s="16">
        <v>226.2056578625955</v>
      </c>
      <c r="E39" s="16">
        <v>330.46820428956812</v>
      </c>
      <c r="F39" s="16">
        <v>0.36399999999999999</v>
      </c>
      <c r="G39" s="16">
        <v>0.38657986980470699</v>
      </c>
      <c r="H39" s="16">
        <v>0.38352457241827242</v>
      </c>
      <c r="I39" s="16">
        <v>9</v>
      </c>
      <c r="J39" s="16">
        <v>42</v>
      </c>
      <c r="K39" s="16">
        <v>31</v>
      </c>
      <c r="L39" s="16">
        <v>333</v>
      </c>
      <c r="M39" s="16">
        <v>4</v>
      </c>
      <c r="N39" s="16">
        <v>15</v>
      </c>
      <c r="O39" s="16">
        <v>0.26860609652645723</v>
      </c>
      <c r="P39" s="16">
        <v>0.93358907626926291</v>
      </c>
      <c r="Q39" s="16">
        <v>0.39789087036795479</v>
      </c>
      <c r="R39" s="16">
        <v>13.795759949304051</v>
      </c>
      <c r="S39" s="16">
        <v>7.1618286859324795E-2</v>
      </c>
      <c r="T39" s="16">
        <v>0.50518793963716913</v>
      </c>
      <c r="U39" s="16">
        <v>160.47916336533549</v>
      </c>
      <c r="V39" s="16">
        <v>294.88345441506772</v>
      </c>
      <c r="W39" s="16">
        <v>18751.51152942887</v>
      </c>
      <c r="X39" s="16">
        <v>30458.78175941249</v>
      </c>
      <c r="Y39" s="16">
        <v>968.16658955869832</v>
      </c>
      <c r="Z39" s="16">
        <v>5911.2867658850782</v>
      </c>
      <c r="AA39" s="16">
        <v>0.68041624302615522</v>
      </c>
      <c r="AB39" s="16">
        <v>0.50279324513850709</v>
      </c>
      <c r="AC39" s="16">
        <v>0.47223403264359748</v>
      </c>
      <c r="AD39" s="16">
        <v>3.02185030218503E-3</v>
      </c>
      <c r="AE39" s="17">
        <v>1.5698189644258769E-2</v>
      </c>
    </row>
    <row r="40" spans="1:31" s="13" customFormat="1" ht="13.8">
      <c r="A40" s="13">
        <v>37</v>
      </c>
      <c r="B40" s="13">
        <v>577340</v>
      </c>
      <c r="C40" s="16">
        <v>1009.464964839766</v>
      </c>
      <c r="D40" s="16">
        <v>229.62876754142459</v>
      </c>
      <c r="E40" s="16">
        <v>334.50300452249758</v>
      </c>
      <c r="F40" s="16">
        <v>0.35838607594936711</v>
      </c>
      <c r="G40" s="16">
        <v>0.38119237861094041</v>
      </c>
      <c r="H40" s="16">
        <v>0.37812533248217889</v>
      </c>
      <c r="I40" s="16">
        <v>8</v>
      </c>
      <c r="J40" s="16">
        <v>62</v>
      </c>
      <c r="K40" s="16">
        <v>24</v>
      </c>
      <c r="L40" s="16">
        <v>373</v>
      </c>
      <c r="M40" s="16">
        <v>5</v>
      </c>
      <c r="N40" s="16">
        <v>15</v>
      </c>
      <c r="O40" s="16">
        <v>0.27746719853768348</v>
      </c>
      <c r="P40" s="16">
        <v>1.0940321692267081</v>
      </c>
      <c r="Q40" s="16">
        <v>0.26432337840904879</v>
      </c>
      <c r="R40" s="16">
        <v>14.990123766029081</v>
      </c>
      <c r="S40" s="16">
        <v>7.6257151249491395E-2</v>
      </c>
      <c r="T40" s="16">
        <v>0.53372664193810015</v>
      </c>
      <c r="U40" s="16">
        <v>160.35279547998729</v>
      </c>
      <c r="V40" s="16">
        <v>351.98045732364329</v>
      </c>
      <c r="W40" s="16">
        <v>18516.924188771951</v>
      </c>
      <c r="X40" s="16">
        <v>31821.786075647389</v>
      </c>
      <c r="Y40" s="16">
        <v>840.56440867343974</v>
      </c>
      <c r="Z40" s="16">
        <v>5322.2841156024924</v>
      </c>
      <c r="AA40" s="16">
        <v>0.67717144253052031</v>
      </c>
      <c r="AB40" s="16">
        <v>0.50035726499356603</v>
      </c>
      <c r="AC40" s="16">
        <v>0.45544899643085518</v>
      </c>
      <c r="AD40" s="16">
        <v>2.0179372197309418E-3</v>
      </c>
      <c r="AE40" s="17">
        <v>1.3927932532583689E-2</v>
      </c>
    </row>
    <row r="41" spans="1:31" s="13" customFormat="1" ht="13.8">
      <c r="A41" s="13">
        <v>38</v>
      </c>
      <c r="B41" s="13">
        <v>160503</v>
      </c>
      <c r="C41" s="16">
        <v>995.12350614424531</v>
      </c>
      <c r="D41" s="16">
        <v>223.41151319580871</v>
      </c>
      <c r="E41" s="16">
        <v>324.19131396779369</v>
      </c>
      <c r="F41" s="16">
        <v>0.34427609427609429</v>
      </c>
      <c r="G41" s="16">
        <v>0.39929194588443551</v>
      </c>
      <c r="H41" s="16">
        <v>0.39210728811696172</v>
      </c>
      <c r="I41" s="16">
        <v>12</v>
      </c>
      <c r="J41" s="16">
        <v>34</v>
      </c>
      <c r="K41" s="16">
        <v>38</v>
      </c>
      <c r="L41" s="16">
        <v>333</v>
      </c>
      <c r="M41" s="16">
        <v>4</v>
      </c>
      <c r="N41" s="16">
        <v>20</v>
      </c>
      <c r="O41" s="16">
        <v>0.25404452679238748</v>
      </c>
      <c r="P41" s="16">
        <v>0.87003113374893926</v>
      </c>
      <c r="Q41" s="16">
        <v>0.36621580914964069</v>
      </c>
      <c r="R41" s="16">
        <v>14.075797037002911</v>
      </c>
      <c r="S41" s="16">
        <v>7.5580264193917626E-2</v>
      </c>
      <c r="T41" s="16">
        <v>0.56530346685364874</v>
      </c>
      <c r="U41" s="16">
        <v>155.90329308758641</v>
      </c>
      <c r="V41" s="16">
        <v>292.05090063511841</v>
      </c>
      <c r="W41" s="16">
        <v>16366.058201366601</v>
      </c>
      <c r="X41" s="16">
        <v>34846.672317504068</v>
      </c>
      <c r="Y41" s="16">
        <v>915.44429147336882</v>
      </c>
      <c r="Z41" s="16">
        <v>4666.9735840739941</v>
      </c>
      <c r="AA41" s="16">
        <v>0.66999705964668821</v>
      </c>
      <c r="AB41" s="16">
        <v>0.4884810443000428</v>
      </c>
      <c r="AC41" s="16">
        <v>0.46396884914437519</v>
      </c>
      <c r="AD41" s="16">
        <v>3.1004054376341521E-3</v>
      </c>
      <c r="AE41" s="17">
        <v>9.5313741064336783E-3</v>
      </c>
    </row>
    <row r="42" spans="1:31" s="13" customFormat="1" ht="13.8">
      <c r="A42" s="13">
        <v>39</v>
      </c>
      <c r="B42" s="13">
        <v>910903</v>
      </c>
      <c r="C42" s="16">
        <v>997.70472072550558</v>
      </c>
      <c r="D42" s="16">
        <v>224.1373049664212</v>
      </c>
      <c r="E42" s="16">
        <v>324.41920911769557</v>
      </c>
      <c r="F42" s="16">
        <v>0.33361134278565469</v>
      </c>
      <c r="G42" s="16">
        <v>0.39838509316770188</v>
      </c>
      <c r="H42" s="16">
        <v>0.38998810682235918</v>
      </c>
      <c r="I42" s="16">
        <v>10</v>
      </c>
      <c r="J42" s="16">
        <v>56</v>
      </c>
      <c r="K42" s="16">
        <v>25</v>
      </c>
      <c r="L42" s="16">
        <v>392</v>
      </c>
      <c r="M42" s="16">
        <v>5</v>
      </c>
      <c r="N42" s="16">
        <v>16</v>
      </c>
      <c r="O42" s="16">
        <v>0.26082878033715828</v>
      </c>
      <c r="P42" s="16">
        <v>1.0067287720431199</v>
      </c>
      <c r="Q42" s="16">
        <v>0.2652646865442036</v>
      </c>
      <c r="R42" s="16">
        <v>16.340448338028111</v>
      </c>
      <c r="S42" s="16">
        <v>6.4780750650891825E-2</v>
      </c>
      <c r="T42" s="16">
        <v>0.58496741208761527</v>
      </c>
      <c r="U42" s="16">
        <v>156.19662074791151</v>
      </c>
      <c r="V42" s="16">
        <v>327.95452117049888</v>
      </c>
      <c r="W42" s="16">
        <v>14629.06523531211</v>
      </c>
      <c r="X42" s="16">
        <v>34490.588020130133</v>
      </c>
      <c r="Y42" s="16">
        <v>650.68369206564705</v>
      </c>
      <c r="Z42" s="16">
        <v>6727.6777817026332</v>
      </c>
      <c r="AA42" s="16">
        <v>0.67969224685059026</v>
      </c>
      <c r="AB42" s="16">
        <v>0.49745217402955039</v>
      </c>
      <c r="AC42" s="16">
        <v>0.45460666838753899</v>
      </c>
      <c r="AD42" s="16">
        <v>2.3250406882120442E-3</v>
      </c>
      <c r="AE42" s="17">
        <v>1.265005808700142E-2</v>
      </c>
    </row>
    <row r="43" spans="1:31" s="13" customFormat="1" ht="13.8">
      <c r="A43" s="13">
        <v>40</v>
      </c>
      <c r="B43" s="13">
        <v>264565</v>
      </c>
      <c r="C43" s="16">
        <v>1030.2692901559719</v>
      </c>
      <c r="D43" s="16">
        <v>228.5687888746798</v>
      </c>
      <c r="E43" s="16">
        <v>332.4279723722243</v>
      </c>
      <c r="F43" s="16">
        <v>0.34925864909390453</v>
      </c>
      <c r="G43" s="16">
        <v>0.36778227289444648</v>
      </c>
      <c r="H43" s="16">
        <v>0.36538256322697682</v>
      </c>
      <c r="I43" s="16">
        <v>8</v>
      </c>
      <c r="J43" s="16">
        <v>46</v>
      </c>
      <c r="K43" s="16">
        <v>18</v>
      </c>
      <c r="L43" s="16">
        <v>348</v>
      </c>
      <c r="M43" s="16">
        <v>5</v>
      </c>
      <c r="N43" s="16">
        <v>23</v>
      </c>
      <c r="O43" s="16">
        <v>0.27806660237753078</v>
      </c>
      <c r="P43" s="16">
        <v>1.011953785480278</v>
      </c>
      <c r="Q43" s="16">
        <v>0.1556427929597968</v>
      </c>
      <c r="R43" s="16">
        <v>14.08143011234068</v>
      </c>
      <c r="S43" s="16">
        <v>7.1115377526948034E-2</v>
      </c>
      <c r="T43" s="16">
        <v>0.64170431328418365</v>
      </c>
      <c r="U43" s="16">
        <v>154.42739146854331</v>
      </c>
      <c r="V43" s="16">
        <v>317.02680347393641</v>
      </c>
      <c r="W43" s="16">
        <v>10616.476797109101</v>
      </c>
      <c r="X43" s="16">
        <v>29991.016309110819</v>
      </c>
      <c r="Y43" s="16">
        <v>796.13212771736085</v>
      </c>
      <c r="Z43" s="16">
        <v>5214.5142001802442</v>
      </c>
      <c r="AA43" s="16">
        <v>0.68052388877499337</v>
      </c>
      <c r="AB43" s="16">
        <v>0.5047143756774739</v>
      </c>
      <c r="AC43" s="16">
        <v>0.46590725426280621</v>
      </c>
      <c r="AD43" s="16">
        <v>4.1214750542299351E-3</v>
      </c>
      <c r="AE43" s="17">
        <v>1.334497380892991E-2</v>
      </c>
    </row>
    <row r="44" spans="1:31" s="13" customFormat="1" ht="13.8">
      <c r="A44" s="13">
        <v>41</v>
      </c>
      <c r="B44" s="13">
        <v>99588</v>
      </c>
      <c r="C44" s="16">
        <v>999.45534395969344</v>
      </c>
      <c r="D44" s="16">
        <v>230.42172516029089</v>
      </c>
      <c r="E44" s="16">
        <v>332.22093474768621</v>
      </c>
      <c r="F44" s="16">
        <v>0.33596214511041012</v>
      </c>
      <c r="G44" s="16">
        <v>0.36662254842979192</v>
      </c>
      <c r="H44" s="16">
        <v>0.36256394195636288</v>
      </c>
      <c r="I44" s="16">
        <v>7</v>
      </c>
      <c r="J44" s="16">
        <v>46</v>
      </c>
      <c r="K44" s="16">
        <v>24</v>
      </c>
      <c r="L44" s="16">
        <v>350</v>
      </c>
      <c r="M44" s="16">
        <v>5</v>
      </c>
      <c r="N44" s="16">
        <v>21</v>
      </c>
      <c r="O44" s="16">
        <v>0.29709158671412189</v>
      </c>
      <c r="P44" s="16">
        <v>0.9785992853107327</v>
      </c>
      <c r="Q44" s="16">
        <v>0.25710110361963839</v>
      </c>
      <c r="R44" s="16">
        <v>17.8524498546826</v>
      </c>
      <c r="S44" s="16">
        <v>8.3007932330024486E-2</v>
      </c>
      <c r="T44" s="16">
        <v>0.66778593211250192</v>
      </c>
      <c r="U44" s="16">
        <v>163.28008527473321</v>
      </c>
      <c r="V44" s="16">
        <v>305.98978519541009</v>
      </c>
      <c r="W44" s="16">
        <v>13600.12365759368</v>
      </c>
      <c r="X44" s="16">
        <v>39181.668094343047</v>
      </c>
      <c r="Y44" s="16">
        <v>840.27452787081506</v>
      </c>
      <c r="Z44" s="16">
        <v>5126.3465329194341</v>
      </c>
      <c r="AA44" s="16">
        <v>0.68058831734961966</v>
      </c>
      <c r="AB44" s="16">
        <v>0.50515180195707499</v>
      </c>
      <c r="AC44" s="16">
        <v>0.46732836817553181</v>
      </c>
      <c r="AD44" s="16">
        <v>2.9927319367250961E-3</v>
      </c>
      <c r="AE44" s="17">
        <v>1.368329394203259E-2</v>
      </c>
    </row>
    <row r="45" spans="1:31" s="13" customFormat="1" ht="13.8">
      <c r="A45" s="13">
        <v>42</v>
      </c>
      <c r="B45" s="13">
        <v>756493</v>
      </c>
      <c r="C45" s="16">
        <v>1040.92269661826</v>
      </c>
      <c r="D45" s="16">
        <v>225.81995838502371</v>
      </c>
      <c r="E45" s="16">
        <v>332.92465148692202</v>
      </c>
      <c r="F45" s="16">
        <v>0.35684987694831832</v>
      </c>
      <c r="G45" s="16">
        <v>0.39141226110697441</v>
      </c>
      <c r="H45" s="16">
        <v>0.38687075563220868</v>
      </c>
      <c r="I45" s="16">
        <v>8</v>
      </c>
      <c r="J45" s="16">
        <v>42</v>
      </c>
      <c r="K45" s="16">
        <v>24</v>
      </c>
      <c r="L45" s="16">
        <v>338</v>
      </c>
      <c r="M45" s="16">
        <v>4</v>
      </c>
      <c r="N45" s="16">
        <v>15</v>
      </c>
      <c r="O45" s="16">
        <v>0.25891054771642369</v>
      </c>
      <c r="P45" s="16">
        <v>0.9269433711662407</v>
      </c>
      <c r="Q45" s="16">
        <v>0.21012039946467909</v>
      </c>
      <c r="R45" s="16">
        <v>13.409099506177681</v>
      </c>
      <c r="S45" s="16">
        <v>8.1866978449504732E-2</v>
      </c>
      <c r="T45" s="16">
        <v>0.7515395555401746</v>
      </c>
      <c r="U45" s="16">
        <v>153.89183970754121</v>
      </c>
      <c r="V45" s="16">
        <v>301.48084534336442</v>
      </c>
      <c r="W45" s="16">
        <v>12665.862189438651</v>
      </c>
      <c r="X45" s="16">
        <v>30275.597488662868</v>
      </c>
      <c r="Y45" s="16">
        <v>713.85142523276375</v>
      </c>
      <c r="Z45" s="16">
        <v>4991.8230884932354</v>
      </c>
      <c r="AA45" s="16">
        <v>0.68093599745791233</v>
      </c>
      <c r="AB45" s="16">
        <v>0.50160325272957396</v>
      </c>
      <c r="AC45" s="16">
        <v>0.46524618600783862</v>
      </c>
      <c r="AD45" s="16">
        <v>3.7062775075283761E-3</v>
      </c>
      <c r="AE45" s="17">
        <v>1.2901561088891759E-2</v>
      </c>
    </row>
    <row r="46" spans="1:31" s="13" customFormat="1" ht="13.8">
      <c r="A46" s="13">
        <v>43</v>
      </c>
      <c r="B46" s="13">
        <v>243934</v>
      </c>
      <c r="C46" s="16">
        <v>1021.5589864207921</v>
      </c>
      <c r="D46" s="16">
        <v>234.13125604729731</v>
      </c>
      <c r="E46" s="16">
        <v>336.05567024548679</v>
      </c>
      <c r="F46" s="16">
        <v>0.3611342785654712</v>
      </c>
      <c r="G46" s="16">
        <v>0.37872023809523808</v>
      </c>
      <c r="H46" s="16">
        <v>0.3764439166576703</v>
      </c>
      <c r="I46" s="16">
        <v>9</v>
      </c>
      <c r="J46" s="16">
        <v>35</v>
      </c>
      <c r="K46" s="16">
        <v>16</v>
      </c>
      <c r="L46" s="16">
        <v>312</v>
      </c>
      <c r="M46" s="16">
        <v>6</v>
      </c>
      <c r="N46" s="16">
        <v>16</v>
      </c>
      <c r="O46" s="16">
        <v>0.28439740917804568</v>
      </c>
      <c r="P46" s="16">
        <v>0.92680091759819905</v>
      </c>
      <c r="Q46" s="16">
        <v>0.1508791560934106</v>
      </c>
      <c r="R46" s="16">
        <v>13.880746711540199</v>
      </c>
      <c r="S46" s="16">
        <v>7.1831722547406329E-2</v>
      </c>
      <c r="T46" s="16">
        <v>0.51220192385403129</v>
      </c>
      <c r="U46" s="16">
        <v>163.7071582689376</v>
      </c>
      <c r="V46" s="16">
        <v>291.07381489230647</v>
      </c>
      <c r="W46" s="16">
        <v>8147.474412070269</v>
      </c>
      <c r="X46" s="16">
        <v>27955.629738552099</v>
      </c>
      <c r="Y46" s="16">
        <v>736.59581746531887</v>
      </c>
      <c r="Z46" s="16">
        <v>6172.3647546531192</v>
      </c>
      <c r="AA46" s="16">
        <v>0.67853841618239619</v>
      </c>
      <c r="AB46" s="16">
        <v>0.50496349289090303</v>
      </c>
      <c r="AC46" s="16">
        <v>0.43950557918394317</v>
      </c>
      <c r="AD46" s="16">
        <v>3.5955056179775278E-3</v>
      </c>
      <c r="AE46" s="17">
        <v>1.359950093574548E-2</v>
      </c>
    </row>
    <row r="47" spans="1:31" s="13" customFormat="1" ht="13.8">
      <c r="A47" s="13">
        <v>44</v>
      </c>
      <c r="B47" s="13">
        <v>537336</v>
      </c>
      <c r="C47" s="16">
        <v>960.79250791113077</v>
      </c>
      <c r="D47" s="16">
        <v>230.18108909904819</v>
      </c>
      <c r="E47" s="16">
        <v>324.68408783669781</v>
      </c>
      <c r="F47" s="16">
        <v>0.35378151260504198</v>
      </c>
      <c r="G47" s="16">
        <v>0.39151061173533092</v>
      </c>
      <c r="H47" s="16">
        <v>0.38663043478260872</v>
      </c>
      <c r="I47" s="16">
        <v>9</v>
      </c>
      <c r="J47" s="16">
        <v>73</v>
      </c>
      <c r="K47" s="16">
        <v>35</v>
      </c>
      <c r="L47" s="16">
        <v>379</v>
      </c>
      <c r="M47" s="16">
        <v>4</v>
      </c>
      <c r="N47" s="16">
        <v>12</v>
      </c>
      <c r="O47" s="16">
        <v>0.27169866513460239</v>
      </c>
      <c r="P47" s="16">
        <v>1.2245843385577071</v>
      </c>
      <c r="Q47" s="16">
        <v>0.46952762277184662</v>
      </c>
      <c r="R47" s="16">
        <v>16.35156394927596</v>
      </c>
      <c r="S47" s="16">
        <v>6.7050596831332618E-2</v>
      </c>
      <c r="T47" s="16">
        <v>0.52817999900704982</v>
      </c>
      <c r="U47" s="16">
        <v>161.5520791787761</v>
      </c>
      <c r="V47" s="16">
        <v>398.8858605836997</v>
      </c>
      <c r="W47" s="16">
        <v>19015.86869254749</v>
      </c>
      <c r="X47" s="16">
        <v>34070.139672922996</v>
      </c>
      <c r="Y47" s="16">
        <v>1084.508539526257</v>
      </c>
      <c r="Z47" s="16">
        <v>7140.3836272763074</v>
      </c>
      <c r="AA47" s="16">
        <v>0.67759030235178286</v>
      </c>
      <c r="AB47" s="16">
        <v>0.50188595074282816</v>
      </c>
      <c r="AC47" s="16">
        <v>0.47133536169962348</v>
      </c>
      <c r="AD47" s="16">
        <v>2.77264325323475E-3</v>
      </c>
      <c r="AE47" s="17">
        <v>1.336100661564405E-2</v>
      </c>
    </row>
    <row r="48" spans="1:31" s="13" customFormat="1" ht="13.8">
      <c r="A48" s="13">
        <v>45</v>
      </c>
      <c r="B48" s="13">
        <v>809956</v>
      </c>
      <c r="C48" s="16">
        <v>995.00808714516677</v>
      </c>
      <c r="D48" s="16">
        <v>227.38674058570911</v>
      </c>
      <c r="E48" s="16">
        <v>325.30056028596391</v>
      </c>
      <c r="F48" s="16">
        <v>0.3238255033557047</v>
      </c>
      <c r="G48" s="16">
        <v>0.38464368943947008</v>
      </c>
      <c r="H48" s="16">
        <v>0.37688603531300158</v>
      </c>
      <c r="I48" s="16">
        <v>7</v>
      </c>
      <c r="J48" s="16">
        <v>30</v>
      </c>
      <c r="K48" s="16">
        <v>20</v>
      </c>
      <c r="L48" s="16">
        <v>364</v>
      </c>
      <c r="M48" s="16">
        <v>5</v>
      </c>
      <c r="N48" s="16">
        <v>14</v>
      </c>
      <c r="O48" s="16">
        <v>0.26692204284544863</v>
      </c>
      <c r="P48" s="16">
        <v>0.9500481111129444</v>
      </c>
      <c r="Q48" s="16">
        <v>0.1629080626717592</v>
      </c>
      <c r="R48" s="16">
        <v>14.639799596286791</v>
      </c>
      <c r="S48" s="16">
        <v>6.9460423026224294E-2</v>
      </c>
      <c r="T48" s="16">
        <v>0.64823462177100355</v>
      </c>
      <c r="U48" s="16">
        <v>152.35869094815101</v>
      </c>
      <c r="V48" s="16">
        <v>287.99078558171641</v>
      </c>
      <c r="W48" s="16">
        <v>10827.120445192</v>
      </c>
      <c r="X48" s="16">
        <v>29599.34520328811</v>
      </c>
      <c r="Y48" s="16">
        <v>718.98823110643389</v>
      </c>
      <c r="Z48" s="16">
        <v>5623.9906580257621</v>
      </c>
      <c r="AA48" s="16">
        <v>0.68575123346995692</v>
      </c>
      <c r="AB48" s="16">
        <v>0.50587777732860051</v>
      </c>
      <c r="AC48" s="16">
        <v>0.47076627622589168</v>
      </c>
      <c r="AD48" s="16">
        <v>1.9942388654996682E-3</v>
      </c>
      <c r="AE48" s="17">
        <v>1.3118305451919599E-2</v>
      </c>
    </row>
    <row r="49" spans="1:31" s="13" customFormat="1" ht="13.8">
      <c r="A49" s="13">
        <v>46</v>
      </c>
      <c r="B49" s="13">
        <v>843475</v>
      </c>
      <c r="C49" s="16">
        <v>1047.439212657898</v>
      </c>
      <c r="D49" s="16">
        <v>220.3817999679722</v>
      </c>
      <c r="E49" s="16">
        <v>329.54736283666062</v>
      </c>
      <c r="F49" s="16">
        <v>0.36061588330632088</v>
      </c>
      <c r="G49" s="16">
        <v>0.39001848428835489</v>
      </c>
      <c r="H49" s="16">
        <v>0.38613755481869722</v>
      </c>
      <c r="I49" s="16">
        <v>9</v>
      </c>
      <c r="J49" s="16">
        <v>70</v>
      </c>
      <c r="K49" s="16">
        <v>26</v>
      </c>
      <c r="L49" s="16">
        <v>353</v>
      </c>
      <c r="M49" s="16">
        <v>4</v>
      </c>
      <c r="N49" s="16">
        <v>22</v>
      </c>
      <c r="O49" s="16">
        <v>0.25772663379769339</v>
      </c>
      <c r="P49" s="16">
        <v>1.148476421501281</v>
      </c>
      <c r="Q49" s="16">
        <v>0.2690106154328431</v>
      </c>
      <c r="R49" s="16">
        <v>14.32572071033487</v>
      </c>
      <c r="S49" s="16">
        <v>8.4536759068634171E-2</v>
      </c>
      <c r="T49" s="16">
        <v>0.79504665421410192</v>
      </c>
      <c r="U49" s="16">
        <v>151.28947763356379</v>
      </c>
      <c r="V49" s="16">
        <v>363.59989786450029</v>
      </c>
      <c r="W49" s="16">
        <v>15847.170764027551</v>
      </c>
      <c r="X49" s="16">
        <v>32744.504477877908</v>
      </c>
      <c r="Y49" s="16">
        <v>832.57945197732965</v>
      </c>
      <c r="Z49" s="16">
        <v>4972.3344247865898</v>
      </c>
      <c r="AA49" s="16">
        <v>0.68225556979088064</v>
      </c>
      <c r="AB49" s="16">
        <v>0.5018126569788699</v>
      </c>
      <c r="AC49" s="16">
        <v>0.46397176839251197</v>
      </c>
      <c r="AD49" s="16">
        <v>3.1985378112862691E-3</v>
      </c>
      <c r="AE49" s="17">
        <v>1.585690726880629E-2</v>
      </c>
    </row>
    <row r="50" spans="1:31" s="13" customFormat="1" ht="13.8">
      <c r="A50" s="13">
        <v>47</v>
      </c>
      <c r="B50" s="13">
        <v>684100</v>
      </c>
      <c r="C50" s="16">
        <v>1065.8636402278539</v>
      </c>
      <c r="D50" s="16">
        <v>231.05505212888269</v>
      </c>
      <c r="E50" s="16">
        <v>338.51722749928081</v>
      </c>
      <c r="F50" s="16">
        <v>0.33528428093645479</v>
      </c>
      <c r="G50" s="16">
        <v>0.37615812229771461</v>
      </c>
      <c r="H50" s="16">
        <v>0.37089656656979869</v>
      </c>
      <c r="I50" s="16">
        <v>9</v>
      </c>
      <c r="J50" s="16">
        <v>42</v>
      </c>
      <c r="K50" s="16">
        <v>38</v>
      </c>
      <c r="L50" s="16">
        <v>354</v>
      </c>
      <c r="M50" s="16">
        <v>5</v>
      </c>
      <c r="N50" s="16">
        <v>14</v>
      </c>
      <c r="O50" s="16">
        <v>0.29156937455813681</v>
      </c>
      <c r="P50" s="16">
        <v>0.98501669012372117</v>
      </c>
      <c r="Q50" s="16">
        <v>0.74788968953468316</v>
      </c>
      <c r="R50" s="16">
        <v>15.68196538311455</v>
      </c>
      <c r="S50" s="16">
        <v>7.7008832510085945E-2</v>
      </c>
      <c r="T50" s="16">
        <v>0.68605487958919043</v>
      </c>
      <c r="U50" s="16">
        <v>164.1517582139362</v>
      </c>
      <c r="V50" s="16">
        <v>303.69166579610629</v>
      </c>
      <c r="W50" s="16">
        <v>29823.53957371608</v>
      </c>
      <c r="X50" s="16">
        <v>31461.032716630649</v>
      </c>
      <c r="Y50" s="16">
        <v>913.47992986154293</v>
      </c>
      <c r="Z50" s="16">
        <v>5142.9859781672449</v>
      </c>
      <c r="AA50" s="16">
        <v>0.68217864981193954</v>
      </c>
      <c r="AB50" s="16">
        <v>0.50859201559594802</v>
      </c>
      <c r="AC50" s="16">
        <v>0.46932828967048418</v>
      </c>
      <c r="AD50" s="16">
        <v>4.1785792830437646E-3</v>
      </c>
      <c r="AE50" s="17">
        <v>1.6075592097189839E-2</v>
      </c>
    </row>
    <row r="51" spans="1:31" s="13" customFormat="1" ht="13.8">
      <c r="A51" s="13">
        <v>48</v>
      </c>
      <c r="B51" s="13">
        <v>320370</v>
      </c>
      <c r="C51" s="16">
        <v>1022.1413019781151</v>
      </c>
      <c r="D51" s="16">
        <v>228.09291539572109</v>
      </c>
      <c r="E51" s="16">
        <v>330.08942406910688</v>
      </c>
      <c r="F51" s="16">
        <v>0.34676742233417301</v>
      </c>
      <c r="G51" s="16">
        <v>0.39017448335602029</v>
      </c>
      <c r="H51" s="16">
        <v>0.3845987920621225</v>
      </c>
      <c r="I51" s="16">
        <v>11</v>
      </c>
      <c r="J51" s="16">
        <v>37</v>
      </c>
      <c r="K51" s="16">
        <v>37</v>
      </c>
      <c r="L51" s="16">
        <v>364</v>
      </c>
      <c r="M51" s="16">
        <v>4</v>
      </c>
      <c r="N51" s="16">
        <v>13</v>
      </c>
      <c r="O51" s="16">
        <v>0.2685142812666188</v>
      </c>
      <c r="P51" s="16">
        <v>0.89868401562012579</v>
      </c>
      <c r="Q51" s="16">
        <v>0.48548110688879531</v>
      </c>
      <c r="R51" s="16">
        <v>15.504350405712531</v>
      </c>
      <c r="S51" s="16">
        <v>7.653793585112488E-2</v>
      </c>
      <c r="T51" s="16">
        <v>0.53044872814464317</v>
      </c>
      <c r="U51" s="16">
        <v>156.1727344859907</v>
      </c>
      <c r="V51" s="16">
        <v>288.10780734615821</v>
      </c>
      <c r="W51" s="16">
        <v>22879.400486687591</v>
      </c>
      <c r="X51" s="16">
        <v>34143.820091922229</v>
      </c>
      <c r="Y51" s="16">
        <v>1112.9196757726229</v>
      </c>
      <c r="Z51" s="16">
        <v>5287.3842924883284</v>
      </c>
      <c r="AA51" s="16">
        <v>0.68078114280642277</v>
      </c>
      <c r="AB51" s="16">
        <v>0.50287982346910232</v>
      </c>
      <c r="AC51" s="16">
        <v>0.46639440602564841</v>
      </c>
      <c r="AD51" s="16">
        <v>3.858374943259192E-3</v>
      </c>
      <c r="AE51" s="17">
        <v>1.345860843067547E-2</v>
      </c>
    </row>
    <row r="52" spans="1:31" s="13" customFormat="1" ht="13.8">
      <c r="A52" s="13">
        <v>49</v>
      </c>
      <c r="B52" s="13">
        <v>835472</v>
      </c>
      <c r="C52" s="16">
        <v>1066.0826646153159</v>
      </c>
      <c r="D52" s="16">
        <v>224.7886911865215</v>
      </c>
      <c r="E52" s="16">
        <v>332.91653841246591</v>
      </c>
      <c r="F52" s="16">
        <v>0.32917705735660852</v>
      </c>
      <c r="G52" s="16">
        <v>0.38813289199460588</v>
      </c>
      <c r="H52" s="16">
        <v>0.38055555555555548</v>
      </c>
      <c r="I52" s="16">
        <v>8</v>
      </c>
      <c r="J52" s="16">
        <v>61</v>
      </c>
      <c r="K52" s="16">
        <v>30</v>
      </c>
      <c r="L52" s="16">
        <v>345</v>
      </c>
      <c r="M52" s="16">
        <v>4</v>
      </c>
      <c r="N52" s="16">
        <v>18</v>
      </c>
      <c r="O52" s="16">
        <v>0.26479312703338309</v>
      </c>
      <c r="P52" s="16">
        <v>1.0866382212637009</v>
      </c>
      <c r="Q52" s="16">
        <v>0.41586235737947658</v>
      </c>
      <c r="R52" s="16">
        <v>15.37158849751383</v>
      </c>
      <c r="S52" s="16">
        <v>8.952151127175019E-2</v>
      </c>
      <c r="T52" s="16">
        <v>0.74838668536045916</v>
      </c>
      <c r="U52" s="16">
        <v>153.86072456560581</v>
      </c>
      <c r="V52" s="16">
        <v>339.80442534013252</v>
      </c>
      <c r="W52" s="16">
        <v>21998.269961791349</v>
      </c>
      <c r="X52" s="16">
        <v>32792.722125330452</v>
      </c>
      <c r="Y52" s="16">
        <v>897.23393795691015</v>
      </c>
      <c r="Z52" s="16">
        <v>5333.9363244454426</v>
      </c>
      <c r="AA52" s="16">
        <v>0.68339392920589759</v>
      </c>
      <c r="AB52" s="16">
        <v>0.50443314204991963</v>
      </c>
      <c r="AC52" s="16">
        <v>0.46337282814886299</v>
      </c>
      <c r="AD52" s="16">
        <v>1.576221571718082E-3</v>
      </c>
      <c r="AE52" s="17">
        <v>1.3734548632788109E-2</v>
      </c>
    </row>
    <row r="53" spans="1:31" s="13" customFormat="1" ht="13.8">
      <c r="A53" s="13">
        <v>50</v>
      </c>
      <c r="B53" s="13">
        <v>432244</v>
      </c>
      <c r="C53" s="16">
        <v>1049.7378379764141</v>
      </c>
      <c r="D53" s="16">
        <v>218.04967824149381</v>
      </c>
      <c r="E53" s="16">
        <v>329.90049669665552</v>
      </c>
      <c r="F53" s="16">
        <v>0.36173633440514469</v>
      </c>
      <c r="G53" s="16">
        <v>0.39120659505370969</v>
      </c>
      <c r="H53" s="16">
        <v>0.38724324324324322</v>
      </c>
      <c r="I53" s="16">
        <v>11</v>
      </c>
      <c r="J53" s="16">
        <v>42</v>
      </c>
      <c r="K53" s="16">
        <v>29</v>
      </c>
      <c r="L53" s="16">
        <v>377</v>
      </c>
      <c r="M53" s="16">
        <v>4</v>
      </c>
      <c r="N53" s="16">
        <v>15</v>
      </c>
      <c r="O53" s="16">
        <v>0.25939035323743548</v>
      </c>
      <c r="P53" s="16">
        <v>0.90975958957620051</v>
      </c>
      <c r="Q53" s="16">
        <v>0.39237002850084862</v>
      </c>
      <c r="R53" s="16">
        <v>6.9843076722425721</v>
      </c>
      <c r="S53" s="16">
        <v>8.4318212168911819E-2</v>
      </c>
      <c r="T53" s="16">
        <v>0.52637411363175679</v>
      </c>
      <c r="U53" s="16">
        <v>156.1833366664325</v>
      </c>
      <c r="V53" s="16">
        <v>302.70212650521188</v>
      </c>
      <c r="W53" s="16">
        <v>16888.159537046791</v>
      </c>
      <c r="X53" s="16">
        <v>5056.3718355338988</v>
      </c>
      <c r="Y53" s="16">
        <v>740.44884091599431</v>
      </c>
      <c r="Z53" s="16">
        <v>1860.553271341892</v>
      </c>
      <c r="AA53" s="16">
        <v>0.68584735403969499</v>
      </c>
      <c r="AB53" s="16">
        <v>0.48876622033447842</v>
      </c>
      <c r="AC53" s="16">
        <v>0.48025158458255363</v>
      </c>
      <c r="AD53" s="16">
        <v>3.5227806481916389E-3</v>
      </c>
      <c r="AE53" s="17">
        <v>1.4419896811747591E-2</v>
      </c>
    </row>
    <row r="54" spans="1:31" s="13" customFormat="1" ht="13.8">
      <c r="A54" s="13">
        <v>51</v>
      </c>
      <c r="B54" s="13">
        <v>954105</v>
      </c>
      <c r="C54" s="16">
        <v>1038.018160116545</v>
      </c>
      <c r="D54" s="16">
        <v>228.57127162578411</v>
      </c>
      <c r="E54" s="16">
        <v>334.01512683330799</v>
      </c>
      <c r="F54" s="16">
        <v>0.33498349834983498</v>
      </c>
      <c r="G54" s="16">
        <v>0.37815126050420172</v>
      </c>
      <c r="H54" s="16">
        <v>0.37252794496990538</v>
      </c>
      <c r="I54" s="16">
        <v>8</v>
      </c>
      <c r="J54" s="16">
        <v>45</v>
      </c>
      <c r="K54" s="16">
        <v>20</v>
      </c>
      <c r="L54" s="16">
        <v>332</v>
      </c>
      <c r="M54" s="16">
        <v>4</v>
      </c>
      <c r="N54" s="16">
        <v>11</v>
      </c>
      <c r="O54" s="16">
        <v>0.2784818191288197</v>
      </c>
      <c r="P54" s="16">
        <v>0.9280280048714199</v>
      </c>
      <c r="Q54" s="16">
        <v>0.1936647321625469</v>
      </c>
      <c r="R54" s="16">
        <v>14.695740860652061</v>
      </c>
      <c r="S54" s="16">
        <v>7.2446369201469143E-2</v>
      </c>
      <c r="T54" s="16">
        <v>0.49959252578096142</v>
      </c>
      <c r="U54" s="16">
        <v>158.94392464369429</v>
      </c>
      <c r="V54" s="16">
        <v>298.74907083445311</v>
      </c>
      <c r="W54" s="16">
        <v>9842.7251917852755</v>
      </c>
      <c r="X54" s="16">
        <v>36105.554793554082</v>
      </c>
      <c r="Y54" s="16">
        <v>692.25133434380609</v>
      </c>
      <c r="Z54" s="16">
        <v>5408.686122473262</v>
      </c>
      <c r="AA54" s="16">
        <v>0.67478491903804172</v>
      </c>
      <c r="AB54" s="16">
        <v>0.50072592005291916</v>
      </c>
      <c r="AC54" s="16">
        <v>0.4668217114762318</v>
      </c>
      <c r="AD54" s="16">
        <v>3.7828215398308862E-3</v>
      </c>
      <c r="AE54" s="17">
        <v>1.5604849110136701E-2</v>
      </c>
    </row>
    <row r="55" spans="1:31" s="13" customFormat="1" ht="13.8">
      <c r="A55" s="13">
        <v>52</v>
      </c>
      <c r="B55" s="13">
        <v>391391</v>
      </c>
      <c r="C55" s="16">
        <v>983.34834241800877</v>
      </c>
      <c r="D55" s="16">
        <v>227.20123284712389</v>
      </c>
      <c r="E55" s="16">
        <v>327.03463891084408</v>
      </c>
      <c r="F55" s="16">
        <v>0.38461538461538458</v>
      </c>
      <c r="G55" s="16">
        <v>0.38785564724719801</v>
      </c>
      <c r="H55" s="16">
        <v>0.38742783835792183</v>
      </c>
      <c r="I55" s="16">
        <v>8</v>
      </c>
      <c r="J55" s="16">
        <v>67</v>
      </c>
      <c r="K55" s="16">
        <v>17</v>
      </c>
      <c r="L55" s="16">
        <v>364</v>
      </c>
      <c r="M55" s="16">
        <v>5</v>
      </c>
      <c r="N55" s="16">
        <v>17</v>
      </c>
      <c r="O55" s="16">
        <v>0.26457024404884799</v>
      </c>
      <c r="P55" s="16">
        <v>1.1039167005635351</v>
      </c>
      <c r="Q55" s="16">
        <v>0.2066344232016816</v>
      </c>
      <c r="R55" s="16">
        <v>15.24832379911601</v>
      </c>
      <c r="S55" s="16">
        <v>6.7521899628038604E-2</v>
      </c>
      <c r="T55" s="16">
        <v>0.50197198495646989</v>
      </c>
      <c r="U55" s="16">
        <v>156.82902887971881</v>
      </c>
      <c r="V55" s="16">
        <v>347.2741657498114</v>
      </c>
      <c r="W55" s="16">
        <v>16737.388227031872</v>
      </c>
      <c r="X55" s="16">
        <v>33466.261883117848</v>
      </c>
      <c r="Y55" s="16">
        <v>712.96237535073112</v>
      </c>
      <c r="Z55" s="16">
        <v>5396.3963160982094</v>
      </c>
      <c r="AA55" s="16">
        <v>0.6846528335863008</v>
      </c>
      <c r="AB55" s="16">
        <v>0.50182609201517403</v>
      </c>
      <c r="AC55" s="16">
        <v>0.46756038920372861</v>
      </c>
      <c r="AD55" s="16">
        <v>1.377094330961671E-3</v>
      </c>
      <c r="AE55" s="17">
        <v>1.611481807881153E-2</v>
      </c>
    </row>
    <row r="56" spans="1:31" s="13" customFormat="1" ht="13.8">
      <c r="A56" s="13">
        <v>53</v>
      </c>
      <c r="B56" s="13">
        <v>710370</v>
      </c>
      <c r="C56" s="16">
        <v>1038.7041079308669</v>
      </c>
      <c r="D56" s="16">
        <v>225.07943370906739</v>
      </c>
      <c r="E56" s="16">
        <v>336.48754640900711</v>
      </c>
      <c r="F56" s="16">
        <v>0.33023255813953489</v>
      </c>
      <c r="G56" s="16">
        <v>0.36871233550608778</v>
      </c>
      <c r="H56" s="16">
        <v>0.36344337119201781</v>
      </c>
      <c r="I56" s="16">
        <v>8</v>
      </c>
      <c r="J56" s="16">
        <v>33</v>
      </c>
      <c r="K56" s="16">
        <v>15</v>
      </c>
      <c r="L56" s="16">
        <v>360</v>
      </c>
      <c r="M56" s="16">
        <v>4</v>
      </c>
      <c r="N56" s="16">
        <v>17</v>
      </c>
      <c r="O56" s="16">
        <v>0.27073183853145888</v>
      </c>
      <c r="P56" s="16">
        <v>0.97080418938770419</v>
      </c>
      <c r="Q56" s="16">
        <v>0.13313138978841679</v>
      </c>
      <c r="R56" s="16">
        <v>17.038900136215059</v>
      </c>
      <c r="S56" s="16">
        <v>9.0923346602093641E-2</v>
      </c>
      <c r="T56" s="16">
        <v>0.69001492986044033</v>
      </c>
      <c r="U56" s="16">
        <v>152.21485967726551</v>
      </c>
      <c r="V56" s="16">
        <v>294.54406486707518</v>
      </c>
      <c r="W56" s="16">
        <v>11502.55203937737</v>
      </c>
      <c r="X56" s="16">
        <v>33687.894088253874</v>
      </c>
      <c r="Y56" s="16">
        <v>794.24803059810199</v>
      </c>
      <c r="Z56" s="16">
        <v>5826.7602667897227</v>
      </c>
      <c r="AA56" s="16">
        <v>0.67993857945506431</v>
      </c>
      <c r="AB56" s="16">
        <v>0.50477385577977651</v>
      </c>
      <c r="AC56" s="16">
        <v>0.47171761597939682</v>
      </c>
      <c r="AD56" s="16">
        <v>4.1721563460693899E-3</v>
      </c>
      <c r="AE56" s="17">
        <v>1.6355706324206441E-2</v>
      </c>
    </row>
    <row r="57" spans="1:31" s="13" customFormat="1" ht="13.8">
      <c r="A57" s="13">
        <v>54</v>
      </c>
      <c r="B57" s="13">
        <v>955499</v>
      </c>
      <c r="C57" s="16">
        <v>979.13692713064643</v>
      </c>
      <c r="D57" s="16">
        <v>222.01635475145969</v>
      </c>
      <c r="E57" s="16">
        <v>320.75387382924657</v>
      </c>
      <c r="F57" s="16">
        <v>0.35945072697899838</v>
      </c>
      <c r="G57" s="16">
        <v>0.39491217443973348</v>
      </c>
      <c r="H57" s="16">
        <v>0.39028758032234279</v>
      </c>
      <c r="I57" s="16">
        <v>9</v>
      </c>
      <c r="J57" s="16">
        <v>55</v>
      </c>
      <c r="K57" s="16">
        <v>16</v>
      </c>
      <c r="L57" s="16">
        <v>400</v>
      </c>
      <c r="M57" s="16">
        <v>5</v>
      </c>
      <c r="N57" s="16">
        <v>13</v>
      </c>
      <c r="O57" s="16">
        <v>0.26733359178890698</v>
      </c>
      <c r="P57" s="16">
        <v>1.060276029784031</v>
      </c>
      <c r="Q57" s="16">
        <v>0.19181002958079191</v>
      </c>
      <c r="R57" s="16">
        <v>7.2262458384955739</v>
      </c>
      <c r="S57" s="16">
        <v>7.0192781908102436E-2</v>
      </c>
      <c r="T57" s="16">
        <v>0.46670936695883819</v>
      </c>
      <c r="U57" s="16">
        <v>155.28567915399029</v>
      </c>
      <c r="V57" s="16">
        <v>353.18509562437458</v>
      </c>
      <c r="W57" s="16">
        <v>18413.7627715569</v>
      </c>
      <c r="X57" s="16">
        <v>5276.9199550168742</v>
      </c>
      <c r="Y57" s="16">
        <v>680.15489925784425</v>
      </c>
      <c r="Z57" s="16">
        <v>2095.2077402707828</v>
      </c>
      <c r="AA57" s="16">
        <v>0.67525642739245018</v>
      </c>
      <c r="AB57" s="16">
        <v>0.49782701894867548</v>
      </c>
      <c r="AC57" s="16">
        <v>0.46729121231769649</v>
      </c>
      <c r="AD57" s="16">
        <v>3.1667043655281609E-3</v>
      </c>
      <c r="AE57" s="17">
        <v>1.360095074607157E-2</v>
      </c>
    </row>
    <row r="58" spans="1:31" s="13" customFormat="1" ht="13.8">
      <c r="A58" s="13">
        <v>55</v>
      </c>
      <c r="B58" s="13">
        <v>993021</v>
      </c>
      <c r="C58" s="16">
        <v>1027.996616126318</v>
      </c>
      <c r="D58" s="16">
        <v>227.41554409561559</v>
      </c>
      <c r="E58" s="16">
        <v>333.7616462925165</v>
      </c>
      <c r="F58" s="16">
        <v>0.3197721724979658</v>
      </c>
      <c r="G58" s="16">
        <v>0.37990776517512148</v>
      </c>
      <c r="H58" s="16">
        <v>0.37191958495460442</v>
      </c>
      <c r="I58" s="16">
        <v>14</v>
      </c>
      <c r="J58" s="16">
        <v>31</v>
      </c>
      <c r="K58" s="16">
        <v>30</v>
      </c>
      <c r="L58" s="16">
        <v>333</v>
      </c>
      <c r="M58" s="16">
        <v>4</v>
      </c>
      <c r="N58" s="16">
        <v>17</v>
      </c>
      <c r="O58" s="16">
        <v>0.27346130633186572</v>
      </c>
      <c r="P58" s="16">
        <v>0.88975279709979493</v>
      </c>
      <c r="Q58" s="16">
        <v>0.34568950989938407</v>
      </c>
      <c r="R58" s="16">
        <v>14.308933816756941</v>
      </c>
      <c r="S58" s="16">
        <v>8.2204524716457714E-2</v>
      </c>
      <c r="T58" s="16">
        <v>0.71930147095080854</v>
      </c>
      <c r="U58" s="16">
        <v>157.73522277845919</v>
      </c>
      <c r="V58" s="16">
        <v>271.46516575417229</v>
      </c>
      <c r="W58" s="16">
        <v>14452.051745387071</v>
      </c>
      <c r="X58" s="16">
        <v>29529.26468955489</v>
      </c>
      <c r="Y58" s="16">
        <v>822.3926913139079</v>
      </c>
      <c r="Z58" s="16">
        <v>5700.8746076004754</v>
      </c>
      <c r="AA58" s="16">
        <v>0.68314841698544648</v>
      </c>
      <c r="AB58" s="16">
        <v>0.50948201785093483</v>
      </c>
      <c r="AC58" s="16">
        <v>0.47656316322441428</v>
      </c>
      <c r="AD58" s="16">
        <v>2.9161058770749209E-3</v>
      </c>
      <c r="AE58" s="17">
        <v>1.2949292024688371E-2</v>
      </c>
    </row>
    <row r="59" spans="1:31" s="13" customFormat="1" ht="13.8">
      <c r="A59" s="13">
        <v>56</v>
      </c>
      <c r="B59" s="13">
        <v>297570</v>
      </c>
      <c r="C59" s="16">
        <v>1010.112201911952</v>
      </c>
      <c r="D59" s="16">
        <v>231.2199972564284</v>
      </c>
      <c r="E59" s="16">
        <v>332.56132392621129</v>
      </c>
      <c r="F59" s="16">
        <v>0.33603238866396762</v>
      </c>
      <c r="G59" s="16">
        <v>0.37156352186023978</v>
      </c>
      <c r="H59" s="16">
        <v>0.36694058154235137</v>
      </c>
      <c r="I59" s="16">
        <v>9</v>
      </c>
      <c r="J59" s="16">
        <v>43</v>
      </c>
      <c r="K59" s="16">
        <v>36</v>
      </c>
      <c r="L59" s="16">
        <v>364</v>
      </c>
      <c r="M59" s="16">
        <v>5</v>
      </c>
      <c r="N59" s="16">
        <v>12</v>
      </c>
      <c r="O59" s="16">
        <v>0.291776680757733</v>
      </c>
      <c r="P59" s="16">
        <v>0.95064711289974879</v>
      </c>
      <c r="Q59" s="16">
        <v>0.47150350004510549</v>
      </c>
      <c r="R59" s="16">
        <v>16.723743490688769</v>
      </c>
      <c r="S59" s="16">
        <v>7.4538085677966229E-2</v>
      </c>
      <c r="T59" s="16">
        <v>0.45223288018190139</v>
      </c>
      <c r="U59" s="16">
        <v>161.0757978951759</v>
      </c>
      <c r="V59" s="16">
        <v>301.34535188214318</v>
      </c>
      <c r="W59" s="16">
        <v>21441.001227593209</v>
      </c>
      <c r="X59" s="16">
        <v>33473.315154068121</v>
      </c>
      <c r="Y59" s="16">
        <v>675.53983599173682</v>
      </c>
      <c r="Z59" s="16">
        <v>5182.7142374283403</v>
      </c>
      <c r="AA59" s="16">
        <v>0.67967064843136926</v>
      </c>
      <c r="AB59" s="16">
        <v>0.50498790687000439</v>
      </c>
      <c r="AC59" s="16">
        <v>0.47052945576513339</v>
      </c>
      <c r="AD59" s="16">
        <v>3.439380911435942E-3</v>
      </c>
      <c r="AE59" s="17">
        <v>1.2796386902521641E-2</v>
      </c>
    </row>
    <row r="60" spans="1:31" s="13" customFormat="1" ht="13.8">
      <c r="A60" s="13">
        <v>57</v>
      </c>
      <c r="B60" s="13">
        <v>909271</v>
      </c>
      <c r="C60" s="16">
        <v>998.72510074733748</v>
      </c>
      <c r="D60" s="16">
        <v>219.18167846808711</v>
      </c>
      <c r="E60" s="16">
        <v>321.02485001545767</v>
      </c>
      <c r="F60" s="16">
        <v>0.35550082101806241</v>
      </c>
      <c r="G60" s="16">
        <v>0.4039481801357187</v>
      </c>
      <c r="H60" s="16">
        <v>0.39761879223425928</v>
      </c>
      <c r="I60" s="16">
        <v>8</v>
      </c>
      <c r="J60" s="16">
        <v>65</v>
      </c>
      <c r="K60" s="16">
        <v>37</v>
      </c>
      <c r="L60" s="16">
        <v>349</v>
      </c>
      <c r="M60" s="16">
        <v>4</v>
      </c>
      <c r="N60" s="16">
        <v>16</v>
      </c>
      <c r="O60" s="16">
        <v>0.24346762552341791</v>
      </c>
      <c r="P60" s="16">
        <v>0.99459573423381309</v>
      </c>
      <c r="Q60" s="16">
        <v>0.4952059092765298</v>
      </c>
      <c r="R60" s="16">
        <v>12.97049366135729</v>
      </c>
      <c r="S60" s="16">
        <v>7.4878009757623654E-2</v>
      </c>
      <c r="T60" s="16">
        <v>0.5884229299548972</v>
      </c>
      <c r="U60" s="16">
        <v>146.8073764351424</v>
      </c>
      <c r="V60" s="16">
        <v>321.92534196621921</v>
      </c>
      <c r="W60" s="16">
        <v>24218.37197024393</v>
      </c>
      <c r="X60" s="16">
        <v>32357.574174208181</v>
      </c>
      <c r="Y60" s="16">
        <v>1048.3444267163591</v>
      </c>
      <c r="Z60" s="16">
        <v>5856.2720167642583</v>
      </c>
      <c r="AA60" s="16">
        <v>0.67858308557759806</v>
      </c>
      <c r="AB60" s="16">
        <v>0.49576411378100321</v>
      </c>
      <c r="AC60" s="16">
        <v>0.46294925998537328</v>
      </c>
      <c r="AD60" s="16">
        <v>3.528581510232887E-3</v>
      </c>
      <c r="AE60" s="17">
        <v>1.3903192584963951E-2</v>
      </c>
    </row>
    <row r="61" spans="1:31" s="13" customFormat="1" ht="13.8">
      <c r="A61" s="13">
        <v>58</v>
      </c>
      <c r="B61" s="13">
        <v>858347</v>
      </c>
      <c r="C61" s="16">
        <v>992.62176473456861</v>
      </c>
      <c r="D61" s="16">
        <v>228.69915327674761</v>
      </c>
      <c r="E61" s="16">
        <v>325.99696423239573</v>
      </c>
      <c r="F61" s="16">
        <v>0.33753148614609568</v>
      </c>
      <c r="G61" s="16">
        <v>0.39215686274509798</v>
      </c>
      <c r="H61" s="16">
        <v>0.38519944390974231</v>
      </c>
      <c r="I61" s="16">
        <v>12</v>
      </c>
      <c r="J61" s="16">
        <v>119</v>
      </c>
      <c r="K61" s="16">
        <v>33</v>
      </c>
      <c r="L61" s="16">
        <v>426</v>
      </c>
      <c r="M61" s="16">
        <v>4</v>
      </c>
      <c r="N61" s="16">
        <v>11</v>
      </c>
      <c r="O61" s="16">
        <v>0.27729452252132231</v>
      </c>
      <c r="P61" s="16">
        <v>1.629283782049717</v>
      </c>
      <c r="Q61" s="16">
        <v>0.76253989913789277</v>
      </c>
      <c r="R61" s="16">
        <v>19.19883046295973</v>
      </c>
      <c r="S61" s="16">
        <v>6.7762488154792744E-2</v>
      </c>
      <c r="T61" s="16">
        <v>0.43412130974807839</v>
      </c>
      <c r="U61" s="16">
        <v>160.91338125536029</v>
      </c>
      <c r="V61" s="16">
        <v>530.85968851037728</v>
      </c>
      <c r="W61" s="16">
        <v>34077.645088925063</v>
      </c>
      <c r="X61" s="16">
        <v>41538.704971483821</v>
      </c>
      <c r="Y61" s="16">
        <v>1428.8403075669639</v>
      </c>
      <c r="Z61" s="16">
        <v>5940.5377203622866</v>
      </c>
      <c r="AA61" s="16">
        <v>0.6818403168461693</v>
      </c>
      <c r="AB61" s="16">
        <v>0.50208725897004725</v>
      </c>
      <c r="AC61" s="16">
        <v>0.45966828167118889</v>
      </c>
      <c r="AD61" s="16">
        <v>2.7063599458728009E-3</v>
      </c>
      <c r="AE61" s="17">
        <v>1.4734393175649479E-2</v>
      </c>
    </row>
    <row r="62" spans="1:31" s="13" customFormat="1" ht="13.8">
      <c r="A62" s="13">
        <v>59</v>
      </c>
      <c r="B62" s="13">
        <v>617834</v>
      </c>
      <c r="C62" s="16">
        <v>1014.18155130671</v>
      </c>
      <c r="D62" s="16">
        <v>224.35781506971659</v>
      </c>
      <c r="E62" s="16">
        <v>328.398920755961</v>
      </c>
      <c r="F62" s="16">
        <v>0.33763094278807421</v>
      </c>
      <c r="G62" s="16">
        <v>0.38826405867970659</v>
      </c>
      <c r="H62" s="16">
        <v>0.38159431058274068</v>
      </c>
      <c r="I62" s="16">
        <v>8</v>
      </c>
      <c r="J62" s="16">
        <v>50</v>
      </c>
      <c r="K62" s="16">
        <v>20</v>
      </c>
      <c r="L62" s="16">
        <v>401</v>
      </c>
      <c r="M62" s="16">
        <v>4</v>
      </c>
      <c r="N62" s="16">
        <v>19</v>
      </c>
      <c r="O62" s="16">
        <v>0.26962290776532172</v>
      </c>
      <c r="P62" s="16">
        <v>1.045673126579449</v>
      </c>
      <c r="Q62" s="16">
        <v>0.21899806729681959</v>
      </c>
      <c r="R62" s="16">
        <v>19.45638487422725</v>
      </c>
      <c r="S62" s="16">
        <v>8.5517001176418361E-2</v>
      </c>
      <c r="T62" s="16">
        <v>0.62372952213638366</v>
      </c>
      <c r="U62" s="16">
        <v>155.90058968784251</v>
      </c>
      <c r="V62" s="16">
        <v>335.41893838338183</v>
      </c>
      <c r="W62" s="16">
        <v>11130.254692555511</v>
      </c>
      <c r="X62" s="16">
        <v>41201.75620087971</v>
      </c>
      <c r="Y62" s="16">
        <v>798.40169670426292</v>
      </c>
      <c r="Z62" s="16">
        <v>6964.8842384558293</v>
      </c>
      <c r="AA62" s="16">
        <v>0.68460696624349437</v>
      </c>
      <c r="AB62" s="16">
        <v>0.50622734126585844</v>
      </c>
      <c r="AC62" s="16">
        <v>0.47816439211598188</v>
      </c>
      <c r="AD62" s="16">
        <v>2.697235333782873E-3</v>
      </c>
      <c r="AE62" s="17">
        <v>1.351695995919408E-2</v>
      </c>
    </row>
    <row r="63" spans="1:31" s="13" customFormat="1" ht="13.8">
      <c r="A63" s="13">
        <v>60</v>
      </c>
      <c r="B63" s="13">
        <v>773778</v>
      </c>
      <c r="C63" s="16">
        <v>1032.5892845326191</v>
      </c>
      <c r="D63" s="16">
        <v>220.92380816462881</v>
      </c>
      <c r="E63" s="16">
        <v>332.53106059998311</v>
      </c>
      <c r="F63" s="16">
        <v>0.3392857142857143</v>
      </c>
      <c r="G63" s="16">
        <v>0.39064240623839591</v>
      </c>
      <c r="H63" s="16">
        <v>0.38358065549268711</v>
      </c>
      <c r="I63" s="16">
        <v>9</v>
      </c>
      <c r="J63" s="16">
        <v>49</v>
      </c>
      <c r="K63" s="16">
        <v>15</v>
      </c>
      <c r="L63" s="16">
        <v>371</v>
      </c>
      <c r="M63" s="16">
        <v>6</v>
      </c>
      <c r="N63" s="16">
        <v>14</v>
      </c>
      <c r="O63" s="16">
        <v>0.25588541619119548</v>
      </c>
      <c r="P63" s="16">
        <v>1.0511771000816299</v>
      </c>
      <c r="Q63" s="16">
        <v>0.23049542634239659</v>
      </c>
      <c r="R63" s="16">
        <v>15.420989767997931</v>
      </c>
      <c r="S63" s="16">
        <v>8.933865004885963E-2</v>
      </c>
      <c r="T63" s="16">
        <v>0.60944553112799882</v>
      </c>
      <c r="U63" s="16">
        <v>151.88265704594281</v>
      </c>
      <c r="V63" s="16">
        <v>329.920010945238</v>
      </c>
      <c r="W63" s="16">
        <v>22978.62087621653</v>
      </c>
      <c r="X63" s="16">
        <v>33730.975084622361</v>
      </c>
      <c r="Y63" s="16">
        <v>702.46982434009249</v>
      </c>
      <c r="Z63" s="16">
        <v>5400.2302545890552</v>
      </c>
      <c r="AA63" s="16">
        <v>0.68480927218000665</v>
      </c>
      <c r="AB63" s="16">
        <v>0.50413881279226858</v>
      </c>
      <c r="AC63" s="16">
        <v>0.46368259858850769</v>
      </c>
      <c r="AD63" s="16">
        <v>3.2369942196531789E-3</v>
      </c>
      <c r="AE63" s="17">
        <v>1.476846057571965E-2</v>
      </c>
    </row>
    <row r="64" spans="1:31" s="13" customFormat="1" ht="13.8">
      <c r="A64" s="13">
        <v>61</v>
      </c>
      <c r="B64" s="13">
        <v>161302</v>
      </c>
      <c r="C64" s="16">
        <v>1061.5954047930909</v>
      </c>
      <c r="D64" s="16">
        <v>231.9334134493067</v>
      </c>
      <c r="E64" s="16">
        <v>335.75303696158261</v>
      </c>
      <c r="F64" s="16">
        <v>0.28706896551724143</v>
      </c>
      <c r="G64" s="16">
        <v>0.37373612823674468</v>
      </c>
      <c r="H64" s="16">
        <v>0.36289104638619202</v>
      </c>
      <c r="I64" s="16">
        <v>7</v>
      </c>
      <c r="J64" s="16">
        <v>33</v>
      </c>
      <c r="K64" s="16">
        <v>18</v>
      </c>
      <c r="L64" s="16">
        <v>351</v>
      </c>
      <c r="M64" s="16">
        <v>4</v>
      </c>
      <c r="N64" s="16">
        <v>19</v>
      </c>
      <c r="O64" s="16">
        <v>0.28269750087600759</v>
      </c>
      <c r="P64" s="16">
        <v>0.97053351277716415</v>
      </c>
      <c r="Q64" s="16">
        <v>0.1191518942723096</v>
      </c>
      <c r="R64" s="16">
        <v>14.945520056615059</v>
      </c>
      <c r="S64" s="16">
        <v>8.5086518755917148E-2</v>
      </c>
      <c r="T64" s="16">
        <v>0.6810278188417771</v>
      </c>
      <c r="U64" s="16">
        <v>157.57638895383161</v>
      </c>
      <c r="V64" s="16">
        <v>296.14374474414018</v>
      </c>
      <c r="W64" s="16">
        <v>8127.4133984496093</v>
      </c>
      <c r="X64" s="16">
        <v>28844.964991706442</v>
      </c>
      <c r="Y64" s="16">
        <v>764.63102635746031</v>
      </c>
      <c r="Z64" s="16">
        <v>4628.6362605145159</v>
      </c>
      <c r="AA64" s="16">
        <v>0.68132678136630387</v>
      </c>
      <c r="AB64" s="16">
        <v>0.5094907844568034</v>
      </c>
      <c r="AC64" s="16">
        <v>0.46802720441175361</v>
      </c>
      <c r="AD64" s="16">
        <v>3.6924413553431801E-3</v>
      </c>
      <c r="AE64" s="17">
        <v>1.491994177583697E-2</v>
      </c>
    </row>
    <row r="65" spans="1:31" s="13" customFormat="1" ht="13.8">
      <c r="A65" s="13">
        <v>62</v>
      </c>
      <c r="B65" s="13">
        <v>12313</v>
      </c>
      <c r="C65" s="16">
        <v>1003.309747088761</v>
      </c>
      <c r="D65" s="16">
        <v>219.85487756447219</v>
      </c>
      <c r="E65" s="16">
        <v>320.5623100228492</v>
      </c>
      <c r="F65" s="16">
        <v>0.3515625</v>
      </c>
      <c r="G65" s="16">
        <v>0.39910371318822019</v>
      </c>
      <c r="H65" s="16">
        <v>0.39299263557241693</v>
      </c>
      <c r="I65" s="16">
        <v>8</v>
      </c>
      <c r="J65" s="16">
        <v>43</v>
      </c>
      <c r="K65" s="16">
        <v>28</v>
      </c>
      <c r="L65" s="16">
        <v>359</v>
      </c>
      <c r="M65" s="16">
        <v>7</v>
      </c>
      <c r="N65" s="16">
        <v>9</v>
      </c>
      <c r="O65" s="16">
        <v>0.24034240454625591</v>
      </c>
      <c r="P65" s="16">
        <v>1.0173323957064031</v>
      </c>
      <c r="Q65" s="16">
        <v>0.50669571123925816</v>
      </c>
      <c r="R65" s="16">
        <v>16.351914498363008</v>
      </c>
      <c r="S65" s="16">
        <v>7.0998734252719131E-2</v>
      </c>
      <c r="T65" s="16">
        <v>0.42066624440562411</v>
      </c>
      <c r="U65" s="16">
        <v>148.11563501373001</v>
      </c>
      <c r="V65" s="16">
        <v>321.81045703199942</v>
      </c>
      <c r="W65" s="16">
        <v>25256.83232704757</v>
      </c>
      <c r="X65" s="16">
        <v>37641.352021308026</v>
      </c>
      <c r="Y65" s="16">
        <v>1042.4959405618031</v>
      </c>
      <c r="Z65" s="16">
        <v>4225.859107815596</v>
      </c>
      <c r="AA65" s="16">
        <v>0.68254315232695695</v>
      </c>
      <c r="AB65" s="16">
        <v>0.49579081246251749</v>
      </c>
      <c r="AC65" s="16">
        <v>0.45518484068174819</v>
      </c>
      <c r="AD65" s="16">
        <v>2.879078694817658E-3</v>
      </c>
      <c r="AE65" s="17">
        <v>1.458935982895233E-2</v>
      </c>
    </row>
    <row r="66" spans="1:31" s="13" customFormat="1" ht="13.8">
      <c r="A66" s="13">
        <v>63</v>
      </c>
      <c r="B66" s="13">
        <v>370143</v>
      </c>
      <c r="C66" s="16">
        <v>990.54563582282594</v>
      </c>
      <c r="D66" s="16">
        <v>223.35631247134319</v>
      </c>
      <c r="E66" s="16">
        <v>319.53602249749628</v>
      </c>
      <c r="F66" s="16">
        <v>0.3489177489177489</v>
      </c>
      <c r="G66" s="16">
        <v>0.40841399851079668</v>
      </c>
      <c r="H66" s="16">
        <v>0.40095517203950942</v>
      </c>
      <c r="I66" s="16">
        <v>10</v>
      </c>
      <c r="J66" s="16">
        <v>80</v>
      </c>
      <c r="K66" s="16">
        <v>42</v>
      </c>
      <c r="L66" s="16">
        <v>394</v>
      </c>
      <c r="M66" s="16">
        <v>3</v>
      </c>
      <c r="N66" s="16">
        <v>17</v>
      </c>
      <c r="O66" s="16">
        <v>0.26431580193896131</v>
      </c>
      <c r="P66" s="16">
        <v>1.3719145781289801</v>
      </c>
      <c r="Q66" s="16">
        <v>0.48577745095785391</v>
      </c>
      <c r="R66" s="16">
        <v>18.971685507805759</v>
      </c>
      <c r="S66" s="16">
        <v>6.8925623247463721E-2</v>
      </c>
      <c r="T66" s="16">
        <v>0.49953170678175779</v>
      </c>
      <c r="U66" s="16">
        <v>161.11490352319021</v>
      </c>
      <c r="V66" s="16">
        <v>456.37917964810703</v>
      </c>
      <c r="W66" s="16">
        <v>20308.63146535313</v>
      </c>
      <c r="X66" s="16">
        <v>42835.025114938137</v>
      </c>
      <c r="Y66" s="16">
        <v>1044.7875483479979</v>
      </c>
      <c r="Z66" s="16">
        <v>5400.9109383962177</v>
      </c>
      <c r="AA66" s="16">
        <v>0.67387499301246201</v>
      </c>
      <c r="AB66" s="16">
        <v>0.49516756204929863</v>
      </c>
      <c r="AC66" s="16">
        <v>0.45149244863596849</v>
      </c>
      <c r="AD66" s="16">
        <v>3.083491461100569E-3</v>
      </c>
      <c r="AE66" s="17">
        <v>1.5384615384615391E-2</v>
      </c>
    </row>
    <row r="67" spans="1:31" s="13" customFormat="1" ht="13.8">
      <c r="A67" s="13">
        <v>64</v>
      </c>
      <c r="B67" s="13">
        <v>510432</v>
      </c>
      <c r="C67" s="16">
        <v>1014.368431857245</v>
      </c>
      <c r="D67" s="16">
        <v>231.221073198704</v>
      </c>
      <c r="E67" s="16">
        <v>332.78653946974418</v>
      </c>
      <c r="F67" s="16">
        <v>0.34675431388660638</v>
      </c>
      <c r="G67" s="16">
        <v>0.39488184155748751</v>
      </c>
      <c r="H67" s="16">
        <v>0.3886402387041773</v>
      </c>
      <c r="I67" s="16">
        <v>8</v>
      </c>
      <c r="J67" s="16">
        <v>38</v>
      </c>
      <c r="K67" s="16">
        <v>41</v>
      </c>
      <c r="L67" s="16">
        <v>369</v>
      </c>
      <c r="M67" s="16">
        <v>4</v>
      </c>
      <c r="N67" s="16">
        <v>14</v>
      </c>
      <c r="O67" s="16">
        <v>0.27567220019342159</v>
      </c>
      <c r="P67" s="16">
        <v>0.93309371076127745</v>
      </c>
      <c r="Q67" s="16">
        <v>0.72860476220948589</v>
      </c>
      <c r="R67" s="16">
        <v>17.562885112460648</v>
      </c>
      <c r="S67" s="16">
        <v>7.3476076426869694E-2</v>
      </c>
      <c r="T67" s="16">
        <v>0.53989053189491631</v>
      </c>
      <c r="U67" s="16">
        <v>160.74164799021131</v>
      </c>
      <c r="V67" s="16">
        <v>303.38438696040453</v>
      </c>
      <c r="W67" s="16">
        <v>30460.37968711209</v>
      </c>
      <c r="X67" s="16">
        <v>41687.727296088917</v>
      </c>
      <c r="Y67" s="16">
        <v>1185.0344504878849</v>
      </c>
      <c r="Z67" s="16">
        <v>4884.5890278469587</v>
      </c>
      <c r="AA67" s="16">
        <v>0.67371394580604371</v>
      </c>
      <c r="AB67" s="16">
        <v>0.50001779822213221</v>
      </c>
      <c r="AC67" s="16">
        <v>0.46469238122019069</v>
      </c>
      <c r="AD67" s="16">
        <v>5.0125313283208017E-3</v>
      </c>
      <c r="AE67" s="17">
        <v>1.3721682847896439E-2</v>
      </c>
    </row>
    <row r="68" spans="1:31" s="13" customFormat="1" ht="13.8">
      <c r="A68" s="13">
        <v>65</v>
      </c>
      <c r="B68" s="13">
        <v>663247</v>
      </c>
      <c r="C68" s="16">
        <v>1038.5913668577659</v>
      </c>
      <c r="D68" s="16">
        <v>219.53175402080339</v>
      </c>
      <c r="E68" s="16">
        <v>323.36494669196782</v>
      </c>
      <c r="F68" s="16">
        <v>0.35665529010238911</v>
      </c>
      <c r="G68" s="16">
        <v>0.40170940170940173</v>
      </c>
      <c r="H68" s="16">
        <v>0.39599783666846938</v>
      </c>
      <c r="I68" s="16">
        <v>9</v>
      </c>
      <c r="J68" s="16">
        <v>45</v>
      </c>
      <c r="K68" s="16">
        <v>31</v>
      </c>
      <c r="L68" s="16">
        <v>341</v>
      </c>
      <c r="M68" s="16">
        <v>5</v>
      </c>
      <c r="N68" s="16">
        <v>17</v>
      </c>
      <c r="O68" s="16">
        <v>0.2560000218128225</v>
      </c>
      <c r="P68" s="16">
        <v>0.97330043605112659</v>
      </c>
      <c r="Q68" s="16">
        <v>0.37139967512946009</v>
      </c>
      <c r="R68" s="16">
        <v>13.49152054888151</v>
      </c>
      <c r="S68" s="16">
        <v>7.2762541532795516E-2</v>
      </c>
      <c r="T68" s="16">
        <v>0.49066684987723719</v>
      </c>
      <c r="U68" s="16">
        <v>152.073783678967</v>
      </c>
      <c r="V68" s="16">
        <v>312.33564754556409</v>
      </c>
      <c r="W68" s="16">
        <v>18875.842275450519</v>
      </c>
      <c r="X68" s="16">
        <v>32349.695892197858</v>
      </c>
      <c r="Y68" s="16">
        <v>828.4397231875281</v>
      </c>
      <c r="Z68" s="16">
        <v>4329.5327043047328</v>
      </c>
      <c r="AA68" s="16">
        <v>0.67912253760102437</v>
      </c>
      <c r="AB68" s="16">
        <v>0.49343089130388001</v>
      </c>
      <c r="AC68" s="16">
        <v>0.47273958951469708</v>
      </c>
      <c r="AD68" s="16">
        <v>4.181184668989547E-3</v>
      </c>
      <c r="AE68" s="17">
        <v>1.094704684317719E-2</v>
      </c>
    </row>
    <row r="69" spans="1:31" s="13" customFormat="1" ht="13.8">
      <c r="A69" s="13">
        <v>66</v>
      </c>
      <c r="B69" s="13">
        <v>61347</v>
      </c>
      <c r="C69" s="16">
        <v>997.28352797550531</v>
      </c>
      <c r="D69" s="16">
        <v>220.17487628007191</v>
      </c>
      <c r="E69" s="16">
        <v>322.1975204970704</v>
      </c>
      <c r="F69" s="16">
        <v>0.33715220949263502</v>
      </c>
      <c r="G69" s="16">
        <v>0.39339599307444972</v>
      </c>
      <c r="H69" s="16">
        <v>0.38601203266007728</v>
      </c>
      <c r="I69" s="16">
        <v>7</v>
      </c>
      <c r="J69" s="16">
        <v>54</v>
      </c>
      <c r="K69" s="16">
        <v>23</v>
      </c>
      <c r="L69" s="16">
        <v>317</v>
      </c>
      <c r="M69" s="16">
        <v>5</v>
      </c>
      <c r="N69" s="16">
        <v>16</v>
      </c>
      <c r="O69" s="16">
        <v>0.26546950449355672</v>
      </c>
      <c r="P69" s="16">
        <v>1.0283625285407521</v>
      </c>
      <c r="Q69" s="16">
        <v>0.22663900740086981</v>
      </c>
      <c r="R69" s="16">
        <v>5.8873103887494356</v>
      </c>
      <c r="S69" s="16">
        <v>7.3228460841372078E-2</v>
      </c>
      <c r="T69" s="16">
        <v>0.56270984182508244</v>
      </c>
      <c r="U69" s="16">
        <v>156.34658401019871</v>
      </c>
      <c r="V69" s="16">
        <v>329.47926643843488</v>
      </c>
      <c r="W69" s="16">
        <v>13661.58850736967</v>
      </c>
      <c r="X69" s="16">
        <v>5992.7939211108496</v>
      </c>
      <c r="Y69" s="16">
        <v>825.27987160114196</v>
      </c>
      <c r="Z69" s="16">
        <v>2322.709613995728</v>
      </c>
      <c r="AA69" s="16">
        <v>0.6741728047854102</v>
      </c>
      <c r="AB69" s="16">
        <v>0.48990249135935698</v>
      </c>
      <c r="AC69" s="16">
        <v>0.48078596912385058</v>
      </c>
      <c r="AD69" s="16">
        <v>3.2058621479276392E-3</v>
      </c>
      <c r="AE69" s="17">
        <v>1.48489503328213E-2</v>
      </c>
    </row>
    <row r="70" spans="1:31" s="13" customFormat="1" ht="13.8">
      <c r="A70" s="13">
        <v>67</v>
      </c>
      <c r="B70" s="13">
        <v>436113</v>
      </c>
      <c r="C70" s="16">
        <v>1026.813352654417</v>
      </c>
      <c r="D70" s="16">
        <v>217.776015967191</v>
      </c>
      <c r="E70" s="16">
        <v>324.56229215007733</v>
      </c>
      <c r="F70" s="16">
        <v>0.34426229508196721</v>
      </c>
      <c r="G70" s="16">
        <v>0.40084756325564003</v>
      </c>
      <c r="H70" s="16">
        <v>0.39337877312560859</v>
      </c>
      <c r="I70" s="16">
        <v>9</v>
      </c>
      <c r="J70" s="16">
        <v>33</v>
      </c>
      <c r="K70" s="16">
        <v>35</v>
      </c>
      <c r="L70" s="16">
        <v>317</v>
      </c>
      <c r="M70" s="16">
        <v>5</v>
      </c>
      <c r="N70" s="16">
        <v>18</v>
      </c>
      <c r="O70" s="16">
        <v>0.24536309948030449</v>
      </c>
      <c r="P70" s="16">
        <v>0.8510294892665573</v>
      </c>
      <c r="Q70" s="16">
        <v>0.35731943549166612</v>
      </c>
      <c r="R70" s="16">
        <v>11.848773392205411</v>
      </c>
      <c r="S70" s="16">
        <v>7.4941385525502363E-2</v>
      </c>
      <c r="T70" s="16">
        <v>0.76599188956093034</v>
      </c>
      <c r="U70" s="16">
        <v>147.87833354314409</v>
      </c>
      <c r="V70" s="16">
        <v>285.90017963612883</v>
      </c>
      <c r="W70" s="16">
        <v>22051.713680695892</v>
      </c>
      <c r="X70" s="16">
        <v>30080.333623494978</v>
      </c>
      <c r="Y70" s="16">
        <v>958.00363635001975</v>
      </c>
      <c r="Z70" s="16">
        <v>4258.5923132198759</v>
      </c>
      <c r="AA70" s="16">
        <v>0.67309998469430266</v>
      </c>
      <c r="AB70" s="16">
        <v>0.48905569821041051</v>
      </c>
      <c r="AC70" s="16">
        <v>0.47210497889395531</v>
      </c>
      <c r="AD70" s="16">
        <v>3.5269221725840582E-3</v>
      </c>
      <c r="AE70" s="17">
        <v>1.3198240234635381E-2</v>
      </c>
    </row>
    <row r="71" spans="1:31" s="13" customFormat="1" ht="13.8">
      <c r="A71" s="13">
        <v>68</v>
      </c>
      <c r="B71" s="13">
        <v>665030</v>
      </c>
      <c r="C71" s="16">
        <v>964.81635739549756</v>
      </c>
      <c r="D71" s="16">
        <v>225.5086588747121</v>
      </c>
      <c r="E71" s="16">
        <v>321.1818731094105</v>
      </c>
      <c r="F71" s="16">
        <v>0.37552742616033757</v>
      </c>
      <c r="G71" s="16">
        <v>0.40316106372303062</v>
      </c>
      <c r="H71" s="16">
        <v>0.39958501692694121</v>
      </c>
      <c r="I71" s="16">
        <v>8</v>
      </c>
      <c r="J71" s="16">
        <v>59</v>
      </c>
      <c r="K71" s="16">
        <v>24</v>
      </c>
      <c r="L71" s="16">
        <v>336</v>
      </c>
      <c r="M71" s="16">
        <v>4</v>
      </c>
      <c r="N71" s="16">
        <v>11</v>
      </c>
      <c r="O71" s="16">
        <v>0.25274187827554478</v>
      </c>
      <c r="P71" s="16">
        <v>1.09745842540515</v>
      </c>
      <c r="Q71" s="16">
        <v>0.23193313769722959</v>
      </c>
      <c r="R71" s="16">
        <v>14.73289912241327</v>
      </c>
      <c r="S71" s="16">
        <v>6.2341525352584602E-2</v>
      </c>
      <c r="T71" s="16">
        <v>0.49843980471039662</v>
      </c>
      <c r="U71" s="16">
        <v>155.84677262279951</v>
      </c>
      <c r="V71" s="16">
        <v>371.22133899831238</v>
      </c>
      <c r="W71" s="16">
        <v>16699.185867813911</v>
      </c>
      <c r="X71" s="16">
        <v>35756.249552171961</v>
      </c>
      <c r="Y71" s="16">
        <v>824.15359615874638</v>
      </c>
      <c r="Z71" s="16">
        <v>5194.8484672224522</v>
      </c>
      <c r="AA71" s="16">
        <v>0.67232170975065542</v>
      </c>
      <c r="AB71" s="16">
        <v>0.49347298703820619</v>
      </c>
      <c r="AC71" s="16">
        <v>0.47549235611383889</v>
      </c>
      <c r="AD71" s="16">
        <v>2.1546564519990419E-3</v>
      </c>
      <c r="AE71" s="17">
        <v>1.3184447733082199E-2</v>
      </c>
    </row>
    <row r="72" spans="1:31" s="13" customFormat="1" ht="13.8">
      <c r="A72" s="13">
        <v>69</v>
      </c>
      <c r="B72" s="13">
        <v>463913</v>
      </c>
      <c r="C72" s="16">
        <v>1022.1860690864791</v>
      </c>
      <c r="D72" s="16">
        <v>226.18713990565229</v>
      </c>
      <c r="E72" s="16">
        <v>328.75611446269352</v>
      </c>
      <c r="F72" s="16">
        <v>0.36356209150326801</v>
      </c>
      <c r="G72" s="16">
        <v>0.39867069486404833</v>
      </c>
      <c r="H72" s="16">
        <v>0.39414675228971469</v>
      </c>
      <c r="I72" s="16">
        <v>8</v>
      </c>
      <c r="J72" s="16">
        <v>54</v>
      </c>
      <c r="K72" s="16">
        <v>27</v>
      </c>
      <c r="L72" s="16">
        <v>364</v>
      </c>
      <c r="M72" s="16">
        <v>5</v>
      </c>
      <c r="N72" s="16">
        <v>16</v>
      </c>
      <c r="O72" s="16">
        <v>0.27439360188708611</v>
      </c>
      <c r="P72" s="16">
        <v>1.1072878379096831</v>
      </c>
      <c r="Q72" s="16">
        <v>0.41033363849186721</v>
      </c>
      <c r="R72" s="16">
        <v>15.95828032906913</v>
      </c>
      <c r="S72" s="16">
        <v>6.997230071384089E-2</v>
      </c>
      <c r="T72" s="16">
        <v>0.52499826058030263</v>
      </c>
      <c r="U72" s="16">
        <v>160.2830337266264</v>
      </c>
      <c r="V72" s="16">
        <v>360.50829516115618</v>
      </c>
      <c r="W72" s="16">
        <v>20453.553633183928</v>
      </c>
      <c r="X72" s="16">
        <v>35999.880425889562</v>
      </c>
      <c r="Y72" s="16">
        <v>948.8379545660265</v>
      </c>
      <c r="Z72" s="16">
        <v>4074.9573181848532</v>
      </c>
      <c r="AA72" s="16">
        <v>0.67286052159192222</v>
      </c>
      <c r="AB72" s="16">
        <v>0.50377072538608503</v>
      </c>
      <c r="AC72" s="16">
        <v>0.47735495340181339</v>
      </c>
      <c r="AD72" s="16">
        <v>4.3359196713829299E-3</v>
      </c>
      <c r="AE72" s="17">
        <v>1.507276507276507E-2</v>
      </c>
    </row>
    <row r="73" spans="1:31" s="13" customFormat="1" ht="13.8">
      <c r="A73" s="13">
        <v>70</v>
      </c>
      <c r="B73" s="13">
        <v>518186</v>
      </c>
      <c r="C73" s="16">
        <v>1010.522603326059</v>
      </c>
      <c r="D73" s="16">
        <v>217.8999127247788</v>
      </c>
      <c r="E73" s="16">
        <v>316.89159440965722</v>
      </c>
      <c r="F73" s="16">
        <v>0.35857267188859882</v>
      </c>
      <c r="G73" s="16">
        <v>0.40168923115140981</v>
      </c>
      <c r="H73" s="16">
        <v>0.39630434782608698</v>
      </c>
      <c r="I73" s="16">
        <v>7</v>
      </c>
      <c r="J73" s="16">
        <v>26</v>
      </c>
      <c r="K73" s="16">
        <v>12</v>
      </c>
      <c r="L73" s="16">
        <v>366</v>
      </c>
      <c r="M73" s="16">
        <v>4</v>
      </c>
      <c r="N73" s="16">
        <v>19</v>
      </c>
      <c r="O73" s="16">
        <v>0.23908880124920601</v>
      </c>
      <c r="P73" s="16">
        <v>0.8546316473268375</v>
      </c>
      <c r="Q73" s="16">
        <v>0.1304255354577748</v>
      </c>
      <c r="R73" s="16">
        <v>15.72375715125815</v>
      </c>
      <c r="S73" s="16">
        <v>6.4548317150075113E-2</v>
      </c>
      <c r="T73" s="16">
        <v>0.58660964449824138</v>
      </c>
      <c r="U73" s="16">
        <v>143.52434261872469</v>
      </c>
      <c r="V73" s="16">
        <v>277.73765572204633</v>
      </c>
      <c r="W73" s="16">
        <v>15366.499380450099</v>
      </c>
      <c r="X73" s="16">
        <v>38232.625264763483</v>
      </c>
      <c r="Y73" s="16">
        <v>622.18329986319407</v>
      </c>
      <c r="Z73" s="16">
        <v>7028.0856290060046</v>
      </c>
      <c r="AA73" s="16">
        <v>0.67706769883414708</v>
      </c>
      <c r="AB73" s="16">
        <v>0.49779722749992411</v>
      </c>
      <c r="AC73" s="16">
        <v>0.47091779785203303</v>
      </c>
      <c r="AD73" s="16">
        <v>2.8037383177570091E-3</v>
      </c>
      <c r="AE73" s="17">
        <v>1.053172360647316E-2</v>
      </c>
    </row>
    <row r="74" spans="1:31" s="13" customFormat="1" ht="13.8">
      <c r="A74" s="13">
        <v>71</v>
      </c>
      <c r="B74" s="13">
        <v>284543</v>
      </c>
      <c r="C74" s="16">
        <v>1036.502939920822</v>
      </c>
      <c r="D74" s="16">
        <v>224.2069445767695</v>
      </c>
      <c r="E74" s="16">
        <v>331.79351232700981</v>
      </c>
      <c r="F74" s="16">
        <v>0.34061488673139162</v>
      </c>
      <c r="G74" s="16">
        <v>0.38920454545454553</v>
      </c>
      <c r="H74" s="16">
        <v>0.38276896699528512</v>
      </c>
      <c r="I74" s="16">
        <v>8</v>
      </c>
      <c r="J74" s="16">
        <v>70</v>
      </c>
      <c r="K74" s="16">
        <v>40</v>
      </c>
      <c r="L74" s="16">
        <v>409</v>
      </c>
      <c r="M74" s="16">
        <v>5</v>
      </c>
      <c r="N74" s="16">
        <v>19</v>
      </c>
      <c r="O74" s="16">
        <v>0.26439862794210889</v>
      </c>
      <c r="P74" s="16">
        <v>1.1896495088980299</v>
      </c>
      <c r="Q74" s="16">
        <v>0.87168888316934701</v>
      </c>
      <c r="R74" s="16">
        <v>18.831886973971471</v>
      </c>
      <c r="S74" s="16">
        <v>7.2470692733437314E-2</v>
      </c>
      <c r="T74" s="16">
        <v>0.47764046777814068</v>
      </c>
      <c r="U74" s="16">
        <v>155.49215351663551</v>
      </c>
      <c r="V74" s="16">
        <v>377.38294868571847</v>
      </c>
      <c r="W74" s="16">
        <v>38295.213243142804</v>
      </c>
      <c r="X74" s="16">
        <v>40778.822917674377</v>
      </c>
      <c r="Y74" s="16">
        <v>1192.2306006392951</v>
      </c>
      <c r="Z74" s="16">
        <v>5871.9045148794303</v>
      </c>
      <c r="AA74" s="16">
        <v>0.6837164605961471</v>
      </c>
      <c r="AB74" s="16">
        <v>0.50201953368755936</v>
      </c>
      <c r="AC74" s="16">
        <v>0.47154813503563381</v>
      </c>
      <c r="AD74" s="16">
        <v>2.0529197080291972E-3</v>
      </c>
      <c r="AE74" s="17">
        <v>1.5903307888040709E-2</v>
      </c>
    </row>
    <row r="75" spans="1:31" s="13" customFormat="1" ht="13.8">
      <c r="A75" s="13">
        <v>72</v>
      </c>
      <c r="B75" s="13">
        <v>834243</v>
      </c>
      <c r="C75" s="16">
        <v>1021.841363032144</v>
      </c>
      <c r="D75" s="16">
        <v>231.91136525498229</v>
      </c>
      <c r="E75" s="16">
        <v>337.64868890110318</v>
      </c>
      <c r="F75" s="16">
        <v>0.30281124497991968</v>
      </c>
      <c r="G75" s="16">
        <v>0.36022840119165839</v>
      </c>
      <c r="H75" s="16">
        <v>0.35254273734007102</v>
      </c>
      <c r="I75" s="16">
        <v>8</v>
      </c>
      <c r="J75" s="16">
        <v>67</v>
      </c>
      <c r="K75" s="16">
        <v>31</v>
      </c>
      <c r="L75" s="16">
        <v>404</v>
      </c>
      <c r="M75" s="16">
        <v>5</v>
      </c>
      <c r="N75" s="16">
        <v>16</v>
      </c>
      <c r="O75" s="16">
        <v>0.28517301747256252</v>
      </c>
      <c r="P75" s="16">
        <v>1.314749047766967</v>
      </c>
      <c r="Q75" s="16">
        <v>0.58107999365332685</v>
      </c>
      <c r="R75" s="16">
        <v>20.581482110092448</v>
      </c>
      <c r="S75" s="16">
        <v>7.7486784193204178E-2</v>
      </c>
      <c r="T75" s="16">
        <v>0.72626375470769211</v>
      </c>
      <c r="U75" s="16">
        <v>157.3445601010325</v>
      </c>
      <c r="V75" s="16">
        <v>381.67766210278808</v>
      </c>
      <c r="W75" s="16">
        <v>31378.319591908152</v>
      </c>
      <c r="X75" s="16">
        <v>35235.932381661791</v>
      </c>
      <c r="Y75" s="16">
        <v>1166.680068579655</v>
      </c>
      <c r="Z75" s="16">
        <v>7894.8280068330878</v>
      </c>
      <c r="AA75" s="16">
        <v>0.69612802107512706</v>
      </c>
      <c r="AB75" s="16">
        <v>0.51977500888256867</v>
      </c>
      <c r="AC75" s="16">
        <v>0.46531280469236919</v>
      </c>
      <c r="AD75" s="16">
        <v>4.0930633347694961E-3</v>
      </c>
      <c r="AE75" s="17">
        <v>1.103321457303758E-2</v>
      </c>
    </row>
    <row r="76" spans="1:31" s="13" customFormat="1" ht="13.8">
      <c r="A76" s="13">
        <v>73</v>
      </c>
      <c r="B76" s="13">
        <v>444595</v>
      </c>
      <c r="C76" s="16">
        <v>1033.619979751134</v>
      </c>
      <c r="D76" s="16">
        <v>226.0833787061338</v>
      </c>
      <c r="E76" s="16">
        <v>335.66649395199602</v>
      </c>
      <c r="F76" s="16">
        <v>0.33359683794466399</v>
      </c>
      <c r="G76" s="16">
        <v>0.38078689338463451</v>
      </c>
      <c r="H76" s="16">
        <v>0.37438317957519851</v>
      </c>
      <c r="I76" s="16">
        <v>12</v>
      </c>
      <c r="J76" s="16">
        <v>45</v>
      </c>
      <c r="K76" s="16">
        <v>46</v>
      </c>
      <c r="L76" s="16">
        <v>322</v>
      </c>
      <c r="M76" s="16">
        <v>4</v>
      </c>
      <c r="N76" s="16">
        <v>14</v>
      </c>
      <c r="O76" s="16">
        <v>0.28233416752044771</v>
      </c>
      <c r="P76" s="16">
        <v>0.95438926654510592</v>
      </c>
      <c r="Q76" s="16">
        <v>0.41054360867084738</v>
      </c>
      <c r="R76" s="16">
        <v>11.94390167745094</v>
      </c>
      <c r="S76" s="16">
        <v>8.0518443771181128E-2</v>
      </c>
      <c r="T76" s="16">
        <v>0.6206877330443713</v>
      </c>
      <c r="U76" s="16">
        <v>162.766676174721</v>
      </c>
      <c r="V76" s="16">
        <v>304.14407528434748</v>
      </c>
      <c r="W76" s="16">
        <v>15201.843316495029</v>
      </c>
      <c r="X76" s="16">
        <v>26236.095885872219</v>
      </c>
      <c r="Y76" s="16">
        <v>972.48267580942411</v>
      </c>
      <c r="Z76" s="16">
        <v>4242.0787574275037</v>
      </c>
      <c r="AA76" s="16">
        <v>0.68201800723398764</v>
      </c>
      <c r="AB76" s="16">
        <v>0.4962152754705666</v>
      </c>
      <c r="AC76" s="16">
        <v>0.46931681288222238</v>
      </c>
      <c r="AD76" s="16">
        <v>4.2802432980400991E-3</v>
      </c>
      <c r="AE76" s="17">
        <v>1.3592479674796751E-2</v>
      </c>
    </row>
    <row r="77" spans="1:31" s="13" customFormat="1" ht="13.8">
      <c r="A77" s="13">
        <v>74</v>
      </c>
      <c r="B77" s="13">
        <v>718591</v>
      </c>
      <c r="C77" s="16">
        <v>1051.9230480378501</v>
      </c>
      <c r="D77" s="16">
        <v>228.80433560401619</v>
      </c>
      <c r="E77" s="16">
        <v>334.80256144992882</v>
      </c>
      <c r="F77" s="16">
        <v>0.34514767932489449</v>
      </c>
      <c r="G77" s="16">
        <v>0.38206311587875758</v>
      </c>
      <c r="H77" s="16">
        <v>0.37730928059117591</v>
      </c>
      <c r="I77" s="16">
        <v>10</v>
      </c>
      <c r="J77" s="16">
        <v>48</v>
      </c>
      <c r="K77" s="16">
        <v>25</v>
      </c>
      <c r="L77" s="16">
        <v>365</v>
      </c>
      <c r="M77" s="16">
        <v>6</v>
      </c>
      <c r="N77" s="16">
        <v>15</v>
      </c>
      <c r="O77" s="16">
        <v>0.26265117718106817</v>
      </c>
      <c r="P77" s="16">
        <v>1.0827114499783801</v>
      </c>
      <c r="Q77" s="16">
        <v>0.20604796234575071</v>
      </c>
      <c r="R77" s="16">
        <v>15.35281312877415</v>
      </c>
      <c r="S77" s="16">
        <v>8.0140667940086036E-2</v>
      </c>
      <c r="T77" s="16">
        <v>0.72893527193231356</v>
      </c>
      <c r="U77" s="16">
        <v>153.39155138503341</v>
      </c>
      <c r="V77" s="16">
        <v>340.88541204118258</v>
      </c>
      <c r="W77" s="16">
        <v>10472.08465397995</v>
      </c>
      <c r="X77" s="16">
        <v>31989.141178925871</v>
      </c>
      <c r="Y77" s="16">
        <v>863.96538231582633</v>
      </c>
      <c r="Z77" s="16">
        <v>6588.1866441432521</v>
      </c>
      <c r="AA77" s="16">
        <v>0.68152068156988077</v>
      </c>
      <c r="AB77" s="16">
        <v>0.50610476766601986</v>
      </c>
      <c r="AC77" s="16">
        <v>0.47066228968063167</v>
      </c>
      <c r="AD77" s="16">
        <v>1.8144704014515761E-3</v>
      </c>
      <c r="AE77" s="17">
        <v>1.5731185502139439E-2</v>
      </c>
    </row>
    <row r="78" spans="1:31" s="13" customFormat="1" ht="13.8">
      <c r="A78" s="13">
        <v>75</v>
      </c>
      <c r="B78" s="13">
        <v>784817</v>
      </c>
      <c r="C78" s="16">
        <v>996.50313782743342</v>
      </c>
      <c r="D78" s="16">
        <v>225.76141597193109</v>
      </c>
      <c r="E78" s="16">
        <v>325.99790170385472</v>
      </c>
      <c r="F78" s="16">
        <v>0.34910277324632949</v>
      </c>
      <c r="G78" s="16">
        <v>0.38726984514083651</v>
      </c>
      <c r="H78" s="16">
        <v>0.38230614193274642</v>
      </c>
      <c r="I78" s="16">
        <v>10</v>
      </c>
      <c r="J78" s="16">
        <v>52</v>
      </c>
      <c r="K78" s="16">
        <v>42</v>
      </c>
      <c r="L78" s="16">
        <v>328</v>
      </c>
      <c r="M78" s="16">
        <v>3</v>
      </c>
      <c r="N78" s="16">
        <v>15</v>
      </c>
      <c r="O78" s="16">
        <v>0.27896710828813198</v>
      </c>
      <c r="P78" s="16">
        <v>0.95501429206661426</v>
      </c>
      <c r="Q78" s="16">
        <v>0.66430103724502554</v>
      </c>
      <c r="R78" s="16">
        <v>14.14147608922929</v>
      </c>
      <c r="S78" s="16">
        <v>6.7296437363152675E-2</v>
      </c>
      <c r="T78" s="16">
        <v>0.49697101499763002</v>
      </c>
      <c r="U78" s="16">
        <v>160.33678540907539</v>
      </c>
      <c r="V78" s="16">
        <v>305.52107818524217</v>
      </c>
      <c r="W78" s="16">
        <v>26904.191966385741</v>
      </c>
      <c r="X78" s="16">
        <v>30984.535942674429</v>
      </c>
      <c r="Y78" s="16">
        <v>997.4918719636255</v>
      </c>
      <c r="Z78" s="16">
        <v>4476.285599050374</v>
      </c>
      <c r="AA78" s="16">
        <v>0.67759167988498248</v>
      </c>
      <c r="AB78" s="16">
        <v>0.49737028452379978</v>
      </c>
      <c r="AC78" s="16">
        <v>0.46827332846868769</v>
      </c>
      <c r="AD78" s="16">
        <v>3.1326918773774892E-3</v>
      </c>
      <c r="AE78" s="17">
        <v>1.3455191673013459E-2</v>
      </c>
    </row>
    <row r="79" spans="1:31" s="13" customFormat="1" ht="13.8">
      <c r="A79" s="13">
        <v>76</v>
      </c>
      <c r="B79" s="13">
        <v>309264</v>
      </c>
      <c r="C79" s="16">
        <v>1063.2827440524879</v>
      </c>
      <c r="D79" s="16">
        <v>226.5792344797172</v>
      </c>
      <c r="E79" s="16">
        <v>336.67417242500881</v>
      </c>
      <c r="F79" s="16">
        <v>0.33060556464811791</v>
      </c>
      <c r="G79" s="16">
        <v>0.39057656540607572</v>
      </c>
      <c r="H79" s="16">
        <v>0.38268547431894051</v>
      </c>
      <c r="I79" s="16">
        <v>10</v>
      </c>
      <c r="J79" s="16">
        <v>44</v>
      </c>
      <c r="K79" s="16">
        <v>37</v>
      </c>
      <c r="L79" s="16">
        <v>361</v>
      </c>
      <c r="M79" s="16">
        <v>6</v>
      </c>
      <c r="N79" s="16">
        <v>18</v>
      </c>
      <c r="O79" s="16">
        <v>0.27749587726336161</v>
      </c>
      <c r="P79" s="16">
        <v>0.98013494103867072</v>
      </c>
      <c r="Q79" s="16">
        <v>0.53904917255671569</v>
      </c>
      <c r="R79" s="16">
        <v>15.70507423545417</v>
      </c>
      <c r="S79" s="16">
        <v>9.1853442553868667E-2</v>
      </c>
      <c r="T79" s="16">
        <v>0.67124995591443426</v>
      </c>
      <c r="U79" s="16">
        <v>162.69564446363739</v>
      </c>
      <c r="V79" s="16">
        <v>307.59671211672941</v>
      </c>
      <c r="W79" s="16">
        <v>24950.27594235677</v>
      </c>
      <c r="X79" s="16">
        <v>34932.290990109534</v>
      </c>
      <c r="Y79" s="16">
        <v>1269.399065481658</v>
      </c>
      <c r="Z79" s="16">
        <v>5121.2928246213969</v>
      </c>
      <c r="AA79" s="16">
        <v>0.68013099328638915</v>
      </c>
      <c r="AB79" s="16">
        <v>0.49476457278398561</v>
      </c>
      <c r="AC79" s="16">
        <v>0.45161241789275408</v>
      </c>
      <c r="AD79" s="16">
        <v>4.1218227616212503E-3</v>
      </c>
      <c r="AE79" s="17">
        <v>1.322025442753804E-2</v>
      </c>
    </row>
    <row r="80" spans="1:31" s="13" customFormat="1" ht="13.8">
      <c r="A80" s="13">
        <v>77</v>
      </c>
      <c r="B80" s="13">
        <v>888097</v>
      </c>
      <c r="C80" s="16">
        <v>1038.9661828129381</v>
      </c>
      <c r="D80" s="16">
        <v>226.21821679108581</v>
      </c>
      <c r="E80" s="16">
        <v>333.84514650631559</v>
      </c>
      <c r="F80" s="16">
        <v>0.3389694041867955</v>
      </c>
      <c r="G80" s="16">
        <v>0.37138994715497109</v>
      </c>
      <c r="H80" s="16">
        <v>0.36709670540569361</v>
      </c>
      <c r="I80" s="16">
        <v>8</v>
      </c>
      <c r="J80" s="16">
        <v>29</v>
      </c>
      <c r="K80" s="16">
        <v>29</v>
      </c>
      <c r="L80" s="16">
        <v>323</v>
      </c>
      <c r="M80" s="16">
        <v>5</v>
      </c>
      <c r="N80" s="16">
        <v>13</v>
      </c>
      <c r="O80" s="16">
        <v>0.27661430500837259</v>
      </c>
      <c r="P80" s="16">
        <v>0.92906274539623113</v>
      </c>
      <c r="Q80" s="16">
        <v>0.29551174953702403</v>
      </c>
      <c r="R80" s="16">
        <v>13.34147957357078</v>
      </c>
      <c r="S80" s="16">
        <v>7.9120212626480155E-2</v>
      </c>
      <c r="T80" s="16">
        <v>0.55178362114749013</v>
      </c>
      <c r="U80" s="16">
        <v>156.3250385294136</v>
      </c>
      <c r="V80" s="16">
        <v>284.95419146290612</v>
      </c>
      <c r="W80" s="16">
        <v>16297.15857809043</v>
      </c>
      <c r="X80" s="16">
        <v>28721.85635533496</v>
      </c>
      <c r="Y80" s="16">
        <v>918.22555124647033</v>
      </c>
      <c r="Z80" s="16">
        <v>4864.690072143947</v>
      </c>
      <c r="AA80" s="16">
        <v>0.6808144226369518</v>
      </c>
      <c r="AB80" s="16">
        <v>0.51070158424498091</v>
      </c>
      <c r="AC80" s="16">
        <v>0.44615607463091578</v>
      </c>
      <c r="AD80" s="16">
        <v>2.1963540522732259E-3</v>
      </c>
      <c r="AE80" s="17">
        <v>1.3017031630170321E-2</v>
      </c>
    </row>
    <row r="81" spans="1:31" s="13" customFormat="1" ht="13.8">
      <c r="A81" s="13">
        <v>78</v>
      </c>
      <c r="B81" s="13">
        <v>537461</v>
      </c>
      <c r="C81" s="16">
        <v>1013.142389491737</v>
      </c>
      <c r="D81" s="16">
        <v>220.32255140004349</v>
      </c>
      <c r="E81" s="16">
        <v>326.69651983509118</v>
      </c>
      <c r="F81" s="16">
        <v>0.36674816625916867</v>
      </c>
      <c r="G81" s="16">
        <v>0.38898711795908059</v>
      </c>
      <c r="H81" s="16">
        <v>0.38600328048113719</v>
      </c>
      <c r="I81" s="16">
        <v>8</v>
      </c>
      <c r="J81" s="16">
        <v>42</v>
      </c>
      <c r="K81" s="16">
        <v>27</v>
      </c>
      <c r="L81" s="16">
        <v>389</v>
      </c>
      <c r="M81" s="16">
        <v>8</v>
      </c>
      <c r="N81" s="16">
        <v>13</v>
      </c>
      <c r="O81" s="16">
        <v>0.25786249424079999</v>
      </c>
      <c r="P81" s="16">
        <v>0.97574127574591996</v>
      </c>
      <c r="Q81" s="16">
        <v>0.27392895641096732</v>
      </c>
      <c r="R81" s="16">
        <v>16.564810531057869</v>
      </c>
      <c r="S81" s="16">
        <v>7.3363131932163372E-2</v>
      </c>
      <c r="T81" s="16">
        <v>0.44776953806555259</v>
      </c>
      <c r="U81" s="16">
        <v>156.4394910926905</v>
      </c>
      <c r="V81" s="16">
        <v>320.07084377173197</v>
      </c>
      <c r="W81" s="16">
        <v>17750.596331054188</v>
      </c>
      <c r="X81" s="16">
        <v>35720.456649692169</v>
      </c>
      <c r="Y81" s="16">
        <v>864.96134494711532</v>
      </c>
      <c r="Z81" s="16">
        <v>4734.7763962009631</v>
      </c>
      <c r="AA81" s="16">
        <v>0.67493290990225485</v>
      </c>
      <c r="AB81" s="16">
        <v>0.4919645641132766</v>
      </c>
      <c r="AC81" s="16">
        <v>0.46217746137115429</v>
      </c>
      <c r="AD81" s="16">
        <v>2.5949516395376271E-3</v>
      </c>
      <c r="AE81" s="17">
        <v>1.51753008895866E-2</v>
      </c>
    </row>
    <row r="82" spans="1:31" s="13" customFormat="1" ht="13.8">
      <c r="A82" s="13">
        <v>79</v>
      </c>
      <c r="B82" s="13">
        <v>976892</v>
      </c>
      <c r="C82" s="16">
        <v>1009.158456756137</v>
      </c>
      <c r="D82" s="16">
        <v>222.5045564399754</v>
      </c>
      <c r="E82" s="16">
        <v>326.47168010749118</v>
      </c>
      <c r="F82" s="16">
        <v>0.36283185840707971</v>
      </c>
      <c r="G82" s="16">
        <v>0.38568978191619702</v>
      </c>
      <c r="H82" s="16">
        <v>0.38266879319510899</v>
      </c>
      <c r="I82" s="16">
        <v>10</v>
      </c>
      <c r="J82" s="16">
        <v>34</v>
      </c>
      <c r="K82" s="16">
        <v>23</v>
      </c>
      <c r="L82" s="16">
        <v>312</v>
      </c>
      <c r="M82" s="16">
        <v>5</v>
      </c>
      <c r="N82" s="16">
        <v>17</v>
      </c>
      <c r="O82" s="16">
        <v>0.26063482982926672</v>
      </c>
      <c r="P82" s="16">
        <v>0.89851656729527651</v>
      </c>
      <c r="Q82" s="16">
        <v>0.21733203855170291</v>
      </c>
      <c r="R82" s="16">
        <v>13.43150341386273</v>
      </c>
      <c r="S82" s="16">
        <v>7.0957020348776018E-2</v>
      </c>
      <c r="T82" s="16">
        <v>0.61504529848534861</v>
      </c>
      <c r="U82" s="16">
        <v>151.32419733505091</v>
      </c>
      <c r="V82" s="16">
        <v>286.51480334570419</v>
      </c>
      <c r="W82" s="16">
        <v>13100.57308409201</v>
      </c>
      <c r="X82" s="16">
        <v>32355.443164959681</v>
      </c>
      <c r="Y82" s="16">
        <v>699.91948885235138</v>
      </c>
      <c r="Z82" s="16">
        <v>5800.9677256307396</v>
      </c>
      <c r="AA82" s="16">
        <v>0.68038956514034776</v>
      </c>
      <c r="AB82" s="16">
        <v>0.49336615789835081</v>
      </c>
      <c r="AC82" s="16">
        <v>0.48962712545044013</v>
      </c>
      <c r="AD82" s="16">
        <v>2.4819494584837551E-3</v>
      </c>
      <c r="AE82" s="17">
        <v>1.331304678585013E-2</v>
      </c>
    </row>
    <row r="83" spans="1:31" s="13" customFormat="1" ht="13.8">
      <c r="A83" s="13">
        <v>80</v>
      </c>
      <c r="B83" s="13">
        <v>43171</v>
      </c>
      <c r="C83" s="16">
        <v>1015.992350058944</v>
      </c>
      <c r="D83" s="16">
        <v>221.0056234293607</v>
      </c>
      <c r="E83" s="16">
        <v>328.44760527772593</v>
      </c>
      <c r="F83" s="16">
        <v>0.3359375</v>
      </c>
      <c r="G83" s="16">
        <v>0.37602246367964842</v>
      </c>
      <c r="H83" s="16">
        <v>0.37060500475134622</v>
      </c>
      <c r="I83" s="16">
        <v>9</v>
      </c>
      <c r="J83" s="16">
        <v>52</v>
      </c>
      <c r="K83" s="16">
        <v>29</v>
      </c>
      <c r="L83" s="16">
        <v>341</v>
      </c>
      <c r="M83" s="16">
        <v>5</v>
      </c>
      <c r="N83" s="16">
        <v>24</v>
      </c>
      <c r="O83" s="16">
        <v>0.27065245820980138</v>
      </c>
      <c r="P83" s="16">
        <v>1.02853560269572</v>
      </c>
      <c r="Q83" s="16">
        <v>0.30159541189852229</v>
      </c>
      <c r="R83" s="16">
        <v>14.289976823082871</v>
      </c>
      <c r="S83" s="16">
        <v>8.1669198249205766E-2</v>
      </c>
      <c r="T83" s="16">
        <v>0.76102489771440118</v>
      </c>
      <c r="U83" s="16">
        <v>153.346419666657</v>
      </c>
      <c r="V83" s="16">
        <v>330.33318450354199</v>
      </c>
      <c r="W83" s="16">
        <v>13959.559040089531</v>
      </c>
      <c r="X83" s="16">
        <v>30211.761763792481</v>
      </c>
      <c r="Y83" s="16">
        <v>868.80238558007204</v>
      </c>
      <c r="Z83" s="16">
        <v>5115.6994991628953</v>
      </c>
      <c r="AA83" s="16">
        <v>0.68514344307627562</v>
      </c>
      <c r="AB83" s="16">
        <v>0.50717035160232793</v>
      </c>
      <c r="AC83" s="16">
        <v>0.47007475369863932</v>
      </c>
      <c r="AD83" s="16">
        <v>2.86280554943845E-3</v>
      </c>
      <c r="AE83" s="17">
        <v>1.493489915751851E-2</v>
      </c>
    </row>
    <row r="84" spans="1:31" s="13" customFormat="1" ht="13.8">
      <c r="A84" s="13">
        <v>81</v>
      </c>
      <c r="B84" s="13">
        <v>151172</v>
      </c>
      <c r="C84" s="16">
        <v>1082.2792236478981</v>
      </c>
      <c r="D84" s="16">
        <v>227.6198290783139</v>
      </c>
      <c r="E84" s="16">
        <v>338.65534488815308</v>
      </c>
      <c r="F84" s="16">
        <v>0.31780366056572379</v>
      </c>
      <c r="G84" s="16">
        <v>0.39080745341614909</v>
      </c>
      <c r="H84" s="16">
        <v>0.38132295719844361</v>
      </c>
      <c r="I84" s="16">
        <v>11</v>
      </c>
      <c r="J84" s="16">
        <v>36</v>
      </c>
      <c r="K84" s="16">
        <v>52</v>
      </c>
      <c r="L84" s="16">
        <v>310</v>
      </c>
      <c r="M84" s="16">
        <v>4</v>
      </c>
      <c r="N84" s="16">
        <v>16</v>
      </c>
      <c r="O84" s="16">
        <v>0.27763130764051241</v>
      </c>
      <c r="P84" s="16">
        <v>0.94616613097892144</v>
      </c>
      <c r="Q84" s="16">
        <v>0.64580391797511583</v>
      </c>
      <c r="R84" s="16">
        <v>14.290153222010851</v>
      </c>
      <c r="S84" s="16">
        <v>7.6226007604714319E-2</v>
      </c>
      <c r="T84" s="16">
        <v>0.6709959701203575</v>
      </c>
      <c r="U84" s="16">
        <v>162.98950946264279</v>
      </c>
      <c r="V84" s="16">
        <v>305.45818716651883</v>
      </c>
      <c r="W84" s="16">
        <v>19240.502913418961</v>
      </c>
      <c r="X84" s="16">
        <v>30510.77195090691</v>
      </c>
      <c r="Y84" s="16">
        <v>958.59929469864289</v>
      </c>
      <c r="Z84" s="16">
        <v>4283.8566768524097</v>
      </c>
      <c r="AA84" s="16">
        <v>0.67824639618061</v>
      </c>
      <c r="AB84" s="16">
        <v>0.499135863592507</v>
      </c>
      <c r="AC84" s="16">
        <v>0.48219326805522011</v>
      </c>
      <c r="AD84" s="16">
        <v>2.9687143183375199E-3</v>
      </c>
      <c r="AE84" s="17">
        <v>1.082664628709719E-2</v>
      </c>
    </row>
    <row r="85" spans="1:31" s="13" customFormat="1" ht="13.8">
      <c r="A85" s="13">
        <v>82</v>
      </c>
      <c r="B85" s="13">
        <v>849490</v>
      </c>
      <c r="C85" s="16">
        <v>1026.855789140126</v>
      </c>
      <c r="D85" s="16">
        <v>225.1511291172956</v>
      </c>
      <c r="E85" s="16">
        <v>331.06757048448708</v>
      </c>
      <c r="F85" s="16">
        <v>0.33794788273615628</v>
      </c>
      <c r="G85" s="16">
        <v>0.39519028139333079</v>
      </c>
      <c r="H85" s="16">
        <v>0.38762775685852607</v>
      </c>
      <c r="I85" s="16">
        <v>12</v>
      </c>
      <c r="J85" s="16">
        <v>57</v>
      </c>
      <c r="K85" s="16">
        <v>22</v>
      </c>
      <c r="L85" s="16">
        <v>362</v>
      </c>
      <c r="M85" s="16">
        <v>6</v>
      </c>
      <c r="N85" s="16">
        <v>19</v>
      </c>
      <c r="O85" s="16">
        <v>0.26280191248759399</v>
      </c>
      <c r="P85" s="16">
        <v>1.0658217288650069</v>
      </c>
      <c r="Q85" s="16">
        <v>0.20423689876536399</v>
      </c>
      <c r="R85" s="16">
        <v>14.090779037550361</v>
      </c>
      <c r="S85" s="16">
        <v>8.250258281336309E-2</v>
      </c>
      <c r="T85" s="16">
        <v>0.65610483266586861</v>
      </c>
      <c r="U85" s="16">
        <v>156.80329754953499</v>
      </c>
      <c r="V85" s="16">
        <v>349.23946907612992</v>
      </c>
      <c r="W85" s="16">
        <v>12911.75708069873</v>
      </c>
      <c r="X85" s="16">
        <v>32264.398641434618</v>
      </c>
      <c r="Y85" s="16">
        <v>851.39799929839398</v>
      </c>
      <c r="Z85" s="16">
        <v>4795.7577022101386</v>
      </c>
      <c r="AA85" s="16">
        <v>0.6820129607105192</v>
      </c>
      <c r="AB85" s="16">
        <v>0.5003859243069505</v>
      </c>
      <c r="AC85" s="16">
        <v>0.45893831138177271</v>
      </c>
      <c r="AD85" s="16">
        <v>2.780352177942539E-3</v>
      </c>
      <c r="AE85" s="17">
        <v>1.332288401253919E-2</v>
      </c>
    </row>
    <row r="86" spans="1:31" s="13" customFormat="1" ht="13.8">
      <c r="A86" s="13">
        <v>83</v>
      </c>
      <c r="B86" s="13">
        <v>330784</v>
      </c>
      <c r="C86" s="16">
        <v>991.59925108236223</v>
      </c>
      <c r="D86" s="16">
        <v>230.85324544665261</v>
      </c>
      <c r="E86" s="16">
        <v>327.21929370310852</v>
      </c>
      <c r="F86" s="16">
        <v>0.34150464919695689</v>
      </c>
      <c r="G86" s="16">
        <v>0.3787395782246199</v>
      </c>
      <c r="H86" s="16">
        <v>0.37402291465895698</v>
      </c>
      <c r="I86" s="16">
        <v>9</v>
      </c>
      <c r="J86" s="16">
        <v>33</v>
      </c>
      <c r="K86" s="16">
        <v>34</v>
      </c>
      <c r="L86" s="16">
        <v>392</v>
      </c>
      <c r="M86" s="16">
        <v>5</v>
      </c>
      <c r="N86" s="16">
        <v>11</v>
      </c>
      <c r="O86" s="16">
        <v>0.28564260734930857</v>
      </c>
      <c r="P86" s="16">
        <v>1.028146177207355</v>
      </c>
      <c r="Q86" s="16">
        <v>0.59820220343817299</v>
      </c>
      <c r="R86" s="16">
        <v>18.815812446306388</v>
      </c>
      <c r="S86" s="16">
        <v>6.4291984832315574E-2</v>
      </c>
      <c r="T86" s="16">
        <v>0.385738500271392</v>
      </c>
      <c r="U86" s="16">
        <v>161.0886731493253</v>
      </c>
      <c r="V86" s="16">
        <v>307.41930441865549</v>
      </c>
      <c r="W86" s="16">
        <v>26280.340825147628</v>
      </c>
      <c r="X86" s="16">
        <v>36179.959834723959</v>
      </c>
      <c r="Y86" s="16">
        <v>802.25011316661926</v>
      </c>
      <c r="Z86" s="16">
        <v>4135.9228517140464</v>
      </c>
      <c r="AA86" s="16">
        <v>0.68087792379460266</v>
      </c>
      <c r="AB86" s="16">
        <v>0.51251516449743295</v>
      </c>
      <c r="AC86" s="16">
        <v>0.47646915237159609</v>
      </c>
      <c r="AD86" s="16">
        <v>3.2923617208077262E-3</v>
      </c>
      <c r="AE86" s="17">
        <v>1.24142823362497E-2</v>
      </c>
    </row>
    <row r="87" spans="1:31" s="13" customFormat="1" ht="13.8">
      <c r="A87" s="13">
        <v>84</v>
      </c>
      <c r="B87" s="13">
        <v>666884</v>
      </c>
      <c r="C87" s="16">
        <v>1000.486397419792</v>
      </c>
      <c r="D87" s="16">
        <v>223.44432252609991</v>
      </c>
      <c r="E87" s="16">
        <v>324.82268070348488</v>
      </c>
      <c r="F87" s="16">
        <v>0.36038961038961043</v>
      </c>
      <c r="G87" s="16">
        <v>0.40482279868469129</v>
      </c>
      <c r="H87" s="16">
        <v>0.39902573334745312</v>
      </c>
      <c r="I87" s="16">
        <v>8</v>
      </c>
      <c r="J87" s="16">
        <v>52</v>
      </c>
      <c r="K87" s="16">
        <v>24</v>
      </c>
      <c r="L87" s="16">
        <v>339</v>
      </c>
      <c r="M87" s="16">
        <v>8</v>
      </c>
      <c r="N87" s="16">
        <v>12</v>
      </c>
      <c r="O87" s="16">
        <v>0.26490512342356481</v>
      </c>
      <c r="P87" s="16">
        <v>0.94259371780353585</v>
      </c>
      <c r="Q87" s="16">
        <v>0.22162087067090899</v>
      </c>
      <c r="R87" s="16">
        <v>13.641168072965341</v>
      </c>
      <c r="S87" s="16">
        <v>7.0285679576349347E-2</v>
      </c>
      <c r="T87" s="16">
        <v>0.48709115050435359</v>
      </c>
      <c r="U87" s="16">
        <v>158.91271754178709</v>
      </c>
      <c r="V87" s="16">
        <v>302.46008457619752</v>
      </c>
      <c r="W87" s="16">
        <v>10838.515013115941</v>
      </c>
      <c r="X87" s="16">
        <v>33997.988117044682</v>
      </c>
      <c r="Y87" s="16">
        <v>740.91636580484305</v>
      </c>
      <c r="Z87" s="16">
        <v>4565.3522537923882</v>
      </c>
      <c r="AA87" s="16">
        <v>0.67052273218803116</v>
      </c>
      <c r="AB87" s="16">
        <v>0.49748080552564689</v>
      </c>
      <c r="AC87" s="16">
        <v>0.46921743636116497</v>
      </c>
      <c r="AD87" s="16">
        <v>2.5623107384113671E-3</v>
      </c>
      <c r="AE87" s="17">
        <v>1.2530366960746711E-2</v>
      </c>
    </row>
    <row r="88" spans="1:31" s="13" customFormat="1" ht="13.8">
      <c r="A88" s="13">
        <v>85</v>
      </c>
      <c r="B88" s="13">
        <v>695166</v>
      </c>
      <c r="C88" s="16">
        <v>1023.276321920689</v>
      </c>
      <c r="D88" s="16">
        <v>226.05606347242971</v>
      </c>
      <c r="E88" s="16">
        <v>329.4670191682473</v>
      </c>
      <c r="F88" s="16">
        <v>0.3453781512605042</v>
      </c>
      <c r="G88" s="16">
        <v>0.38213927855711421</v>
      </c>
      <c r="H88" s="16">
        <v>0.37737083060824073</v>
      </c>
      <c r="I88" s="16">
        <v>9</v>
      </c>
      <c r="J88" s="16">
        <v>54</v>
      </c>
      <c r="K88" s="16">
        <v>39</v>
      </c>
      <c r="L88" s="16">
        <v>349</v>
      </c>
      <c r="M88" s="16">
        <v>5</v>
      </c>
      <c r="N88" s="16">
        <v>18</v>
      </c>
      <c r="O88" s="16">
        <v>0.26445362905999359</v>
      </c>
      <c r="P88" s="16">
        <v>0.99281843304703821</v>
      </c>
      <c r="Q88" s="16">
        <v>0.55617247911211909</v>
      </c>
      <c r="R88" s="16">
        <v>15.063800995694841</v>
      </c>
      <c r="S88" s="16">
        <v>7.2198658251632922E-2</v>
      </c>
      <c r="T88" s="16">
        <v>0.57424907855887874</v>
      </c>
      <c r="U88" s="16">
        <v>155.86165681829559</v>
      </c>
      <c r="V88" s="16">
        <v>305.64402029685982</v>
      </c>
      <c r="W88" s="16">
        <v>27723.058905505899</v>
      </c>
      <c r="X88" s="16">
        <v>33117.36401826061</v>
      </c>
      <c r="Y88" s="16">
        <v>922.304166224141</v>
      </c>
      <c r="Z88" s="16">
        <v>5411.6805839796334</v>
      </c>
      <c r="AA88" s="16">
        <v>0.68935038950703675</v>
      </c>
      <c r="AB88" s="16">
        <v>0.50597135825127726</v>
      </c>
      <c r="AC88" s="16">
        <v>0.45695083167835587</v>
      </c>
      <c r="AD88" s="16">
        <v>1.59890360895386E-3</v>
      </c>
      <c r="AE88" s="17">
        <v>1.284717973816224E-2</v>
      </c>
    </row>
    <row r="89" spans="1:31" s="13" customFormat="1" ht="13.8">
      <c r="A89" s="13">
        <v>86</v>
      </c>
      <c r="B89" s="13">
        <v>627949</v>
      </c>
      <c r="C89" s="16">
        <v>1061.9311932060821</v>
      </c>
      <c r="D89" s="16">
        <v>224.43260536463919</v>
      </c>
      <c r="E89" s="16">
        <v>334.65113252810369</v>
      </c>
      <c r="F89" s="16">
        <v>0.36222403924775137</v>
      </c>
      <c r="G89" s="16">
        <v>0.37719950433705079</v>
      </c>
      <c r="H89" s="16">
        <v>0.37522866673840533</v>
      </c>
      <c r="I89" s="16">
        <v>9</v>
      </c>
      <c r="J89" s="16">
        <v>39</v>
      </c>
      <c r="K89" s="16">
        <v>23</v>
      </c>
      <c r="L89" s="16">
        <v>346</v>
      </c>
      <c r="M89" s="16">
        <v>8</v>
      </c>
      <c r="N89" s="16">
        <v>21</v>
      </c>
      <c r="O89" s="16">
        <v>0.26990731459777151</v>
      </c>
      <c r="P89" s="16">
        <v>0.94994303890410614</v>
      </c>
      <c r="Q89" s="16">
        <v>0.29074909656123332</v>
      </c>
      <c r="R89" s="16">
        <v>15.18095012456283</v>
      </c>
      <c r="S89" s="16">
        <v>8.1797140462551099E-2</v>
      </c>
      <c r="T89" s="16">
        <v>0.57260220635547376</v>
      </c>
      <c r="U89" s="16">
        <v>155.86359840052381</v>
      </c>
      <c r="V89" s="16">
        <v>304.30514797181081</v>
      </c>
      <c r="W89" s="16">
        <v>17127.764922135011</v>
      </c>
      <c r="X89" s="16">
        <v>32174.180473957011</v>
      </c>
      <c r="Y89" s="16">
        <v>738.53130365711581</v>
      </c>
      <c r="Z89" s="16">
        <v>4784.6167634649009</v>
      </c>
      <c r="AA89" s="16">
        <v>0.68111207702518883</v>
      </c>
      <c r="AB89" s="16">
        <v>0.50355994829778306</v>
      </c>
      <c r="AC89" s="16">
        <v>0.47670328940977019</v>
      </c>
      <c r="AD89" s="16">
        <v>2.4691358024691362E-3</v>
      </c>
      <c r="AE89" s="17">
        <v>1.468335035750766E-2</v>
      </c>
    </row>
    <row r="90" spans="1:31" s="13" customFormat="1" ht="13.8">
      <c r="A90" s="13">
        <v>87</v>
      </c>
      <c r="B90" s="13">
        <v>777355</v>
      </c>
      <c r="C90" s="16">
        <v>990.42684545730572</v>
      </c>
      <c r="D90" s="16">
        <v>229.14446525128571</v>
      </c>
      <c r="E90" s="16">
        <v>329.1067537814717</v>
      </c>
      <c r="F90" s="16">
        <v>0.34951456310679607</v>
      </c>
      <c r="G90" s="16">
        <v>0.37862296685826102</v>
      </c>
      <c r="H90" s="16">
        <v>0.37480080739402949</v>
      </c>
      <c r="I90" s="16">
        <v>8</v>
      </c>
      <c r="J90" s="16">
        <v>22</v>
      </c>
      <c r="K90" s="16">
        <v>13</v>
      </c>
      <c r="L90" s="16">
        <v>356</v>
      </c>
      <c r="M90" s="16">
        <v>5</v>
      </c>
      <c r="N90" s="16">
        <v>18</v>
      </c>
      <c r="O90" s="16">
        <v>0.27554295362546111</v>
      </c>
      <c r="P90" s="16">
        <v>0.85853638799776599</v>
      </c>
      <c r="Q90" s="16">
        <v>0.12696746853156909</v>
      </c>
      <c r="R90" s="16">
        <v>15.060050031108069</v>
      </c>
      <c r="S90" s="16">
        <v>7.5546664133442035E-2</v>
      </c>
      <c r="T90" s="16">
        <v>0.70377851054614848</v>
      </c>
      <c r="U90" s="16">
        <v>157.05425812039351</v>
      </c>
      <c r="V90" s="16">
        <v>271.56771053209968</v>
      </c>
      <c r="W90" s="16">
        <v>11753.559902088249</v>
      </c>
      <c r="X90" s="16">
        <v>32775.524498198662</v>
      </c>
      <c r="Y90" s="16">
        <v>675.36481226756894</v>
      </c>
      <c r="Z90" s="16">
        <v>4898.9735100408543</v>
      </c>
      <c r="AA90" s="16">
        <v>0.68501145398461871</v>
      </c>
      <c r="AB90" s="16">
        <v>0.51068954892258089</v>
      </c>
      <c r="AC90" s="16">
        <v>0.46802992442432301</v>
      </c>
      <c r="AD90" s="16">
        <v>1.9893899204244032E-3</v>
      </c>
      <c r="AE90" s="17">
        <v>1.4461770623742451E-2</v>
      </c>
    </row>
    <row r="91" spans="1:31" s="13" customFormat="1" ht="13.8">
      <c r="A91" s="13">
        <v>88</v>
      </c>
      <c r="B91" s="13">
        <v>565761</v>
      </c>
      <c r="C91" s="16">
        <v>1023.368623609681</v>
      </c>
      <c r="D91" s="16">
        <v>229.9523272534376</v>
      </c>
      <c r="E91" s="16">
        <v>332.76975984859791</v>
      </c>
      <c r="F91" s="16">
        <v>0.34154351395730709</v>
      </c>
      <c r="G91" s="16">
        <v>0.37868231267571201</v>
      </c>
      <c r="H91" s="16">
        <v>0.3738695605915523</v>
      </c>
      <c r="I91" s="16">
        <v>10</v>
      </c>
      <c r="J91" s="16">
        <v>34</v>
      </c>
      <c r="K91" s="16">
        <v>35</v>
      </c>
      <c r="L91" s="16">
        <v>362</v>
      </c>
      <c r="M91" s="16">
        <v>6</v>
      </c>
      <c r="N91" s="16">
        <v>13</v>
      </c>
      <c r="O91" s="16">
        <v>0.28409499920658943</v>
      </c>
      <c r="P91" s="16">
        <v>0.98450557910047642</v>
      </c>
      <c r="Q91" s="16">
        <v>0.38526626072322129</v>
      </c>
      <c r="R91" s="16">
        <v>18.04316133931518</v>
      </c>
      <c r="S91" s="16">
        <v>7.2079895059921961E-2</v>
      </c>
      <c r="T91" s="16">
        <v>0.54537867345608682</v>
      </c>
      <c r="U91" s="16">
        <v>160.65479662474519</v>
      </c>
      <c r="V91" s="16">
        <v>299.45638631023911</v>
      </c>
      <c r="W91" s="16">
        <v>17217.416311600831</v>
      </c>
      <c r="X91" s="16">
        <v>35537.898319111853</v>
      </c>
      <c r="Y91" s="16">
        <v>850.6492738398922</v>
      </c>
      <c r="Z91" s="16">
        <v>4306.569688163815</v>
      </c>
      <c r="AA91" s="16">
        <v>0.68103719953298092</v>
      </c>
      <c r="AB91" s="16">
        <v>0.51516001108251563</v>
      </c>
      <c r="AC91" s="16">
        <v>0.48569729682781992</v>
      </c>
      <c r="AD91" s="16">
        <v>2.639683238011439E-3</v>
      </c>
      <c r="AE91" s="17">
        <v>1.453312341043963E-2</v>
      </c>
    </row>
    <row r="92" spans="1:31" s="13" customFormat="1" ht="13.8">
      <c r="A92" s="13">
        <v>89</v>
      </c>
      <c r="B92" s="13">
        <v>959835</v>
      </c>
      <c r="C92" s="16">
        <v>1057.6212340453619</v>
      </c>
      <c r="D92" s="16">
        <v>225.85353537616351</v>
      </c>
      <c r="E92" s="16">
        <v>338.08448589016632</v>
      </c>
      <c r="F92" s="16">
        <v>0.34190031152647982</v>
      </c>
      <c r="G92" s="16">
        <v>0.36673955296404281</v>
      </c>
      <c r="H92" s="16">
        <v>0.36338797814207652</v>
      </c>
      <c r="I92" s="16">
        <v>11</v>
      </c>
      <c r="J92" s="16">
        <v>69</v>
      </c>
      <c r="K92" s="16">
        <v>28</v>
      </c>
      <c r="L92" s="16">
        <v>341</v>
      </c>
      <c r="M92" s="16">
        <v>6</v>
      </c>
      <c r="N92" s="16">
        <v>11</v>
      </c>
      <c r="O92" s="16">
        <v>0.29555937955719391</v>
      </c>
      <c r="P92" s="16">
        <v>1.0768835011351161</v>
      </c>
      <c r="Q92" s="16">
        <v>0.36245230059223982</v>
      </c>
      <c r="R92" s="16">
        <v>15.08086217598405</v>
      </c>
      <c r="S92" s="16">
        <v>8.8047171188689002E-2</v>
      </c>
      <c r="T92" s="16">
        <v>0.45852629507353149</v>
      </c>
      <c r="U92" s="16">
        <v>163.29347932889581</v>
      </c>
      <c r="V92" s="16">
        <v>333.67901061622752</v>
      </c>
      <c r="W92" s="16">
        <v>16197.868301987901</v>
      </c>
      <c r="X92" s="16">
        <v>32848.398955349323</v>
      </c>
      <c r="Y92" s="16">
        <v>830.22650966647382</v>
      </c>
      <c r="Z92" s="16">
        <v>3828.2690749868239</v>
      </c>
      <c r="AA92" s="16">
        <v>0.68657218074537685</v>
      </c>
      <c r="AB92" s="16">
        <v>0.50544553222722732</v>
      </c>
      <c r="AC92" s="16">
        <v>0.46609054583231108</v>
      </c>
      <c r="AD92" s="16">
        <v>2.7914966716770448E-3</v>
      </c>
      <c r="AE92" s="17">
        <v>1.316761014029043E-2</v>
      </c>
    </row>
    <row r="93" spans="1:31" s="13" customFormat="1" ht="13.8">
      <c r="A93" s="13">
        <v>90</v>
      </c>
      <c r="B93" s="13">
        <v>960943</v>
      </c>
      <c r="C93" s="16">
        <v>999.84973210982855</v>
      </c>
      <c r="D93" s="16">
        <v>231.59008185344999</v>
      </c>
      <c r="E93" s="16">
        <v>330.07026429391829</v>
      </c>
      <c r="F93" s="16">
        <v>0.3396851698425849</v>
      </c>
      <c r="G93" s="16">
        <v>0.37970520160799121</v>
      </c>
      <c r="H93" s="16">
        <v>0.3745751911639762</v>
      </c>
      <c r="I93" s="16">
        <v>9</v>
      </c>
      <c r="J93" s="16">
        <v>46</v>
      </c>
      <c r="K93" s="16">
        <v>22</v>
      </c>
      <c r="L93" s="16">
        <v>327</v>
      </c>
      <c r="M93" s="16">
        <v>4</v>
      </c>
      <c r="N93" s="16">
        <v>27</v>
      </c>
      <c r="O93" s="16">
        <v>0.28868845810970822</v>
      </c>
      <c r="P93" s="16">
        <v>0.93509104861976133</v>
      </c>
      <c r="Q93" s="16">
        <v>0.26905796449886599</v>
      </c>
      <c r="R93" s="16">
        <v>13.483710207950139</v>
      </c>
      <c r="S93" s="16">
        <v>6.6781296812226276E-2</v>
      </c>
      <c r="T93" s="16">
        <v>0.81000862539298724</v>
      </c>
      <c r="U93" s="16">
        <v>162.75534785745609</v>
      </c>
      <c r="V93" s="16">
        <v>300.22641914239051</v>
      </c>
      <c r="W93" s="16">
        <v>14232.617195057121</v>
      </c>
      <c r="X93" s="16">
        <v>30792.75493914312</v>
      </c>
      <c r="Y93" s="16">
        <v>709.35718395851893</v>
      </c>
      <c r="Z93" s="16">
        <v>6965.0113729016084</v>
      </c>
      <c r="AA93" s="16">
        <v>0.67747466093883224</v>
      </c>
      <c r="AB93" s="16">
        <v>0.50236487265473173</v>
      </c>
      <c r="AC93" s="16">
        <v>0.4711311775132852</v>
      </c>
      <c r="AD93" s="16">
        <v>3.2930845225027441E-3</v>
      </c>
      <c r="AE93" s="17">
        <v>1.182003050330453E-2</v>
      </c>
    </row>
    <row r="94" spans="1:31" s="13" customFormat="1" ht="13.8">
      <c r="A94" s="13">
        <v>91</v>
      </c>
      <c r="B94" s="13">
        <v>543734</v>
      </c>
      <c r="C94" s="16">
        <v>990.02683462208392</v>
      </c>
      <c r="D94" s="16">
        <v>226.0552055551826</v>
      </c>
      <c r="E94" s="16">
        <v>323.04795477026522</v>
      </c>
      <c r="F94" s="16">
        <v>0.34234995773457311</v>
      </c>
      <c r="G94" s="16">
        <v>0.38229870928088511</v>
      </c>
      <c r="H94" s="16">
        <v>0.3772268727194677</v>
      </c>
      <c r="I94" s="16">
        <v>9</v>
      </c>
      <c r="J94" s="16">
        <v>28</v>
      </c>
      <c r="K94" s="16">
        <v>18</v>
      </c>
      <c r="L94" s="16">
        <v>327</v>
      </c>
      <c r="M94" s="16">
        <v>6</v>
      </c>
      <c r="N94" s="16">
        <v>18</v>
      </c>
      <c r="O94" s="16">
        <v>0.27031348341780193</v>
      </c>
      <c r="P94" s="16">
        <v>0.90520233091144853</v>
      </c>
      <c r="Q94" s="16">
        <v>0.2167492297418033</v>
      </c>
      <c r="R94" s="16">
        <v>12.131500378003709</v>
      </c>
      <c r="S94" s="16">
        <v>6.8068673408507169E-2</v>
      </c>
      <c r="T94" s="16">
        <v>0.51628711509263314</v>
      </c>
      <c r="U94" s="16">
        <v>154.72284030305761</v>
      </c>
      <c r="V94" s="16">
        <v>278.89166796834132</v>
      </c>
      <c r="W94" s="16">
        <v>14045.35005215548</v>
      </c>
      <c r="X94" s="16">
        <v>24896.950892554181</v>
      </c>
      <c r="Y94" s="16">
        <v>985.45049162215309</v>
      </c>
      <c r="Z94" s="16">
        <v>4241.0616575392087</v>
      </c>
      <c r="AA94" s="16">
        <v>0.68316368233474833</v>
      </c>
      <c r="AB94" s="16">
        <v>0.50335807378593156</v>
      </c>
      <c r="AC94" s="16">
        <v>0.46565630739374592</v>
      </c>
      <c r="AD94" s="16">
        <v>1.9991115059973339E-3</v>
      </c>
      <c r="AE94" s="17">
        <v>1.470588235294118E-2</v>
      </c>
    </row>
    <row r="95" spans="1:31" s="13" customFormat="1" ht="13.8">
      <c r="A95" s="13">
        <v>92</v>
      </c>
      <c r="B95" s="13">
        <v>452067</v>
      </c>
      <c r="C95" s="16">
        <v>1051.9076271631179</v>
      </c>
      <c r="D95" s="16">
        <v>223.96254057953999</v>
      </c>
      <c r="E95" s="16">
        <v>332.34807918684481</v>
      </c>
      <c r="F95" s="16">
        <v>0.3202614379084967</v>
      </c>
      <c r="G95" s="16">
        <v>0.37607679054885551</v>
      </c>
      <c r="H95" s="16">
        <v>0.36877005347593578</v>
      </c>
      <c r="I95" s="16">
        <v>7</v>
      </c>
      <c r="J95" s="16">
        <v>74</v>
      </c>
      <c r="K95" s="16">
        <v>20</v>
      </c>
      <c r="L95" s="16">
        <v>443</v>
      </c>
      <c r="M95" s="16">
        <v>7</v>
      </c>
      <c r="N95" s="16">
        <v>32</v>
      </c>
      <c r="O95" s="16">
        <v>0.27070917886059359</v>
      </c>
      <c r="P95" s="16">
        <v>1.2967291407501991</v>
      </c>
      <c r="Q95" s="16">
        <v>0.2548743059636534</v>
      </c>
      <c r="R95" s="16">
        <v>22.862188878995781</v>
      </c>
      <c r="S95" s="16">
        <v>8.3202529631337022E-2</v>
      </c>
      <c r="T95" s="16">
        <v>0.94476906143191208</v>
      </c>
      <c r="U95" s="16">
        <v>153.36590855552069</v>
      </c>
      <c r="V95" s="16">
        <v>398.68667956248538</v>
      </c>
      <c r="W95" s="16">
        <v>19430.417621021999</v>
      </c>
      <c r="X95" s="16">
        <v>42910.060514168079</v>
      </c>
      <c r="Y95" s="16">
        <v>760.1086267501978</v>
      </c>
      <c r="Z95" s="16">
        <v>9456.2256372733646</v>
      </c>
      <c r="AA95" s="16">
        <v>0.68002714300218425</v>
      </c>
      <c r="AB95" s="16">
        <v>0.50190623563251524</v>
      </c>
      <c r="AC95" s="16">
        <v>0.47771555491884549</v>
      </c>
      <c r="AD95" s="16">
        <v>2.2011886418666078E-3</v>
      </c>
      <c r="AE95" s="17">
        <v>1.4217428606446871E-2</v>
      </c>
    </row>
    <row r="96" spans="1:31" s="13" customFormat="1" ht="13.8">
      <c r="A96" s="13">
        <v>93</v>
      </c>
      <c r="B96" s="13">
        <v>579801</v>
      </c>
      <c r="C96" s="16">
        <v>1044.2158237289991</v>
      </c>
      <c r="D96" s="16">
        <v>225.74803365221871</v>
      </c>
      <c r="E96" s="16">
        <v>330.20898281508721</v>
      </c>
      <c r="F96" s="16">
        <v>0.3380992430613961</v>
      </c>
      <c r="G96" s="16">
        <v>0.38365940691522088</v>
      </c>
      <c r="H96" s="16">
        <v>0.37784456848432801</v>
      </c>
      <c r="I96" s="16">
        <v>8</v>
      </c>
      <c r="J96" s="16">
        <v>35</v>
      </c>
      <c r="K96" s="16">
        <v>29</v>
      </c>
      <c r="L96" s="16">
        <v>318</v>
      </c>
      <c r="M96" s="16">
        <v>4</v>
      </c>
      <c r="N96" s="16">
        <v>13</v>
      </c>
      <c r="O96" s="16">
        <v>0.26360440151456888</v>
      </c>
      <c r="P96" s="16">
        <v>0.97912314980240744</v>
      </c>
      <c r="Q96" s="16">
        <v>0.35119388597008427</v>
      </c>
      <c r="R96" s="16">
        <v>13.62500312566846</v>
      </c>
      <c r="S96" s="16">
        <v>7.2067268644708776E-2</v>
      </c>
      <c r="T96" s="16">
        <v>0.55880177710623158</v>
      </c>
      <c r="U96" s="16">
        <v>151.87998372416189</v>
      </c>
      <c r="V96" s="16">
        <v>299.74643736927328</v>
      </c>
      <c r="W96" s="16">
        <v>20228.76778692404</v>
      </c>
      <c r="X96" s="16">
        <v>27851.74140295542</v>
      </c>
      <c r="Y96" s="16">
        <v>713.27655653222052</v>
      </c>
      <c r="Z96" s="16">
        <v>3891.393757345958</v>
      </c>
      <c r="AA96" s="16">
        <v>0.68579400695730297</v>
      </c>
      <c r="AB96" s="16">
        <v>0.50768603339491236</v>
      </c>
      <c r="AC96" s="16">
        <v>0.45231754263286639</v>
      </c>
      <c r="AD96" s="16">
        <v>2.0125223613595708E-3</v>
      </c>
      <c r="AE96" s="17">
        <v>1.3130699088145899E-2</v>
      </c>
    </row>
    <row r="97" spans="1:135" s="13" customFormat="1" ht="13.8">
      <c r="A97" s="13">
        <v>94</v>
      </c>
      <c r="B97" s="13">
        <v>806453</v>
      </c>
      <c r="C97" s="16">
        <v>1047.485576578521</v>
      </c>
      <c r="D97" s="16">
        <v>227.06034619850689</v>
      </c>
      <c r="E97" s="16">
        <v>330.8362234858991</v>
      </c>
      <c r="F97" s="16">
        <v>0.30848329048843193</v>
      </c>
      <c r="G97" s="16">
        <v>0.38007196922695119</v>
      </c>
      <c r="H97" s="16">
        <v>0.37101669195751141</v>
      </c>
      <c r="I97" s="16">
        <v>10</v>
      </c>
      <c r="J97" s="16">
        <v>25</v>
      </c>
      <c r="K97" s="16">
        <v>42</v>
      </c>
      <c r="L97" s="16">
        <v>350</v>
      </c>
      <c r="M97" s="16">
        <v>5</v>
      </c>
      <c r="N97" s="16">
        <v>16</v>
      </c>
      <c r="O97" s="16">
        <v>0.27541619285842911</v>
      </c>
      <c r="P97" s="16">
        <v>0.88926313966859594</v>
      </c>
      <c r="Q97" s="16">
        <v>0.6892285368789427</v>
      </c>
      <c r="R97" s="16">
        <v>15.152390397463501</v>
      </c>
      <c r="S97" s="16">
        <v>7.8072568007556659E-2</v>
      </c>
      <c r="T97" s="16">
        <v>0.66690822860845511</v>
      </c>
      <c r="U97" s="16">
        <v>156.28048280870081</v>
      </c>
      <c r="V97" s="16">
        <v>274.19093798979122</v>
      </c>
      <c r="W97" s="16">
        <v>28356.831186579941</v>
      </c>
      <c r="X97" s="16">
        <v>30900.862240074981</v>
      </c>
      <c r="Y97" s="16">
        <v>1002.415086320466</v>
      </c>
      <c r="Z97" s="16">
        <v>5313.5519576608558</v>
      </c>
      <c r="AA97" s="16">
        <v>0.68791586586157771</v>
      </c>
      <c r="AB97" s="16">
        <v>0.50187142919560601</v>
      </c>
      <c r="AC97" s="16">
        <v>0.47170439233539541</v>
      </c>
      <c r="AD97" s="16">
        <v>3.317850033178501E-3</v>
      </c>
      <c r="AE97" s="17">
        <v>1.171160180553861E-2</v>
      </c>
    </row>
    <row r="98" spans="1:135" s="13" customFormat="1" ht="13.8">
      <c r="A98" s="13">
        <v>95</v>
      </c>
      <c r="B98" s="13">
        <v>44495</v>
      </c>
      <c r="C98" s="16">
        <v>986.32507907906836</v>
      </c>
      <c r="D98" s="16">
        <v>239.74592044725841</v>
      </c>
      <c r="E98" s="16">
        <v>332.12768637703641</v>
      </c>
      <c r="F98" s="16">
        <v>0.35008665511265158</v>
      </c>
      <c r="G98" s="16">
        <v>0.3788546255506608</v>
      </c>
      <c r="H98" s="16">
        <v>0.37529487454428478</v>
      </c>
      <c r="I98" s="16">
        <v>9</v>
      </c>
      <c r="J98" s="16">
        <v>27</v>
      </c>
      <c r="K98" s="16">
        <v>46</v>
      </c>
      <c r="L98" s="16">
        <v>329</v>
      </c>
      <c r="M98" s="16">
        <v>6</v>
      </c>
      <c r="N98" s="16">
        <v>18</v>
      </c>
      <c r="O98" s="16">
        <v>0.29663154907274542</v>
      </c>
      <c r="P98" s="16">
        <v>0.84420038125364116</v>
      </c>
      <c r="Q98" s="16">
        <v>0.68632704632049013</v>
      </c>
      <c r="R98" s="16">
        <v>14.70725497037991</v>
      </c>
      <c r="S98" s="16">
        <v>6.4989923513869383E-2</v>
      </c>
      <c r="T98" s="16">
        <v>0.54612008891174479</v>
      </c>
      <c r="U98" s="16">
        <v>167.76044991369611</v>
      </c>
      <c r="V98" s="16">
        <v>270.59767280858972</v>
      </c>
      <c r="W98" s="16">
        <v>24707.773633221299</v>
      </c>
      <c r="X98" s="16">
        <v>33005.372190410548</v>
      </c>
      <c r="Y98" s="16">
        <v>1174.736093429914</v>
      </c>
      <c r="Z98" s="16">
        <v>5493.3179356090623</v>
      </c>
      <c r="AA98" s="16">
        <v>0.67738276478020809</v>
      </c>
      <c r="AB98" s="16">
        <v>0.50496534129785464</v>
      </c>
      <c r="AC98" s="16">
        <v>0.48781538764993498</v>
      </c>
      <c r="AD98" s="16">
        <v>3.5257822829440279E-3</v>
      </c>
      <c r="AE98" s="17">
        <v>1.467585502807555E-2</v>
      </c>
    </row>
    <row r="99" spans="1:135" s="13" customFormat="1" ht="13.8">
      <c r="A99" s="13">
        <v>96</v>
      </c>
      <c r="B99" s="13">
        <v>553591</v>
      </c>
      <c r="C99" s="16">
        <v>1011.887519763463</v>
      </c>
      <c r="D99" s="16">
        <v>220.7851481479002</v>
      </c>
      <c r="E99" s="16">
        <v>325.34289599990831</v>
      </c>
      <c r="F99" s="16">
        <v>0.33251633986928097</v>
      </c>
      <c r="G99" s="16">
        <v>0.38683588403633201</v>
      </c>
      <c r="H99" s="16">
        <v>0.37965662455458382</v>
      </c>
      <c r="I99" s="16">
        <v>8</v>
      </c>
      <c r="J99" s="16">
        <v>38</v>
      </c>
      <c r="K99" s="16">
        <v>24</v>
      </c>
      <c r="L99" s="16">
        <v>394</v>
      </c>
      <c r="M99" s="16">
        <v>4</v>
      </c>
      <c r="N99" s="16">
        <v>14</v>
      </c>
      <c r="O99" s="16">
        <v>0.26224935872177763</v>
      </c>
      <c r="P99" s="16">
        <v>0.91879849243737843</v>
      </c>
      <c r="Q99" s="16">
        <v>0.27517072143529209</v>
      </c>
      <c r="R99" s="16">
        <v>16.729368033792301</v>
      </c>
      <c r="S99" s="16">
        <v>8.1307796150517267E-2</v>
      </c>
      <c r="T99" s="16">
        <v>0.69179328856382305</v>
      </c>
      <c r="U99" s="16">
        <v>153.67432479332379</v>
      </c>
      <c r="V99" s="16">
        <v>289.85292756909558</v>
      </c>
      <c r="W99" s="16">
        <v>16587.035076780779</v>
      </c>
      <c r="X99" s="16">
        <v>32726.43165306935</v>
      </c>
      <c r="Y99" s="16">
        <v>760.8971261928524</v>
      </c>
      <c r="Z99" s="16">
        <v>4453.7486901097873</v>
      </c>
      <c r="AA99" s="16">
        <v>0.67759446700656267</v>
      </c>
      <c r="AB99" s="16">
        <v>0.49732794622309268</v>
      </c>
      <c r="AC99" s="16">
        <v>0.48208710384425002</v>
      </c>
      <c r="AD99" s="16">
        <v>4.3488212405584804E-3</v>
      </c>
      <c r="AE99" s="17">
        <v>1.39150056412185E-2</v>
      </c>
    </row>
    <row r="100" spans="1:135" s="13" customFormat="1" ht="13.8">
      <c r="A100" s="13">
        <v>97</v>
      </c>
      <c r="B100" s="13">
        <v>874328</v>
      </c>
      <c r="C100" s="16">
        <v>971.97152901304298</v>
      </c>
      <c r="D100" s="16">
        <v>217.27662553489989</v>
      </c>
      <c r="E100" s="16">
        <v>315.11354667545379</v>
      </c>
      <c r="F100" s="16">
        <v>0.36616161616161619</v>
      </c>
      <c r="G100" s="16">
        <v>0.40358575727181539</v>
      </c>
      <c r="H100" s="16">
        <v>0.39873417721518989</v>
      </c>
      <c r="I100" s="16">
        <v>9</v>
      </c>
      <c r="J100" s="16">
        <v>53</v>
      </c>
      <c r="K100" s="16">
        <v>29</v>
      </c>
      <c r="L100" s="16">
        <v>368</v>
      </c>
      <c r="M100" s="16">
        <v>4</v>
      </c>
      <c r="N100" s="16">
        <v>13</v>
      </c>
      <c r="O100" s="16">
        <v>0.23572458242071651</v>
      </c>
      <c r="P100" s="16">
        <v>0.97632066575457366</v>
      </c>
      <c r="Q100" s="16">
        <v>0.2918453626325036</v>
      </c>
      <c r="R100" s="16">
        <v>16.241464800093031</v>
      </c>
      <c r="S100" s="16">
        <v>6.1790082794966512E-2</v>
      </c>
      <c r="T100" s="16">
        <v>0.38390175661088671</v>
      </c>
      <c r="U100" s="16">
        <v>144.62426120456811</v>
      </c>
      <c r="V100" s="16">
        <v>320.76838549012558</v>
      </c>
      <c r="W100" s="16">
        <v>16810.292850276001</v>
      </c>
      <c r="X100" s="16">
        <v>38166.706036286938</v>
      </c>
      <c r="Y100" s="16">
        <v>775.70789674440584</v>
      </c>
      <c r="Z100" s="16">
        <v>5502.6646517100753</v>
      </c>
      <c r="AA100" s="16">
        <v>0.67873682466888896</v>
      </c>
      <c r="AB100" s="16">
        <v>0.49934221109901428</v>
      </c>
      <c r="AC100" s="16">
        <v>0.46765624348239881</v>
      </c>
      <c r="AD100" s="16">
        <v>1.6654770402093741E-3</v>
      </c>
      <c r="AE100" s="17">
        <v>1.467120775478124E-2</v>
      </c>
    </row>
    <row r="101" spans="1:135" s="13" customFormat="1" ht="13.8">
      <c r="A101" s="13">
        <v>98</v>
      </c>
      <c r="B101" s="13">
        <v>680714</v>
      </c>
      <c r="C101" s="16">
        <v>1021.889063801307</v>
      </c>
      <c r="D101" s="16">
        <v>235.52964633474349</v>
      </c>
      <c r="E101" s="16">
        <v>339.67434082302327</v>
      </c>
      <c r="F101" s="16">
        <v>0.30144694533762062</v>
      </c>
      <c r="G101" s="16">
        <v>0.37538348263590632</v>
      </c>
      <c r="H101" s="16">
        <v>0.36559139784946237</v>
      </c>
      <c r="I101" s="16">
        <v>10</v>
      </c>
      <c r="J101" s="16">
        <v>66</v>
      </c>
      <c r="K101" s="16">
        <v>53</v>
      </c>
      <c r="L101" s="16">
        <v>387</v>
      </c>
      <c r="M101" s="16">
        <v>5</v>
      </c>
      <c r="N101" s="16">
        <v>15</v>
      </c>
      <c r="O101" s="16">
        <v>0.30364770556296489</v>
      </c>
      <c r="P101" s="16">
        <v>1.3319084803380321</v>
      </c>
      <c r="Q101" s="16">
        <v>1.075728304500517</v>
      </c>
      <c r="R101" s="16">
        <v>17.870018882303039</v>
      </c>
      <c r="S101" s="16">
        <v>7.7054532243723522E-2</v>
      </c>
      <c r="T101" s="16">
        <v>0.50745012736473616</v>
      </c>
      <c r="U101" s="16">
        <v>168.6010968414617</v>
      </c>
      <c r="V101" s="16">
        <v>409.57150176730488</v>
      </c>
      <c r="W101" s="16">
        <v>30980.975135191591</v>
      </c>
      <c r="X101" s="16">
        <v>35090.218893500372</v>
      </c>
      <c r="Y101" s="16">
        <v>1244.898531957072</v>
      </c>
      <c r="Z101" s="16">
        <v>7332.429456717261</v>
      </c>
      <c r="AA101" s="16">
        <v>0.69006661073350639</v>
      </c>
      <c r="AB101" s="16">
        <v>0.51029737286846355</v>
      </c>
      <c r="AC101" s="16">
        <v>0.46888400346178682</v>
      </c>
      <c r="AD101" s="16">
        <v>5.6546324488908218E-3</v>
      </c>
      <c r="AE101" s="17">
        <v>1.5582822085889569E-2</v>
      </c>
    </row>
    <row r="102" spans="1:135" s="13" customFormat="1" ht="13.8">
      <c r="A102" s="13">
        <v>99</v>
      </c>
      <c r="B102" s="13">
        <v>524201</v>
      </c>
      <c r="C102" s="16">
        <v>1070.84059582178</v>
      </c>
      <c r="D102" s="16">
        <v>223.82592789998029</v>
      </c>
      <c r="E102" s="16">
        <v>333.63446538050368</v>
      </c>
      <c r="F102" s="16">
        <v>0.33050847457627119</v>
      </c>
      <c r="G102" s="16">
        <v>0.39156778591264829</v>
      </c>
      <c r="H102" s="16">
        <v>0.38365194462755442</v>
      </c>
      <c r="I102" s="16">
        <v>9</v>
      </c>
      <c r="J102" s="16">
        <v>94</v>
      </c>
      <c r="K102" s="16">
        <v>46</v>
      </c>
      <c r="L102" s="16">
        <v>395</v>
      </c>
      <c r="M102" s="16">
        <v>7</v>
      </c>
      <c r="N102" s="16">
        <v>26</v>
      </c>
      <c r="O102" s="16">
        <v>0.26371861430255089</v>
      </c>
      <c r="P102" s="16">
        <v>1.291674268353135</v>
      </c>
      <c r="Q102" s="16">
        <v>1.0422831115609379</v>
      </c>
      <c r="R102" s="16">
        <v>18.67433977382035</v>
      </c>
      <c r="S102" s="16">
        <v>7.7809025539172169E-2</v>
      </c>
      <c r="T102" s="16">
        <v>0.63405995257422509</v>
      </c>
      <c r="U102" s="16">
        <v>157.1923087569856</v>
      </c>
      <c r="V102" s="16">
        <v>404.48903724134618</v>
      </c>
      <c r="W102" s="16">
        <v>42882.505093296837</v>
      </c>
      <c r="X102" s="16">
        <v>42646.597964297493</v>
      </c>
      <c r="Y102" s="16">
        <v>1175.896946138387</v>
      </c>
      <c r="Z102" s="16">
        <v>7279.715690992356</v>
      </c>
      <c r="AA102" s="16">
        <v>0.6805517719436559</v>
      </c>
      <c r="AB102" s="16">
        <v>0.50231729515528378</v>
      </c>
      <c r="AC102" s="16">
        <v>0.47394038572242769</v>
      </c>
      <c r="AD102" s="16">
        <v>2.780352177942539E-3</v>
      </c>
      <c r="AE102" s="17">
        <v>1.5413533834586469E-2</v>
      </c>
    </row>
    <row r="103" spans="1:135" s="14" customFormat="1" ht="13.8">
      <c r="A103" s="14">
        <v>100</v>
      </c>
      <c r="B103" s="14">
        <v>998012</v>
      </c>
      <c r="C103" s="18">
        <v>993.74508821400684</v>
      </c>
      <c r="D103" s="18">
        <v>222.42600549894479</v>
      </c>
      <c r="E103" s="18">
        <v>322.26552067278459</v>
      </c>
      <c r="F103" s="18">
        <v>0.34090909090909088</v>
      </c>
      <c r="G103" s="18">
        <v>0.39261576971214018</v>
      </c>
      <c r="H103" s="18">
        <v>0.38592285901067769</v>
      </c>
      <c r="I103" s="18">
        <v>10</v>
      </c>
      <c r="J103" s="18">
        <v>47</v>
      </c>
      <c r="K103" s="18">
        <v>29</v>
      </c>
      <c r="L103" s="18">
        <v>354</v>
      </c>
      <c r="M103" s="18">
        <v>5</v>
      </c>
      <c r="N103" s="18">
        <v>11</v>
      </c>
      <c r="O103" s="18">
        <v>0.26118714310772212</v>
      </c>
      <c r="P103" s="18">
        <v>0.98489515159261398</v>
      </c>
      <c r="Q103" s="18">
        <v>0.37513028492592021</v>
      </c>
      <c r="R103" s="18">
        <v>15.64272472597828</v>
      </c>
      <c r="S103" s="18">
        <v>6.5165804259094129E-2</v>
      </c>
      <c r="T103" s="18">
        <v>0.39682338310056792</v>
      </c>
      <c r="U103" s="18">
        <v>154.21903625751921</v>
      </c>
      <c r="V103" s="18">
        <v>312.11276189115853</v>
      </c>
      <c r="W103" s="18">
        <v>25587.834104452679</v>
      </c>
      <c r="X103" s="18">
        <v>36364.073978564469</v>
      </c>
      <c r="Y103" s="18">
        <v>1000.783929899087</v>
      </c>
      <c r="Z103" s="18">
        <v>5624.5271812406054</v>
      </c>
      <c r="AA103" s="18">
        <v>0.68003231269840303</v>
      </c>
      <c r="AB103" s="18">
        <v>0.50460676740119959</v>
      </c>
      <c r="AC103" s="18">
        <v>0.47239372425741188</v>
      </c>
      <c r="AD103" s="18">
        <v>4.1503343324878952E-3</v>
      </c>
      <c r="AE103" s="19">
        <v>1.285282258064516E-2</v>
      </c>
    </row>
    <row r="104" spans="1:135" s="7" customFormat="1" ht="17.399999999999999">
      <c r="B104" s="7" t="s">
        <v>24</v>
      </c>
      <c r="C104" s="10">
        <f>AVERAGE(C4:C103)</f>
        <v>1016.5803209852858</v>
      </c>
      <c r="D104" s="10">
        <f t="shared" ref="D104:AE104" si="0">AVERAGE(D4:D103)</f>
        <v>225.73687764393827</v>
      </c>
      <c r="E104" s="10">
        <f t="shared" si="0"/>
        <v>329.15412949134361</v>
      </c>
      <c r="F104" s="10">
        <f t="shared" si="0"/>
        <v>0.34239692686117046</v>
      </c>
      <c r="G104" s="10">
        <f t="shared" si="0"/>
        <v>0.38576824879807914</v>
      </c>
      <c r="H104" s="10">
        <f t="shared" si="0"/>
        <v>0.38010723955763431</v>
      </c>
      <c r="I104" s="10">
        <f t="shared" si="0"/>
        <v>9.0399999999999991</v>
      </c>
      <c r="J104" s="10">
        <f t="shared" si="0"/>
        <v>48.03</v>
      </c>
      <c r="K104" s="10">
        <f t="shared" si="0"/>
        <v>28.78</v>
      </c>
      <c r="L104" s="10">
        <f t="shared" si="0"/>
        <v>358.09</v>
      </c>
      <c r="M104" s="10">
        <f t="shared" si="0"/>
        <v>4.82</v>
      </c>
      <c r="N104" s="10">
        <f t="shared" si="0"/>
        <v>16.559999999999999</v>
      </c>
      <c r="O104" s="10">
        <f t="shared" si="0"/>
        <v>0.26933549139854557</v>
      </c>
      <c r="P104" s="10">
        <f t="shared" si="0"/>
        <v>1.018079481539363</v>
      </c>
      <c r="Q104" s="10">
        <f t="shared" si="0"/>
        <v>0.38473163585304421</v>
      </c>
      <c r="R104" s="10">
        <f t="shared" si="0"/>
        <v>15.313911540453748</v>
      </c>
      <c r="S104" s="10">
        <f t="shared" si="0"/>
        <v>7.4684112982034506E-2</v>
      </c>
      <c r="T104" s="10">
        <f t="shared" si="0"/>
        <v>0.58665849959983007</v>
      </c>
      <c r="U104" s="10">
        <f t="shared" si="0"/>
        <v>156.61486566252901</v>
      </c>
      <c r="V104" s="10">
        <f t="shared" si="0"/>
        <v>323.17222109565279</v>
      </c>
      <c r="W104" s="10">
        <f t="shared" si="0"/>
        <v>19141.704317425058</v>
      </c>
      <c r="X104" s="10">
        <f t="shared" si="0"/>
        <v>32704.096482730172</v>
      </c>
      <c r="Y104" s="10">
        <f t="shared" si="0"/>
        <v>872.64555773070174</v>
      </c>
      <c r="Z104" s="10">
        <f t="shared" si="0"/>
        <v>5262.0707721450217</v>
      </c>
      <c r="AA104" s="10">
        <f t="shared" si="0"/>
        <v>0.68018294264647139</v>
      </c>
      <c r="AB104" s="10">
        <f t="shared" si="0"/>
        <v>0.50151860709346252</v>
      </c>
      <c r="AC104" s="10">
        <f t="shared" si="0"/>
        <v>0.46773550169296463</v>
      </c>
      <c r="AD104" s="10">
        <f t="shared" si="0"/>
        <v>3.0077664692714327E-3</v>
      </c>
      <c r="AE104" s="11">
        <f t="shared" si="0"/>
        <v>1.3614206284564103E-2</v>
      </c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0"/>
      <c r="CZ104" s="20"/>
      <c r="DA104" s="20"/>
      <c r="DB104" s="20"/>
      <c r="DC104" s="20"/>
      <c r="DD104" s="20"/>
      <c r="DE104" s="20"/>
      <c r="DF104" s="20"/>
      <c r="DG104" s="20"/>
      <c r="DH104" s="20"/>
      <c r="DI104" s="20"/>
      <c r="DJ104" s="20"/>
      <c r="DK104" s="20"/>
      <c r="DL104" s="20"/>
      <c r="DM104" s="20"/>
      <c r="DN104" s="20"/>
      <c r="DO104" s="20"/>
      <c r="DP104" s="20"/>
      <c r="DQ104" s="20"/>
      <c r="DR104" s="20"/>
      <c r="DS104" s="20"/>
      <c r="DT104" s="20"/>
      <c r="DU104" s="20"/>
      <c r="DV104" s="20"/>
      <c r="DW104" s="20"/>
      <c r="DX104" s="20"/>
      <c r="DY104" s="20"/>
      <c r="DZ104" s="20"/>
      <c r="EA104" s="20"/>
      <c r="EB104" s="20"/>
      <c r="EC104" s="20"/>
      <c r="ED104" s="20"/>
      <c r="EE104" s="20"/>
    </row>
    <row r="105" spans="1:135">
      <c r="B105" s="1"/>
    </row>
    <row r="106" spans="1:135">
      <c r="B106" s="1"/>
    </row>
    <row r="107" spans="1:135">
      <c r="B107" s="1"/>
    </row>
    <row r="108" spans="1:135">
      <c r="B108" s="1"/>
    </row>
    <row r="109" spans="1:135">
      <c r="B109" s="1"/>
    </row>
    <row r="110" spans="1:135">
      <c r="B110" s="1"/>
    </row>
    <row r="111" spans="1:135">
      <c r="B111" s="1"/>
    </row>
    <row r="112" spans="1:135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</sheetData>
  <mergeCells count="8">
    <mergeCell ref="I1:Z1"/>
    <mergeCell ref="U2:Z2"/>
    <mergeCell ref="AA2:AC2"/>
    <mergeCell ref="AD2:AE2"/>
    <mergeCell ref="C2:E2"/>
    <mergeCell ref="F2:H2"/>
    <mergeCell ref="I2:N2"/>
    <mergeCell ref="O2:T2"/>
  </mergeCells>
  <phoneticPr fontId="1" type="noConversion"/>
  <pageMargins left="0.7" right="0.7" top="0.75" bottom="0.75" header="0.3" footer="0.3"/>
  <pageSetup orientation="portrait" horizontalDpi="360" verticalDpi="360" r:id="rId1"/>
  <rowBreaks count="1" manualBreakCount="1">
    <brk id="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B7229-90BE-FE45-82CA-668A0FD7439E}">
  <dimension ref="A1:E101"/>
  <sheetViews>
    <sheetView zoomScale="250" zoomScaleNormal="250" workbookViewId="0">
      <selection activeCell="E4" sqref="E4"/>
    </sheetView>
  </sheetViews>
  <sheetFormatPr defaultColWidth="10.77734375" defaultRowHeight="13.8"/>
  <cols>
    <col min="1" max="1" width="10.77734375" style="24"/>
    <col min="2" max="2" width="17.77734375" style="24" bestFit="1" customWidth="1"/>
    <col min="3" max="16384" width="10.77734375" style="24"/>
  </cols>
  <sheetData>
    <row r="1" spans="1:5">
      <c r="A1" s="28" t="s">
        <v>25</v>
      </c>
      <c r="B1" s="28" t="s">
        <v>26</v>
      </c>
      <c r="D1" s="27" t="s">
        <v>27</v>
      </c>
      <c r="E1" s="27">
        <f>AVERAGE(A2:A101)</f>
        <v>225.73687764393827</v>
      </c>
    </row>
    <row r="2" spans="1:5">
      <c r="A2" s="22">
        <v>234.7095115392639</v>
      </c>
      <c r="B2" s="25">
        <f>(A2-$E$1)^2</f>
        <v>80.508159019546369</v>
      </c>
      <c r="D2" s="26" t="s">
        <v>28</v>
      </c>
      <c r="E2" s="24">
        <f>COUNT(A2:A101)</f>
        <v>100</v>
      </c>
    </row>
    <row r="3" spans="1:5">
      <c r="A3" s="22">
        <v>226.06286368750489</v>
      </c>
      <c r="B3" s="25">
        <f t="shared" ref="B3:B66" si="0">(A3-$E$1)^2</f>
        <v>0.10626690060021536</v>
      </c>
      <c r="D3" s="26" t="s">
        <v>29</v>
      </c>
      <c r="E3" s="24">
        <f>(SUM(B2:B101))/(E2-1)</f>
        <v>17.937596409733963</v>
      </c>
    </row>
    <row r="4" spans="1:5">
      <c r="A4" s="22">
        <v>224.92197393378461</v>
      </c>
      <c r="B4" s="25">
        <f t="shared" si="0"/>
        <v>0.66406805682219672</v>
      </c>
      <c r="D4" s="26" t="s">
        <v>30</v>
      </c>
      <c r="E4" s="24">
        <f>_xlfn.T.INV.2T(0.05,E2-1)</f>
        <v>1.9842169515864165</v>
      </c>
    </row>
    <row r="5" spans="1:5">
      <c r="A5" s="22">
        <v>227.93538578118989</v>
      </c>
      <c r="B5" s="25">
        <f t="shared" si="0"/>
        <v>4.8334380295615968</v>
      </c>
      <c r="D5" s="26" t="s">
        <v>31</v>
      </c>
      <c r="E5" s="24">
        <f>SQRT(E3)*ABS(E4)</f>
        <v>8.4037143077802714</v>
      </c>
    </row>
    <row r="6" spans="1:5">
      <c r="A6" s="22">
        <v>225.33246589864379</v>
      </c>
      <c r="B6" s="25">
        <f t="shared" si="0"/>
        <v>0.16354885973212879</v>
      </c>
      <c r="D6" s="27" t="s">
        <v>32</v>
      </c>
      <c r="E6" s="29">
        <f>E1+E5</f>
        <v>234.14059195171853</v>
      </c>
    </row>
    <row r="7" spans="1:5">
      <c r="A7" s="22">
        <v>223.2364763849196</v>
      </c>
      <c r="B7" s="25">
        <f t="shared" si="0"/>
        <v>6.2520064561021664</v>
      </c>
      <c r="D7" s="27" t="s">
        <v>33</v>
      </c>
      <c r="E7" s="29">
        <f>E1-E5</f>
        <v>217.33316333615801</v>
      </c>
    </row>
    <row r="8" spans="1:5">
      <c r="A8" s="22">
        <v>225.16023800817561</v>
      </c>
      <c r="B8" s="25">
        <f t="shared" si="0"/>
        <v>0.33251326953249366</v>
      </c>
    </row>
    <row r="9" spans="1:5">
      <c r="A9" s="22">
        <v>224.36797674871389</v>
      </c>
      <c r="B9" s="25">
        <f t="shared" si="0"/>
        <v>1.8738896609461235</v>
      </c>
    </row>
    <row r="10" spans="1:5">
      <c r="A10" s="22">
        <v>219.18988624768321</v>
      </c>
      <c r="B10" s="25">
        <f t="shared" si="0"/>
        <v>42.86309634263786</v>
      </c>
    </row>
    <row r="11" spans="1:5">
      <c r="A11" s="22">
        <v>228.43986674949099</v>
      </c>
      <c r="B11" s="25">
        <f t="shared" si="0"/>
        <v>7.3061501047366786</v>
      </c>
    </row>
    <row r="12" spans="1:5">
      <c r="A12" s="22">
        <v>230.31828516828779</v>
      </c>
      <c r="B12" s="25">
        <f t="shared" si="0"/>
        <v>20.989294904166357</v>
      </c>
    </row>
    <row r="13" spans="1:5">
      <c r="A13" s="22">
        <v>225.53577880301569</v>
      </c>
      <c r="B13" s="25">
        <f t="shared" si="0"/>
        <v>4.044074382040639E-2</v>
      </c>
      <c r="E13" s="26"/>
    </row>
    <row r="14" spans="1:5">
      <c r="A14" s="22">
        <v>224.30689303293411</v>
      </c>
      <c r="B14" s="25">
        <f t="shared" si="0"/>
        <v>2.0448559877087145</v>
      </c>
    </row>
    <row r="15" spans="1:5">
      <c r="A15" s="22">
        <v>229.58967660073219</v>
      </c>
      <c r="B15" s="25">
        <f t="shared" si="0"/>
        <v>14.844059801472309</v>
      </c>
    </row>
    <row r="16" spans="1:5">
      <c r="A16" s="22">
        <v>226.63697136096641</v>
      </c>
      <c r="B16" s="25">
        <f t="shared" si="0"/>
        <v>0.81016869943353653</v>
      </c>
    </row>
    <row r="17" spans="1:2">
      <c r="A17" s="22">
        <v>230.53059972678841</v>
      </c>
      <c r="B17" s="25">
        <f t="shared" si="0"/>
        <v>22.979771407605067</v>
      </c>
    </row>
    <row r="18" spans="1:2">
      <c r="A18" s="22">
        <v>227.33486007222129</v>
      </c>
      <c r="B18" s="25">
        <f t="shared" si="0"/>
        <v>2.5535478411012904</v>
      </c>
    </row>
    <row r="19" spans="1:2">
      <c r="A19" s="22">
        <v>223.485127064192</v>
      </c>
      <c r="B19" s="25">
        <f t="shared" si="0"/>
        <v>5.0703806733876711</v>
      </c>
    </row>
    <row r="20" spans="1:2">
      <c r="A20" s="22">
        <v>221.97840223084091</v>
      </c>
      <c r="B20" s="25">
        <f t="shared" si="0"/>
        <v>14.126137430857355</v>
      </c>
    </row>
    <row r="21" spans="1:2">
      <c r="A21" s="22">
        <v>222.12787141011191</v>
      </c>
      <c r="B21" s="25">
        <f t="shared" si="0"/>
        <v>13.024925995797553</v>
      </c>
    </row>
    <row r="22" spans="1:2">
      <c r="A22" s="22">
        <v>226.00738881903689</v>
      </c>
      <c r="B22" s="25">
        <f t="shared" si="0"/>
        <v>7.3176295853235762E-2</v>
      </c>
    </row>
    <row r="23" spans="1:2">
      <c r="A23" s="22">
        <v>231.20469432330239</v>
      </c>
      <c r="B23" s="25">
        <f t="shared" si="0"/>
        <v>29.897019239132469</v>
      </c>
    </row>
    <row r="24" spans="1:2">
      <c r="A24" s="22">
        <v>223.6606963088999</v>
      </c>
      <c r="B24" s="25">
        <f t="shared" si="0"/>
        <v>4.3105289359617105</v>
      </c>
    </row>
    <row r="25" spans="1:2">
      <c r="A25" s="22">
        <v>227.7651184395427</v>
      </c>
      <c r="B25" s="25">
        <f t="shared" si="0"/>
        <v>4.1137607249541013</v>
      </c>
    </row>
    <row r="26" spans="1:2">
      <c r="A26" s="22">
        <v>224.101861182514</v>
      </c>
      <c r="B26" s="25">
        <f t="shared" si="0"/>
        <v>2.6732788291283462</v>
      </c>
    </row>
    <row r="27" spans="1:2">
      <c r="A27" s="22">
        <v>224.79569900780609</v>
      </c>
      <c r="B27" s="25">
        <f t="shared" si="0"/>
        <v>0.88581722511162819</v>
      </c>
    </row>
    <row r="28" spans="1:2">
      <c r="A28" s="22">
        <v>228.82636335081239</v>
      </c>
      <c r="B28" s="25">
        <f t="shared" si="0"/>
        <v>9.544921932979447</v>
      </c>
    </row>
    <row r="29" spans="1:2">
      <c r="A29" s="22">
        <v>228.23427243902131</v>
      </c>
      <c r="B29" s="25">
        <f t="shared" si="0"/>
        <v>6.2369807625078559</v>
      </c>
    </row>
    <row r="30" spans="1:2">
      <c r="A30" s="22">
        <v>220.8979709935312</v>
      </c>
      <c r="B30" s="25">
        <f t="shared" si="0"/>
        <v>23.415017571353754</v>
      </c>
    </row>
    <row r="31" spans="1:2">
      <c r="A31" s="22">
        <v>228.19937550770069</v>
      </c>
      <c r="B31" s="25">
        <f t="shared" si="0"/>
        <v>6.0638957290344937</v>
      </c>
    </row>
    <row r="32" spans="1:2">
      <c r="A32" s="22">
        <v>216.41336544900369</v>
      </c>
      <c r="B32" s="25">
        <f t="shared" si="0"/>
        <v>86.927879649093825</v>
      </c>
    </row>
    <row r="33" spans="1:2">
      <c r="A33" s="22">
        <v>222.16625983949959</v>
      </c>
      <c r="B33" s="25">
        <f t="shared" si="0"/>
        <v>12.749311505374521</v>
      </c>
    </row>
    <row r="34" spans="1:2">
      <c r="A34" s="22">
        <v>224.2560890491973</v>
      </c>
      <c r="B34" s="25">
        <f t="shared" si="0"/>
        <v>2.1927348623149414</v>
      </c>
    </row>
    <row r="35" spans="1:2">
      <c r="A35" s="22">
        <v>222.24906530537439</v>
      </c>
      <c r="B35" s="25">
        <f t="shared" si="0"/>
        <v>12.164834909038472</v>
      </c>
    </row>
    <row r="36" spans="1:2">
      <c r="A36" s="22">
        <v>223.42654432556839</v>
      </c>
      <c r="B36" s="25">
        <f t="shared" si="0"/>
        <v>5.3376400419700047</v>
      </c>
    </row>
    <row r="37" spans="1:2">
      <c r="A37" s="22">
        <v>226.2056578625955</v>
      </c>
      <c r="B37" s="25">
        <f t="shared" si="0"/>
        <v>0.21975489340432022</v>
      </c>
    </row>
    <row r="38" spans="1:2">
      <c r="A38" s="22">
        <v>229.62876754142459</v>
      </c>
      <c r="B38" s="25">
        <f t="shared" si="0"/>
        <v>15.146806974156098</v>
      </c>
    </row>
    <row r="39" spans="1:2">
      <c r="A39" s="22">
        <v>223.41151319580871</v>
      </c>
      <c r="B39" s="25">
        <f t="shared" si="0"/>
        <v>5.4073198166249039</v>
      </c>
    </row>
    <row r="40" spans="1:2">
      <c r="A40" s="22">
        <v>224.1373049664212</v>
      </c>
      <c r="B40" s="25">
        <f t="shared" si="0"/>
        <v>2.5586327506591404</v>
      </c>
    </row>
    <row r="41" spans="1:2">
      <c r="A41" s="22">
        <v>228.5687888746798</v>
      </c>
      <c r="B41" s="25">
        <f t="shared" si="0"/>
        <v>8.0197212187999813</v>
      </c>
    </row>
    <row r="42" spans="1:2">
      <c r="A42" s="22">
        <v>230.42172516029089</v>
      </c>
      <c r="B42" s="25">
        <f t="shared" si="0"/>
        <v>21.947796251475303</v>
      </c>
    </row>
    <row r="43" spans="1:2">
      <c r="A43" s="22">
        <v>225.81995838502371</v>
      </c>
      <c r="B43" s="25">
        <f t="shared" si="0"/>
        <v>6.9024095393057615E-3</v>
      </c>
    </row>
    <row r="44" spans="1:2">
      <c r="A44" s="22">
        <v>234.13125604729731</v>
      </c>
      <c r="B44" s="25">
        <f t="shared" si="0"/>
        <v>70.465588778780699</v>
      </c>
    </row>
    <row r="45" spans="1:2">
      <c r="A45" s="22">
        <v>230.18108909904819</v>
      </c>
      <c r="B45" s="25">
        <f t="shared" si="0"/>
        <v>19.751015457730254</v>
      </c>
    </row>
    <row r="46" spans="1:2">
      <c r="A46" s="22">
        <v>227.38674058570911</v>
      </c>
      <c r="B46" s="25">
        <f t="shared" si="0"/>
        <v>2.7220477266287118</v>
      </c>
    </row>
    <row r="47" spans="1:2">
      <c r="A47" s="22">
        <v>220.3817999679722</v>
      </c>
      <c r="B47" s="25">
        <f t="shared" si="0"/>
        <v>28.676856915630189</v>
      </c>
    </row>
    <row r="48" spans="1:2">
      <c r="A48" s="22">
        <v>231.05505212888269</v>
      </c>
      <c r="B48" s="25">
        <f t="shared" si="0"/>
        <v>28.282979852313861</v>
      </c>
    </row>
    <row r="49" spans="1:2">
      <c r="A49" s="22">
        <v>228.09291539572109</v>
      </c>
      <c r="B49" s="25">
        <f t="shared" si="0"/>
        <v>5.5509138878258524</v>
      </c>
    </row>
    <row r="50" spans="1:2">
      <c r="A50" s="22">
        <v>224.7886911865215</v>
      </c>
      <c r="B50" s="25">
        <f t="shared" si="0"/>
        <v>0.89905755802855913</v>
      </c>
    </row>
    <row r="51" spans="1:2">
      <c r="A51" s="22">
        <v>218.04967824149381</v>
      </c>
      <c r="B51" s="25">
        <f t="shared" si="0"/>
        <v>59.093034652942514</v>
      </c>
    </row>
    <row r="52" spans="1:2">
      <c r="A52" s="22">
        <v>228.57127162578411</v>
      </c>
      <c r="B52" s="25">
        <f t="shared" si="0"/>
        <v>8.0337892443238896</v>
      </c>
    </row>
    <row r="53" spans="1:2">
      <c r="A53" s="22">
        <v>227.20123284712389</v>
      </c>
      <c r="B53" s="25">
        <f t="shared" si="0"/>
        <v>2.144336161096795</v>
      </c>
    </row>
    <row r="54" spans="1:2">
      <c r="A54" s="22">
        <v>225.07943370906739</v>
      </c>
      <c r="B54" s="25">
        <f t="shared" si="0"/>
        <v>0.43223252749851065</v>
      </c>
    </row>
    <row r="55" spans="1:2">
      <c r="A55" s="22">
        <v>222.01635475145969</v>
      </c>
      <c r="B55" s="25">
        <f t="shared" si="0"/>
        <v>13.842290593457211</v>
      </c>
    </row>
    <row r="56" spans="1:2">
      <c r="A56" s="22">
        <v>227.41554409561559</v>
      </c>
      <c r="B56" s="25">
        <f t="shared" si="0"/>
        <v>2.8179210559869099</v>
      </c>
    </row>
    <row r="57" spans="1:2">
      <c r="A57" s="22">
        <v>231.2199972564284</v>
      </c>
      <c r="B57" s="25">
        <f t="shared" si="0"/>
        <v>30.064600684873895</v>
      </c>
    </row>
    <row r="58" spans="1:2">
      <c r="A58" s="22">
        <v>219.18167846808711</v>
      </c>
      <c r="B58" s="25">
        <f t="shared" si="0"/>
        <v>42.970636235079695</v>
      </c>
    </row>
    <row r="59" spans="1:2">
      <c r="A59" s="22">
        <v>228.69915327674761</v>
      </c>
      <c r="B59" s="25">
        <f t="shared" si="0"/>
        <v>8.775076924735961</v>
      </c>
    </row>
    <row r="60" spans="1:2">
      <c r="A60" s="22">
        <v>224.35781506971659</v>
      </c>
      <c r="B60" s="25">
        <f t="shared" si="0"/>
        <v>1.9018135836189198</v>
      </c>
    </row>
    <row r="61" spans="1:2">
      <c r="A61" s="22">
        <v>220.92380816462881</v>
      </c>
      <c r="B61" s="25">
        <f t="shared" si="0"/>
        <v>23.165637812660254</v>
      </c>
    </row>
    <row r="62" spans="1:2">
      <c r="A62" s="22">
        <v>231.9334134493067</v>
      </c>
      <c r="B62" s="25">
        <f t="shared" si="0"/>
        <v>38.397055987212937</v>
      </c>
    </row>
    <row r="63" spans="1:2">
      <c r="A63" s="22">
        <v>219.85487756447219</v>
      </c>
      <c r="B63" s="25">
        <f t="shared" si="0"/>
        <v>34.597924934838986</v>
      </c>
    </row>
    <row r="64" spans="1:2">
      <c r="A64" s="22">
        <v>223.35631247134319</v>
      </c>
      <c r="B64" s="25">
        <f t="shared" si="0"/>
        <v>5.6670905409726613</v>
      </c>
    </row>
    <row r="65" spans="1:2">
      <c r="A65" s="22">
        <v>231.221073198704</v>
      </c>
      <c r="B65" s="25">
        <f t="shared" si="0"/>
        <v>30.076400882912232</v>
      </c>
    </row>
    <row r="66" spans="1:2">
      <c r="A66" s="22">
        <v>219.53175402080339</v>
      </c>
      <c r="B66" s="25">
        <f t="shared" si="0"/>
        <v>38.503559178386553</v>
      </c>
    </row>
    <row r="67" spans="1:2">
      <c r="A67" s="22">
        <v>220.17487628007191</v>
      </c>
      <c r="B67" s="25">
        <f t="shared" ref="B67:B101" si="1">(A67-$E$1)^2</f>
        <v>30.935859171651227</v>
      </c>
    </row>
    <row r="68" spans="1:2">
      <c r="A68" s="22">
        <v>217.776015967191</v>
      </c>
      <c r="B68" s="25">
        <f t="shared" si="1"/>
        <v>63.375318636303369</v>
      </c>
    </row>
    <row r="69" spans="1:2">
      <c r="A69" s="22">
        <v>225.5086588747121</v>
      </c>
      <c r="B69" s="25">
        <f t="shared" si="1"/>
        <v>5.2083806627109819E-2</v>
      </c>
    </row>
    <row r="70" spans="1:2">
      <c r="A70" s="22">
        <v>226.18713990565229</v>
      </c>
      <c r="B70" s="25">
        <f t="shared" si="1"/>
        <v>0.20273610432382119</v>
      </c>
    </row>
    <row r="71" spans="1:2">
      <c r="A71" s="22">
        <v>217.8999127247788</v>
      </c>
      <c r="B71" s="25">
        <f t="shared" si="1"/>
        <v>61.418019144136203</v>
      </c>
    </row>
    <row r="72" spans="1:2">
      <c r="A72" s="22">
        <v>224.2069445767695</v>
      </c>
      <c r="B72" s="25">
        <f t="shared" si="1"/>
        <v>2.3406951900164397</v>
      </c>
    </row>
    <row r="73" spans="1:2">
      <c r="A73" s="22">
        <v>231.91136525498229</v>
      </c>
      <c r="B73" s="25">
        <f t="shared" si="1"/>
        <v>38.124297258936025</v>
      </c>
    </row>
    <row r="74" spans="1:2">
      <c r="A74" s="22">
        <v>226.0833787061338</v>
      </c>
      <c r="B74" s="25">
        <f t="shared" si="1"/>
        <v>0.12006298610262964</v>
      </c>
    </row>
    <row r="75" spans="1:2">
      <c r="A75" s="22">
        <v>228.80433560401619</v>
      </c>
      <c r="B75" s="25">
        <f t="shared" si="1"/>
        <v>9.4092983368453744</v>
      </c>
    </row>
    <row r="76" spans="1:2">
      <c r="A76" s="22">
        <v>225.76141597193109</v>
      </c>
      <c r="B76" s="25">
        <f t="shared" si="1"/>
        <v>6.0212954068296115E-4</v>
      </c>
    </row>
    <row r="77" spans="1:2">
      <c r="A77" s="22">
        <v>226.5792344797172</v>
      </c>
      <c r="B77" s="25">
        <f t="shared" si="1"/>
        <v>0.70956503878349009</v>
      </c>
    </row>
    <row r="78" spans="1:2">
      <c r="A78" s="22">
        <v>226.21821679108581</v>
      </c>
      <c r="B78" s="25">
        <f t="shared" si="1"/>
        <v>0.23168737457671829</v>
      </c>
    </row>
    <row r="79" spans="1:2">
      <c r="A79" s="22">
        <v>220.32255140004349</v>
      </c>
      <c r="B79" s="25">
        <f t="shared" si="1"/>
        <v>29.314928675327728</v>
      </c>
    </row>
    <row r="80" spans="1:2">
      <c r="A80" s="22">
        <v>222.5045564399754</v>
      </c>
      <c r="B80" s="25">
        <f t="shared" si="1"/>
        <v>10.447900365587968</v>
      </c>
    </row>
    <row r="81" spans="1:2">
      <c r="A81" s="22">
        <v>221.0056234293607</v>
      </c>
      <c r="B81" s="25">
        <f t="shared" si="1"/>
        <v>22.384766442958068</v>
      </c>
    </row>
    <row r="82" spans="1:2">
      <c r="A82" s="22">
        <v>227.6198290783139</v>
      </c>
      <c r="B82" s="25">
        <f t="shared" si="1"/>
        <v>3.5455061042172322</v>
      </c>
    </row>
    <row r="83" spans="1:2">
      <c r="A83" s="22">
        <v>225.1511291172956</v>
      </c>
      <c r="B83" s="25">
        <f t="shared" si="1"/>
        <v>0.34310133646406449</v>
      </c>
    </row>
    <row r="84" spans="1:2">
      <c r="A84" s="22">
        <v>230.85324544665261</v>
      </c>
      <c r="B84" s="25">
        <f t="shared" si="1"/>
        <v>26.177219492651925</v>
      </c>
    </row>
    <row r="85" spans="1:2">
      <c r="A85" s="22">
        <v>223.44432252609991</v>
      </c>
      <c r="B85" s="25">
        <f t="shared" si="1"/>
        <v>5.2558089683268632</v>
      </c>
    </row>
    <row r="86" spans="1:2">
      <c r="A86" s="22">
        <v>226.05606347242971</v>
      </c>
      <c r="B86" s="25">
        <f t="shared" si="1"/>
        <v>0.10187959310976805</v>
      </c>
    </row>
    <row r="87" spans="1:2">
      <c r="A87" s="22">
        <v>224.43260536463919</v>
      </c>
      <c r="B87" s="25">
        <f t="shared" si="1"/>
        <v>1.7011261785480287</v>
      </c>
    </row>
    <row r="88" spans="1:2">
      <c r="A88" s="22">
        <v>229.14446525128571</v>
      </c>
      <c r="B88" s="25">
        <f t="shared" si="1"/>
        <v>11.611653301747834</v>
      </c>
    </row>
    <row r="89" spans="1:2">
      <c r="A89" s="22">
        <v>229.9523272534376</v>
      </c>
      <c r="B89" s="25">
        <f t="shared" si="1"/>
        <v>17.770015410228059</v>
      </c>
    </row>
    <row r="90" spans="1:2">
      <c r="A90" s="22">
        <v>225.85353537616351</v>
      </c>
      <c r="B90" s="25">
        <f t="shared" si="1"/>
        <v>1.3609026487934661E-2</v>
      </c>
    </row>
    <row r="91" spans="1:2">
      <c r="A91" s="22">
        <v>231.59008185344999</v>
      </c>
      <c r="B91" s="25">
        <f t="shared" si="1"/>
        <v>34.259999518245678</v>
      </c>
    </row>
    <row r="92" spans="1:2">
      <c r="A92" s="22">
        <v>226.0552055551826</v>
      </c>
      <c r="B92" s="25">
        <f t="shared" si="1"/>
        <v>0.10133265907717452</v>
      </c>
    </row>
    <row r="93" spans="1:2">
      <c r="A93" s="22">
        <v>223.96254057953999</v>
      </c>
      <c r="B93" s="25">
        <f t="shared" si="1"/>
        <v>3.148272018097511</v>
      </c>
    </row>
    <row r="94" spans="1:2">
      <c r="A94" s="22">
        <v>225.74803365221871</v>
      </c>
      <c r="B94" s="25">
        <f t="shared" si="1"/>
        <v>1.2445652075318762E-4</v>
      </c>
    </row>
    <row r="95" spans="1:2">
      <c r="A95" s="22">
        <v>227.06034619850689</v>
      </c>
      <c r="B95" s="25">
        <f t="shared" si="1"/>
        <v>1.7515690149319534</v>
      </c>
    </row>
    <row r="96" spans="1:2">
      <c r="A96" s="22">
        <v>239.74592044725841</v>
      </c>
      <c r="B96" s="25">
        <f t="shared" si="1"/>
        <v>196.25328026525585</v>
      </c>
    </row>
    <row r="97" spans="1:2">
      <c r="A97" s="22">
        <v>220.7851481479002</v>
      </c>
      <c r="B97" s="25">
        <f t="shared" si="1"/>
        <v>24.519625001933434</v>
      </c>
    </row>
    <row r="98" spans="1:2">
      <c r="A98" s="22">
        <v>217.27662553489989</v>
      </c>
      <c r="B98" s="25">
        <f t="shared" si="1"/>
        <v>71.57586574848834</v>
      </c>
    </row>
    <row r="99" spans="1:2">
      <c r="A99" s="22">
        <v>235.52964633474349</v>
      </c>
      <c r="B99" s="25">
        <f t="shared" si="1"/>
        <v>95.898318631614941</v>
      </c>
    </row>
    <row r="100" spans="1:2">
      <c r="A100" s="22">
        <v>223.82592789998029</v>
      </c>
      <c r="B100" s="25">
        <f t="shared" si="1"/>
        <v>3.6517289239330903</v>
      </c>
    </row>
    <row r="101" spans="1:2">
      <c r="A101" s="23">
        <v>222.42600549894479</v>
      </c>
      <c r="B101" s="25">
        <f t="shared" si="1"/>
        <v>10.96187436049374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B8AC4-B4A4-1B48-8D3D-E0DD7DFF138A}">
  <dimension ref="A1:E101"/>
  <sheetViews>
    <sheetView zoomScale="145" zoomScaleNormal="145" workbookViewId="0">
      <selection activeCell="E4" sqref="E4"/>
    </sheetView>
  </sheetViews>
  <sheetFormatPr defaultColWidth="10.77734375" defaultRowHeight="13.8"/>
  <cols>
    <col min="1" max="1" width="10.77734375" style="24"/>
    <col min="2" max="2" width="17.77734375" style="24" bestFit="1" customWidth="1"/>
    <col min="3" max="16384" width="10.77734375" style="24"/>
  </cols>
  <sheetData>
    <row r="1" spans="1:5">
      <c r="A1" s="28" t="s">
        <v>25</v>
      </c>
      <c r="B1" s="28" t="s">
        <v>26</v>
      </c>
      <c r="D1" s="27" t="s">
        <v>27</v>
      </c>
      <c r="E1" s="27">
        <f>AVERAGE(A2:A101)</f>
        <v>0.58665849959983007</v>
      </c>
    </row>
    <row r="2" spans="1:5">
      <c r="A2" s="16">
        <v>0.58646642579054353</v>
      </c>
      <c r="B2" s="25">
        <f>(A2-$E$1)^2</f>
        <v>3.6892348213842714E-8</v>
      </c>
      <c r="D2" s="26" t="s">
        <v>28</v>
      </c>
      <c r="E2" s="24">
        <f>COUNT(A2:A101)</f>
        <v>100</v>
      </c>
    </row>
    <row r="3" spans="1:5">
      <c r="A3" s="16">
        <v>0.73718136315226834</v>
      </c>
      <c r="B3" s="25">
        <f t="shared" ref="B3:B66" si="0">(A3-$E$1)^2</f>
        <v>2.2657132452025948E-2</v>
      </c>
      <c r="D3" s="26" t="s">
        <v>29</v>
      </c>
      <c r="E3" s="24">
        <f>(SUM(B2:B101))/(E2-1)</f>
        <v>1.213003413016134E-2</v>
      </c>
    </row>
    <row r="4" spans="1:5">
      <c r="A4" s="16">
        <v>0.43664024216753211</v>
      </c>
      <c r="B4" s="25">
        <f t="shared" si="0"/>
        <v>2.2505477563023225E-2</v>
      </c>
      <c r="D4" s="26" t="s">
        <v>30</v>
      </c>
      <c r="E4" s="24">
        <f>_xlfn.T.INV.2T(0.05,E2-1)</f>
        <v>1.9842169515864165</v>
      </c>
    </row>
    <row r="5" spans="1:5">
      <c r="A5" s="16">
        <v>0.5580335803141927</v>
      </c>
      <c r="B5" s="25">
        <f t="shared" si="0"/>
        <v>8.1938600410925446E-4</v>
      </c>
      <c r="D5" s="26" t="s">
        <v>31</v>
      </c>
      <c r="E5" s="24">
        <f>SQRT(E3)*ABS(E4)</f>
        <v>0.21853457965369066</v>
      </c>
    </row>
    <row r="6" spans="1:5">
      <c r="A6" s="16">
        <v>0.53090828529721734</v>
      </c>
      <c r="B6" s="25">
        <f t="shared" si="0"/>
        <v>3.1080863947872454E-3</v>
      </c>
      <c r="D6" s="27" t="s">
        <v>32</v>
      </c>
      <c r="E6" s="29">
        <f>E1+E5</f>
        <v>0.80519307925352068</v>
      </c>
    </row>
    <row r="7" spans="1:5">
      <c r="A7" s="16">
        <v>0.51783619534986813</v>
      </c>
      <c r="B7" s="25">
        <f t="shared" si="0"/>
        <v>4.7365095622743294E-3</v>
      </c>
      <c r="D7" s="27" t="s">
        <v>33</v>
      </c>
      <c r="E7" s="29">
        <f>E1-E5</f>
        <v>0.36812391994613941</v>
      </c>
    </row>
    <row r="8" spans="1:5">
      <c r="A8" s="16">
        <v>0.48947058226712931</v>
      </c>
      <c r="B8" s="25">
        <f t="shared" si="0"/>
        <v>9.445491275467878E-3</v>
      </c>
    </row>
    <row r="9" spans="1:5">
      <c r="A9" s="16">
        <v>0.57878985829835028</v>
      </c>
      <c r="B9" s="25">
        <f t="shared" si="0"/>
        <v>6.1915515931353649E-5</v>
      </c>
    </row>
    <row r="10" spans="1:5">
      <c r="A10" s="16">
        <v>0.51007249573874613</v>
      </c>
      <c r="B10" s="25">
        <f t="shared" si="0"/>
        <v>5.8654159874099642E-3</v>
      </c>
    </row>
    <row r="11" spans="1:5">
      <c r="A11" s="16">
        <v>0.57558835497433591</v>
      </c>
      <c r="B11" s="25">
        <f t="shared" si="0"/>
        <v>1.2254810202935726E-4</v>
      </c>
    </row>
    <row r="12" spans="1:5">
      <c r="A12" s="16">
        <v>0.61851290212231302</v>
      </c>
      <c r="B12" s="25">
        <f t="shared" si="0"/>
        <v>1.0147029600643682E-3</v>
      </c>
    </row>
    <row r="13" spans="1:5">
      <c r="A13" s="16">
        <v>0.84895291025561581</v>
      </c>
      <c r="B13" s="25">
        <f t="shared" si="0"/>
        <v>6.8798357861265966E-2</v>
      </c>
      <c r="E13" s="26"/>
    </row>
    <row r="14" spans="1:5">
      <c r="A14" s="16">
        <v>0.62999138351486561</v>
      </c>
      <c r="B14" s="25">
        <f t="shared" si="0"/>
        <v>1.8777388283939456E-3</v>
      </c>
    </row>
    <row r="15" spans="1:5">
      <c r="A15" s="16">
        <v>0.51338469211553228</v>
      </c>
      <c r="B15" s="25">
        <f t="shared" si="0"/>
        <v>5.369050863245935E-3</v>
      </c>
    </row>
    <row r="16" spans="1:5">
      <c r="A16" s="16">
        <v>0.84480532701835609</v>
      </c>
      <c r="B16" s="25">
        <f t="shared" si="0"/>
        <v>6.6639784506250258E-2</v>
      </c>
    </row>
    <row r="17" spans="1:2">
      <c r="A17" s="16">
        <v>0.58162004867212869</v>
      </c>
      <c r="B17" s="25">
        <f t="shared" si="0"/>
        <v>2.5385987750854977E-5</v>
      </c>
    </row>
    <row r="18" spans="1:2">
      <c r="A18" s="16">
        <v>0.61467988894381143</v>
      </c>
      <c r="B18" s="25">
        <f t="shared" si="0"/>
        <v>7.8519826076699163E-4</v>
      </c>
    </row>
    <row r="19" spans="1:2">
      <c r="A19" s="16">
        <v>0.63554811609075268</v>
      </c>
      <c r="B19" s="25">
        <f t="shared" si="0"/>
        <v>2.3901946006294915E-3</v>
      </c>
    </row>
    <row r="20" spans="1:2">
      <c r="A20" s="16">
        <v>0.48398486554364561</v>
      </c>
      <c r="B20" s="25">
        <f t="shared" si="0"/>
        <v>1.0541875130303281E-2</v>
      </c>
    </row>
    <row r="21" spans="1:2">
      <c r="A21" s="16">
        <v>0.76177491313123469</v>
      </c>
      <c r="B21" s="25">
        <f t="shared" si="0"/>
        <v>3.0665758288101908E-2</v>
      </c>
    </row>
    <row r="22" spans="1:2">
      <c r="A22" s="16">
        <v>0.58815733754919075</v>
      </c>
      <c r="B22" s="25">
        <f t="shared" si="0"/>
        <v>2.2465151984437172E-6</v>
      </c>
    </row>
    <row r="23" spans="1:2">
      <c r="A23" s="16">
        <v>0.42797877930192019</v>
      </c>
      <c r="B23" s="25">
        <f t="shared" si="0"/>
        <v>2.5179253633822916E-2</v>
      </c>
    </row>
    <row r="24" spans="1:2">
      <c r="A24" s="16">
        <v>0.5568357284537504</v>
      </c>
      <c r="B24" s="25">
        <f t="shared" si="0"/>
        <v>8.8939767883144233E-4</v>
      </c>
    </row>
    <row r="25" spans="1:2">
      <c r="A25" s="16">
        <v>0.71707517036454615</v>
      </c>
      <c r="B25" s="25">
        <f t="shared" si="0"/>
        <v>1.7008508013352349E-2</v>
      </c>
    </row>
    <row r="26" spans="1:2">
      <c r="A26" s="16">
        <v>0.63801530891065883</v>
      </c>
      <c r="B26" s="25">
        <f t="shared" si="0"/>
        <v>2.6375218625888271E-3</v>
      </c>
    </row>
    <row r="27" spans="1:2">
      <c r="A27" s="16">
        <v>0.50169770115934509</v>
      </c>
      <c r="B27" s="25">
        <f t="shared" si="0"/>
        <v>7.2183372716447163E-3</v>
      </c>
    </row>
    <row r="28" spans="1:2">
      <c r="A28" s="16">
        <v>0.51776531446772767</v>
      </c>
      <c r="B28" s="25">
        <f t="shared" si="0"/>
        <v>4.7462709576461364E-3</v>
      </c>
    </row>
    <row r="29" spans="1:2">
      <c r="A29" s="16">
        <v>0.54922158730347348</v>
      </c>
      <c r="B29" s="25">
        <f t="shared" si="0"/>
        <v>1.4015224022850955E-3</v>
      </c>
    </row>
    <row r="30" spans="1:2">
      <c r="A30" s="16">
        <v>0.50360194776007072</v>
      </c>
      <c r="B30" s="25">
        <f t="shared" si="0"/>
        <v>6.8983908035106329E-3</v>
      </c>
    </row>
    <row r="31" spans="1:2">
      <c r="A31" s="16">
        <v>0.54889705306988001</v>
      </c>
      <c r="B31" s="25">
        <f t="shared" si="0"/>
        <v>1.4259268440342775E-3</v>
      </c>
    </row>
    <row r="32" spans="1:2">
      <c r="A32" s="16">
        <v>0.607662035038115</v>
      </c>
      <c r="B32" s="25">
        <f t="shared" si="0"/>
        <v>4.4114850090729078E-4</v>
      </c>
    </row>
    <row r="33" spans="1:2">
      <c r="A33" s="16">
        <v>0.56885473708562861</v>
      </c>
      <c r="B33" s="25">
        <f t="shared" si="0"/>
        <v>3.1697395966208511E-4</v>
      </c>
    </row>
    <row r="34" spans="1:2">
      <c r="A34" s="16">
        <v>0.49501761598790539</v>
      </c>
      <c r="B34" s="25">
        <f t="shared" si="0"/>
        <v>8.3980515491743259E-3</v>
      </c>
    </row>
    <row r="35" spans="1:2">
      <c r="A35" s="16">
        <v>0.50658319005723917</v>
      </c>
      <c r="B35" s="25">
        <f t="shared" si="0"/>
        <v>6.4120551983417491E-3</v>
      </c>
    </row>
    <row r="36" spans="1:2">
      <c r="A36" s="16">
        <v>0.69426593495877609</v>
      </c>
      <c r="B36" s="25">
        <f t="shared" si="0"/>
        <v>1.1579360144529744E-2</v>
      </c>
    </row>
    <row r="37" spans="1:2">
      <c r="A37" s="16">
        <v>0.50518793963716913</v>
      </c>
      <c r="B37" s="25">
        <f t="shared" si="0"/>
        <v>6.6374521406295335E-3</v>
      </c>
    </row>
    <row r="38" spans="1:2">
      <c r="A38" s="16">
        <v>0.53372664193810015</v>
      </c>
      <c r="B38" s="25">
        <f t="shared" si="0"/>
        <v>2.8017815555216362E-3</v>
      </c>
    </row>
    <row r="39" spans="1:2">
      <c r="A39" s="16">
        <v>0.56530346685364874</v>
      </c>
      <c r="B39" s="25">
        <f t="shared" si="0"/>
        <v>4.560374235904771E-4</v>
      </c>
    </row>
    <row r="40" spans="1:2">
      <c r="A40" s="16">
        <v>0.58496741208761527</v>
      </c>
      <c r="B40" s="25">
        <f t="shared" si="0"/>
        <v>2.859776973968862E-6</v>
      </c>
    </row>
    <row r="41" spans="1:2">
      <c r="A41" s="16">
        <v>0.64170431328418365</v>
      </c>
      <c r="B41" s="25">
        <f t="shared" si="0"/>
        <v>3.0300416041725673E-3</v>
      </c>
    </row>
    <row r="42" spans="1:2">
      <c r="A42" s="16">
        <v>0.66778593211250192</v>
      </c>
      <c r="B42" s="25">
        <f t="shared" si="0"/>
        <v>6.5816603060981256E-3</v>
      </c>
    </row>
    <row r="43" spans="1:2">
      <c r="A43" s="16">
        <v>0.7515395555401746</v>
      </c>
      <c r="B43" s="25">
        <f t="shared" si="0"/>
        <v>2.7185762608003022E-2</v>
      </c>
    </row>
    <row r="44" spans="1:2">
      <c r="A44" s="16">
        <v>0.51220192385403129</v>
      </c>
      <c r="B44" s="25">
        <f t="shared" si="0"/>
        <v>5.5437816717898714E-3</v>
      </c>
    </row>
    <row r="45" spans="1:2">
      <c r="A45" s="16">
        <v>0.52817999900704982</v>
      </c>
      <c r="B45" s="25">
        <f t="shared" si="0"/>
        <v>3.419735031579801E-3</v>
      </c>
    </row>
    <row r="46" spans="1:2">
      <c r="A46" s="16">
        <v>0.64823462177100355</v>
      </c>
      <c r="B46" s="25">
        <f t="shared" si="0"/>
        <v>3.7916188216392814E-3</v>
      </c>
    </row>
    <row r="47" spans="1:2">
      <c r="A47" s="16">
        <v>0.79504665421410192</v>
      </c>
      <c r="B47" s="25">
        <f t="shared" si="0"/>
        <v>4.3425622983541669E-2</v>
      </c>
    </row>
    <row r="48" spans="1:2">
      <c r="A48" s="16">
        <v>0.68605487958919043</v>
      </c>
      <c r="B48" s="25">
        <f t="shared" si="0"/>
        <v>9.8796403549893143E-3</v>
      </c>
    </row>
    <row r="49" spans="1:2">
      <c r="A49" s="16">
        <v>0.53044872814464317</v>
      </c>
      <c r="B49" s="25">
        <f t="shared" si="0"/>
        <v>3.1595384070443448E-3</v>
      </c>
    </row>
    <row r="50" spans="1:2">
      <c r="A50" s="16">
        <v>0.74838668536045916</v>
      </c>
      <c r="B50" s="25">
        <f t="shared" si="0"/>
        <v>2.6156006069424548E-2</v>
      </c>
    </row>
    <row r="51" spans="1:2">
      <c r="A51" s="16">
        <v>0.52637411363175679</v>
      </c>
      <c r="B51" s="25">
        <f t="shared" si="0"/>
        <v>3.634207191547631E-3</v>
      </c>
    </row>
    <row r="52" spans="1:2">
      <c r="A52" s="16">
        <v>0.49959252578096142</v>
      </c>
      <c r="B52" s="25">
        <f t="shared" si="0"/>
        <v>7.5804837970279227E-3</v>
      </c>
    </row>
    <row r="53" spans="1:2">
      <c r="A53" s="16">
        <v>0.50197198495646989</v>
      </c>
      <c r="B53" s="25">
        <f t="shared" si="0"/>
        <v>7.1718057624400597E-3</v>
      </c>
    </row>
    <row r="54" spans="1:2">
      <c r="A54" s="16">
        <v>0.69001492986044033</v>
      </c>
      <c r="B54" s="25">
        <f t="shared" si="0"/>
        <v>1.068255167621639E-2</v>
      </c>
    </row>
    <row r="55" spans="1:2">
      <c r="A55" s="16">
        <v>0.46670936695883819</v>
      </c>
      <c r="B55" s="25">
        <f t="shared" si="0"/>
        <v>1.4387794421326264E-2</v>
      </c>
    </row>
    <row r="56" spans="1:2">
      <c r="A56" s="16">
        <v>0.71930147095080854</v>
      </c>
      <c r="B56" s="25">
        <f t="shared" si="0"/>
        <v>1.7594157848816495E-2</v>
      </c>
    </row>
    <row r="57" spans="1:2">
      <c r="A57" s="16">
        <v>0.45223288018190139</v>
      </c>
      <c r="B57" s="25">
        <f t="shared" si="0"/>
        <v>1.8070247155893806E-2</v>
      </c>
    </row>
    <row r="58" spans="1:2">
      <c r="A58" s="16">
        <v>0.5884229299548972</v>
      </c>
      <c r="B58" s="25">
        <f t="shared" si="0"/>
        <v>3.1132144778823038E-6</v>
      </c>
    </row>
    <row r="59" spans="1:2">
      <c r="A59" s="16">
        <v>0.43412130974807839</v>
      </c>
      <c r="B59" s="25">
        <f t="shared" si="0"/>
        <v>2.3267594287869339E-2</v>
      </c>
    </row>
    <row r="60" spans="1:2">
      <c r="A60" s="16">
        <v>0.62372952213638366</v>
      </c>
      <c r="B60" s="25">
        <f t="shared" si="0"/>
        <v>1.374260711905664E-3</v>
      </c>
    </row>
    <row r="61" spans="1:2">
      <c r="A61" s="16">
        <v>0.60944553112799882</v>
      </c>
      <c r="B61" s="25">
        <f t="shared" si="0"/>
        <v>5.1924880586575633E-4</v>
      </c>
    </row>
    <row r="62" spans="1:2">
      <c r="A62" s="16">
        <v>0.6810278188417771</v>
      </c>
      <c r="B62" s="25">
        <f t="shared" si="0"/>
        <v>8.9055684141885125E-3</v>
      </c>
    </row>
    <row r="63" spans="1:2">
      <c r="A63" s="16">
        <v>0.42066624440562411</v>
      </c>
      <c r="B63" s="25">
        <f t="shared" si="0"/>
        <v>2.7553428784458395E-2</v>
      </c>
    </row>
    <row r="64" spans="1:2">
      <c r="A64" s="16">
        <v>0.49953170678175779</v>
      </c>
      <c r="B64" s="25">
        <f t="shared" si="0"/>
        <v>7.5910780267632923E-3</v>
      </c>
    </row>
    <row r="65" spans="1:2">
      <c r="A65" s="16">
        <v>0.53989053189491631</v>
      </c>
      <c r="B65" s="25">
        <f t="shared" si="0"/>
        <v>2.1872428032478565E-3</v>
      </c>
    </row>
    <row r="66" spans="1:2">
      <c r="A66" s="16">
        <v>0.49066684987723719</v>
      </c>
      <c r="B66" s="25">
        <f t="shared" si="0"/>
        <v>9.2143968164649665E-3</v>
      </c>
    </row>
    <row r="67" spans="1:2">
      <c r="A67" s="16">
        <v>0.56270984182508244</v>
      </c>
      <c r="B67" s="25">
        <f t="shared" ref="B67:B101" si="1">(A67-$E$1)^2</f>
        <v>5.7353820921198059E-4</v>
      </c>
    </row>
    <row r="68" spans="1:2">
      <c r="A68" s="16">
        <v>0.76599188956093034</v>
      </c>
      <c r="B68" s="25">
        <f t="shared" si="1"/>
        <v>3.2160464754940055E-2</v>
      </c>
    </row>
    <row r="69" spans="1:2">
      <c r="A69" s="16">
        <v>0.49843980471039662</v>
      </c>
      <c r="B69" s="25">
        <f t="shared" si="1"/>
        <v>7.7825381279949526E-3</v>
      </c>
    </row>
    <row r="70" spans="1:2">
      <c r="A70" s="16">
        <v>0.52499826058030263</v>
      </c>
      <c r="B70" s="25">
        <f t="shared" si="1"/>
        <v>3.8019850759452543E-3</v>
      </c>
    </row>
    <row r="71" spans="1:2">
      <c r="A71" s="16">
        <v>0.58660964449824138</v>
      </c>
      <c r="B71" s="25">
        <f t="shared" si="1"/>
        <v>2.3868209512418274E-9</v>
      </c>
    </row>
    <row r="72" spans="1:2">
      <c r="A72" s="16">
        <v>0.47764046777814068</v>
      </c>
      <c r="B72" s="25">
        <f t="shared" si="1"/>
        <v>1.1884931262274882E-2</v>
      </c>
    </row>
    <row r="73" spans="1:2">
      <c r="A73" s="16">
        <v>0.72626375470769211</v>
      </c>
      <c r="B73" s="25">
        <f t="shared" si="1"/>
        <v>1.948962725373124E-2</v>
      </c>
    </row>
    <row r="74" spans="1:2">
      <c r="A74" s="16">
        <v>0.6206877330443713</v>
      </c>
      <c r="B74" s="25">
        <f t="shared" si="1"/>
        <v>1.1579887288230833E-3</v>
      </c>
    </row>
    <row r="75" spans="1:2">
      <c r="A75" s="16">
        <v>0.72893527193231356</v>
      </c>
      <c r="B75" s="25">
        <f t="shared" si="1"/>
        <v>2.0242679945349337E-2</v>
      </c>
    </row>
    <row r="76" spans="1:2">
      <c r="A76" s="16">
        <v>0.49697101499763002</v>
      </c>
      <c r="B76" s="25">
        <f t="shared" si="1"/>
        <v>8.0438448942698713E-3</v>
      </c>
    </row>
    <row r="77" spans="1:2">
      <c r="A77" s="16">
        <v>0.67124995591443426</v>
      </c>
      <c r="B77" s="25">
        <f t="shared" si="1"/>
        <v>7.1557144814255883E-3</v>
      </c>
    </row>
    <row r="78" spans="1:2">
      <c r="A78" s="16">
        <v>0.55178362114749013</v>
      </c>
      <c r="B78" s="25">
        <f t="shared" si="1"/>
        <v>1.2162571470654847E-3</v>
      </c>
    </row>
    <row r="79" spans="1:2">
      <c r="A79" s="16">
        <v>0.44776953806555259</v>
      </c>
      <c r="B79" s="25">
        <f t="shared" si="1"/>
        <v>1.9290143636070012E-2</v>
      </c>
    </row>
    <row r="80" spans="1:2">
      <c r="A80" s="16">
        <v>0.61504529848534861</v>
      </c>
      <c r="B80" s="25">
        <f t="shared" si="1"/>
        <v>8.0581035096687656E-4</v>
      </c>
    </row>
    <row r="81" spans="1:2">
      <c r="A81" s="16">
        <v>0.76102489771440118</v>
      </c>
      <c r="B81" s="25">
        <f t="shared" si="1"/>
        <v>3.0403640791449107E-2</v>
      </c>
    </row>
    <row r="82" spans="1:2">
      <c r="A82" s="16">
        <v>0.6709959701203575</v>
      </c>
      <c r="B82" s="25">
        <f t="shared" si="1"/>
        <v>7.1128089338008326E-3</v>
      </c>
    </row>
    <row r="83" spans="1:2">
      <c r="A83" s="16">
        <v>0.65610483266586861</v>
      </c>
      <c r="B83" s="25">
        <f t="shared" si="1"/>
        <v>4.8227931763191569E-3</v>
      </c>
    </row>
    <row r="84" spans="1:2">
      <c r="A84" s="16">
        <v>0.385738500271392</v>
      </c>
      <c r="B84" s="25">
        <f t="shared" si="1"/>
        <v>4.0368846130139552E-2</v>
      </c>
    </row>
    <row r="85" spans="1:2">
      <c r="A85" s="16">
        <v>0.48709115050435359</v>
      </c>
      <c r="B85" s="25">
        <f t="shared" si="1"/>
        <v>9.9136570059004826E-3</v>
      </c>
    </row>
    <row r="86" spans="1:2">
      <c r="A86" s="16">
        <v>0.57424907855887874</v>
      </c>
      <c r="B86" s="25">
        <f t="shared" si="1"/>
        <v>1.5399373057160557E-4</v>
      </c>
    </row>
    <row r="87" spans="1:2">
      <c r="A87" s="16">
        <v>0.57260220635547376</v>
      </c>
      <c r="B87" s="25">
        <f t="shared" si="1"/>
        <v>1.9757937977133686E-4</v>
      </c>
    </row>
    <row r="88" spans="1:2">
      <c r="A88" s="16">
        <v>0.70377851054614848</v>
      </c>
      <c r="B88" s="25">
        <f t="shared" si="1"/>
        <v>1.3717096964065744E-2</v>
      </c>
    </row>
    <row r="89" spans="1:2">
      <c r="A89" s="16">
        <v>0.54537867345608682</v>
      </c>
      <c r="B89" s="25">
        <f t="shared" si="1"/>
        <v>1.7040240464576695E-3</v>
      </c>
    </row>
    <row r="90" spans="1:2">
      <c r="A90" s="16">
        <v>0.45852629507353149</v>
      </c>
      <c r="B90" s="25">
        <f t="shared" si="1"/>
        <v>1.6417861836769212E-2</v>
      </c>
    </row>
    <row r="91" spans="1:2">
      <c r="A91" s="16">
        <v>0.81000862539298724</v>
      </c>
      <c r="B91" s="25">
        <f t="shared" si="1"/>
        <v>4.9885278691819128E-2</v>
      </c>
    </row>
    <row r="92" spans="1:2">
      <c r="A92" s="16">
        <v>0.51628711509263314</v>
      </c>
      <c r="B92" s="25">
        <f t="shared" si="1"/>
        <v>4.9521317574597566E-3</v>
      </c>
    </row>
    <row r="93" spans="1:2">
      <c r="A93" s="16">
        <v>0.94476906143191208</v>
      </c>
      <c r="B93" s="25">
        <f t="shared" si="1"/>
        <v>0.12824317449568942</v>
      </c>
    </row>
    <row r="94" spans="1:2">
      <c r="A94" s="16">
        <v>0.55880177710623158</v>
      </c>
      <c r="B94" s="25">
        <f t="shared" si="1"/>
        <v>7.7599698808535642E-4</v>
      </c>
    </row>
    <row r="95" spans="1:2">
      <c r="A95" s="16">
        <v>0.66690822860845511</v>
      </c>
      <c r="B95" s="25">
        <f t="shared" si="1"/>
        <v>6.4400190059577551E-3</v>
      </c>
    </row>
    <row r="96" spans="1:2">
      <c r="A96" s="16">
        <v>0.54612008891174479</v>
      </c>
      <c r="B96" s="25">
        <f t="shared" si="1"/>
        <v>1.6433627411158668E-3</v>
      </c>
    </row>
    <row r="97" spans="1:2">
      <c r="A97" s="16">
        <v>0.69179328856382305</v>
      </c>
      <c r="B97" s="25">
        <f t="shared" si="1"/>
        <v>1.105332385050334E-2</v>
      </c>
    </row>
    <row r="98" spans="1:2">
      <c r="A98" s="16">
        <v>0.38390175661088671</v>
      </c>
      <c r="B98" s="25">
        <f t="shared" si="1"/>
        <v>4.1110296827484433E-2</v>
      </c>
    </row>
    <row r="99" spans="1:2">
      <c r="A99" s="16">
        <v>0.50745012736473616</v>
      </c>
      <c r="B99" s="25">
        <f t="shared" si="1"/>
        <v>6.273966232133197E-3</v>
      </c>
    </row>
    <row r="100" spans="1:2">
      <c r="A100" s="16">
        <v>0.63405995257422509</v>
      </c>
      <c r="B100" s="25">
        <f t="shared" si="1"/>
        <v>2.2468977440837823E-3</v>
      </c>
    </row>
    <row r="101" spans="1:2">
      <c r="A101" s="18">
        <v>0.39682338310056792</v>
      </c>
      <c r="B101" s="25">
        <f t="shared" si="1"/>
        <v>3.6037371456288436E-2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C857A-9110-AE46-993D-81E72575DA79}">
  <dimension ref="A1:E101"/>
  <sheetViews>
    <sheetView zoomScale="199" workbookViewId="0">
      <selection activeCell="E5" sqref="E5"/>
    </sheetView>
  </sheetViews>
  <sheetFormatPr defaultColWidth="10.77734375" defaultRowHeight="13.8"/>
  <cols>
    <col min="1" max="1" width="10.77734375" style="24"/>
    <col min="2" max="2" width="17.77734375" style="24" bestFit="1" customWidth="1"/>
    <col min="3" max="16384" width="10.77734375" style="24"/>
  </cols>
  <sheetData>
    <row r="1" spans="1:5">
      <c r="A1" s="28" t="s">
        <v>25</v>
      </c>
      <c r="B1" s="28" t="s">
        <v>26</v>
      </c>
      <c r="D1" s="27" t="s">
        <v>27</v>
      </c>
      <c r="E1" s="27">
        <f>AVERAGE(A2:A101)</f>
        <v>0.68018294264647139</v>
      </c>
    </row>
    <row r="2" spans="1:5">
      <c r="A2" s="16">
        <v>0.68372438505805677</v>
      </c>
      <c r="B2" s="25">
        <f>(A2-$E$1)^2</f>
        <v>1.254181435457569E-5</v>
      </c>
      <c r="D2" s="26" t="s">
        <v>28</v>
      </c>
      <c r="E2" s="24">
        <f>COUNT(A2:A101)</f>
        <v>100</v>
      </c>
    </row>
    <row r="3" spans="1:5">
      <c r="A3" s="16">
        <v>0.6819031436428844</v>
      </c>
      <c r="B3" s="25">
        <f t="shared" ref="B3:B66" si="0">(A3-$E$1)^2</f>
        <v>2.9590914680603216E-6</v>
      </c>
      <c r="D3" s="26" t="s">
        <v>29</v>
      </c>
      <c r="E3" s="24">
        <f>(SUM(B2:B101))/(E2-1)</f>
        <v>2.1929212667624934E-5</v>
      </c>
    </row>
    <row r="4" spans="1:5">
      <c r="A4" s="16">
        <v>0.6854572862869367</v>
      </c>
      <c r="B4" s="25">
        <f t="shared" si="0"/>
        <v>2.7818700837716823E-5</v>
      </c>
      <c r="D4" s="26" t="s">
        <v>30</v>
      </c>
      <c r="E4" s="24">
        <f>_xlfn.T.INV.2T(0.05,E2-1)</f>
        <v>1.9842169515864165</v>
      </c>
    </row>
    <row r="5" spans="1:5">
      <c r="A5" s="16">
        <v>0.68775355281977923</v>
      </c>
      <c r="B5" s="25">
        <f t="shared" si="0"/>
        <v>5.7314138396192253E-5</v>
      </c>
      <c r="D5" s="26" t="s">
        <v>31</v>
      </c>
      <c r="E5" s="24">
        <f>SQRT(E3)*ABS(E4)</f>
        <v>9.2918175852632727E-3</v>
      </c>
    </row>
    <row r="6" spans="1:5">
      <c r="A6" s="16">
        <v>0.67842520902589409</v>
      </c>
      <c r="B6" s="25">
        <f t="shared" si="0"/>
        <v>3.0896274809077671E-6</v>
      </c>
      <c r="D6" s="27" t="s">
        <v>32</v>
      </c>
      <c r="E6" s="29">
        <f>E1+E5</f>
        <v>0.68947476023173471</v>
      </c>
    </row>
    <row r="7" spans="1:5">
      <c r="A7" s="16">
        <v>0.67108161617478612</v>
      </c>
      <c r="B7" s="25">
        <f t="shared" si="0"/>
        <v>8.2834143544198988E-5</v>
      </c>
      <c r="D7" s="27" t="s">
        <v>33</v>
      </c>
      <c r="E7" s="29">
        <f>E1-E5</f>
        <v>0.67089112506120807</v>
      </c>
    </row>
    <row r="8" spans="1:5">
      <c r="A8" s="16">
        <v>0.67898956326822923</v>
      </c>
      <c r="B8" s="25">
        <f t="shared" si="0"/>
        <v>1.4241543404136306E-6</v>
      </c>
    </row>
    <row r="9" spans="1:5">
      <c r="A9" s="16">
        <v>0.6759837179106728</v>
      </c>
      <c r="B9" s="25">
        <f t="shared" si="0"/>
        <v>1.763348838174274E-5</v>
      </c>
    </row>
    <row r="10" spans="1:5">
      <c r="A10" s="16">
        <v>0.68174515290572979</v>
      </c>
      <c r="B10" s="25">
        <f t="shared" si="0"/>
        <v>2.4405008941322001E-6</v>
      </c>
    </row>
    <row r="11" spans="1:5">
      <c r="A11" s="16">
        <v>0.6801467165193229</v>
      </c>
      <c r="B11" s="25">
        <f t="shared" si="0"/>
        <v>1.3123322881783105E-9</v>
      </c>
    </row>
    <row r="12" spans="1:5">
      <c r="A12" s="16">
        <v>0.68742345095295132</v>
      </c>
      <c r="B12" s="25">
        <f t="shared" si="0"/>
        <v>5.2424960536204881E-5</v>
      </c>
    </row>
    <row r="13" spans="1:5">
      <c r="A13" s="16">
        <v>0.67852029461985619</v>
      </c>
      <c r="B13" s="25">
        <f t="shared" si="0"/>
        <v>2.7643984604074149E-6</v>
      </c>
      <c r="E13" s="26"/>
    </row>
    <row r="14" spans="1:5">
      <c r="A14" s="16">
        <v>0.68415399213495331</v>
      </c>
      <c r="B14" s="25">
        <f t="shared" si="0"/>
        <v>1.5769234039972563E-5</v>
      </c>
    </row>
    <row r="15" spans="1:5">
      <c r="A15" s="16">
        <v>0.6870094947884049</v>
      </c>
      <c r="B15" s="25">
        <f t="shared" si="0"/>
        <v>4.660181414653694E-5</v>
      </c>
    </row>
    <row r="16" spans="1:5">
      <c r="A16" s="16">
        <v>0.68540687385972798</v>
      </c>
      <c r="B16" s="25">
        <f t="shared" si="0"/>
        <v>2.728945732083651E-5</v>
      </c>
    </row>
    <row r="17" spans="1:2">
      <c r="A17" s="16">
        <v>0.67850377563670672</v>
      </c>
      <c r="B17" s="25">
        <f t="shared" si="0"/>
        <v>2.8196018466820248E-6</v>
      </c>
    </row>
    <row r="18" spans="1:2">
      <c r="A18" s="16">
        <v>0.67347759630824167</v>
      </c>
      <c r="B18" s="25">
        <f t="shared" si="0"/>
        <v>4.4961669515610756E-5</v>
      </c>
    </row>
    <row r="19" spans="1:2">
      <c r="A19" s="16">
        <v>0.67352550084168883</v>
      </c>
      <c r="B19" s="25">
        <f t="shared" si="0"/>
        <v>4.4321531384066474E-5</v>
      </c>
    </row>
    <row r="20" spans="1:2">
      <c r="A20" s="16">
        <v>0.67119894611649311</v>
      </c>
      <c r="B20" s="25">
        <f t="shared" si="0"/>
        <v>8.0712193650661732E-5</v>
      </c>
    </row>
    <row r="21" spans="1:2">
      <c r="A21" s="16">
        <v>0.67841422292312847</v>
      </c>
      <c r="B21" s="25">
        <f t="shared" si="0"/>
        <v>3.1283694597422387E-6</v>
      </c>
    </row>
    <row r="22" spans="1:2">
      <c r="A22" s="16">
        <v>0.68521913913460497</v>
      </c>
      <c r="B22" s="25">
        <f t="shared" si="0"/>
        <v>2.5363275067089024E-5</v>
      </c>
    </row>
    <row r="23" spans="1:2">
      <c r="A23" s="16">
        <v>0.67737470431336222</v>
      </c>
      <c r="B23" s="25">
        <f t="shared" si="0"/>
        <v>7.8862025355437684E-6</v>
      </c>
    </row>
    <row r="24" spans="1:2">
      <c r="A24" s="16">
        <v>0.67845055563065892</v>
      </c>
      <c r="B24" s="25">
        <f t="shared" si="0"/>
        <v>3.0011647725556158E-6</v>
      </c>
    </row>
    <row r="25" spans="1:2">
      <c r="A25" s="16">
        <v>0.67879676389433863</v>
      </c>
      <c r="B25" s="25">
        <f t="shared" si="0"/>
        <v>1.9214915328643373E-6</v>
      </c>
    </row>
    <row r="26" spans="1:2">
      <c r="A26" s="16">
        <v>0.67824312370623197</v>
      </c>
      <c r="B26" s="25">
        <f t="shared" si="0"/>
        <v>3.7628975209116017E-6</v>
      </c>
    </row>
    <row r="27" spans="1:2">
      <c r="A27" s="16">
        <v>0.68334493392572426</v>
      </c>
      <c r="B27" s="25">
        <f t="shared" si="0"/>
        <v>9.9981888500712247E-6</v>
      </c>
    </row>
    <row r="28" spans="1:2">
      <c r="A28" s="16">
        <v>0.67379000974903769</v>
      </c>
      <c r="B28" s="25">
        <f t="shared" si="0"/>
        <v>4.0869591031090054E-5</v>
      </c>
    </row>
    <row r="29" spans="1:2">
      <c r="A29" s="16">
        <v>0.6810130312949102</v>
      </c>
      <c r="B29" s="25">
        <f t="shared" si="0"/>
        <v>6.8904716426696909E-7</v>
      </c>
    </row>
    <row r="30" spans="1:2">
      <c r="A30" s="16">
        <v>0.67254558421579458</v>
      </c>
      <c r="B30" s="25">
        <f t="shared" si="0"/>
        <v>5.8329243798630152E-5</v>
      </c>
    </row>
    <row r="31" spans="1:2">
      <c r="A31" s="16">
        <v>0.68139935427725118</v>
      </c>
      <c r="B31" s="25">
        <f t="shared" si="0"/>
        <v>1.4796572554963484E-6</v>
      </c>
    </row>
    <row r="32" spans="1:2">
      <c r="A32" s="16">
        <v>0.67917293077905527</v>
      </c>
      <c r="B32" s="25">
        <f t="shared" si="0"/>
        <v>1.0201239723213905E-6</v>
      </c>
    </row>
    <row r="33" spans="1:2">
      <c r="A33" s="16">
        <v>0.67707527460197137</v>
      </c>
      <c r="B33" s="25">
        <f t="shared" si="0"/>
        <v>9.6576006748065941E-6</v>
      </c>
    </row>
    <row r="34" spans="1:2">
      <c r="A34" s="16">
        <v>0.67965412891959531</v>
      </c>
      <c r="B34" s="25">
        <f t="shared" si="0"/>
        <v>2.7964395773256533E-7</v>
      </c>
    </row>
    <row r="35" spans="1:2">
      <c r="A35" s="16">
        <v>0.67582175542917389</v>
      </c>
      <c r="B35" s="25">
        <f t="shared" si="0"/>
        <v>1.9019953944319129E-5</v>
      </c>
    </row>
    <row r="36" spans="1:2">
      <c r="A36" s="16">
        <v>0.68462148518321098</v>
      </c>
      <c r="B36" s="25">
        <f t="shared" si="0"/>
        <v>1.9700659850446687E-5</v>
      </c>
    </row>
    <row r="37" spans="1:2">
      <c r="A37" s="16">
        <v>0.68041624302615522</v>
      </c>
      <c r="B37" s="25">
        <f t="shared" si="0"/>
        <v>5.4429067160620067E-8</v>
      </c>
    </row>
    <row r="38" spans="1:2">
      <c r="A38" s="16">
        <v>0.67717144253052031</v>
      </c>
      <c r="B38" s="25">
        <f t="shared" si="0"/>
        <v>9.0691329483733821E-6</v>
      </c>
    </row>
    <row r="39" spans="1:2">
      <c r="A39" s="16">
        <v>0.66999705964668821</v>
      </c>
      <c r="B39" s="25">
        <f t="shared" si="0"/>
        <v>1.0375221248527199E-4</v>
      </c>
    </row>
    <row r="40" spans="1:2">
      <c r="A40" s="16">
        <v>0.67969224685059026</v>
      </c>
      <c r="B40" s="25">
        <f t="shared" si="0"/>
        <v>2.4078236409540991E-7</v>
      </c>
    </row>
    <row r="41" spans="1:2">
      <c r="A41" s="16">
        <v>0.68052388877499337</v>
      </c>
      <c r="B41" s="25">
        <f t="shared" si="0"/>
        <v>1.1624426255412615E-7</v>
      </c>
    </row>
    <row r="42" spans="1:2">
      <c r="A42" s="16">
        <v>0.68058831734961966</v>
      </c>
      <c r="B42" s="25">
        <f t="shared" si="0"/>
        <v>1.6432864995255267E-7</v>
      </c>
    </row>
    <row r="43" spans="1:2">
      <c r="A43" s="16">
        <v>0.68093599745791233</v>
      </c>
      <c r="B43" s="25">
        <f t="shared" si="0"/>
        <v>5.6709154903435755E-7</v>
      </c>
    </row>
    <row r="44" spans="1:2">
      <c r="A44" s="16">
        <v>0.67853841618239619</v>
      </c>
      <c r="B44" s="25">
        <f t="shared" si="0"/>
        <v>2.7044672910436871E-6</v>
      </c>
    </row>
    <row r="45" spans="1:2">
      <c r="A45" s="16">
        <v>0.67759030235178286</v>
      </c>
      <c r="B45" s="25">
        <f t="shared" si="0"/>
        <v>6.7217836976426314E-6</v>
      </c>
    </row>
    <row r="46" spans="1:2">
      <c r="A46" s="16">
        <v>0.68575123346995692</v>
      </c>
      <c r="B46" s="25">
        <f t="shared" si="0"/>
        <v>3.1005862694913199E-5</v>
      </c>
    </row>
    <row r="47" spans="1:2">
      <c r="A47" s="16">
        <v>0.68225556979088064</v>
      </c>
      <c r="B47" s="25">
        <f t="shared" si="0"/>
        <v>4.2957832797420665E-6</v>
      </c>
    </row>
    <row r="48" spans="1:2">
      <c r="A48" s="16">
        <v>0.68217864981193954</v>
      </c>
      <c r="B48" s="25">
        <f t="shared" si="0"/>
        <v>3.9828470903009277E-6</v>
      </c>
    </row>
    <row r="49" spans="1:2">
      <c r="A49" s="16">
        <v>0.68078114280642277</v>
      </c>
      <c r="B49" s="25">
        <f t="shared" si="0"/>
        <v>3.5784343136585501E-7</v>
      </c>
    </row>
    <row r="50" spans="1:2">
      <c r="A50" s="16">
        <v>0.68339392920589759</v>
      </c>
      <c r="B50" s="25">
        <f t="shared" si="0"/>
        <v>1.0310434684815697E-5</v>
      </c>
    </row>
    <row r="51" spans="1:2">
      <c r="A51" s="16">
        <v>0.68584735403969499</v>
      </c>
      <c r="B51" s="25">
        <f t="shared" si="0"/>
        <v>3.2085556431681332E-5</v>
      </c>
    </row>
    <row r="52" spans="1:2">
      <c r="A52" s="16">
        <v>0.67478491903804172</v>
      </c>
      <c r="B52" s="25">
        <f t="shared" si="0"/>
        <v>2.9138658877164072E-5</v>
      </c>
    </row>
    <row r="53" spans="1:2">
      <c r="A53" s="16">
        <v>0.6846528335863008</v>
      </c>
      <c r="B53" s="25">
        <f t="shared" si="0"/>
        <v>1.9979925013969071E-5</v>
      </c>
    </row>
    <row r="54" spans="1:2">
      <c r="A54" s="16">
        <v>0.67993857945506431</v>
      </c>
      <c r="B54" s="25">
        <f t="shared" si="0"/>
        <v>5.9713369314654226E-8</v>
      </c>
    </row>
    <row r="55" spans="1:2">
      <c r="A55" s="16">
        <v>0.67525642739245018</v>
      </c>
      <c r="B55" s="25">
        <f t="shared" si="0"/>
        <v>2.4270552548103697E-5</v>
      </c>
    </row>
    <row r="56" spans="1:2">
      <c r="A56" s="16">
        <v>0.68314841698544648</v>
      </c>
      <c r="B56" s="25">
        <f t="shared" si="0"/>
        <v>8.7940380551197693E-6</v>
      </c>
    </row>
    <row r="57" spans="1:2">
      <c r="A57" s="16">
        <v>0.67967064843136926</v>
      </c>
      <c r="B57" s="25">
        <f t="shared" si="0"/>
        <v>2.6244536282710441E-7</v>
      </c>
    </row>
    <row r="58" spans="1:2">
      <c r="A58" s="16">
        <v>0.67858308557759806</v>
      </c>
      <c r="B58" s="25">
        <f t="shared" si="0"/>
        <v>2.5595426408239749E-6</v>
      </c>
    </row>
    <row r="59" spans="1:2">
      <c r="A59" s="16">
        <v>0.6818403168461693</v>
      </c>
      <c r="B59" s="25">
        <f t="shared" si="0"/>
        <v>2.7468892378243013E-6</v>
      </c>
    </row>
    <row r="60" spans="1:2">
      <c r="A60" s="16">
        <v>0.68460696624349437</v>
      </c>
      <c r="B60" s="25">
        <f t="shared" si="0"/>
        <v>1.9571984787016199E-5</v>
      </c>
    </row>
    <row r="61" spans="1:2">
      <c r="A61" s="16">
        <v>0.68480927218000665</v>
      </c>
      <c r="B61" s="25">
        <f t="shared" si="0"/>
        <v>2.1402924952860539E-5</v>
      </c>
    </row>
    <row r="62" spans="1:2">
      <c r="A62" s="16">
        <v>0.68132678136630387</v>
      </c>
      <c r="B62" s="25">
        <f t="shared" si="0"/>
        <v>1.3083670169880055E-6</v>
      </c>
    </row>
    <row r="63" spans="1:2">
      <c r="A63" s="16">
        <v>0.68254315232695695</v>
      </c>
      <c r="B63" s="25">
        <f t="shared" si="0"/>
        <v>5.5705897358577439E-6</v>
      </c>
    </row>
    <row r="64" spans="1:2">
      <c r="A64" s="16">
        <v>0.67387499301246201</v>
      </c>
      <c r="B64" s="25">
        <f t="shared" si="0"/>
        <v>3.9790228585199072E-5</v>
      </c>
    </row>
    <row r="65" spans="1:2">
      <c r="A65" s="16">
        <v>0.67371394580604371</v>
      </c>
      <c r="B65" s="25">
        <f t="shared" si="0"/>
        <v>4.1847920121463262E-5</v>
      </c>
    </row>
    <row r="66" spans="1:2">
      <c r="A66" s="16">
        <v>0.67912253760102437</v>
      </c>
      <c r="B66" s="25">
        <f t="shared" si="0"/>
        <v>1.1244588604094998E-6</v>
      </c>
    </row>
    <row r="67" spans="1:2">
      <c r="A67" s="16">
        <v>0.6741728047854102</v>
      </c>
      <c r="B67" s="25">
        <f t="shared" ref="B67:B101" si="1">(A67-$E$1)^2</f>
        <v>3.6121757108961213E-5</v>
      </c>
    </row>
    <row r="68" spans="1:2">
      <c r="A68" s="16">
        <v>0.67309998469430266</v>
      </c>
      <c r="B68" s="25">
        <f t="shared" si="1"/>
        <v>5.0168293352190302E-5</v>
      </c>
    </row>
    <row r="69" spans="1:2">
      <c r="A69" s="16">
        <v>0.67232170975065542</v>
      </c>
      <c r="B69" s="25">
        <f t="shared" si="1"/>
        <v>6.1798982642259181E-5</v>
      </c>
    </row>
    <row r="70" spans="1:2">
      <c r="A70" s="16">
        <v>0.67286052159192222</v>
      </c>
      <c r="B70" s="25">
        <f t="shared" si="1"/>
        <v>5.3617850100104926E-5</v>
      </c>
    </row>
    <row r="71" spans="1:2">
      <c r="A71" s="16">
        <v>0.67706769883414708</v>
      </c>
      <c r="B71" s="25">
        <f t="shared" si="1"/>
        <v>9.704744010224893E-6</v>
      </c>
    </row>
    <row r="72" spans="1:2">
      <c r="A72" s="16">
        <v>0.6837164605961471</v>
      </c>
      <c r="B72" s="25">
        <f t="shared" si="1"/>
        <v>1.2485749100680454E-5</v>
      </c>
    </row>
    <row r="73" spans="1:2">
      <c r="A73" s="16">
        <v>0.69612802107512706</v>
      </c>
      <c r="B73" s="25">
        <f t="shared" si="1"/>
        <v>2.5424552609598031E-4</v>
      </c>
    </row>
    <row r="74" spans="1:2">
      <c r="A74" s="16">
        <v>0.68201800723398764</v>
      </c>
      <c r="B74" s="25">
        <f t="shared" si="1"/>
        <v>3.3674620403562039E-6</v>
      </c>
    </row>
    <row r="75" spans="1:2">
      <c r="A75" s="16">
        <v>0.68152068156988077</v>
      </c>
      <c r="B75" s="25">
        <f t="shared" si="1"/>
        <v>1.7895454272044917E-6</v>
      </c>
    </row>
    <row r="76" spans="1:2">
      <c r="A76" s="16">
        <v>0.67759167988498248</v>
      </c>
      <c r="B76" s="25">
        <f t="shared" si="1"/>
        <v>6.7146426990791341E-6</v>
      </c>
    </row>
    <row r="77" spans="1:2">
      <c r="A77" s="16">
        <v>0.68013099328638915</v>
      </c>
      <c r="B77" s="25">
        <f t="shared" si="1"/>
        <v>2.6987360129539591E-9</v>
      </c>
    </row>
    <row r="78" spans="1:2">
      <c r="A78" s="16">
        <v>0.6808144226369518</v>
      </c>
      <c r="B78" s="25">
        <f t="shared" si="1"/>
        <v>3.9876697837713905E-7</v>
      </c>
    </row>
    <row r="79" spans="1:2">
      <c r="A79" s="16">
        <v>0.67493290990225485</v>
      </c>
      <c r="B79" s="25">
        <f t="shared" si="1"/>
        <v>2.7562843815345825E-5</v>
      </c>
    </row>
    <row r="80" spans="1:2">
      <c r="A80" s="16">
        <v>0.68038956514034776</v>
      </c>
      <c r="B80" s="25">
        <f t="shared" si="1"/>
        <v>4.269285497569216E-8</v>
      </c>
    </row>
    <row r="81" spans="1:2">
      <c r="A81" s="16">
        <v>0.68514344307627562</v>
      </c>
      <c r="B81" s="25">
        <f t="shared" si="1"/>
        <v>2.4606564514087915E-5</v>
      </c>
    </row>
    <row r="82" spans="1:2">
      <c r="A82" s="16">
        <v>0.67824639618061</v>
      </c>
      <c r="B82" s="25">
        <f t="shared" si="1"/>
        <v>3.7502122144402337E-6</v>
      </c>
    </row>
    <row r="83" spans="1:2">
      <c r="A83" s="16">
        <v>0.6820129607105192</v>
      </c>
      <c r="B83" s="25">
        <f t="shared" si="1"/>
        <v>3.3489661147412997E-6</v>
      </c>
    </row>
    <row r="84" spans="1:2">
      <c r="A84" s="16">
        <v>0.68087792379460266</v>
      </c>
      <c r="B84" s="25">
        <f t="shared" si="1"/>
        <v>4.8299879625785604E-7</v>
      </c>
    </row>
    <row r="85" spans="1:2">
      <c r="A85" s="16">
        <v>0.67052273218803116</v>
      </c>
      <c r="B85" s="25">
        <f t="shared" si="1"/>
        <v>9.331966610135805E-5</v>
      </c>
    </row>
    <row r="86" spans="1:2">
      <c r="A86" s="16">
        <v>0.68935038950703675</v>
      </c>
      <c r="B86" s="25">
        <f t="shared" si="1"/>
        <v>8.4042081941289765E-5</v>
      </c>
    </row>
    <row r="87" spans="1:2">
      <c r="A87" s="16">
        <v>0.68111207702518883</v>
      </c>
      <c r="B87" s="25">
        <f t="shared" si="1"/>
        <v>8.6329069371465141E-7</v>
      </c>
    </row>
    <row r="88" spans="1:2">
      <c r="A88" s="16">
        <v>0.68501145398461871</v>
      </c>
      <c r="B88" s="25">
        <f t="shared" si="1"/>
        <v>2.3314521742617254E-5</v>
      </c>
    </row>
    <row r="89" spans="1:2">
      <c r="A89" s="16">
        <v>0.68103719953298092</v>
      </c>
      <c r="B89" s="25">
        <f t="shared" si="1"/>
        <v>7.2975482814895627E-7</v>
      </c>
    </row>
    <row r="90" spans="1:2">
      <c r="A90" s="16">
        <v>0.68657218074537685</v>
      </c>
      <c r="B90" s="25">
        <f t="shared" si="1"/>
        <v>4.0822363484505037E-5</v>
      </c>
    </row>
    <row r="91" spans="1:2">
      <c r="A91" s="16">
        <v>0.67747466093883224</v>
      </c>
      <c r="B91" s="25">
        <f t="shared" si="1"/>
        <v>7.3347898079328226E-6</v>
      </c>
    </row>
    <row r="92" spans="1:2">
      <c r="A92" s="16">
        <v>0.68316368233474833</v>
      </c>
      <c r="B92" s="25">
        <f t="shared" si="1"/>
        <v>8.8848090892693424E-6</v>
      </c>
    </row>
    <row r="93" spans="1:2">
      <c r="A93" s="16">
        <v>0.68002714300218425</v>
      </c>
      <c r="B93" s="25">
        <f t="shared" si="1"/>
        <v>2.4273529159998004E-8</v>
      </c>
    </row>
    <row r="94" spans="1:2">
      <c r="A94" s="16">
        <v>0.68579400695730297</v>
      </c>
      <c r="B94" s="25">
        <f t="shared" si="1"/>
        <v>3.1484042700287891E-5</v>
      </c>
    </row>
    <row r="95" spans="1:2">
      <c r="A95" s="16">
        <v>0.68791586586157771</v>
      </c>
      <c r="B95" s="25">
        <f t="shared" si="1"/>
        <v>5.979810145073033E-5</v>
      </c>
    </row>
    <row r="96" spans="1:2">
      <c r="A96" s="16">
        <v>0.67738276478020809</v>
      </c>
      <c r="B96" s="25">
        <f t="shared" si="1"/>
        <v>7.8409960827108774E-6</v>
      </c>
    </row>
    <row r="97" spans="1:2">
      <c r="A97" s="16">
        <v>0.67759446700656267</v>
      </c>
      <c r="B97" s="25">
        <f t="shared" si="1"/>
        <v>6.700206138400837E-6</v>
      </c>
    </row>
    <row r="98" spans="1:2">
      <c r="A98" s="16">
        <v>0.67873682466888896</v>
      </c>
      <c r="B98" s="25">
        <f t="shared" si="1"/>
        <v>2.0912572050870931E-6</v>
      </c>
    </row>
    <row r="99" spans="1:2">
      <c r="A99" s="16">
        <v>0.69006661073350639</v>
      </c>
      <c r="B99" s="25">
        <f t="shared" si="1"/>
        <v>9.7686894854674138E-5</v>
      </c>
    </row>
    <row r="100" spans="1:2">
      <c r="A100" s="16">
        <v>0.6805517719436559</v>
      </c>
      <c r="B100" s="25">
        <f t="shared" si="1"/>
        <v>1.3603505046162267E-7</v>
      </c>
    </row>
    <row r="101" spans="1:2">
      <c r="A101" s="18">
        <v>0.68003231269840303</v>
      </c>
      <c r="B101" s="25">
        <f t="shared" si="1"/>
        <v>2.2689381255076611E-8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ACE76-0BBE-3A4B-9D75-A8CE4521DC86}">
  <dimension ref="A1:J101"/>
  <sheetViews>
    <sheetView topLeftCell="A5" zoomScale="70" zoomScaleNormal="70" workbookViewId="0">
      <selection activeCell="I6" sqref="I6"/>
    </sheetView>
  </sheetViews>
  <sheetFormatPr defaultColWidth="10.77734375" defaultRowHeight="18"/>
  <cols>
    <col min="1" max="6" width="14" style="30" bestFit="1" customWidth="1"/>
    <col min="7" max="8" width="10.77734375" style="30"/>
    <col min="9" max="9" width="32.33203125" style="30" bestFit="1" customWidth="1"/>
    <col min="10" max="10" width="19.6640625" style="30" bestFit="1" customWidth="1"/>
    <col min="11" max="16384" width="10.77734375" style="30"/>
  </cols>
  <sheetData>
    <row r="1" spans="1:10">
      <c r="A1" s="30" t="s">
        <v>34</v>
      </c>
      <c r="B1" s="30" t="s">
        <v>35</v>
      </c>
      <c r="C1" s="30" t="s">
        <v>36</v>
      </c>
      <c r="D1" s="30" t="s">
        <v>37</v>
      </c>
      <c r="E1" s="30" t="s">
        <v>38</v>
      </c>
      <c r="F1" s="30" t="s">
        <v>39</v>
      </c>
      <c r="I1" s="32" t="s">
        <v>41</v>
      </c>
      <c r="J1" s="32" t="s">
        <v>40</v>
      </c>
    </row>
    <row r="2" spans="1:10">
      <c r="A2" s="30">
        <v>0.42637245723908912</v>
      </c>
      <c r="B2" s="30">
        <v>0.46826347670820861</v>
      </c>
      <c r="C2" s="30">
        <v>0.50038138432106505</v>
      </c>
      <c r="D2" s="30">
        <v>0.52914156155935954</v>
      </c>
      <c r="E2" s="30">
        <v>0.56088020599999999</v>
      </c>
      <c r="F2" s="30">
        <v>0.58250698959947678</v>
      </c>
      <c r="I2" s="31">
        <v>5</v>
      </c>
      <c r="J2" s="31">
        <f>AVERAGE(A2:A101)</f>
        <v>0.4312558095871839</v>
      </c>
    </row>
    <row r="3" spans="1:10">
      <c r="A3" s="30">
        <v>0.42654665058751778</v>
      </c>
      <c r="B3" s="30">
        <v>0.47511540411117609</v>
      </c>
      <c r="C3" s="30">
        <v>0.50310313742856727</v>
      </c>
      <c r="D3" s="30">
        <v>0.53389454947141735</v>
      </c>
      <c r="E3" s="30">
        <v>0.55817348499999997</v>
      </c>
      <c r="F3" s="30">
        <v>0.58736537389597676</v>
      </c>
      <c r="I3" s="31">
        <v>6</v>
      </c>
      <c r="J3" s="31">
        <f>AVERAGE(B2:B101)</f>
        <v>0.46808843032569031</v>
      </c>
    </row>
    <row r="4" spans="1:10">
      <c r="A4" s="30">
        <v>0.42587678229067821</v>
      </c>
      <c r="B4" s="30">
        <v>0.46842938919539723</v>
      </c>
      <c r="C4" s="30">
        <v>0.50665579320530074</v>
      </c>
      <c r="D4" s="30">
        <v>0.52699194549854722</v>
      </c>
      <c r="E4" s="30">
        <v>0.55401541099999996</v>
      </c>
      <c r="F4" s="30">
        <v>0.58742948110566662</v>
      </c>
      <c r="I4" s="31">
        <v>7</v>
      </c>
      <c r="J4" s="31">
        <f>AVERAGE(C2:C101)</f>
        <v>0.50129303325467867</v>
      </c>
    </row>
    <row r="5" spans="1:10">
      <c r="A5" s="30">
        <v>0.42707181214522782</v>
      </c>
      <c r="B5" s="30">
        <v>0.46317137358039467</v>
      </c>
      <c r="C5" s="30">
        <v>0.49748380497612299</v>
      </c>
      <c r="D5" s="30">
        <v>0.52968359874906568</v>
      </c>
      <c r="E5" s="30">
        <v>0.559601126</v>
      </c>
      <c r="F5" s="30">
        <v>0.59059568634956106</v>
      </c>
      <c r="I5" s="31">
        <v>8</v>
      </c>
      <c r="J5" s="31">
        <f>AVERAGE(D2:D101)</f>
        <v>0.53138097776117621</v>
      </c>
    </row>
    <row r="6" spans="1:10">
      <c r="A6" s="30">
        <v>0.43655012865412463</v>
      </c>
      <c r="B6" s="30">
        <v>0.46969984731251968</v>
      </c>
      <c r="C6" s="30">
        <v>0.49240071323948892</v>
      </c>
      <c r="D6" s="30">
        <v>0.52802326701306457</v>
      </c>
      <c r="E6" s="30">
        <v>0.56003818500000002</v>
      </c>
      <c r="F6" s="30">
        <v>0.5851096062949146</v>
      </c>
      <c r="I6" s="31">
        <v>9</v>
      </c>
      <c r="J6" s="31">
        <f>AVERAGE(E2:E101)</f>
        <v>0.55861115005000006</v>
      </c>
    </row>
    <row r="7" spans="1:10">
      <c r="A7" s="30">
        <v>0.42765480860994148</v>
      </c>
      <c r="B7" s="30">
        <v>0.46742080461101532</v>
      </c>
      <c r="C7" s="30">
        <v>0.50299554200685093</v>
      </c>
      <c r="D7" s="30">
        <v>0.54426302124492598</v>
      </c>
      <c r="E7" s="30">
        <v>0.55513625200000005</v>
      </c>
      <c r="F7" s="30">
        <v>0.57040700916419385</v>
      </c>
      <c r="I7" s="31">
        <v>10</v>
      </c>
      <c r="J7" s="31">
        <f>AVERAGE(F2:F101)</f>
        <v>0.58277755789013563</v>
      </c>
    </row>
    <row r="8" spans="1:10">
      <c r="A8" s="30">
        <v>0.44104602665076192</v>
      </c>
      <c r="B8" s="30">
        <v>0.46783749058438129</v>
      </c>
      <c r="C8" s="30">
        <v>0.50410285179751946</v>
      </c>
      <c r="D8" s="30">
        <v>0.52935194981828426</v>
      </c>
      <c r="E8" s="30">
        <v>0.56049758800000005</v>
      </c>
      <c r="F8" s="30">
        <v>0.5840767025739676</v>
      </c>
    </row>
    <row r="9" spans="1:10">
      <c r="A9" s="30">
        <v>0.42868273684837932</v>
      </c>
      <c r="B9" s="30">
        <v>0.45868224635008681</v>
      </c>
      <c r="C9" s="30">
        <v>0.50944241636076326</v>
      </c>
      <c r="D9" s="30">
        <v>0.53102787575252874</v>
      </c>
      <c r="E9" s="30">
        <v>0.55534938599999994</v>
      </c>
      <c r="F9" s="30">
        <v>0.58445641301424611</v>
      </c>
    </row>
    <row r="10" spans="1:10">
      <c r="A10" s="30">
        <v>0.42814298095219161</v>
      </c>
      <c r="B10" s="30">
        <v>0.47359263957306602</v>
      </c>
      <c r="C10" s="30">
        <v>0.51293543868853386</v>
      </c>
      <c r="D10" s="30">
        <v>0.5376166386966662</v>
      </c>
      <c r="E10" s="30">
        <v>0.56058092000000004</v>
      </c>
      <c r="F10" s="30">
        <v>0.57958912778421767</v>
      </c>
    </row>
    <row r="11" spans="1:10">
      <c r="A11" s="30">
        <v>0.42224580258430539</v>
      </c>
      <c r="B11" s="30">
        <v>0.47317902149426633</v>
      </c>
      <c r="C11" s="30">
        <v>0.50146697082170122</v>
      </c>
      <c r="D11" s="30">
        <v>0.53014202055813053</v>
      </c>
      <c r="E11" s="30">
        <v>0.56453697700000005</v>
      </c>
      <c r="F11" s="30">
        <v>0.57658240301997821</v>
      </c>
    </row>
    <row r="12" spans="1:10">
      <c r="A12" s="30">
        <v>0.42405036629378368</v>
      </c>
      <c r="B12" s="30">
        <v>0.46771178477817482</v>
      </c>
      <c r="C12" s="30">
        <v>0.5112868712719576</v>
      </c>
      <c r="D12" s="30">
        <v>0.5325880679322369</v>
      </c>
      <c r="E12" s="30">
        <v>0.555592804</v>
      </c>
      <c r="F12" s="30">
        <v>0.58582548457918204</v>
      </c>
    </row>
    <row r="13" spans="1:10">
      <c r="A13" s="30">
        <v>0.43115210180880148</v>
      </c>
      <c r="B13" s="30">
        <v>0.46255932481735801</v>
      </c>
      <c r="C13" s="30">
        <v>0.5026102229572138</v>
      </c>
      <c r="D13" s="30">
        <v>0.54035342056779123</v>
      </c>
      <c r="E13" s="30">
        <v>0.57035504000000004</v>
      </c>
      <c r="F13" s="30">
        <v>0.57520105084297424</v>
      </c>
    </row>
    <row r="14" spans="1:10">
      <c r="A14" s="30">
        <v>0.42933700542734049</v>
      </c>
      <c r="B14" s="30">
        <v>0.47151891283618819</v>
      </c>
      <c r="C14" s="30">
        <v>0.50458014133387707</v>
      </c>
      <c r="D14" s="30">
        <v>0.53503228674114001</v>
      </c>
      <c r="E14" s="30">
        <v>0.57204643799999999</v>
      </c>
      <c r="F14" s="30">
        <v>0.56951598036963524</v>
      </c>
    </row>
    <row r="15" spans="1:10">
      <c r="A15" s="30">
        <v>0.43551071597817259</v>
      </c>
      <c r="B15" s="30">
        <v>0.46760500477381739</v>
      </c>
      <c r="C15" s="30">
        <v>0.50131314592162191</v>
      </c>
      <c r="D15" s="30">
        <v>0.52761956371412777</v>
      </c>
      <c r="E15" s="30">
        <v>0.54852493000000002</v>
      </c>
      <c r="F15" s="30">
        <v>0.59155924052046338</v>
      </c>
    </row>
    <row r="16" spans="1:10">
      <c r="A16" s="30">
        <v>0.43799522634293581</v>
      </c>
      <c r="B16" s="30">
        <v>0.46695201156122917</v>
      </c>
      <c r="C16" s="30">
        <v>0.49762462765843968</v>
      </c>
      <c r="D16" s="30">
        <v>0.5311618105934921</v>
      </c>
      <c r="E16" s="30">
        <v>0.54702177100000005</v>
      </c>
      <c r="F16" s="30">
        <v>0.57902294467913906</v>
      </c>
    </row>
    <row r="17" spans="1:6">
      <c r="A17" s="30">
        <v>0.42512383198671888</v>
      </c>
      <c r="B17" s="30">
        <v>0.46540397794134247</v>
      </c>
      <c r="C17" s="30">
        <v>0.49576517488001681</v>
      </c>
      <c r="D17" s="30">
        <v>0.52718321519485589</v>
      </c>
      <c r="E17" s="30">
        <v>0.553417571</v>
      </c>
      <c r="F17" s="30">
        <v>0.58301814407448549</v>
      </c>
    </row>
    <row r="18" spans="1:6">
      <c r="A18" s="30">
        <v>0.43288925747515011</v>
      </c>
      <c r="B18" s="30">
        <v>0.46786566182278572</v>
      </c>
      <c r="C18" s="30">
        <v>0.49741790738898323</v>
      </c>
      <c r="D18" s="30">
        <v>0.54102127010722423</v>
      </c>
      <c r="E18" s="30">
        <v>0.56256191700000002</v>
      </c>
      <c r="F18" s="30">
        <v>0.58905950511765548</v>
      </c>
    </row>
    <row r="19" spans="1:6">
      <c r="A19" s="30">
        <v>0.43391121407248018</v>
      </c>
      <c r="B19" s="30">
        <v>0.46520995159750023</v>
      </c>
      <c r="C19" s="30">
        <v>0.50386961496784388</v>
      </c>
      <c r="D19" s="30">
        <v>0.53761416879980928</v>
      </c>
      <c r="E19" s="30">
        <v>0.55311147800000005</v>
      </c>
      <c r="F19" s="30">
        <v>0.57917021040442362</v>
      </c>
    </row>
    <row r="20" spans="1:6">
      <c r="A20" s="30">
        <v>0.43108192941884782</v>
      </c>
      <c r="B20" s="30">
        <v>0.46707865661665521</v>
      </c>
      <c r="C20" s="30">
        <v>0.50171428230845028</v>
      </c>
      <c r="D20" s="30">
        <v>0.53091782336990623</v>
      </c>
      <c r="E20" s="30">
        <v>0.55800241799999994</v>
      </c>
      <c r="F20" s="30">
        <v>0.57177090251699714</v>
      </c>
    </row>
    <row r="21" spans="1:6">
      <c r="A21" s="30">
        <v>0.43317726888213398</v>
      </c>
      <c r="B21" s="30">
        <v>0.48148646186080207</v>
      </c>
      <c r="C21" s="30">
        <v>0.50427789160802061</v>
      </c>
      <c r="D21" s="30">
        <v>0.52338597446361812</v>
      </c>
      <c r="E21" s="30">
        <v>0.56148631400000004</v>
      </c>
      <c r="F21" s="30">
        <v>0.58481481992349005</v>
      </c>
    </row>
    <row r="22" spans="1:6">
      <c r="A22" s="30">
        <v>0.42983756350060259</v>
      </c>
      <c r="B22" s="30">
        <v>0.46633405687626878</v>
      </c>
      <c r="C22" s="30">
        <v>0.49963235293495112</v>
      </c>
      <c r="D22" s="30">
        <v>0.53213490099595284</v>
      </c>
      <c r="E22" s="30">
        <v>0.55477895499999996</v>
      </c>
      <c r="F22" s="30">
        <v>0.59153933172315953</v>
      </c>
    </row>
    <row r="23" spans="1:6">
      <c r="A23" s="30">
        <v>0.4313435086079388</v>
      </c>
      <c r="B23" s="30">
        <v>0.47335273790773957</v>
      </c>
      <c r="C23" s="30">
        <v>0.50669646947128866</v>
      </c>
      <c r="D23" s="30">
        <v>0.52331202556703049</v>
      </c>
      <c r="E23" s="30">
        <v>0.56935811700000005</v>
      </c>
      <c r="F23" s="30">
        <v>0.57821137545758505</v>
      </c>
    </row>
    <row r="24" spans="1:6">
      <c r="A24" s="30">
        <v>0.42534386942962388</v>
      </c>
      <c r="B24" s="30">
        <v>0.47196653303286479</v>
      </c>
      <c r="C24" s="30">
        <v>0.50074789279707121</v>
      </c>
      <c r="D24" s="30">
        <v>0.52566984222824953</v>
      </c>
      <c r="E24" s="30">
        <v>0.54761616899999999</v>
      </c>
      <c r="F24" s="30">
        <v>0.58405574676259808</v>
      </c>
    </row>
    <row r="25" spans="1:6">
      <c r="A25" s="30">
        <v>0.42393265081639031</v>
      </c>
      <c r="B25" s="30">
        <v>0.46513334894997432</v>
      </c>
      <c r="C25" s="30">
        <v>0.49707626414501521</v>
      </c>
      <c r="D25" s="30">
        <v>0.5201887854005891</v>
      </c>
      <c r="E25" s="30">
        <v>0.55819101000000004</v>
      </c>
      <c r="F25" s="30">
        <v>0.58602217307776872</v>
      </c>
    </row>
    <row r="26" spans="1:6">
      <c r="A26" s="30">
        <v>0.43016033887631799</v>
      </c>
      <c r="B26" s="30">
        <v>0.47715168756151127</v>
      </c>
      <c r="C26" s="30">
        <v>0.49906216695342892</v>
      </c>
      <c r="D26" s="30">
        <v>0.532315204629903</v>
      </c>
      <c r="E26" s="30">
        <v>0.56151073600000001</v>
      </c>
      <c r="F26" s="30">
        <v>0.58697403977487284</v>
      </c>
    </row>
    <row r="27" spans="1:6">
      <c r="A27" s="30">
        <v>0.43364992351461717</v>
      </c>
      <c r="B27" s="30">
        <v>0.46409568894614478</v>
      </c>
      <c r="C27" s="30">
        <v>0.5034552502914561</v>
      </c>
      <c r="D27" s="30">
        <v>0.52467535763169226</v>
      </c>
      <c r="E27" s="30">
        <v>0.55871020999999998</v>
      </c>
      <c r="F27" s="30">
        <v>0.57848974705615119</v>
      </c>
    </row>
    <row r="28" spans="1:6">
      <c r="A28" s="30">
        <v>0.43568956751287152</v>
      </c>
      <c r="B28" s="30">
        <v>0.47245716799959392</v>
      </c>
      <c r="C28" s="30">
        <v>0.50285434381391247</v>
      </c>
      <c r="D28" s="30">
        <v>0.52562222609500542</v>
      </c>
      <c r="E28" s="30">
        <v>0.56386306600000002</v>
      </c>
      <c r="F28" s="30">
        <v>0.58292269652773399</v>
      </c>
    </row>
    <row r="29" spans="1:6">
      <c r="A29" s="30">
        <v>0.43592192740670033</v>
      </c>
      <c r="B29" s="30">
        <v>0.46959489347991867</v>
      </c>
      <c r="C29" s="30">
        <v>0.49965028751306712</v>
      </c>
      <c r="D29" s="30">
        <v>0.52386195511197486</v>
      </c>
      <c r="E29" s="30">
        <v>0.575684635</v>
      </c>
      <c r="F29" s="30">
        <v>0.59283571059864959</v>
      </c>
    </row>
    <row r="30" spans="1:6">
      <c r="A30" s="30">
        <v>0.42357161798495518</v>
      </c>
      <c r="B30" s="30">
        <v>0.47247476524980009</v>
      </c>
      <c r="C30" s="30">
        <v>0.5045052404278092</v>
      </c>
      <c r="D30" s="30">
        <v>0.52949191248692329</v>
      </c>
      <c r="E30" s="30">
        <v>0.57419786100000003</v>
      </c>
      <c r="F30" s="30">
        <v>0.57987847171679197</v>
      </c>
    </row>
    <row r="31" spans="1:6">
      <c r="A31" s="30">
        <v>0.4418186973892656</v>
      </c>
      <c r="B31" s="30">
        <v>0.46666493764324801</v>
      </c>
      <c r="C31" s="30">
        <v>0.50096163490985324</v>
      </c>
      <c r="D31" s="30">
        <v>0.52569512465354917</v>
      </c>
      <c r="E31" s="30">
        <v>0.55925867500000004</v>
      </c>
      <c r="F31" s="30">
        <v>0.58220276736713461</v>
      </c>
    </row>
    <row r="32" spans="1:6">
      <c r="A32" s="30">
        <v>0.43075182543742602</v>
      </c>
      <c r="B32" s="30">
        <v>0.46372984691870472</v>
      </c>
      <c r="C32" s="30">
        <v>0.50987644058256065</v>
      </c>
      <c r="D32" s="30">
        <v>0.53315198589269386</v>
      </c>
      <c r="E32" s="30">
        <v>0.56293433699999995</v>
      </c>
      <c r="F32" s="30">
        <v>0.57699618395756314</v>
      </c>
    </row>
    <row r="33" spans="1:6">
      <c r="A33" s="30">
        <v>0.43530094425281413</v>
      </c>
      <c r="B33" s="30">
        <v>0.46599196594229231</v>
      </c>
      <c r="C33" s="30">
        <v>0.49227915017140089</v>
      </c>
      <c r="D33" s="30">
        <v>0.52243725999091317</v>
      </c>
      <c r="E33" s="30">
        <v>0.55870291900000002</v>
      </c>
      <c r="F33" s="30">
        <v>0.59087118903705382</v>
      </c>
    </row>
    <row r="34" spans="1:6">
      <c r="A34" s="30">
        <v>0.42842605262720551</v>
      </c>
      <c r="B34" s="30">
        <v>0.46414152701696332</v>
      </c>
      <c r="C34" s="30">
        <v>0.50351717321093858</v>
      </c>
      <c r="D34" s="30">
        <v>0.52909212262405658</v>
      </c>
      <c r="E34" s="30">
        <v>0.555749669</v>
      </c>
      <c r="F34" s="30">
        <v>0.58162652872346743</v>
      </c>
    </row>
    <row r="35" spans="1:6">
      <c r="A35" s="30">
        <v>0.422553415591435</v>
      </c>
      <c r="B35" s="30">
        <v>0.46891016342817698</v>
      </c>
      <c r="C35" s="30">
        <v>0.49530738360918669</v>
      </c>
      <c r="D35" s="30">
        <v>0.53203352668927895</v>
      </c>
      <c r="E35" s="30">
        <v>0.55449511500000004</v>
      </c>
      <c r="F35" s="30">
        <v>0.58062411497857225</v>
      </c>
    </row>
    <row r="36" spans="1:6">
      <c r="A36" s="30">
        <v>0.43919445798070139</v>
      </c>
      <c r="B36" s="30">
        <v>0.47076040492951099</v>
      </c>
      <c r="C36" s="30">
        <v>0.49527170739642762</v>
      </c>
      <c r="D36" s="30">
        <v>0.52919205457385066</v>
      </c>
      <c r="E36" s="30">
        <v>0.55862982299999997</v>
      </c>
      <c r="F36" s="30">
        <v>0.58045216856006865</v>
      </c>
    </row>
    <row r="37" spans="1:6">
      <c r="A37" s="30">
        <v>0.43131240041389313</v>
      </c>
      <c r="B37" s="30">
        <v>0.46772285954830001</v>
      </c>
      <c r="C37" s="30">
        <v>0.50553892655117583</v>
      </c>
      <c r="D37" s="30">
        <v>0.52521753212362621</v>
      </c>
      <c r="E37" s="30">
        <v>0.56175640100000002</v>
      </c>
      <c r="F37" s="30">
        <v>0.58614836573848794</v>
      </c>
    </row>
    <row r="38" spans="1:6">
      <c r="A38" s="30">
        <v>0.43233291065038532</v>
      </c>
      <c r="B38" s="30">
        <v>0.46760385620626083</v>
      </c>
      <c r="C38" s="30">
        <v>0.5062964169612173</v>
      </c>
      <c r="D38" s="30">
        <v>0.53001517740938653</v>
      </c>
      <c r="E38" s="30">
        <v>0.55495103400000001</v>
      </c>
      <c r="F38" s="30">
        <v>0.5774314726725247</v>
      </c>
    </row>
    <row r="39" spans="1:6">
      <c r="A39" s="30">
        <v>0.43519845454354261</v>
      </c>
      <c r="B39" s="30">
        <v>0.45970583902612078</v>
      </c>
      <c r="C39" s="30">
        <v>0.49379558608548663</v>
      </c>
      <c r="D39" s="30">
        <v>0.53040991776220192</v>
      </c>
      <c r="E39" s="30">
        <v>0.55993589700000002</v>
      </c>
      <c r="F39" s="30">
        <v>0.59034192784976136</v>
      </c>
    </row>
    <row r="40" spans="1:6">
      <c r="A40" s="30">
        <v>0.43530444173393479</v>
      </c>
      <c r="B40" s="30">
        <v>0.47319897745679718</v>
      </c>
      <c r="C40" s="30">
        <v>0.50081840577751724</v>
      </c>
      <c r="D40" s="30">
        <v>0.53094819198430465</v>
      </c>
      <c r="E40" s="30">
        <v>0.56060977599999995</v>
      </c>
      <c r="F40" s="30">
        <v>0.59347387286673936</v>
      </c>
    </row>
    <row r="41" spans="1:6">
      <c r="A41" s="30">
        <v>0.43134757790620082</v>
      </c>
      <c r="B41" s="30">
        <v>0.46971223918966681</v>
      </c>
      <c r="C41" s="30">
        <v>0.50488250325696904</v>
      </c>
      <c r="D41" s="30">
        <v>0.53860993935978929</v>
      </c>
      <c r="E41" s="30">
        <v>0.55562099300000001</v>
      </c>
      <c r="F41" s="30">
        <v>0.58326367043308924</v>
      </c>
    </row>
    <row r="42" spans="1:6">
      <c r="A42" s="30">
        <v>0.43230273331067159</v>
      </c>
      <c r="B42" s="30">
        <v>0.46910924223060069</v>
      </c>
      <c r="C42" s="30">
        <v>0.49218555904147959</v>
      </c>
      <c r="D42" s="30">
        <v>0.52602589360578034</v>
      </c>
      <c r="E42" s="30">
        <v>0.549252988</v>
      </c>
      <c r="F42" s="30">
        <v>0.57691912056158279</v>
      </c>
    </row>
    <row r="43" spans="1:6">
      <c r="A43" s="30">
        <v>0.42768851131756142</v>
      </c>
      <c r="B43" s="30">
        <v>0.47010572175710003</v>
      </c>
      <c r="C43" s="30">
        <v>0.50540319172773063</v>
      </c>
      <c r="D43" s="30">
        <v>0.53331080835431832</v>
      </c>
      <c r="E43" s="30">
        <v>0.56449869399999997</v>
      </c>
      <c r="F43" s="30">
        <v>0.58420894404026935</v>
      </c>
    </row>
    <row r="44" spans="1:6">
      <c r="A44" s="30">
        <v>0.43212504578966382</v>
      </c>
      <c r="B44" s="30">
        <v>0.4682991593738926</v>
      </c>
      <c r="C44" s="30">
        <v>0.50899186726974044</v>
      </c>
      <c r="D44" s="30">
        <v>0.53555862449557667</v>
      </c>
      <c r="E44" s="30">
        <v>0.549180063</v>
      </c>
      <c r="F44" s="30">
        <v>0.57861048576865326</v>
      </c>
    </row>
    <row r="45" spans="1:6">
      <c r="A45" s="30">
        <v>0.42774188463064522</v>
      </c>
      <c r="B45" s="30">
        <v>0.46186029593981259</v>
      </c>
      <c r="C45" s="30">
        <v>0.49300739539933042</v>
      </c>
      <c r="D45" s="30">
        <v>0.52878538602173397</v>
      </c>
      <c r="E45" s="30">
        <v>0.55725234099999998</v>
      </c>
      <c r="F45" s="30">
        <v>0.58445218471193638</v>
      </c>
    </row>
    <row r="46" spans="1:6">
      <c r="A46" s="30">
        <v>0.43896037895538231</v>
      </c>
      <c r="B46" s="30">
        <v>0.46647201351372108</v>
      </c>
      <c r="C46" s="30">
        <v>0.50306678719608944</v>
      </c>
      <c r="D46" s="30">
        <v>0.53529876505095142</v>
      </c>
      <c r="E46" s="30">
        <v>0.55523920400000004</v>
      </c>
      <c r="F46" s="30">
        <v>0.58686744534867807</v>
      </c>
    </row>
    <row r="47" spans="1:6">
      <c r="A47" s="30">
        <v>0.42976631206841009</v>
      </c>
      <c r="B47" s="30">
        <v>0.45638291050125063</v>
      </c>
      <c r="C47" s="30">
        <v>0.50458884344858645</v>
      </c>
      <c r="D47" s="30">
        <v>0.5321082681329381</v>
      </c>
      <c r="E47" s="30">
        <v>0.56617295199999995</v>
      </c>
      <c r="F47" s="30">
        <v>0.58495006613553724</v>
      </c>
    </row>
    <row r="48" spans="1:6">
      <c r="A48" s="30">
        <v>0.43521327544317689</v>
      </c>
      <c r="B48" s="30">
        <v>0.46670136791781303</v>
      </c>
      <c r="C48" s="30">
        <v>0.50553753496470033</v>
      </c>
      <c r="D48" s="30">
        <v>0.53773284435180702</v>
      </c>
      <c r="E48" s="30">
        <v>0.56049286499999995</v>
      </c>
      <c r="F48" s="30">
        <v>0.58581315558992153</v>
      </c>
    </row>
    <row r="49" spans="1:6">
      <c r="A49" s="30">
        <v>0.42456950877104038</v>
      </c>
      <c r="B49" s="30">
        <v>0.45968344780825321</v>
      </c>
      <c r="C49" s="30">
        <v>0.50253279666395489</v>
      </c>
      <c r="D49" s="30">
        <v>0.52293259407592951</v>
      </c>
      <c r="E49" s="30">
        <v>0.56887488100000005</v>
      </c>
      <c r="F49" s="30">
        <v>0.59269623923961212</v>
      </c>
    </row>
    <row r="50" spans="1:6">
      <c r="A50" s="30">
        <v>0.43804011086322542</v>
      </c>
      <c r="B50" s="30">
        <v>0.47506682399483752</v>
      </c>
      <c r="C50" s="30">
        <v>0.49438445103452278</v>
      </c>
      <c r="D50" s="30">
        <v>0.53481934334107895</v>
      </c>
      <c r="E50" s="30">
        <v>0.55042581599999996</v>
      </c>
      <c r="F50" s="30">
        <v>0.57880171353660737</v>
      </c>
    </row>
    <row r="51" spans="1:6">
      <c r="A51" s="30">
        <v>0.43129447863787851</v>
      </c>
      <c r="B51" s="30">
        <v>0.4654857570761442</v>
      </c>
      <c r="C51" s="30">
        <v>0.50152770556473214</v>
      </c>
      <c r="D51" s="30">
        <v>0.53356361201222535</v>
      </c>
      <c r="E51" s="30">
        <v>0.56289209600000001</v>
      </c>
      <c r="F51" s="30">
        <v>0.58660690754813649</v>
      </c>
    </row>
    <row r="52" spans="1:6">
      <c r="A52" s="30">
        <v>0.43385407428164757</v>
      </c>
      <c r="B52" s="30">
        <v>0.46893071609769121</v>
      </c>
      <c r="C52" s="30">
        <v>0.50049631841832354</v>
      </c>
      <c r="D52" s="30">
        <v>0.54230039135062691</v>
      </c>
      <c r="E52" s="30">
        <v>0.55106666299999996</v>
      </c>
      <c r="F52" s="30">
        <v>0.5885368539349326</v>
      </c>
    </row>
    <row r="53" spans="1:6">
      <c r="A53" s="30">
        <v>0.43020727874231329</v>
      </c>
      <c r="B53" s="30">
        <v>0.47471942343470069</v>
      </c>
      <c r="C53" s="30">
        <v>0.50447772337439389</v>
      </c>
      <c r="D53" s="30">
        <v>0.53360240280449067</v>
      </c>
      <c r="E53" s="30">
        <v>0.558756217</v>
      </c>
      <c r="F53" s="30">
        <v>0.56752647791554489</v>
      </c>
    </row>
    <row r="54" spans="1:6">
      <c r="A54" s="30">
        <v>0.43316667058424901</v>
      </c>
      <c r="B54" s="30">
        <v>0.46564301148110909</v>
      </c>
      <c r="C54" s="30">
        <v>0.50757641883251425</v>
      </c>
      <c r="D54" s="30">
        <v>0.53353947201239116</v>
      </c>
      <c r="E54" s="30">
        <v>0.56385364800000004</v>
      </c>
      <c r="F54" s="30">
        <v>0.58056534704980933</v>
      </c>
    </row>
    <row r="55" spans="1:6">
      <c r="A55" s="30">
        <v>0.4323763906277564</v>
      </c>
      <c r="B55" s="30">
        <v>0.47822102988603737</v>
      </c>
      <c r="C55" s="30">
        <v>0.50424649406761501</v>
      </c>
      <c r="D55" s="30">
        <v>0.53459000244478672</v>
      </c>
      <c r="E55" s="30">
        <v>0.55880843199999997</v>
      </c>
      <c r="F55" s="30">
        <v>0.58800488938194195</v>
      </c>
    </row>
    <row r="56" spans="1:6">
      <c r="A56" s="30">
        <v>0.4258915008666716</v>
      </c>
      <c r="B56" s="30">
        <v>0.47042390111837878</v>
      </c>
      <c r="C56" s="30">
        <v>0.4935089338703188</v>
      </c>
      <c r="D56" s="30">
        <v>0.53815134571567302</v>
      </c>
      <c r="E56" s="30">
        <v>0.56241392400000001</v>
      </c>
      <c r="F56" s="30">
        <v>0.59501511527530604</v>
      </c>
    </row>
    <row r="57" spans="1:6">
      <c r="A57" s="30">
        <v>0.43542425624493808</v>
      </c>
      <c r="B57" s="30">
        <v>0.47211702398242977</v>
      </c>
      <c r="C57" s="30">
        <v>0.50692360288383098</v>
      </c>
      <c r="D57" s="30">
        <v>0.52211280901713131</v>
      </c>
      <c r="E57" s="30">
        <v>0.56541640800000004</v>
      </c>
      <c r="F57" s="30">
        <v>0.5805100269700908</v>
      </c>
    </row>
    <row r="58" spans="1:6">
      <c r="A58" s="30">
        <v>0.42229311182931978</v>
      </c>
      <c r="B58" s="30">
        <v>0.4675322519681045</v>
      </c>
      <c r="C58" s="30">
        <v>0.50323395364184986</v>
      </c>
      <c r="D58" s="30">
        <v>0.53679306818419426</v>
      </c>
      <c r="E58" s="30">
        <v>0.55831439599999999</v>
      </c>
      <c r="F58" s="30">
        <v>0.57523431089359933</v>
      </c>
    </row>
    <row r="59" spans="1:6">
      <c r="A59" s="30">
        <v>0.43264139641816513</v>
      </c>
      <c r="B59" s="30">
        <v>0.46655558713615147</v>
      </c>
      <c r="C59" s="30">
        <v>0.50435698250812344</v>
      </c>
      <c r="D59" s="30">
        <v>0.52863690380340655</v>
      </c>
      <c r="E59" s="30">
        <v>0.56760304800000005</v>
      </c>
      <c r="F59" s="30">
        <v>0.56622156373508825</v>
      </c>
    </row>
    <row r="60" spans="1:6">
      <c r="A60" s="30">
        <v>0.43313816050863019</v>
      </c>
      <c r="B60" s="30">
        <v>0.458269475584901</v>
      </c>
      <c r="C60" s="30">
        <v>0.50086277453166406</v>
      </c>
      <c r="D60" s="30">
        <v>0.53690942025085286</v>
      </c>
      <c r="E60" s="30">
        <v>0.56697861199999999</v>
      </c>
      <c r="F60" s="30">
        <v>0.58182863405273777</v>
      </c>
    </row>
    <row r="61" spans="1:6">
      <c r="A61" s="30">
        <v>0.43637990207276378</v>
      </c>
      <c r="B61" s="30">
        <v>0.45483115875904517</v>
      </c>
      <c r="C61" s="30">
        <v>0.50546710765209835</v>
      </c>
      <c r="D61" s="30">
        <v>0.53243539506463611</v>
      </c>
      <c r="E61" s="30">
        <v>0.55821530799999997</v>
      </c>
      <c r="F61" s="30">
        <v>0.58194466287044166</v>
      </c>
    </row>
    <row r="62" spans="1:6">
      <c r="A62" s="30">
        <v>0.43539302304570759</v>
      </c>
      <c r="B62" s="30">
        <v>0.47148885583100192</v>
      </c>
      <c r="C62" s="30">
        <v>0.49827623127004489</v>
      </c>
      <c r="D62" s="30">
        <v>0.53232822911485844</v>
      </c>
      <c r="E62" s="30">
        <v>0.55583342199999997</v>
      </c>
      <c r="F62" s="30">
        <v>0.59278524334496674</v>
      </c>
    </row>
    <row r="63" spans="1:6">
      <c r="A63" s="30">
        <v>0.42802456225431879</v>
      </c>
      <c r="B63" s="30">
        <v>0.466437863745576</v>
      </c>
      <c r="C63" s="30">
        <v>0.50161879682290866</v>
      </c>
      <c r="D63" s="30">
        <v>0.52933533999424798</v>
      </c>
      <c r="E63" s="30">
        <v>0.560721421</v>
      </c>
      <c r="F63" s="30">
        <v>0.58505822897117876</v>
      </c>
    </row>
    <row r="64" spans="1:6">
      <c r="A64" s="30">
        <v>0.43096840760141503</v>
      </c>
      <c r="B64" s="30">
        <v>0.47014479493302441</v>
      </c>
      <c r="C64" s="30">
        <v>0.50178144391183854</v>
      </c>
      <c r="D64" s="30">
        <v>0.53026873499383365</v>
      </c>
      <c r="E64" s="30">
        <v>0.56567793499999997</v>
      </c>
      <c r="F64" s="30">
        <v>0.58518200259063891</v>
      </c>
    </row>
    <row r="65" spans="1:6">
      <c r="A65" s="30">
        <v>0.43330296148354741</v>
      </c>
      <c r="B65" s="30">
        <v>0.47412364907812221</v>
      </c>
      <c r="C65" s="30">
        <v>0.50134716716519701</v>
      </c>
      <c r="D65" s="30">
        <v>0.53704244943792812</v>
      </c>
      <c r="E65" s="30">
        <v>0.55787597200000005</v>
      </c>
      <c r="F65" s="30">
        <v>0.57832274197595412</v>
      </c>
    </row>
    <row r="66" spans="1:6">
      <c r="A66" s="30">
        <v>0.431902423485999</v>
      </c>
      <c r="B66" s="30">
        <v>0.46679744001645018</v>
      </c>
      <c r="C66" s="30">
        <v>0.4934892336774776</v>
      </c>
      <c r="D66" s="30">
        <v>0.53482517097495952</v>
      </c>
      <c r="E66" s="30">
        <v>0.55426755400000005</v>
      </c>
      <c r="F66" s="30">
        <v>0.59278578020822514</v>
      </c>
    </row>
    <row r="67" spans="1:6">
      <c r="A67" s="30">
        <v>0.4292293220499121</v>
      </c>
      <c r="B67" s="30">
        <v>0.47166781885495418</v>
      </c>
      <c r="C67" s="30">
        <v>0.50501553232081087</v>
      </c>
      <c r="D67" s="30">
        <v>0.5260151482990153</v>
      </c>
      <c r="E67" s="30">
        <v>0.56070516999999997</v>
      </c>
      <c r="F67" s="30">
        <v>0.58708332503006122</v>
      </c>
    </row>
    <row r="68" spans="1:6">
      <c r="A68" s="30">
        <v>0.4316934493575465</v>
      </c>
      <c r="B68" s="30">
        <v>0.45519106397602133</v>
      </c>
      <c r="C68" s="30">
        <v>0.49351161785041198</v>
      </c>
      <c r="D68" s="30">
        <v>0.52667387866943582</v>
      </c>
      <c r="E68" s="30">
        <v>0.55991766099999996</v>
      </c>
      <c r="F68" s="30">
        <v>0.59575414890123923</v>
      </c>
    </row>
    <row r="69" spans="1:6">
      <c r="A69" s="30">
        <v>0.4322794768728449</v>
      </c>
      <c r="B69" s="30">
        <v>0.47390321908738609</v>
      </c>
      <c r="C69" s="30">
        <v>0.50482987129086365</v>
      </c>
      <c r="D69" s="30">
        <v>0.52644716654000812</v>
      </c>
      <c r="E69" s="30">
        <v>0.55750515899999997</v>
      </c>
      <c r="F69" s="30">
        <v>0.58053601069950411</v>
      </c>
    </row>
    <row r="70" spans="1:6">
      <c r="A70" s="30">
        <v>0.43016777403163092</v>
      </c>
      <c r="B70" s="30">
        <v>0.47063681551077358</v>
      </c>
      <c r="C70" s="30">
        <v>0.50523887468757123</v>
      </c>
      <c r="D70" s="30">
        <v>0.53104885546308522</v>
      </c>
      <c r="E70" s="30">
        <v>0.55960556800000005</v>
      </c>
      <c r="F70" s="30">
        <v>0.58937860799549502</v>
      </c>
    </row>
    <row r="71" spans="1:6">
      <c r="A71" s="30">
        <v>0.43129345823333681</v>
      </c>
      <c r="B71" s="30">
        <v>0.47031177415722242</v>
      </c>
      <c r="C71" s="30">
        <v>0.49354411071898491</v>
      </c>
      <c r="D71" s="30">
        <v>0.53187365702008649</v>
      </c>
      <c r="E71" s="30">
        <v>0.55050297699999995</v>
      </c>
      <c r="F71" s="30">
        <v>0.57470980382164905</v>
      </c>
    </row>
    <row r="72" spans="1:6">
      <c r="A72" s="30">
        <v>0.43748227987378158</v>
      </c>
      <c r="B72" s="30">
        <v>0.46995181137221181</v>
      </c>
      <c r="C72" s="30">
        <v>0.49449006998288852</v>
      </c>
      <c r="D72" s="30">
        <v>0.53825191670329131</v>
      </c>
      <c r="E72" s="30">
        <v>0.54270354899999995</v>
      </c>
      <c r="F72" s="30">
        <v>0.57449454225881835</v>
      </c>
    </row>
    <row r="73" spans="1:6">
      <c r="A73" s="30">
        <v>0.42538224235781402</v>
      </c>
      <c r="B73" s="30">
        <v>0.46178036342462248</v>
      </c>
      <c r="C73" s="30">
        <v>0.49631483469123577</v>
      </c>
      <c r="D73" s="30">
        <v>0.53784202153138028</v>
      </c>
      <c r="E73" s="30">
        <v>0.56264264799999997</v>
      </c>
      <c r="F73" s="30">
        <v>0.57803650283417496</v>
      </c>
    </row>
    <row r="74" spans="1:6">
      <c r="A74" s="30">
        <v>0.44084789996248991</v>
      </c>
      <c r="B74" s="30">
        <v>0.46913026320189599</v>
      </c>
      <c r="C74" s="30">
        <v>0.50820846703205713</v>
      </c>
      <c r="D74" s="30">
        <v>0.52248131309986556</v>
      </c>
      <c r="E74" s="30">
        <v>0.55008372400000005</v>
      </c>
      <c r="F74" s="30">
        <v>0.57303722867154827</v>
      </c>
    </row>
    <row r="75" spans="1:6">
      <c r="A75" s="30">
        <v>0.42469272888048049</v>
      </c>
      <c r="B75" s="30">
        <v>0.4679740973180751</v>
      </c>
      <c r="C75" s="30">
        <v>0.50401447227775964</v>
      </c>
      <c r="D75" s="30">
        <v>0.53505850628966112</v>
      </c>
      <c r="E75" s="30">
        <v>0.55431182199999995</v>
      </c>
      <c r="F75" s="30">
        <v>0.57958158465903276</v>
      </c>
    </row>
    <row r="76" spans="1:6">
      <c r="A76" s="30">
        <v>0.43019917196927598</v>
      </c>
      <c r="B76" s="30">
        <v>0.47273521444639061</v>
      </c>
      <c r="C76" s="30">
        <v>0.49755929637931823</v>
      </c>
      <c r="D76" s="30">
        <v>0.53108186707901928</v>
      </c>
      <c r="E76" s="30">
        <v>0.55346897299999998</v>
      </c>
      <c r="F76" s="30">
        <v>0.57813170478986453</v>
      </c>
    </row>
    <row r="77" spans="1:6">
      <c r="A77" s="30">
        <v>0.43846688231783959</v>
      </c>
      <c r="B77" s="30">
        <v>0.46263737092367357</v>
      </c>
      <c r="C77" s="30">
        <v>0.48857928648242971</v>
      </c>
      <c r="D77" s="30">
        <v>0.53027202996921807</v>
      </c>
      <c r="E77" s="30">
        <v>0.55615024300000004</v>
      </c>
      <c r="F77" s="30">
        <v>0.57667006436639179</v>
      </c>
    </row>
    <row r="78" spans="1:6">
      <c r="A78" s="30">
        <v>0.43186020481845738</v>
      </c>
      <c r="B78" s="30">
        <v>0.45840905583389258</v>
      </c>
      <c r="C78" s="30">
        <v>0.49894779448151971</v>
      </c>
      <c r="D78" s="30">
        <v>0.53342626452805664</v>
      </c>
      <c r="E78" s="30">
        <v>0.56126411700000001</v>
      </c>
      <c r="F78" s="30">
        <v>0.57845317385551098</v>
      </c>
    </row>
    <row r="79" spans="1:6">
      <c r="A79" s="30">
        <v>0.42927862963044672</v>
      </c>
      <c r="B79" s="30">
        <v>0.4747424674512617</v>
      </c>
      <c r="C79" s="30">
        <v>0.50621609539398227</v>
      </c>
      <c r="D79" s="30">
        <v>0.53516685168813671</v>
      </c>
      <c r="E79" s="30">
        <v>0.54566216300000003</v>
      </c>
      <c r="F79" s="30">
        <v>0.57521298501714357</v>
      </c>
    </row>
    <row r="80" spans="1:6">
      <c r="A80" s="30">
        <v>0.43058152372497549</v>
      </c>
      <c r="B80" s="30">
        <v>0.46694558071940062</v>
      </c>
      <c r="C80" s="30">
        <v>0.49938049296877801</v>
      </c>
      <c r="D80" s="30">
        <v>0.53216854094518806</v>
      </c>
      <c r="E80" s="30">
        <v>0.56417143199999997</v>
      </c>
      <c r="F80" s="30">
        <v>0.57752914671782596</v>
      </c>
    </row>
    <row r="81" spans="1:6">
      <c r="A81" s="30">
        <v>0.42589066692861488</v>
      </c>
      <c r="B81" s="30">
        <v>0.46641101344242603</v>
      </c>
      <c r="C81" s="30">
        <v>0.49704191534478681</v>
      </c>
      <c r="D81" s="30">
        <v>0.52986445314974395</v>
      </c>
      <c r="E81" s="30">
        <v>0.55888751800000003</v>
      </c>
      <c r="F81" s="30">
        <v>0.58519861424095543</v>
      </c>
    </row>
    <row r="82" spans="1:6">
      <c r="A82" s="30">
        <v>0.43086928685839399</v>
      </c>
      <c r="B82" s="30">
        <v>0.47047073158137842</v>
      </c>
      <c r="C82" s="30">
        <v>0.49664425040900451</v>
      </c>
      <c r="D82" s="30">
        <v>0.52311015326714361</v>
      </c>
      <c r="E82" s="30">
        <v>0.56691233299999999</v>
      </c>
      <c r="F82" s="30">
        <v>0.58832121004158111</v>
      </c>
    </row>
    <row r="83" spans="1:6">
      <c r="A83" s="30">
        <v>0.42777226572805671</v>
      </c>
      <c r="B83" s="30">
        <v>0.46854369249154493</v>
      </c>
      <c r="C83" s="30">
        <v>0.49539610854032567</v>
      </c>
      <c r="D83" s="30">
        <v>0.52859769163728498</v>
      </c>
      <c r="E83" s="30">
        <v>0.55662600299999998</v>
      </c>
      <c r="F83" s="30">
        <v>0.58520267482493626</v>
      </c>
    </row>
    <row r="84" spans="1:6">
      <c r="A84" s="30">
        <v>0.42702780736531759</v>
      </c>
      <c r="B84" s="30">
        <v>0.46652316897162649</v>
      </c>
      <c r="C84" s="30">
        <v>0.50674135513345719</v>
      </c>
      <c r="D84" s="30">
        <v>0.53245260889211932</v>
      </c>
      <c r="E84" s="30">
        <v>0.56158138000000002</v>
      </c>
      <c r="F84" s="30">
        <v>0.58355577734276343</v>
      </c>
    </row>
    <row r="85" spans="1:6">
      <c r="A85" s="30">
        <v>0.43550553324273361</v>
      </c>
      <c r="B85" s="30">
        <v>0.46544265335740342</v>
      </c>
      <c r="C85" s="30">
        <v>0.49660220558108259</v>
      </c>
      <c r="D85" s="30">
        <v>0.53139639193233223</v>
      </c>
      <c r="E85" s="30">
        <v>0.553922413</v>
      </c>
      <c r="F85" s="30">
        <v>0.5737117319486652</v>
      </c>
    </row>
    <row r="86" spans="1:6">
      <c r="A86" s="30">
        <v>0.42738034332784058</v>
      </c>
      <c r="B86" s="30">
        <v>0.47011099220872421</v>
      </c>
      <c r="C86" s="30">
        <v>0.5115399970246769</v>
      </c>
      <c r="D86" s="30">
        <v>0.53069839500446958</v>
      </c>
      <c r="E86" s="30">
        <v>0.55351419800000001</v>
      </c>
      <c r="F86" s="30">
        <v>0.58436059677605501</v>
      </c>
    </row>
    <row r="87" spans="1:6">
      <c r="A87" s="30">
        <v>0.43187233166685168</v>
      </c>
      <c r="B87" s="30">
        <v>0.46438242941928681</v>
      </c>
      <c r="C87" s="30">
        <v>0.50400402288850432</v>
      </c>
      <c r="D87" s="30">
        <v>0.5426007454401387</v>
      </c>
      <c r="E87" s="30">
        <v>0.55334745200000002</v>
      </c>
      <c r="F87" s="30">
        <v>0.59184247866466078</v>
      </c>
    </row>
    <row r="88" spans="1:6">
      <c r="A88" s="30">
        <v>0.43567757377577249</v>
      </c>
      <c r="B88" s="30">
        <v>0.47114099345153021</v>
      </c>
      <c r="C88" s="30">
        <v>0.49681865522620638</v>
      </c>
      <c r="D88" s="30">
        <v>0.52814070108465438</v>
      </c>
      <c r="E88" s="30">
        <v>0.55970015900000003</v>
      </c>
      <c r="F88" s="30">
        <v>0.58113619244083292</v>
      </c>
    </row>
    <row r="89" spans="1:6">
      <c r="A89" s="30">
        <v>0.42841953344530609</v>
      </c>
      <c r="B89" s="30">
        <v>0.46406726307239238</v>
      </c>
      <c r="C89" s="30">
        <v>0.4995265447615066</v>
      </c>
      <c r="D89" s="30">
        <v>0.53100601819199733</v>
      </c>
      <c r="E89" s="30">
        <v>0.55745132399999997</v>
      </c>
      <c r="F89" s="30">
        <v>0.57940136648167029</v>
      </c>
    </row>
    <row r="90" spans="1:6">
      <c r="A90" s="30">
        <v>0.43900199599274531</v>
      </c>
      <c r="B90" s="30">
        <v>0.45498958034570042</v>
      </c>
      <c r="C90" s="30">
        <v>0.50139627325085656</v>
      </c>
      <c r="D90" s="30">
        <v>0.5421942747469285</v>
      </c>
      <c r="E90" s="30">
        <v>0.55784408200000002</v>
      </c>
      <c r="F90" s="30">
        <v>0.57901906121213442</v>
      </c>
    </row>
    <row r="91" spans="1:6">
      <c r="A91" s="30">
        <v>0.43629454685976621</v>
      </c>
      <c r="B91" s="30">
        <v>0.47514501945514931</v>
      </c>
      <c r="C91" s="30">
        <v>0.50567228657922181</v>
      </c>
      <c r="D91" s="30">
        <v>0.53930765974309802</v>
      </c>
      <c r="E91" s="30">
        <v>0.56080289900000002</v>
      </c>
      <c r="F91" s="30">
        <v>0.57358447425055725</v>
      </c>
    </row>
    <row r="92" spans="1:6">
      <c r="A92" s="30">
        <v>0.42709489091539871</v>
      </c>
      <c r="B92" s="30">
        <v>0.46763311598680518</v>
      </c>
      <c r="C92" s="30">
        <v>0.50092152042278593</v>
      </c>
      <c r="D92" s="30">
        <v>0.52445640480958222</v>
      </c>
      <c r="E92" s="30">
        <v>0.55966638199999996</v>
      </c>
      <c r="F92" s="30">
        <v>0.58204288445353358</v>
      </c>
    </row>
    <row r="93" spans="1:6">
      <c r="A93" s="30">
        <v>0.43419874702412692</v>
      </c>
      <c r="B93" s="30">
        <v>0.47267663639786561</v>
      </c>
      <c r="C93" s="30">
        <v>0.50043401116695208</v>
      </c>
      <c r="D93" s="30">
        <v>0.52934644590807611</v>
      </c>
      <c r="E93" s="30">
        <v>0.55596419200000002</v>
      </c>
      <c r="F93" s="30">
        <v>0.57845385088931855</v>
      </c>
    </row>
    <row r="94" spans="1:6">
      <c r="A94" s="30">
        <v>0.43443698548139531</v>
      </c>
      <c r="B94" s="30">
        <v>0.47274458463544339</v>
      </c>
      <c r="C94" s="30">
        <v>0.49479187985028772</v>
      </c>
      <c r="D94" s="30">
        <v>0.520065075023182</v>
      </c>
      <c r="E94" s="30">
        <v>0.55101757399999995</v>
      </c>
      <c r="F94" s="30">
        <v>0.59787410988940026</v>
      </c>
    </row>
    <row r="95" spans="1:6">
      <c r="A95" s="30">
        <v>0.43228477627802259</v>
      </c>
      <c r="B95" s="30">
        <v>0.46814560013350742</v>
      </c>
      <c r="C95" s="30">
        <v>0.50403989911699032</v>
      </c>
      <c r="D95" s="30">
        <v>0.5405283590942811</v>
      </c>
      <c r="E95" s="30">
        <v>0.55023418599999996</v>
      </c>
      <c r="F95" s="30">
        <v>0.5880553316662156</v>
      </c>
    </row>
    <row r="96" spans="1:6">
      <c r="A96" s="30">
        <v>0.42591737467380397</v>
      </c>
      <c r="B96" s="30">
        <v>0.46758969773335918</v>
      </c>
      <c r="C96" s="30">
        <v>0.5062348658664243</v>
      </c>
      <c r="D96" s="30">
        <v>0.52622072799693453</v>
      </c>
      <c r="E96" s="30">
        <v>0.55714750999999996</v>
      </c>
      <c r="F96" s="30">
        <v>0.58341114417928486</v>
      </c>
    </row>
    <row r="97" spans="1:6">
      <c r="A97" s="30">
        <v>0.43496314360733418</v>
      </c>
      <c r="B97" s="30">
        <v>0.47638794996468597</v>
      </c>
      <c r="C97" s="30">
        <v>0.50864823949930082</v>
      </c>
      <c r="D97" s="30">
        <v>0.53435050034445919</v>
      </c>
      <c r="E97" s="30">
        <v>0.55729464399999995</v>
      </c>
      <c r="F97" s="30">
        <v>0.58596436153521125</v>
      </c>
    </row>
    <row r="98" spans="1:6">
      <c r="A98" s="30">
        <v>0.43208057069592148</v>
      </c>
      <c r="B98" s="30">
        <v>0.4640844422910137</v>
      </c>
      <c r="C98" s="30">
        <v>0.48924786465899389</v>
      </c>
      <c r="D98" s="30">
        <v>0.5405499326664166</v>
      </c>
      <c r="E98" s="30">
        <v>0.56007188100000005</v>
      </c>
      <c r="F98" s="30">
        <v>0.58311755766280238</v>
      </c>
    </row>
    <row r="99" spans="1:6">
      <c r="A99" s="30">
        <v>0.42766714441875081</v>
      </c>
      <c r="B99" s="30">
        <v>0.46444134094270512</v>
      </c>
      <c r="C99" s="30">
        <v>0.50201214008685735</v>
      </c>
      <c r="D99" s="30">
        <v>0.52737020364156417</v>
      </c>
      <c r="E99" s="30">
        <v>0.56010946299999997</v>
      </c>
      <c r="F99" s="30">
        <v>0.58784532030354664</v>
      </c>
    </row>
    <row r="100" spans="1:6">
      <c r="A100" s="30">
        <v>0.43142595695206992</v>
      </c>
      <c r="B100" s="30">
        <v>0.47261692573295883</v>
      </c>
      <c r="C100" s="30">
        <v>0.50425530731636403</v>
      </c>
      <c r="D100" s="30">
        <v>0.53157526024075463</v>
      </c>
      <c r="E100" s="30">
        <v>0.56355882800000001</v>
      </c>
      <c r="F100" s="30">
        <v>0.57770150678754284</v>
      </c>
    </row>
    <row r="101" spans="1:6">
      <c r="A101" s="30">
        <v>0.42626682913883118</v>
      </c>
      <c r="B101" s="30">
        <v>0.47438842207335602</v>
      </c>
      <c r="C101" s="30">
        <v>0.49894032124254167</v>
      </c>
      <c r="D101" s="30">
        <v>0.53236140781350538</v>
      </c>
      <c r="E101" s="30">
        <v>0.55919490299999997</v>
      </c>
      <c r="F101" s="30">
        <v>0.58845994144182945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CF815-B0FC-5E46-B71C-F11D4133C892}">
  <dimension ref="A1:I101"/>
  <sheetViews>
    <sheetView zoomScale="70" zoomScaleNormal="70" workbookViewId="0">
      <selection activeCell="B13" sqref="B13"/>
    </sheetView>
  </sheetViews>
  <sheetFormatPr defaultColWidth="10.77734375" defaultRowHeight="18"/>
  <cols>
    <col min="1" max="5" width="14" style="30" bestFit="1" customWidth="1"/>
    <col min="6" max="7" width="10.77734375" style="30"/>
    <col min="8" max="8" width="32.33203125" style="30" bestFit="1" customWidth="1"/>
    <col min="9" max="9" width="35" style="30" bestFit="1" customWidth="1"/>
    <col min="10" max="16384" width="10.77734375" style="30"/>
  </cols>
  <sheetData>
    <row r="1" spans="1:9">
      <c r="A1" s="30" t="s">
        <v>42</v>
      </c>
      <c r="B1" s="30" t="s">
        <v>43</v>
      </c>
      <c r="C1" s="30" t="s">
        <v>44</v>
      </c>
      <c r="D1" s="30" t="s">
        <v>45</v>
      </c>
      <c r="E1" s="30" t="s">
        <v>46</v>
      </c>
      <c r="H1" s="31" t="s">
        <v>48</v>
      </c>
      <c r="I1" s="31" t="s">
        <v>47</v>
      </c>
    </row>
    <row r="2" spans="1:9">
      <c r="A2" s="30">
        <v>491.78407205599149</v>
      </c>
      <c r="B2" s="30">
        <v>230.25785886302381</v>
      </c>
      <c r="C2" s="30">
        <v>174.73704548300569</v>
      </c>
      <c r="D2" s="30">
        <v>166.25870033459839</v>
      </c>
      <c r="E2" s="30">
        <v>155.6585167976786</v>
      </c>
      <c r="H2" s="31">
        <v>1</v>
      </c>
      <c r="I2" s="31">
        <f>AVERAGE(A2:A101)</f>
        <v>483.76199201451607</v>
      </c>
    </row>
    <row r="3" spans="1:9">
      <c r="A3" s="30">
        <v>476.83476424443262</v>
      </c>
      <c r="B3" s="30">
        <v>229.80684725628851</v>
      </c>
      <c r="C3" s="30">
        <v>181.29187774708711</v>
      </c>
      <c r="D3" s="30">
        <v>159.35980573707141</v>
      </c>
      <c r="E3" s="30">
        <v>159.29479078441489</v>
      </c>
      <c r="H3" s="31">
        <v>2</v>
      </c>
      <c r="I3" s="31">
        <f>AVERAGE(B2:B101)</f>
        <v>225.42256772853227</v>
      </c>
    </row>
    <row r="4" spans="1:9">
      <c r="A4" s="30">
        <v>465.87706616114929</v>
      </c>
      <c r="B4" s="30">
        <v>218.38789161669351</v>
      </c>
      <c r="C4" s="30">
        <v>177.28254441191339</v>
      </c>
      <c r="D4" s="30">
        <v>161.87660812532869</v>
      </c>
      <c r="E4" s="30">
        <v>158.04457408978439</v>
      </c>
      <c r="H4" s="31">
        <v>3</v>
      </c>
      <c r="I4" s="31">
        <f>AVERAGE(C2:C101)</f>
        <v>175.15491932070248</v>
      </c>
    </row>
    <row r="5" spans="1:9">
      <c r="A5" s="30">
        <v>481.9653470193669</v>
      </c>
      <c r="B5" s="30">
        <v>227.82639531940069</v>
      </c>
      <c r="C5" s="30">
        <v>181.07564013764201</v>
      </c>
      <c r="D5" s="30">
        <v>162.04790322241109</v>
      </c>
      <c r="E5" s="30">
        <v>154.3872200548191</v>
      </c>
      <c r="H5" s="31">
        <v>4</v>
      </c>
      <c r="I5" s="31">
        <f>AVERAGE(D2:D101)</f>
        <v>160.28410518164071</v>
      </c>
    </row>
    <row r="6" spans="1:9">
      <c r="A6" s="30">
        <v>476.28140416607442</v>
      </c>
      <c r="B6" s="30">
        <v>228.17077921789809</v>
      </c>
      <c r="C6" s="30">
        <v>175.3642413603059</v>
      </c>
      <c r="D6" s="30">
        <v>158.1260890130379</v>
      </c>
      <c r="E6" s="30">
        <v>154.47515268243001</v>
      </c>
      <c r="H6" s="31">
        <v>5</v>
      </c>
      <c r="I6" s="31">
        <f>AVERAGE(E2:E101)</f>
        <v>155.7018376174592</v>
      </c>
    </row>
    <row r="7" spans="1:9">
      <c r="A7" s="30">
        <v>508.73022499576808</v>
      </c>
      <c r="B7" s="30">
        <v>223.90806684481939</v>
      </c>
      <c r="C7" s="30">
        <v>173.32633552301209</v>
      </c>
      <c r="D7" s="30">
        <v>162.4443810016503</v>
      </c>
      <c r="E7" s="30">
        <v>155.9972543848676</v>
      </c>
    </row>
    <row r="8" spans="1:9">
      <c r="A8" s="30">
        <v>479.09132247721152</v>
      </c>
      <c r="B8" s="30">
        <v>220.88091882035201</v>
      </c>
      <c r="C8" s="30">
        <v>177.48907202206919</v>
      </c>
      <c r="D8" s="30">
        <v>161.11439423734129</v>
      </c>
      <c r="E8" s="30">
        <v>153.5022240895928</v>
      </c>
    </row>
    <row r="9" spans="1:9">
      <c r="A9" s="30">
        <v>460.88596727898761</v>
      </c>
      <c r="B9" s="30">
        <v>231.9703150761774</v>
      </c>
      <c r="C9" s="30">
        <v>177.68871220249639</v>
      </c>
      <c r="D9" s="30">
        <v>159.40214047878149</v>
      </c>
      <c r="E9" s="30">
        <v>157.3337646091359</v>
      </c>
    </row>
    <row r="10" spans="1:9">
      <c r="A10" s="30">
        <v>540.91660917615764</v>
      </c>
      <c r="B10" s="30">
        <v>227.0291103769585</v>
      </c>
      <c r="C10" s="30">
        <v>175.86999119169201</v>
      </c>
      <c r="D10" s="30">
        <v>159.02796643503001</v>
      </c>
      <c r="E10" s="30">
        <v>153.23746019904891</v>
      </c>
    </row>
    <row r="11" spans="1:9">
      <c r="A11" s="30">
        <v>490.28111601130621</v>
      </c>
      <c r="B11" s="30">
        <v>224.3077327606396</v>
      </c>
      <c r="C11" s="30">
        <v>179.07191366764829</v>
      </c>
      <c r="D11" s="30">
        <v>159.16782489967051</v>
      </c>
      <c r="E11" s="30">
        <v>154.33885508800759</v>
      </c>
    </row>
    <row r="12" spans="1:9">
      <c r="A12" s="30">
        <v>501.0385561210386</v>
      </c>
      <c r="B12" s="30">
        <v>233.48680196997611</v>
      </c>
      <c r="C12" s="30">
        <v>171.75320263159691</v>
      </c>
      <c r="D12" s="30">
        <v>159.30478009687531</v>
      </c>
      <c r="E12" s="30">
        <v>156.52090034326659</v>
      </c>
    </row>
    <row r="13" spans="1:9">
      <c r="A13" s="30">
        <v>494.17330932580143</v>
      </c>
      <c r="B13" s="30">
        <v>216.92183704007459</v>
      </c>
      <c r="C13" s="30">
        <v>175.92146393420799</v>
      </c>
      <c r="D13" s="30">
        <v>160.63858123976451</v>
      </c>
      <c r="E13" s="30">
        <v>158.93421068391211</v>
      </c>
    </row>
    <row r="14" spans="1:9">
      <c r="A14" s="30">
        <v>489.19567218536821</v>
      </c>
      <c r="B14" s="30">
        <v>222.04649336767409</v>
      </c>
      <c r="C14" s="30">
        <v>176.8741093957411</v>
      </c>
      <c r="D14" s="30">
        <v>159.90120310325219</v>
      </c>
      <c r="E14" s="30">
        <v>156.1035535676601</v>
      </c>
    </row>
    <row r="15" spans="1:9">
      <c r="A15" s="30">
        <v>474.6532762857592</v>
      </c>
      <c r="B15" s="30">
        <v>226.29096903077581</v>
      </c>
      <c r="C15" s="30">
        <v>176.68974982078311</v>
      </c>
      <c r="D15" s="30">
        <v>157.77312127700921</v>
      </c>
      <c r="E15" s="30">
        <v>155.40426986724231</v>
      </c>
    </row>
    <row r="16" spans="1:9">
      <c r="A16" s="30">
        <v>485.26076785605079</v>
      </c>
      <c r="B16" s="30">
        <v>219.16808323315931</v>
      </c>
      <c r="C16" s="30">
        <v>175.6852864930633</v>
      </c>
      <c r="D16" s="30">
        <v>159.82571580469909</v>
      </c>
      <c r="E16" s="30">
        <v>154.21982053909369</v>
      </c>
    </row>
    <row r="17" spans="1:5">
      <c r="A17" s="30">
        <v>477.44875246201468</v>
      </c>
      <c r="B17" s="30">
        <v>227.4331529160184</v>
      </c>
      <c r="C17" s="30">
        <v>175.13926834100781</v>
      </c>
      <c r="D17" s="30">
        <v>163.74476826898459</v>
      </c>
      <c r="E17" s="30">
        <v>151.13544188628529</v>
      </c>
    </row>
    <row r="18" spans="1:5">
      <c r="A18" s="30">
        <v>502.03424197272591</v>
      </c>
      <c r="B18" s="30">
        <v>225.8957513258658</v>
      </c>
      <c r="C18" s="30">
        <v>175.7360954320352</v>
      </c>
      <c r="D18" s="30">
        <v>160.6575062229636</v>
      </c>
      <c r="E18" s="30">
        <v>153.27769052197269</v>
      </c>
    </row>
    <row r="19" spans="1:5">
      <c r="A19" s="30">
        <v>467.42249377972018</v>
      </c>
      <c r="B19" s="30">
        <v>221.28617240559629</v>
      </c>
      <c r="C19" s="30">
        <v>177.1131939604376</v>
      </c>
      <c r="D19" s="30">
        <v>161.10384968241371</v>
      </c>
      <c r="E19" s="30">
        <v>154.57727192959021</v>
      </c>
    </row>
    <row r="20" spans="1:5">
      <c r="A20" s="30">
        <v>458.72080974598038</v>
      </c>
      <c r="B20" s="30">
        <v>227.32254976197319</v>
      </c>
      <c r="C20" s="30">
        <v>171.5109992856041</v>
      </c>
      <c r="D20" s="30">
        <v>159.6249105253633</v>
      </c>
      <c r="E20" s="30">
        <v>155.35109561537519</v>
      </c>
    </row>
    <row r="21" spans="1:5">
      <c r="A21" s="30">
        <v>465.01162784141638</v>
      </c>
      <c r="B21" s="30">
        <v>222.9436056091925</v>
      </c>
      <c r="C21" s="30">
        <v>173.86198297695239</v>
      </c>
      <c r="D21" s="30">
        <v>157.95964070190311</v>
      </c>
      <c r="E21" s="30">
        <v>156.1860347709576</v>
      </c>
    </row>
    <row r="22" spans="1:5">
      <c r="A22" s="30">
        <v>471.85548153600911</v>
      </c>
      <c r="B22" s="30">
        <v>225.05508866231489</v>
      </c>
      <c r="C22" s="30">
        <v>176.07645385184489</v>
      </c>
      <c r="D22" s="30">
        <v>160.57380316028249</v>
      </c>
      <c r="E22" s="30">
        <v>154.47809722970791</v>
      </c>
    </row>
    <row r="23" spans="1:5">
      <c r="A23" s="30">
        <v>487.67377524880447</v>
      </c>
      <c r="B23" s="30">
        <v>226.21174075892091</v>
      </c>
      <c r="C23" s="30">
        <v>176.00650745433521</v>
      </c>
      <c r="D23" s="30">
        <v>160.29740907426569</v>
      </c>
      <c r="E23" s="30">
        <v>156.78295102439071</v>
      </c>
    </row>
    <row r="24" spans="1:5">
      <c r="A24" s="30">
        <v>500.74059128399279</v>
      </c>
      <c r="B24" s="30">
        <v>226.05324172408879</v>
      </c>
      <c r="C24" s="30">
        <v>177.02117585445791</v>
      </c>
      <c r="D24" s="30">
        <v>163.8433197802627</v>
      </c>
      <c r="E24" s="30">
        <v>156.32492416961841</v>
      </c>
    </row>
    <row r="25" spans="1:5">
      <c r="A25" s="30">
        <v>463.0764518640965</v>
      </c>
      <c r="B25" s="30">
        <v>229.27435238970921</v>
      </c>
      <c r="C25" s="30">
        <v>172.55115331206551</v>
      </c>
      <c r="D25" s="30">
        <v>157.06765503083381</v>
      </c>
      <c r="E25" s="30">
        <v>159.22835256112211</v>
      </c>
    </row>
    <row r="26" spans="1:5">
      <c r="A26" s="30">
        <v>484.76023717480751</v>
      </c>
      <c r="B26" s="30">
        <v>223.6189215488566</v>
      </c>
      <c r="C26" s="30">
        <v>176.88080293578059</v>
      </c>
      <c r="D26" s="30">
        <v>163.07639142113331</v>
      </c>
      <c r="E26" s="30">
        <v>154.3615286611186</v>
      </c>
    </row>
    <row r="27" spans="1:5">
      <c r="A27" s="30">
        <v>503.8220331586852</v>
      </c>
      <c r="B27" s="30">
        <v>226.73244002308601</v>
      </c>
      <c r="C27" s="30">
        <v>173.54429990684281</v>
      </c>
      <c r="D27" s="30">
        <v>155.45002386592921</v>
      </c>
      <c r="E27" s="30">
        <v>152.75428143653909</v>
      </c>
    </row>
    <row r="28" spans="1:5">
      <c r="A28" s="30">
        <v>475.94046711583758</v>
      </c>
      <c r="B28" s="30">
        <v>229.68613613154</v>
      </c>
      <c r="C28" s="30">
        <v>173.13135299611571</v>
      </c>
      <c r="D28" s="30">
        <v>162.40774728255951</v>
      </c>
      <c r="E28" s="30">
        <v>155.68616936749169</v>
      </c>
    </row>
    <row r="29" spans="1:5">
      <c r="A29" s="30">
        <v>480.3804024386971</v>
      </c>
      <c r="B29" s="30">
        <v>227.65087052067801</v>
      </c>
      <c r="C29" s="30">
        <v>177.6759907229758</v>
      </c>
      <c r="D29" s="30">
        <v>164.9734230727386</v>
      </c>
      <c r="E29" s="30">
        <v>155.2463764545947</v>
      </c>
    </row>
    <row r="30" spans="1:5">
      <c r="A30" s="30">
        <v>475.27201436339828</v>
      </c>
      <c r="B30" s="30">
        <v>232.77685669444139</v>
      </c>
      <c r="C30" s="30">
        <v>179.61858839724781</v>
      </c>
      <c r="D30" s="30">
        <v>163.84449337260639</v>
      </c>
      <c r="E30" s="30">
        <v>154.93041660334231</v>
      </c>
    </row>
    <row r="31" spans="1:5">
      <c r="A31" s="30">
        <v>488.63589113400059</v>
      </c>
      <c r="B31" s="30">
        <v>227.038909125516</v>
      </c>
      <c r="C31" s="30">
        <v>176.9838768345858</v>
      </c>
      <c r="D31" s="30">
        <v>161.6664398157003</v>
      </c>
      <c r="E31" s="30">
        <v>153.5901606630147</v>
      </c>
    </row>
    <row r="32" spans="1:5">
      <c r="A32" s="30">
        <v>482.705958130287</v>
      </c>
      <c r="B32" s="30">
        <v>221.1652514740511</v>
      </c>
      <c r="C32" s="30">
        <v>172.67826269749821</v>
      </c>
      <c r="D32" s="30">
        <v>164.17903998862471</v>
      </c>
      <c r="E32" s="30">
        <v>156.50715337526819</v>
      </c>
    </row>
    <row r="33" spans="1:5">
      <c r="A33" s="30">
        <v>484.97488196569878</v>
      </c>
      <c r="B33" s="30">
        <v>222.97773231069669</v>
      </c>
      <c r="C33" s="30">
        <v>174.9204455089922</v>
      </c>
      <c r="D33" s="30">
        <v>159.27878454189579</v>
      </c>
      <c r="E33" s="30">
        <v>154.6931725390638</v>
      </c>
    </row>
    <row r="34" spans="1:5">
      <c r="A34" s="30">
        <v>491.95147324432122</v>
      </c>
      <c r="B34" s="30">
        <v>223.7912096816807</v>
      </c>
      <c r="C34" s="30">
        <v>178.05180664619391</v>
      </c>
      <c r="D34" s="30">
        <v>159.74855218466951</v>
      </c>
      <c r="E34" s="30">
        <v>155.8016659640314</v>
      </c>
    </row>
    <row r="35" spans="1:5">
      <c r="A35" s="30">
        <v>453.13451436727638</v>
      </c>
      <c r="B35" s="30">
        <v>230.84903061984059</v>
      </c>
      <c r="C35" s="30">
        <v>179.4567326242628</v>
      </c>
      <c r="D35" s="30">
        <v>161.159019067504</v>
      </c>
      <c r="E35" s="30">
        <v>157.85845892240539</v>
      </c>
    </row>
    <row r="36" spans="1:5">
      <c r="A36" s="30">
        <v>494.81820363309862</v>
      </c>
      <c r="B36" s="30">
        <v>222.9559183572787</v>
      </c>
      <c r="C36" s="30">
        <v>178.59465219341129</v>
      </c>
      <c r="D36" s="30">
        <v>159.84710717801281</v>
      </c>
      <c r="E36" s="30">
        <v>156.61643649149539</v>
      </c>
    </row>
    <row r="37" spans="1:5">
      <c r="A37" s="30">
        <v>481.46077345495252</v>
      </c>
      <c r="B37" s="30">
        <v>225.77878997496441</v>
      </c>
      <c r="C37" s="30">
        <v>171.66616959676949</v>
      </c>
      <c r="D37" s="30">
        <v>160.9666712838781</v>
      </c>
      <c r="E37" s="30">
        <v>154.85874174473119</v>
      </c>
    </row>
    <row r="38" spans="1:5">
      <c r="A38" s="30">
        <v>477.50069292079758</v>
      </c>
      <c r="B38" s="30">
        <v>219.96140284015431</v>
      </c>
      <c r="C38" s="30">
        <v>180.84276002674571</v>
      </c>
      <c r="D38" s="30">
        <v>157.65965978959531</v>
      </c>
      <c r="E38" s="30">
        <v>157.52405576382051</v>
      </c>
    </row>
    <row r="39" spans="1:5">
      <c r="A39" s="30">
        <v>491.19509523357891</v>
      </c>
      <c r="B39" s="30">
        <v>223.8003862854483</v>
      </c>
      <c r="C39" s="30">
        <v>175.87097514861409</v>
      </c>
      <c r="D39" s="30">
        <v>159.9810735982291</v>
      </c>
      <c r="E39" s="30">
        <v>154.06637856699021</v>
      </c>
    </row>
    <row r="40" spans="1:5">
      <c r="A40" s="30">
        <v>460.61023347138791</v>
      </c>
      <c r="B40" s="30">
        <v>232.0540708294634</v>
      </c>
      <c r="C40" s="30">
        <v>173.54073480857659</v>
      </c>
      <c r="D40" s="30">
        <v>158.2469812396738</v>
      </c>
      <c r="E40" s="30">
        <v>153.2690205588934</v>
      </c>
    </row>
    <row r="41" spans="1:5">
      <c r="A41" s="30">
        <v>473.9297379020532</v>
      </c>
      <c r="B41" s="30">
        <v>225.19303879942171</v>
      </c>
      <c r="C41" s="30">
        <v>175.64210293697471</v>
      </c>
      <c r="D41" s="30">
        <v>158.0518453221583</v>
      </c>
      <c r="E41" s="30">
        <v>153.39004376564949</v>
      </c>
    </row>
    <row r="42" spans="1:5">
      <c r="A42" s="30">
        <v>487.22064229756711</v>
      </c>
      <c r="B42" s="30">
        <v>222.29014655158181</v>
      </c>
      <c r="C42" s="30">
        <v>172.2687334412812</v>
      </c>
      <c r="D42" s="30">
        <v>157.58439336119471</v>
      </c>
      <c r="E42" s="30">
        <v>156.5154052004099</v>
      </c>
    </row>
    <row r="43" spans="1:5">
      <c r="A43" s="30">
        <v>460.5268471564018</v>
      </c>
      <c r="B43" s="30">
        <v>224.59278089915509</v>
      </c>
      <c r="C43" s="30">
        <v>172.83378177675951</v>
      </c>
      <c r="D43" s="30">
        <v>160.93469811346031</v>
      </c>
      <c r="E43" s="30">
        <v>153.67580969371059</v>
      </c>
    </row>
    <row r="44" spans="1:5">
      <c r="A44" s="30">
        <v>476.39445193763959</v>
      </c>
      <c r="B44" s="30">
        <v>226.09628036053351</v>
      </c>
      <c r="C44" s="30">
        <v>171.37768356513479</v>
      </c>
      <c r="D44" s="30">
        <v>158.6051448875258</v>
      </c>
      <c r="E44" s="30">
        <v>155.4742399120766</v>
      </c>
    </row>
    <row r="45" spans="1:5">
      <c r="A45" s="30">
        <v>468.66395767794228</v>
      </c>
      <c r="B45" s="30">
        <v>220.59427131846419</v>
      </c>
      <c r="C45" s="30">
        <v>173.5030451026</v>
      </c>
      <c r="D45" s="30">
        <v>157.88108830125449</v>
      </c>
      <c r="E45" s="30">
        <v>157.14818929729401</v>
      </c>
    </row>
    <row r="46" spans="1:5">
      <c r="A46" s="30">
        <v>470.03419227397029</v>
      </c>
      <c r="B46" s="30">
        <v>221.2464984757305</v>
      </c>
      <c r="C46" s="30">
        <v>176.1441606663721</v>
      </c>
      <c r="D46" s="30">
        <v>159.01192928123629</v>
      </c>
      <c r="E46" s="30">
        <v>154.6927474189134</v>
      </c>
    </row>
    <row r="47" spans="1:5">
      <c r="A47" s="30">
        <v>484.32245513538612</v>
      </c>
      <c r="B47" s="30">
        <v>228.08065795236169</v>
      </c>
      <c r="C47" s="30">
        <v>178.195379591109</v>
      </c>
      <c r="D47" s="30">
        <v>160.55437947894069</v>
      </c>
      <c r="E47" s="30">
        <v>155.6283940141993</v>
      </c>
    </row>
    <row r="48" spans="1:5">
      <c r="A48" s="30">
        <v>485.41220850674063</v>
      </c>
      <c r="B48" s="30">
        <v>226.84604321665711</v>
      </c>
      <c r="C48" s="30">
        <v>174.3611324122291</v>
      </c>
      <c r="D48" s="30">
        <v>159.42763888347929</v>
      </c>
      <c r="E48" s="30">
        <v>154.57555676107981</v>
      </c>
    </row>
    <row r="49" spans="1:5">
      <c r="A49" s="30">
        <v>499.5922414935888</v>
      </c>
      <c r="B49" s="30">
        <v>229.8342272254142</v>
      </c>
      <c r="C49" s="30">
        <v>176.69404075877199</v>
      </c>
      <c r="D49" s="30">
        <v>157.75241391537179</v>
      </c>
      <c r="E49" s="30">
        <v>157.57873518794969</v>
      </c>
    </row>
    <row r="50" spans="1:5">
      <c r="A50" s="30">
        <v>462.99979457243421</v>
      </c>
      <c r="B50" s="30">
        <v>224.03017468809381</v>
      </c>
      <c r="C50" s="30">
        <v>175.6365838237605</v>
      </c>
      <c r="D50" s="30">
        <v>159.65752215487731</v>
      </c>
      <c r="E50" s="30">
        <v>157.44695686399899</v>
      </c>
    </row>
    <row r="51" spans="1:5">
      <c r="A51" s="30">
        <v>473.49763492837968</v>
      </c>
      <c r="B51" s="30">
        <v>233.59555061691279</v>
      </c>
      <c r="C51" s="30">
        <v>177.53881060901529</v>
      </c>
      <c r="D51" s="30">
        <v>159.5509230385866</v>
      </c>
      <c r="E51" s="30">
        <v>153.95546993496851</v>
      </c>
    </row>
    <row r="52" spans="1:5">
      <c r="A52" s="30">
        <v>483.31407360961572</v>
      </c>
      <c r="B52" s="30">
        <v>223.6139263164265</v>
      </c>
      <c r="C52" s="30">
        <v>173.52972159664151</v>
      </c>
      <c r="D52" s="30">
        <v>160.4108481849685</v>
      </c>
      <c r="E52" s="30">
        <v>154.96616120042469</v>
      </c>
    </row>
    <row r="53" spans="1:5">
      <c r="A53" s="30">
        <v>480.326727641498</v>
      </c>
      <c r="B53" s="30">
        <v>224.63936532254169</v>
      </c>
      <c r="C53" s="30">
        <v>171.7442613934322</v>
      </c>
      <c r="D53" s="30">
        <v>163.84441298487161</v>
      </c>
      <c r="E53" s="30">
        <v>157.06499375830359</v>
      </c>
    </row>
    <row r="54" spans="1:5">
      <c r="A54" s="30">
        <v>487.36840639584221</v>
      </c>
      <c r="B54" s="30">
        <v>233.61137052699081</v>
      </c>
      <c r="C54" s="30">
        <v>177.03279197130939</v>
      </c>
      <c r="D54" s="30">
        <v>157.0146128591816</v>
      </c>
      <c r="E54" s="30">
        <v>157.77917454825351</v>
      </c>
    </row>
    <row r="55" spans="1:5">
      <c r="A55" s="30">
        <v>481.18392192923932</v>
      </c>
      <c r="B55" s="30">
        <v>220.3044993286876</v>
      </c>
      <c r="C55" s="30">
        <v>171.24386396005099</v>
      </c>
      <c r="D55" s="30">
        <v>158.83726204999411</v>
      </c>
      <c r="E55" s="30">
        <v>151.86584872421199</v>
      </c>
    </row>
    <row r="56" spans="1:5">
      <c r="A56" s="30">
        <v>491.55074097506548</v>
      </c>
      <c r="B56" s="30">
        <v>220.58100100138549</v>
      </c>
      <c r="C56" s="30">
        <v>178.84035849642399</v>
      </c>
      <c r="D56" s="30">
        <v>160.11196553686889</v>
      </c>
      <c r="E56" s="30">
        <v>156.07387484812509</v>
      </c>
    </row>
    <row r="57" spans="1:5">
      <c r="A57" s="30">
        <v>490.48366876201169</v>
      </c>
      <c r="B57" s="30">
        <v>221.9363613256042</v>
      </c>
      <c r="C57" s="30">
        <v>178.3019283475555</v>
      </c>
      <c r="D57" s="30">
        <v>164.08735259253839</v>
      </c>
      <c r="E57" s="30">
        <v>157.6426979482334</v>
      </c>
    </row>
    <row r="58" spans="1:5">
      <c r="A58" s="30">
        <v>473.40470566926331</v>
      </c>
      <c r="B58" s="30">
        <v>220.8640595935311</v>
      </c>
      <c r="C58" s="30">
        <v>172.09656255470011</v>
      </c>
      <c r="D58" s="30">
        <v>159.4646381553857</v>
      </c>
      <c r="E58" s="30">
        <v>157.6423864462426</v>
      </c>
    </row>
    <row r="59" spans="1:5">
      <c r="A59" s="30">
        <v>480.08810934613052</v>
      </c>
      <c r="B59" s="30">
        <v>227.9919961266198</v>
      </c>
      <c r="C59" s="30">
        <v>175.6252002382428</v>
      </c>
      <c r="D59" s="30">
        <v>158.1411918811099</v>
      </c>
      <c r="E59" s="30">
        <v>151.9960922168174</v>
      </c>
    </row>
    <row r="60" spans="1:5">
      <c r="A60" s="30">
        <v>470.76070054853437</v>
      </c>
      <c r="B60" s="30">
        <v>225.6840465125174</v>
      </c>
      <c r="C60" s="30">
        <v>174.88668281590211</v>
      </c>
      <c r="D60" s="30">
        <v>158.4860443113385</v>
      </c>
      <c r="E60" s="30">
        <v>156.43421872543479</v>
      </c>
    </row>
    <row r="61" spans="1:5">
      <c r="A61" s="30">
        <v>484.30922419542259</v>
      </c>
      <c r="B61" s="30">
        <v>219.15930219633429</v>
      </c>
      <c r="C61" s="30">
        <v>172.18153636189601</v>
      </c>
      <c r="D61" s="30">
        <v>162.66362795178861</v>
      </c>
      <c r="E61" s="30">
        <v>155.87761528938859</v>
      </c>
    </row>
    <row r="62" spans="1:5">
      <c r="A62" s="30">
        <v>483.80445214556829</v>
      </c>
      <c r="B62" s="30">
        <v>226.5434287701782</v>
      </c>
      <c r="C62" s="30">
        <v>178.3928500526662</v>
      </c>
      <c r="D62" s="30">
        <v>163.65130637386591</v>
      </c>
      <c r="E62" s="30">
        <v>156.6053161996908</v>
      </c>
    </row>
    <row r="63" spans="1:5">
      <c r="A63" s="30">
        <v>491.25057761065341</v>
      </c>
      <c r="B63" s="30">
        <v>227.8702875106903</v>
      </c>
      <c r="C63" s="30">
        <v>172.8729522648471</v>
      </c>
      <c r="D63" s="30">
        <v>163.08029174147029</v>
      </c>
      <c r="E63" s="30">
        <v>160.26038905646729</v>
      </c>
    </row>
    <row r="64" spans="1:5">
      <c r="A64" s="30">
        <v>514.15743541110953</v>
      </c>
      <c r="B64" s="30">
        <v>222.02355782139239</v>
      </c>
      <c r="C64" s="30">
        <v>177.61597959444811</v>
      </c>
      <c r="D64" s="30">
        <v>161.7706957520794</v>
      </c>
      <c r="E64" s="30">
        <v>159.4515358055024</v>
      </c>
    </row>
    <row r="65" spans="1:5">
      <c r="A65" s="30">
        <v>481.15213708696137</v>
      </c>
      <c r="B65" s="30">
        <v>218.0363317121182</v>
      </c>
      <c r="C65" s="30">
        <v>183.88071895000289</v>
      </c>
      <c r="D65" s="30">
        <v>159.7499630878005</v>
      </c>
      <c r="E65" s="30">
        <v>156.26327686923869</v>
      </c>
    </row>
    <row r="66" spans="1:5">
      <c r="A66" s="30">
        <v>505.56249853891359</v>
      </c>
      <c r="B66" s="30">
        <v>220.28382901506629</v>
      </c>
      <c r="C66" s="30">
        <v>171.9559319386538</v>
      </c>
      <c r="D66" s="30">
        <v>157.218775498025</v>
      </c>
      <c r="E66" s="30">
        <v>154.2699849751092</v>
      </c>
    </row>
    <row r="67" spans="1:5">
      <c r="A67" s="30">
        <v>490.25819018249842</v>
      </c>
      <c r="B67" s="30">
        <v>219.39621399651691</v>
      </c>
      <c r="C67" s="30">
        <v>175.11848979099381</v>
      </c>
      <c r="D67" s="30">
        <v>157.43111879066191</v>
      </c>
      <c r="E67" s="30">
        <v>154.9730555488251</v>
      </c>
    </row>
    <row r="68" spans="1:5">
      <c r="A68" s="30">
        <v>509.56222221571142</v>
      </c>
      <c r="B68" s="30">
        <v>230.72975962319171</v>
      </c>
      <c r="C68" s="30">
        <v>176.07651887024011</v>
      </c>
      <c r="D68" s="30">
        <v>158.5514441791189</v>
      </c>
      <c r="E68" s="30">
        <v>153.47467650876951</v>
      </c>
    </row>
    <row r="69" spans="1:5">
      <c r="A69" s="30">
        <v>465.38241330260689</v>
      </c>
      <c r="B69" s="30">
        <v>222.42949359056701</v>
      </c>
      <c r="C69" s="30">
        <v>173.78041104602059</v>
      </c>
      <c r="D69" s="30">
        <v>160.6045122867653</v>
      </c>
      <c r="E69" s="30">
        <v>153.45106460831559</v>
      </c>
    </row>
    <row r="70" spans="1:5">
      <c r="A70" s="30">
        <v>462.84305644791039</v>
      </c>
      <c r="B70" s="30">
        <v>227.5054448012321</v>
      </c>
      <c r="C70" s="30">
        <v>177.43069474051561</v>
      </c>
      <c r="D70" s="30">
        <v>160.93138829757839</v>
      </c>
      <c r="E70" s="30">
        <v>154.04242763640019</v>
      </c>
    </row>
    <row r="71" spans="1:5">
      <c r="A71" s="30">
        <v>489.07021283736373</v>
      </c>
      <c r="B71" s="30">
        <v>233.5845144861153</v>
      </c>
      <c r="C71" s="30">
        <v>175.2010595050686</v>
      </c>
      <c r="D71" s="30">
        <v>157.5307958782553</v>
      </c>
      <c r="E71" s="30">
        <v>151.9545495568442</v>
      </c>
    </row>
    <row r="72" spans="1:5">
      <c r="A72" s="30">
        <v>498.93725560861179</v>
      </c>
      <c r="B72" s="30">
        <v>226.37165064656651</v>
      </c>
      <c r="C72" s="30">
        <v>170.21445679060571</v>
      </c>
      <c r="D72" s="30">
        <v>160.2890325981069</v>
      </c>
      <c r="E72" s="30">
        <v>158.77892607858729</v>
      </c>
    </row>
    <row r="73" spans="1:5">
      <c r="A73" s="30">
        <v>497.10599942278361</v>
      </c>
      <c r="B73" s="30">
        <v>228.4668577844709</v>
      </c>
      <c r="C73" s="30">
        <v>172.8988870815862</v>
      </c>
      <c r="D73" s="30">
        <v>159.7610102560237</v>
      </c>
      <c r="E73" s="30">
        <v>155.24553153566589</v>
      </c>
    </row>
    <row r="74" spans="1:5">
      <c r="A74" s="30">
        <v>497.64584568295209</v>
      </c>
      <c r="B74" s="30">
        <v>220.80811570083441</v>
      </c>
      <c r="C74" s="30">
        <v>176.4726345164795</v>
      </c>
      <c r="D74" s="30">
        <v>159.50459118231811</v>
      </c>
      <c r="E74" s="30">
        <v>155.36100938390661</v>
      </c>
    </row>
    <row r="75" spans="1:5">
      <c r="A75" s="30">
        <v>491.10929891885309</v>
      </c>
      <c r="B75" s="30">
        <v>230.89034208752631</v>
      </c>
      <c r="C75" s="30">
        <v>170.6199067611411</v>
      </c>
      <c r="D75" s="30">
        <v>158.40919419471129</v>
      </c>
      <c r="E75" s="30">
        <v>157.424903542621</v>
      </c>
    </row>
    <row r="76" spans="1:5">
      <c r="A76" s="30">
        <v>473.04700251489379</v>
      </c>
      <c r="B76" s="30">
        <v>220.4865025262074</v>
      </c>
      <c r="C76" s="30">
        <v>175.72513638582069</v>
      </c>
      <c r="D76" s="30">
        <v>159.73566297609091</v>
      </c>
      <c r="E76" s="30">
        <v>155.17979761409009</v>
      </c>
    </row>
    <row r="77" spans="1:5">
      <c r="A77" s="30">
        <v>494.6055097980427</v>
      </c>
      <c r="B77" s="30">
        <v>228.2922283772719</v>
      </c>
      <c r="C77" s="30">
        <v>173.22398092898601</v>
      </c>
      <c r="D77" s="30">
        <v>159.93704103883019</v>
      </c>
      <c r="E77" s="30">
        <v>155.1476625881273</v>
      </c>
    </row>
    <row r="78" spans="1:5">
      <c r="A78" s="30">
        <v>490.77302196962609</v>
      </c>
      <c r="B78" s="30">
        <v>227.3376956640779</v>
      </c>
      <c r="C78" s="30">
        <v>175.7741658426574</v>
      </c>
      <c r="D78" s="30">
        <v>164.2521763273711</v>
      </c>
      <c r="E78" s="30">
        <v>152.73748953851651</v>
      </c>
    </row>
    <row r="79" spans="1:5">
      <c r="A79" s="30">
        <v>487.21698438665823</v>
      </c>
      <c r="B79" s="30">
        <v>225.38333402072789</v>
      </c>
      <c r="C79" s="30">
        <v>177.27994063504849</v>
      </c>
      <c r="D79" s="30">
        <v>160.6504641820348</v>
      </c>
      <c r="E79" s="30">
        <v>159.7259247787317</v>
      </c>
    </row>
    <row r="80" spans="1:5">
      <c r="A80" s="30">
        <v>480.55898048012978</v>
      </c>
      <c r="B80" s="30">
        <v>223.90141688218921</v>
      </c>
      <c r="C80" s="30">
        <v>174.91349622816881</v>
      </c>
      <c r="D80" s="30">
        <v>161.05252837143411</v>
      </c>
      <c r="E80" s="30">
        <v>158.58446441897371</v>
      </c>
    </row>
    <row r="81" spans="1:5">
      <c r="A81" s="30">
        <v>452.89106695856009</v>
      </c>
      <c r="B81" s="30">
        <v>224.25446240493039</v>
      </c>
      <c r="C81" s="30">
        <v>176.4437138013071</v>
      </c>
      <c r="D81" s="30">
        <v>162.13664951602959</v>
      </c>
      <c r="E81" s="30">
        <v>152.14762629857719</v>
      </c>
    </row>
    <row r="82" spans="1:5">
      <c r="A82" s="30">
        <v>499.23277996847088</v>
      </c>
      <c r="B82" s="30">
        <v>229.51585996274079</v>
      </c>
      <c r="C82" s="30">
        <v>176.64725839803819</v>
      </c>
      <c r="D82" s="30">
        <v>163.29887067011839</v>
      </c>
      <c r="E82" s="30">
        <v>158.53865677418119</v>
      </c>
    </row>
    <row r="83" spans="1:5">
      <c r="A83" s="30">
        <v>488.39888764513302</v>
      </c>
      <c r="B83" s="30">
        <v>232.0927488182875</v>
      </c>
      <c r="C83" s="30">
        <v>166.77884677241411</v>
      </c>
      <c r="D83" s="30">
        <v>161.15372030087769</v>
      </c>
      <c r="E83" s="30">
        <v>155.1134825288724</v>
      </c>
    </row>
    <row r="84" spans="1:5">
      <c r="A84" s="30">
        <v>462.93837828342078</v>
      </c>
      <c r="B84" s="30">
        <v>230.51808769473601</v>
      </c>
      <c r="C84" s="30">
        <v>174.77545556628641</v>
      </c>
      <c r="D84" s="30">
        <v>160.24693883641041</v>
      </c>
      <c r="E84" s="30">
        <v>157.6532577976073</v>
      </c>
    </row>
    <row r="85" spans="1:5">
      <c r="A85" s="30">
        <v>481.3566922898213</v>
      </c>
      <c r="B85" s="30">
        <v>222.09624777034611</v>
      </c>
      <c r="C85" s="30">
        <v>175.75950567001729</v>
      </c>
      <c r="D85" s="30">
        <v>161.1166844860322</v>
      </c>
      <c r="E85" s="30">
        <v>153.74867894741149</v>
      </c>
    </row>
    <row r="86" spans="1:5">
      <c r="A86" s="30">
        <v>465.40130762873162</v>
      </c>
      <c r="B86" s="30">
        <v>224.68801103284389</v>
      </c>
      <c r="C86" s="30">
        <v>173.34567978520371</v>
      </c>
      <c r="D86" s="30">
        <v>161.3813242833856</v>
      </c>
      <c r="E86" s="30">
        <v>160.5281342349561</v>
      </c>
    </row>
    <row r="87" spans="1:5">
      <c r="A87" s="30">
        <v>488.40444517218617</v>
      </c>
      <c r="B87" s="30">
        <v>230.62660964519759</v>
      </c>
      <c r="C87" s="30">
        <v>171.0530067877157</v>
      </c>
      <c r="D87" s="30">
        <v>160.528419958163</v>
      </c>
      <c r="E87" s="30">
        <v>157.26372399237431</v>
      </c>
    </row>
    <row r="88" spans="1:5">
      <c r="A88" s="30">
        <v>461.38110804339823</v>
      </c>
      <c r="B88" s="30">
        <v>231.27345785010749</v>
      </c>
      <c r="C88" s="30">
        <v>174.62455373512731</v>
      </c>
      <c r="D88" s="30">
        <v>160.6436311376907</v>
      </c>
      <c r="E88" s="30">
        <v>153.24228371288461</v>
      </c>
    </row>
    <row r="89" spans="1:5">
      <c r="A89" s="30">
        <v>494.97115583825928</v>
      </c>
      <c r="B89" s="30">
        <v>221.40471025395689</v>
      </c>
      <c r="C89" s="30">
        <v>175.3701811633666</v>
      </c>
      <c r="D89" s="30">
        <v>158.96311188326931</v>
      </c>
      <c r="E89" s="30">
        <v>154.7543070044797</v>
      </c>
    </row>
    <row r="90" spans="1:5">
      <c r="A90" s="30">
        <v>471.93003338058458</v>
      </c>
      <c r="B90" s="30">
        <v>226.6577976557698</v>
      </c>
      <c r="C90" s="30">
        <v>173.27907785498931</v>
      </c>
      <c r="D90" s="30">
        <v>160.1695500824716</v>
      </c>
      <c r="E90" s="30">
        <v>160.223317949852</v>
      </c>
    </row>
    <row r="91" spans="1:5">
      <c r="A91" s="30">
        <v>468.08684478486367</v>
      </c>
      <c r="B91" s="30">
        <v>222.342555298778</v>
      </c>
      <c r="C91" s="30">
        <v>175.5683744636757</v>
      </c>
      <c r="D91" s="30">
        <v>160.58360691939339</v>
      </c>
      <c r="E91" s="30">
        <v>154.29432251597251</v>
      </c>
    </row>
    <row r="92" spans="1:5">
      <c r="A92" s="30">
        <v>495.71182077176212</v>
      </c>
      <c r="B92" s="30">
        <v>225.613965593567</v>
      </c>
      <c r="C92" s="30">
        <v>171.61136909591079</v>
      </c>
      <c r="D92" s="30">
        <v>158.33897983942691</v>
      </c>
      <c r="E92" s="30">
        <v>157.26786960873781</v>
      </c>
    </row>
    <row r="93" spans="1:5">
      <c r="A93" s="30">
        <v>489.83474082771357</v>
      </c>
      <c r="B93" s="30">
        <v>225.24892343338789</v>
      </c>
      <c r="C93" s="30">
        <v>172.40499039376749</v>
      </c>
      <c r="D93" s="30">
        <v>158.3223195230473</v>
      </c>
      <c r="E93" s="30">
        <v>158.2270579410862</v>
      </c>
    </row>
    <row r="94" spans="1:5">
      <c r="A94" s="30">
        <v>484.65427185245011</v>
      </c>
      <c r="B94" s="30">
        <v>228.48942061958121</v>
      </c>
      <c r="C94" s="30">
        <v>176.36859295882871</v>
      </c>
      <c r="D94" s="30">
        <v>159.9531145469239</v>
      </c>
      <c r="E94" s="30">
        <v>156.887999511353</v>
      </c>
    </row>
    <row r="95" spans="1:5">
      <c r="A95" s="30">
        <v>493.70341483119421</v>
      </c>
      <c r="B95" s="30">
        <v>225.90420211032679</v>
      </c>
      <c r="C95" s="30">
        <v>172.21228316577739</v>
      </c>
      <c r="D95" s="30">
        <v>161.3120348880783</v>
      </c>
      <c r="E95" s="30">
        <v>154.01786836331351</v>
      </c>
    </row>
    <row r="96" spans="1:5">
      <c r="A96" s="30">
        <v>503.93824053927813</v>
      </c>
      <c r="B96" s="30">
        <v>216.991707534369</v>
      </c>
      <c r="C96" s="30">
        <v>172.71235389706089</v>
      </c>
      <c r="D96" s="30">
        <v>160.47221672006731</v>
      </c>
      <c r="E96" s="30">
        <v>154.34326544658009</v>
      </c>
    </row>
    <row r="97" spans="1:5">
      <c r="A97" s="30">
        <v>529.42354835526305</v>
      </c>
      <c r="B97" s="30">
        <v>230.42859029764969</v>
      </c>
      <c r="C97" s="30">
        <v>177.53431083439131</v>
      </c>
      <c r="D97" s="30">
        <v>161.6630866528366</v>
      </c>
      <c r="E97" s="30">
        <v>156.86506872120131</v>
      </c>
    </row>
    <row r="98" spans="1:5">
      <c r="A98" s="30">
        <v>471.88795809263269</v>
      </c>
      <c r="B98" s="30">
        <v>228.05367794841709</v>
      </c>
      <c r="C98" s="30">
        <v>168.5725996325703</v>
      </c>
      <c r="D98" s="30">
        <v>160.5189899462375</v>
      </c>
      <c r="E98" s="30">
        <v>158.54744619364749</v>
      </c>
    </row>
    <row r="99" spans="1:5">
      <c r="A99" s="30">
        <v>492.00717844612808</v>
      </c>
      <c r="B99" s="30">
        <v>224.5561170333975</v>
      </c>
      <c r="C99" s="30">
        <v>172.39381717283561</v>
      </c>
      <c r="D99" s="30">
        <v>161.1895197553674</v>
      </c>
      <c r="E99" s="30">
        <v>156.0265644152407</v>
      </c>
    </row>
    <row r="100" spans="1:5">
      <c r="A100" s="30">
        <v>488.53638136824111</v>
      </c>
      <c r="B100" s="30">
        <v>223.5861941504053</v>
      </c>
      <c r="C100" s="30">
        <v>175.0392558028139</v>
      </c>
      <c r="D100" s="30">
        <v>156.74850584107051</v>
      </c>
      <c r="E100" s="30">
        <v>152.94879941313971</v>
      </c>
    </row>
    <row r="101" spans="1:5">
      <c r="A101" s="30">
        <v>483.96483595488507</v>
      </c>
      <c r="B101" s="30">
        <v>214.01313960724539</v>
      </c>
      <c r="C101" s="30">
        <v>175.27466323842319</v>
      </c>
      <c r="D101" s="30">
        <v>159.85583096195239</v>
      </c>
      <c r="E101" s="30">
        <v>154.62898777160311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8937E-7C45-904A-97AF-698179984AAA}">
  <dimension ref="A1:I101"/>
  <sheetViews>
    <sheetView zoomScale="70" zoomScaleNormal="70" workbookViewId="0">
      <selection activeCell="O21" sqref="O21"/>
    </sheetView>
  </sheetViews>
  <sheetFormatPr defaultColWidth="10.77734375" defaultRowHeight="18"/>
  <cols>
    <col min="1" max="5" width="14" style="30" bestFit="1" customWidth="1"/>
    <col min="6" max="7" width="10.77734375" style="30"/>
    <col min="8" max="8" width="32.33203125" style="30" bestFit="1" customWidth="1"/>
    <col min="9" max="9" width="35" style="30" bestFit="1" customWidth="1"/>
    <col min="10" max="16384" width="10.77734375" style="30"/>
  </cols>
  <sheetData>
    <row r="1" spans="1:9">
      <c r="A1" s="30" t="s">
        <v>50</v>
      </c>
      <c r="B1" s="30" t="s">
        <v>51</v>
      </c>
      <c r="C1" s="30" t="s">
        <v>52</v>
      </c>
      <c r="D1" s="30" t="s">
        <v>53</v>
      </c>
      <c r="E1" s="30" t="s">
        <v>54</v>
      </c>
      <c r="H1" s="31" t="s">
        <v>49</v>
      </c>
      <c r="I1" s="31" t="s">
        <v>55</v>
      </c>
    </row>
    <row r="2" spans="1:9">
      <c r="A2" s="30">
        <v>38.175463629922078</v>
      </c>
      <c r="B2" s="30">
        <v>0.78865762775840142</v>
      </c>
      <c r="C2" s="30">
        <v>5.4276631997320253E-2</v>
      </c>
      <c r="D2" s="30">
        <v>1.391905013305517E-2</v>
      </c>
      <c r="E2" s="30">
        <v>2.8606276455645828E-3</v>
      </c>
      <c r="H2" s="31">
        <v>1</v>
      </c>
      <c r="I2" s="31">
        <f>AVERAGE(A2:A101)</f>
        <v>29.55886793403252</v>
      </c>
    </row>
    <row r="3" spans="1:9">
      <c r="A3" s="30">
        <v>12.87143810972554</v>
      </c>
      <c r="B3" s="30">
        <v>0.63982318851240627</v>
      </c>
      <c r="C3" s="30">
        <v>8.0120443699424393E-2</v>
      </c>
      <c r="D3" s="30">
        <v>1.0858627322343771E-2</v>
      </c>
      <c r="E3" s="30">
        <v>2.7935177295297718E-3</v>
      </c>
      <c r="H3" s="31">
        <v>2</v>
      </c>
      <c r="I3" s="31">
        <f>AVERAGE(B2:B101)</f>
        <v>0.57807866091038873</v>
      </c>
    </row>
    <row r="4" spans="1:9">
      <c r="A4" s="30">
        <v>26.379189991488889</v>
      </c>
      <c r="B4" s="30">
        <v>0.57399115146368285</v>
      </c>
      <c r="C4" s="30">
        <v>7.5076972010872781E-2</v>
      </c>
      <c r="D4" s="30">
        <v>9.3269387730909991E-3</v>
      </c>
      <c r="E4" s="30">
        <v>1.704118775612648E-3</v>
      </c>
      <c r="H4" s="31">
        <v>3</v>
      </c>
      <c r="I4" s="31">
        <f>AVERAGE(C2:C101)</f>
        <v>6.8209473135778464E-2</v>
      </c>
    </row>
    <row r="5" spans="1:9">
      <c r="A5" s="30">
        <v>22.26592994024206</v>
      </c>
      <c r="B5" s="30">
        <v>0.40092241885325719</v>
      </c>
      <c r="C5" s="30">
        <v>7.7201172382632979E-2</v>
      </c>
      <c r="D5" s="30">
        <v>1.162128489260301E-2</v>
      </c>
      <c r="E5" s="30">
        <v>2.3142941046219979E-3</v>
      </c>
      <c r="H5" s="31">
        <v>4</v>
      </c>
      <c r="I5" s="31">
        <f>AVERAGE(D2:D101)</f>
        <v>1.2727911046327135E-2</v>
      </c>
    </row>
    <row r="6" spans="1:9">
      <c r="A6" s="30">
        <v>18.351321744183078</v>
      </c>
      <c r="B6" s="30">
        <v>0.8788583622478765</v>
      </c>
      <c r="C6" s="30">
        <v>6.785474562579917E-2</v>
      </c>
      <c r="D6" s="30">
        <v>6.5819271115167199E-3</v>
      </c>
      <c r="E6" s="30">
        <v>2.5755847340732112E-3</v>
      </c>
      <c r="H6" s="31">
        <v>5</v>
      </c>
      <c r="I6" s="31">
        <f>AVERAGE(E2:E101)</f>
        <v>2.4361002007577707E-3</v>
      </c>
    </row>
    <row r="7" spans="1:9">
      <c r="A7" s="30">
        <v>28.142070269570851</v>
      </c>
      <c r="B7" s="30">
        <v>0.57096970470933128</v>
      </c>
      <c r="C7" s="30">
        <v>7.3232647972905379E-2</v>
      </c>
      <c r="D7" s="30">
        <v>9.6371872746394503E-3</v>
      </c>
      <c r="E7" s="30">
        <v>2.8188822401236371E-3</v>
      </c>
    </row>
    <row r="8" spans="1:9">
      <c r="A8" s="30">
        <v>26.651707270292938</v>
      </c>
      <c r="B8" s="30">
        <v>0.53341845723657511</v>
      </c>
      <c r="C8" s="30">
        <v>5.9836098172357771E-2</v>
      </c>
      <c r="D8" s="30">
        <v>6.3267770387199331E-3</v>
      </c>
      <c r="E8" s="30">
        <v>1.098498626092704E-3</v>
      </c>
    </row>
    <row r="9" spans="1:9">
      <c r="A9" s="30">
        <v>19.76880935821767</v>
      </c>
      <c r="B9" s="30">
        <v>0.56124485986590311</v>
      </c>
      <c r="C9" s="30">
        <v>6.6526124446604357E-2</v>
      </c>
      <c r="D9" s="30">
        <v>1.2050661038838169E-2</v>
      </c>
      <c r="E9" s="30">
        <v>1.2157686067716281E-3</v>
      </c>
    </row>
    <row r="10" spans="1:9">
      <c r="A10" s="30">
        <v>17.501521818334179</v>
      </c>
      <c r="B10" s="30">
        <v>0.58170457118983421</v>
      </c>
      <c r="C10" s="30">
        <v>5.9347736224347747E-2</v>
      </c>
      <c r="D10" s="30">
        <v>1.6462950054702219E-2</v>
      </c>
      <c r="E10" s="30">
        <v>2.542178035568359E-3</v>
      </c>
    </row>
    <row r="11" spans="1:9">
      <c r="A11" s="30">
        <v>46.379044544902612</v>
      </c>
      <c r="B11" s="30">
        <v>0.59290292654959575</v>
      </c>
      <c r="C11" s="30">
        <v>7.8419037136660624E-2</v>
      </c>
      <c r="D11" s="30">
        <v>1.004518192486053E-2</v>
      </c>
      <c r="E11" s="30">
        <v>2.8085023575380049E-3</v>
      </c>
    </row>
    <row r="12" spans="1:9">
      <c r="A12" s="30">
        <v>19.610731052757139</v>
      </c>
      <c r="B12" s="30">
        <v>0.61836648428100527</v>
      </c>
      <c r="C12" s="30">
        <v>5.8090981161364977E-2</v>
      </c>
      <c r="D12" s="30">
        <v>1.472392528765017E-2</v>
      </c>
      <c r="E12" s="30">
        <v>1.535074512863609E-3</v>
      </c>
    </row>
    <row r="13" spans="1:9">
      <c r="A13" s="30">
        <v>15.361338085468599</v>
      </c>
      <c r="B13" s="30">
        <v>0.81214176900944579</v>
      </c>
      <c r="C13" s="30">
        <v>5.302015649687699E-2</v>
      </c>
      <c r="D13" s="30">
        <v>8.5047233997970293E-3</v>
      </c>
      <c r="E13" s="30">
        <v>3.868174052184497E-3</v>
      </c>
    </row>
    <row r="14" spans="1:9">
      <c r="A14" s="30">
        <v>17.68629857302901</v>
      </c>
      <c r="B14" s="30">
        <v>0.68405980386178988</v>
      </c>
      <c r="C14" s="30">
        <v>7.9151214726104729E-2</v>
      </c>
      <c r="D14" s="30">
        <v>1.089469610381771E-2</v>
      </c>
      <c r="E14" s="30">
        <v>2.051017715761438E-3</v>
      </c>
    </row>
    <row r="15" spans="1:9">
      <c r="A15" s="30">
        <v>19.0853696956787</v>
      </c>
      <c r="B15" s="30">
        <v>0.53350356108344732</v>
      </c>
      <c r="C15" s="30">
        <v>6.4762009452104211E-2</v>
      </c>
      <c r="D15" s="30">
        <v>1.411485170691942E-2</v>
      </c>
      <c r="E15" s="30">
        <v>1.6032759395662581E-3</v>
      </c>
    </row>
    <row r="16" spans="1:9">
      <c r="A16" s="30">
        <v>36.974020213612746</v>
      </c>
      <c r="B16" s="30">
        <v>0.53626666005464962</v>
      </c>
      <c r="C16" s="30">
        <v>5.6989462643704539E-2</v>
      </c>
      <c r="D16" s="30">
        <v>1.1102911397395041E-2</v>
      </c>
      <c r="E16" s="30">
        <v>2.8054956688508439E-3</v>
      </c>
    </row>
    <row r="17" spans="1:5">
      <c r="A17" s="30">
        <v>20.173384308665462</v>
      </c>
      <c r="B17" s="30">
        <v>0.51396642245106039</v>
      </c>
      <c r="C17" s="30">
        <v>5.5331309980201158E-2</v>
      </c>
      <c r="D17" s="30">
        <v>1.1346455202604281E-2</v>
      </c>
      <c r="E17" s="30">
        <v>2.5001065194870018E-3</v>
      </c>
    </row>
    <row r="18" spans="1:5">
      <c r="A18" s="30">
        <v>52.45921405195476</v>
      </c>
      <c r="B18" s="30">
        <v>0.62610762585080237</v>
      </c>
      <c r="C18" s="30">
        <v>5.1929301068604952E-2</v>
      </c>
      <c r="D18" s="30">
        <v>1.3554348583236901E-2</v>
      </c>
      <c r="E18" s="30">
        <v>2.306666914396756E-3</v>
      </c>
    </row>
    <row r="19" spans="1:5">
      <c r="A19" s="30">
        <v>48.011039929694533</v>
      </c>
      <c r="B19" s="30">
        <v>0.67798279089256053</v>
      </c>
      <c r="C19" s="30">
        <v>5.4500213735538927E-2</v>
      </c>
      <c r="D19" s="30">
        <v>2.320776037243109E-2</v>
      </c>
      <c r="E19" s="30">
        <v>1.7088665198176319E-3</v>
      </c>
    </row>
    <row r="20" spans="1:5">
      <c r="A20" s="30">
        <v>26.558921353662271</v>
      </c>
      <c r="B20" s="30">
        <v>0.56035604070041922</v>
      </c>
      <c r="C20" s="30">
        <v>5.435233659125753E-2</v>
      </c>
      <c r="D20" s="30">
        <v>9.5501131532458004E-3</v>
      </c>
      <c r="E20" s="30">
        <v>1.5679155086141621E-3</v>
      </c>
    </row>
    <row r="21" spans="1:5">
      <c r="A21" s="30">
        <v>22.182727980174899</v>
      </c>
      <c r="B21" s="30">
        <v>0.53649067074736201</v>
      </c>
      <c r="C21" s="30">
        <v>4.8265782590457711E-2</v>
      </c>
      <c r="D21" s="30">
        <v>2.0335847085092441E-2</v>
      </c>
      <c r="E21" s="30">
        <v>9.3463782923192498E-4</v>
      </c>
    </row>
    <row r="22" spans="1:5">
      <c r="A22" s="30">
        <v>89.330091348788855</v>
      </c>
      <c r="B22" s="30">
        <v>0.44322793828331142</v>
      </c>
      <c r="C22" s="30">
        <v>6.7473449826029291E-2</v>
      </c>
      <c r="D22" s="30">
        <v>1.142025864370657E-2</v>
      </c>
      <c r="E22" s="30">
        <v>7.7042711254858591E-3</v>
      </c>
    </row>
    <row r="23" spans="1:5">
      <c r="A23" s="30">
        <v>33.341561433348737</v>
      </c>
      <c r="B23" s="30">
        <v>0.51114269501032139</v>
      </c>
      <c r="C23" s="30">
        <v>7.6876091546009051E-2</v>
      </c>
      <c r="D23" s="30">
        <v>1.8928139072968739E-2</v>
      </c>
      <c r="E23" s="30">
        <v>2.2190948984980759E-3</v>
      </c>
    </row>
    <row r="24" spans="1:5">
      <c r="A24" s="30">
        <v>16.83595768798018</v>
      </c>
      <c r="B24" s="30">
        <v>0.43162421002088391</v>
      </c>
      <c r="C24" s="30">
        <v>5.5592422188229157E-2</v>
      </c>
      <c r="D24" s="30">
        <v>9.8712122318618638E-3</v>
      </c>
      <c r="E24" s="30">
        <v>1.598490773614775E-3</v>
      </c>
    </row>
    <row r="25" spans="1:5">
      <c r="A25" s="30">
        <v>19.10692520517409</v>
      </c>
      <c r="B25" s="30">
        <v>0.4522344811966697</v>
      </c>
      <c r="C25" s="30">
        <v>6.172246042385713E-2</v>
      </c>
      <c r="D25" s="30">
        <v>1.386531638016501E-2</v>
      </c>
      <c r="E25" s="30">
        <v>3.84106993358757E-3</v>
      </c>
    </row>
    <row r="26" spans="1:5">
      <c r="A26" s="30">
        <v>20.71916569798228</v>
      </c>
      <c r="B26" s="30">
        <v>0.71429450135634043</v>
      </c>
      <c r="C26" s="30">
        <v>7.0030860535680098E-2</v>
      </c>
      <c r="D26" s="30">
        <v>9.6753410751555941E-3</v>
      </c>
      <c r="E26" s="30">
        <v>1.826196962672667E-3</v>
      </c>
    </row>
    <row r="27" spans="1:5">
      <c r="A27" s="30">
        <v>28.598242354216548</v>
      </c>
      <c r="B27" s="30">
        <v>0.66514138149003499</v>
      </c>
      <c r="C27" s="30">
        <v>5.892252588803399E-2</v>
      </c>
      <c r="D27" s="30">
        <v>1.688441042483093E-2</v>
      </c>
      <c r="E27" s="30">
        <v>1.0696365540357809E-3</v>
      </c>
    </row>
    <row r="28" spans="1:5">
      <c r="A28" s="30">
        <v>14.37856266572785</v>
      </c>
      <c r="B28" s="30">
        <v>0.65021294870395008</v>
      </c>
      <c r="C28" s="30">
        <v>5.624547436568348E-2</v>
      </c>
      <c r="D28" s="30">
        <v>1.323074923544014E-2</v>
      </c>
      <c r="E28" s="30">
        <v>1.436229150719131E-3</v>
      </c>
    </row>
    <row r="29" spans="1:5">
      <c r="A29" s="30">
        <v>21.599788399402961</v>
      </c>
      <c r="B29" s="30">
        <v>0.62194367330178213</v>
      </c>
      <c r="C29" s="30">
        <v>8.3527898067122616E-2</v>
      </c>
      <c r="D29" s="30">
        <v>1.550303025067469E-2</v>
      </c>
      <c r="E29" s="30">
        <v>1.9727595844568351E-3</v>
      </c>
    </row>
    <row r="30" spans="1:5">
      <c r="A30" s="30">
        <v>20.955082509499569</v>
      </c>
      <c r="B30" s="30">
        <v>0.62364740679059005</v>
      </c>
      <c r="C30" s="30">
        <v>7.4777678669748826E-2</v>
      </c>
      <c r="D30" s="30">
        <v>1.141939553991978E-2</v>
      </c>
      <c r="E30" s="30">
        <v>2.146083341272571E-3</v>
      </c>
    </row>
    <row r="31" spans="1:5">
      <c r="A31" s="30">
        <v>43.848954173034251</v>
      </c>
      <c r="B31" s="30">
        <v>0.55010360328511065</v>
      </c>
      <c r="C31" s="30">
        <v>5.0596904612448139E-2</v>
      </c>
      <c r="D31" s="30">
        <v>1.447614727958556E-2</v>
      </c>
      <c r="E31" s="30">
        <v>4.1577247604275697E-3</v>
      </c>
    </row>
    <row r="32" spans="1:5">
      <c r="A32" s="30">
        <v>31.445202593339459</v>
      </c>
      <c r="B32" s="30">
        <v>0.57727533866472625</v>
      </c>
      <c r="C32" s="30">
        <v>7.9224460511583716E-2</v>
      </c>
      <c r="D32" s="30">
        <v>1.083160076012296E-2</v>
      </c>
      <c r="E32" s="30">
        <v>2.5407286571504459E-3</v>
      </c>
    </row>
    <row r="33" spans="1:5">
      <c r="A33" s="30">
        <v>26.364945386528941</v>
      </c>
      <c r="B33" s="30">
        <v>0.47361420400818921</v>
      </c>
      <c r="C33" s="30">
        <v>7.1089167410642667E-2</v>
      </c>
      <c r="D33" s="30">
        <v>2.512798684437885E-2</v>
      </c>
      <c r="E33" s="30">
        <v>2.298664321665343E-3</v>
      </c>
    </row>
    <row r="34" spans="1:5">
      <c r="A34" s="30">
        <v>22.284657558539681</v>
      </c>
      <c r="B34" s="30">
        <v>0.66098700325695003</v>
      </c>
      <c r="C34" s="30">
        <v>8.9666304549385303E-2</v>
      </c>
      <c r="D34" s="30">
        <v>8.7683843582699369E-3</v>
      </c>
      <c r="E34" s="30">
        <v>1.010025019900771E-3</v>
      </c>
    </row>
    <row r="35" spans="1:5">
      <c r="A35" s="30">
        <v>21.751059939920701</v>
      </c>
      <c r="B35" s="30">
        <v>0.69990742147919482</v>
      </c>
      <c r="C35" s="30">
        <v>7.5993608192584744E-2</v>
      </c>
      <c r="D35" s="30">
        <v>1.4839557329442249E-2</v>
      </c>
      <c r="E35" s="30">
        <v>3.839902893912916E-3</v>
      </c>
    </row>
    <row r="36" spans="1:5">
      <c r="A36" s="30">
        <v>45.599599423116373</v>
      </c>
      <c r="B36" s="30">
        <v>0.52180599510310322</v>
      </c>
      <c r="C36" s="30">
        <v>6.2633854190569188E-2</v>
      </c>
      <c r="D36" s="30">
        <v>1.6146889421826752E-2</v>
      </c>
      <c r="E36" s="30">
        <v>5.5185668077203085E-4</v>
      </c>
    </row>
    <row r="37" spans="1:5">
      <c r="A37" s="30">
        <v>19.18501616556026</v>
      </c>
      <c r="B37" s="30">
        <v>0.50204414169069755</v>
      </c>
      <c r="C37" s="30">
        <v>6.820271597305437E-2</v>
      </c>
      <c r="D37" s="30">
        <v>1.7312008147094049E-2</v>
      </c>
      <c r="E37" s="30">
        <v>1.488526044601387E-3</v>
      </c>
    </row>
    <row r="38" spans="1:5">
      <c r="A38" s="30">
        <v>48.462730885302783</v>
      </c>
      <c r="B38" s="30">
        <v>0.76974858994619844</v>
      </c>
      <c r="C38" s="30">
        <v>5.2671916604860668E-2</v>
      </c>
      <c r="D38" s="30">
        <v>1.33004084891741E-2</v>
      </c>
      <c r="E38" s="30">
        <v>6.5219330276027046E-3</v>
      </c>
    </row>
    <row r="39" spans="1:5">
      <c r="A39" s="30">
        <v>36.381775081982397</v>
      </c>
      <c r="B39" s="30">
        <v>0.56098371300621352</v>
      </c>
      <c r="C39" s="30">
        <v>6.4243510243257501E-2</v>
      </c>
      <c r="D39" s="30">
        <v>1.2193462876780879E-2</v>
      </c>
      <c r="E39" s="30">
        <v>1.974339524523719E-3</v>
      </c>
    </row>
    <row r="40" spans="1:5">
      <c r="A40" s="30">
        <v>22.71720916827903</v>
      </c>
      <c r="B40" s="30">
        <v>0.62272588140474538</v>
      </c>
      <c r="C40" s="30">
        <v>7.2688762614873448E-2</v>
      </c>
      <c r="D40" s="30">
        <v>1.1588631532118849E-2</v>
      </c>
      <c r="E40" s="30">
        <v>4.4682513707406486E-3</v>
      </c>
    </row>
    <row r="41" spans="1:5">
      <c r="A41" s="30">
        <v>17.438069907135759</v>
      </c>
      <c r="B41" s="30">
        <v>0.65906941334377867</v>
      </c>
      <c r="C41" s="30">
        <v>7.9530722929661582E-2</v>
      </c>
      <c r="D41" s="30">
        <v>1.6574707348172991E-2</v>
      </c>
      <c r="E41" s="30">
        <v>1.8477235983703989E-3</v>
      </c>
    </row>
    <row r="42" spans="1:5">
      <c r="A42" s="30">
        <v>62.968387070826218</v>
      </c>
      <c r="B42" s="30">
        <v>0.57205540913524444</v>
      </c>
      <c r="C42" s="30">
        <v>7.5197276867695562E-2</v>
      </c>
      <c r="D42" s="30">
        <v>7.334635052635762E-3</v>
      </c>
      <c r="E42" s="30">
        <v>8.144806861061771E-4</v>
      </c>
    </row>
    <row r="43" spans="1:5">
      <c r="A43" s="30">
        <v>30.7158911134749</v>
      </c>
      <c r="B43" s="30">
        <v>0.57030444408733527</v>
      </c>
      <c r="C43" s="30">
        <v>7.4334873555628025E-2</v>
      </c>
      <c r="D43" s="30">
        <v>1.5749534482084739E-2</v>
      </c>
      <c r="E43" s="30">
        <v>1.330494078914895E-3</v>
      </c>
    </row>
    <row r="44" spans="1:5">
      <c r="A44" s="30">
        <v>31.248788490664261</v>
      </c>
      <c r="B44" s="30">
        <v>0.50399418132985729</v>
      </c>
      <c r="C44" s="30">
        <v>6.9422571281100784E-2</v>
      </c>
      <c r="D44" s="30">
        <v>1.171130844360844E-2</v>
      </c>
      <c r="E44" s="30">
        <v>2.3153267078979741E-3</v>
      </c>
    </row>
    <row r="45" spans="1:5">
      <c r="A45" s="30">
        <v>18.044737617654661</v>
      </c>
      <c r="B45" s="30">
        <v>0.4481783198655695</v>
      </c>
      <c r="C45" s="30">
        <v>7.2179744205190591E-2</v>
      </c>
      <c r="D45" s="30">
        <v>1.5725942306270869E-2</v>
      </c>
      <c r="E45" s="30">
        <v>1.2661040033909009E-3</v>
      </c>
    </row>
    <row r="46" spans="1:5">
      <c r="A46" s="30">
        <v>37.034525381079057</v>
      </c>
      <c r="B46" s="30">
        <v>0.48822920550311971</v>
      </c>
      <c r="C46" s="30">
        <v>6.2406806638765563E-2</v>
      </c>
      <c r="D46" s="30">
        <v>1.089108115687548E-2</v>
      </c>
      <c r="E46" s="30">
        <v>2.645612292868233E-3</v>
      </c>
    </row>
    <row r="47" spans="1:5">
      <c r="A47" s="30">
        <v>21.870204255481191</v>
      </c>
      <c r="B47" s="30">
        <v>0.52454171010239803</v>
      </c>
      <c r="C47" s="30">
        <v>5.2854308829847887E-2</v>
      </c>
      <c r="D47" s="30">
        <v>1.003343331322628E-2</v>
      </c>
      <c r="E47" s="30">
        <v>5.6626143835323273E-3</v>
      </c>
    </row>
    <row r="48" spans="1:5">
      <c r="A48" s="30">
        <v>44.497883914249662</v>
      </c>
      <c r="B48" s="30">
        <v>0.44787459774699018</v>
      </c>
      <c r="C48" s="30">
        <v>0.11344606143810811</v>
      </c>
      <c r="D48" s="30">
        <v>1.2027595373480551E-2</v>
      </c>
      <c r="E48" s="30">
        <v>2.1341150890441022E-3</v>
      </c>
    </row>
    <row r="49" spans="1:5">
      <c r="A49" s="30">
        <v>21.995756462821038</v>
      </c>
      <c r="B49" s="30">
        <v>0.41370425482900131</v>
      </c>
      <c r="C49" s="30">
        <v>7.3253106323166006E-2</v>
      </c>
      <c r="D49" s="30">
        <v>9.9251767003926857E-3</v>
      </c>
      <c r="E49" s="30">
        <v>8.8272386776952776E-4</v>
      </c>
    </row>
    <row r="50" spans="1:5">
      <c r="A50" s="30">
        <v>26.864497897165489</v>
      </c>
      <c r="B50" s="30">
        <v>0.50859378077928097</v>
      </c>
      <c r="C50" s="30">
        <v>7.3075595656631784E-2</v>
      </c>
      <c r="D50" s="30">
        <v>1.157945762584041E-2</v>
      </c>
      <c r="E50" s="30">
        <v>2.0049901314608712E-3</v>
      </c>
    </row>
    <row r="51" spans="1:5">
      <c r="A51" s="30">
        <v>23.329229257564581</v>
      </c>
      <c r="B51" s="30">
        <v>0.63424579267068248</v>
      </c>
      <c r="C51" s="30">
        <v>8.695981688400635E-2</v>
      </c>
      <c r="D51" s="30">
        <v>1.4458076480987431E-2</v>
      </c>
      <c r="E51" s="30">
        <v>2.4915437279101069E-3</v>
      </c>
    </row>
    <row r="52" spans="1:5">
      <c r="A52" s="30">
        <v>32.798644571086733</v>
      </c>
      <c r="B52" s="30">
        <v>0.48965178981830781</v>
      </c>
      <c r="C52" s="30">
        <v>6.9046021972326552E-2</v>
      </c>
      <c r="D52" s="30">
        <v>1.2629474243408731E-2</v>
      </c>
      <c r="E52" s="30">
        <v>2.064809696070201E-3</v>
      </c>
    </row>
    <row r="53" spans="1:5">
      <c r="A53" s="30">
        <v>39.1001123049708</v>
      </c>
      <c r="B53" s="30">
        <v>0.57395310156599044</v>
      </c>
      <c r="C53" s="30">
        <v>7.0686111660581266E-2</v>
      </c>
      <c r="D53" s="30">
        <v>1.2600878067115221E-2</v>
      </c>
      <c r="E53" s="30">
        <v>1.341764224981713E-3</v>
      </c>
    </row>
    <row r="54" spans="1:5">
      <c r="A54" s="30">
        <v>23.719397030258811</v>
      </c>
      <c r="B54" s="30">
        <v>0.50412111658020065</v>
      </c>
      <c r="C54" s="30">
        <v>6.3120620875576877E-2</v>
      </c>
      <c r="D54" s="30">
        <v>1.012547507591849E-2</v>
      </c>
      <c r="E54" s="30">
        <v>1.3630456116393019E-3</v>
      </c>
    </row>
    <row r="55" spans="1:5">
      <c r="A55" s="30">
        <v>35.154465080581261</v>
      </c>
      <c r="B55" s="30">
        <v>0.7438360189509271</v>
      </c>
      <c r="C55" s="30">
        <v>5.6277287487836891E-2</v>
      </c>
      <c r="D55" s="30">
        <v>1.3600446458418101E-2</v>
      </c>
      <c r="E55" s="30">
        <v>3.2351627872212511E-3</v>
      </c>
    </row>
    <row r="56" spans="1:5">
      <c r="A56" s="30">
        <v>19.123607348665161</v>
      </c>
      <c r="B56" s="30">
        <v>0.68225675447695167</v>
      </c>
      <c r="C56" s="30">
        <v>6.0580517230407097E-2</v>
      </c>
      <c r="D56" s="30">
        <v>7.1637620883053428E-3</v>
      </c>
      <c r="E56" s="30">
        <v>9.7564121795565165E-4</v>
      </c>
    </row>
    <row r="57" spans="1:5">
      <c r="A57" s="30">
        <v>53.48307893790998</v>
      </c>
      <c r="B57" s="30">
        <v>0.62847410707248685</v>
      </c>
      <c r="C57" s="30">
        <v>6.7429336054159225E-2</v>
      </c>
      <c r="D57" s="30">
        <v>1.45752906088196E-2</v>
      </c>
      <c r="E57" s="30">
        <v>2.2301751288806701E-3</v>
      </c>
    </row>
    <row r="58" spans="1:5">
      <c r="A58" s="30">
        <v>19.141109956352949</v>
      </c>
      <c r="B58" s="30">
        <v>0.56087985130460549</v>
      </c>
      <c r="C58" s="30">
        <v>7.0650790359108914E-2</v>
      </c>
      <c r="D58" s="30">
        <v>1.6523228994889491E-2</v>
      </c>
      <c r="E58" s="30">
        <v>1.8216704152059101E-3</v>
      </c>
    </row>
    <row r="59" spans="1:5">
      <c r="A59" s="30">
        <v>22.095293496738961</v>
      </c>
      <c r="B59" s="30">
        <v>0.49916235994553321</v>
      </c>
      <c r="C59" s="30">
        <v>7.5132725670710929E-2</v>
      </c>
      <c r="D59" s="30">
        <v>1.254778847294691E-2</v>
      </c>
      <c r="E59" s="30">
        <v>3.008635456285469E-3</v>
      </c>
    </row>
    <row r="60" spans="1:5">
      <c r="A60" s="30">
        <v>51.303453488972274</v>
      </c>
      <c r="B60" s="30">
        <v>0.49309487275636033</v>
      </c>
      <c r="C60" s="30">
        <v>5.4132162553320387E-2</v>
      </c>
      <c r="D60" s="30">
        <v>1.401370357889955E-2</v>
      </c>
      <c r="E60" s="30">
        <v>2.814622245197847E-3</v>
      </c>
    </row>
    <row r="61" spans="1:5">
      <c r="A61" s="30">
        <v>27.744774441146731</v>
      </c>
      <c r="B61" s="30">
        <v>0.50714788737585215</v>
      </c>
      <c r="C61" s="30">
        <v>7.5792657234279998E-2</v>
      </c>
      <c r="D61" s="30">
        <v>1.019183186954691E-2</v>
      </c>
      <c r="E61" s="30">
        <v>1.373338157439958E-3</v>
      </c>
    </row>
    <row r="62" spans="1:5">
      <c r="A62" s="30">
        <v>36.614481426793468</v>
      </c>
      <c r="B62" s="30">
        <v>0.67295210673411621</v>
      </c>
      <c r="C62" s="30">
        <v>8.9534748953771073E-2</v>
      </c>
      <c r="D62" s="30">
        <v>7.6872775058943127E-3</v>
      </c>
      <c r="E62" s="30">
        <v>3.4694849969161209E-3</v>
      </c>
    </row>
    <row r="63" spans="1:5">
      <c r="A63" s="30">
        <v>26.72346916398995</v>
      </c>
      <c r="B63" s="30">
        <v>0.42006752015394982</v>
      </c>
      <c r="C63" s="30">
        <v>6.8209755033202257E-2</v>
      </c>
      <c r="D63" s="30">
        <v>7.2680664382451868E-3</v>
      </c>
      <c r="E63" s="30">
        <v>2.3728456642209848E-3</v>
      </c>
    </row>
    <row r="64" spans="1:5">
      <c r="A64" s="30">
        <v>21.283947234333102</v>
      </c>
      <c r="B64" s="30">
        <v>0.54021437937063366</v>
      </c>
      <c r="C64" s="30">
        <v>5.1755568743265062E-2</v>
      </c>
      <c r="D64" s="30">
        <v>1.239818333945728E-2</v>
      </c>
      <c r="E64" s="30">
        <v>4.4711958096771516E-3</v>
      </c>
    </row>
    <row r="65" spans="1:5">
      <c r="A65" s="30">
        <v>52.353762731599232</v>
      </c>
      <c r="B65" s="30">
        <v>0.35170964984829489</v>
      </c>
      <c r="C65" s="30">
        <v>9.6658029876518531E-2</v>
      </c>
      <c r="D65" s="30">
        <v>1.012244439992965E-2</v>
      </c>
      <c r="E65" s="30">
        <v>2.8145872426805058E-3</v>
      </c>
    </row>
    <row r="66" spans="1:5">
      <c r="A66" s="30">
        <v>19.21063002664712</v>
      </c>
      <c r="B66" s="30">
        <v>0.52876253730710232</v>
      </c>
      <c r="C66" s="30">
        <v>5.9841321222794383E-2</v>
      </c>
      <c r="D66" s="30">
        <v>1.2918852346350179E-2</v>
      </c>
      <c r="E66" s="30">
        <v>2.6217335959076772E-3</v>
      </c>
    </row>
    <row r="67" spans="1:5">
      <c r="A67" s="30">
        <v>46.947753809010827</v>
      </c>
      <c r="B67" s="30">
        <v>0.55106336925120658</v>
      </c>
      <c r="C67" s="30">
        <v>0.1056220353098237</v>
      </c>
      <c r="D67" s="30">
        <v>6.2048927874702566E-3</v>
      </c>
      <c r="E67" s="30">
        <v>4.1848288521573254E-3</v>
      </c>
    </row>
    <row r="68" spans="1:5">
      <c r="A68" s="30">
        <v>15.50339226521556</v>
      </c>
      <c r="B68" s="30">
        <v>0.61463499943491429</v>
      </c>
      <c r="C68" s="30">
        <v>5.7670515996864888E-2</v>
      </c>
      <c r="D68" s="30">
        <v>1.3933608111414079E-2</v>
      </c>
      <c r="E68" s="30">
        <v>1.068195058745757E-3</v>
      </c>
    </row>
    <row r="69" spans="1:5">
      <c r="A69" s="30">
        <v>23.670187074341541</v>
      </c>
      <c r="B69" s="30">
        <v>0.72059757693632276</v>
      </c>
      <c r="C69" s="30">
        <v>7.5096500216213433E-2</v>
      </c>
      <c r="D69" s="30">
        <v>1.5212817939313511E-2</v>
      </c>
      <c r="E69" s="30">
        <v>2.2738902660271211E-3</v>
      </c>
    </row>
    <row r="70" spans="1:5">
      <c r="A70" s="30">
        <v>44.718879943630498</v>
      </c>
      <c r="B70" s="30">
        <v>0.39548644349676121</v>
      </c>
      <c r="C70" s="30">
        <v>4.7528685110885392E-2</v>
      </c>
      <c r="D70" s="30">
        <v>1.5757499278484199E-2</v>
      </c>
      <c r="E70" s="30">
        <v>1.340600607376495E-3</v>
      </c>
    </row>
    <row r="71" spans="1:5">
      <c r="A71" s="30">
        <v>55.349192599247161</v>
      </c>
      <c r="B71" s="30">
        <v>0.46014287398216969</v>
      </c>
      <c r="C71" s="30">
        <v>7.4779733119124475E-2</v>
      </c>
      <c r="D71" s="30">
        <v>8.3151652964865898E-3</v>
      </c>
      <c r="E71" s="30">
        <v>2.2940240554582352E-3</v>
      </c>
    </row>
    <row r="72" spans="1:5">
      <c r="A72" s="30">
        <v>13.28722200356715</v>
      </c>
      <c r="B72" s="30">
        <v>0.60526865901667404</v>
      </c>
      <c r="C72" s="30">
        <v>7.2451222569331744E-2</v>
      </c>
      <c r="D72" s="30">
        <v>1.0019657992848719E-2</v>
      </c>
      <c r="E72" s="30">
        <v>2.9200729108724492E-3</v>
      </c>
    </row>
    <row r="73" spans="1:5">
      <c r="A73" s="30">
        <v>31.64555783375846</v>
      </c>
      <c r="B73" s="30">
        <v>0.64943799086998777</v>
      </c>
      <c r="C73" s="30">
        <v>6.2970786439286039E-2</v>
      </c>
      <c r="D73" s="30">
        <v>1.0526946266892221E-2</v>
      </c>
      <c r="E73" s="30">
        <v>1.621145551005454E-3</v>
      </c>
    </row>
    <row r="74" spans="1:5">
      <c r="A74" s="30">
        <v>41.778147167075012</v>
      </c>
      <c r="B74" s="30">
        <v>0.6740093709428262</v>
      </c>
      <c r="C74" s="30">
        <v>7.2364743035719423E-2</v>
      </c>
      <c r="D74" s="30">
        <v>1.6209192165314489E-2</v>
      </c>
      <c r="E74" s="30">
        <v>1.556595634130061E-3</v>
      </c>
    </row>
    <row r="75" spans="1:5">
      <c r="A75" s="30">
        <v>29.170837528164231</v>
      </c>
      <c r="B75" s="30">
        <v>0.60880214026535684</v>
      </c>
      <c r="C75" s="30">
        <v>8.1422590728640276E-2</v>
      </c>
      <c r="D75" s="30">
        <v>1.0922848873068859E-2</v>
      </c>
      <c r="E75" s="30">
        <v>2.981952807511143E-3</v>
      </c>
    </row>
    <row r="76" spans="1:5">
      <c r="A76" s="30">
        <v>28.025099774615509</v>
      </c>
      <c r="B76" s="30">
        <v>0.59571652635275385</v>
      </c>
      <c r="C76" s="30">
        <v>7.7718500766143131E-2</v>
      </c>
      <c r="D76" s="30">
        <v>1.1588695524752109E-2</v>
      </c>
      <c r="E76" s="30">
        <v>1.458360376227574E-3</v>
      </c>
    </row>
    <row r="77" spans="1:5">
      <c r="A77" s="30">
        <v>24.799472797060051</v>
      </c>
      <c r="B77" s="30">
        <v>0.76423720543768947</v>
      </c>
      <c r="C77" s="30">
        <v>7.4506009217847682E-2</v>
      </c>
      <c r="D77" s="30">
        <v>1.459486153429238E-2</v>
      </c>
      <c r="E77" s="30">
        <v>9.2561108951459844E-4</v>
      </c>
    </row>
    <row r="78" spans="1:5">
      <c r="A78" s="30">
        <v>15.43716528657942</v>
      </c>
      <c r="B78" s="30">
        <v>0.6496579060825709</v>
      </c>
      <c r="C78" s="30">
        <v>7.0773931945822779E-2</v>
      </c>
      <c r="D78" s="30">
        <v>8.5010777270001347E-3</v>
      </c>
      <c r="E78" s="30">
        <v>1.7713281268235709E-3</v>
      </c>
    </row>
    <row r="79" spans="1:5">
      <c r="A79" s="30">
        <v>22.158120980026371</v>
      </c>
      <c r="B79" s="30">
        <v>0.63793530798593423</v>
      </c>
      <c r="C79" s="30">
        <v>6.5173367822362868E-2</v>
      </c>
      <c r="D79" s="30">
        <v>1.0369515677517351E-2</v>
      </c>
      <c r="E79" s="30">
        <v>1.925640584564226E-3</v>
      </c>
    </row>
    <row r="80" spans="1:5">
      <c r="A80" s="30">
        <v>54.208162176118861</v>
      </c>
      <c r="B80" s="30">
        <v>0.47705885905468443</v>
      </c>
      <c r="C80" s="30">
        <v>8.4954405489213985E-2</v>
      </c>
      <c r="D80" s="30">
        <v>1.5764946430888861E-2</v>
      </c>
      <c r="E80" s="30">
        <v>2.649974712708494E-3</v>
      </c>
    </row>
    <row r="81" spans="1:5">
      <c r="A81" s="30">
        <v>25.33952451345878</v>
      </c>
      <c r="B81" s="30">
        <v>0.44975292818441642</v>
      </c>
      <c r="C81" s="30">
        <v>6.4391074224241424E-2</v>
      </c>
      <c r="D81" s="30">
        <v>7.7350945508600083E-3</v>
      </c>
      <c r="E81" s="30">
        <v>4.1369944126572484E-3</v>
      </c>
    </row>
    <row r="82" spans="1:5">
      <c r="A82" s="30">
        <v>14.97521740284958</v>
      </c>
      <c r="B82" s="30">
        <v>0.40321160544922341</v>
      </c>
      <c r="C82" s="30">
        <v>9.3677307321050451E-2</v>
      </c>
      <c r="D82" s="30">
        <v>1.6959965492544561E-2</v>
      </c>
      <c r="E82" s="30">
        <v>2.0154565417705868E-3</v>
      </c>
    </row>
    <row r="83" spans="1:5">
      <c r="A83" s="30">
        <v>20.948153772197038</v>
      </c>
      <c r="B83" s="30">
        <v>0.63509457221313081</v>
      </c>
      <c r="C83" s="30">
        <v>5.5806699876982217E-2</v>
      </c>
      <c r="D83" s="30">
        <v>1.3311470058164181E-2</v>
      </c>
      <c r="E83" s="30">
        <v>7.2791108492718101E-3</v>
      </c>
    </row>
    <row r="84" spans="1:5">
      <c r="A84" s="30">
        <v>13.891383430637219</v>
      </c>
      <c r="B84" s="30">
        <v>0.68079324348523085</v>
      </c>
      <c r="C84" s="30">
        <v>6.8690704526087026E-2</v>
      </c>
      <c r="D84" s="30">
        <v>1.454866461964764E-2</v>
      </c>
      <c r="E84" s="30">
        <v>1.1636936543105089E-3</v>
      </c>
    </row>
    <row r="85" spans="1:5">
      <c r="A85" s="30">
        <v>28.266527996458969</v>
      </c>
      <c r="B85" s="30">
        <v>0.54261461160145175</v>
      </c>
      <c r="C85" s="30">
        <v>7.1520094836767023E-2</v>
      </c>
      <c r="D85" s="30">
        <v>9.1906928436572988E-3</v>
      </c>
      <c r="E85" s="30">
        <v>1.4987414700030691E-3</v>
      </c>
    </row>
    <row r="86" spans="1:5">
      <c r="A86" s="30">
        <v>20.955672212584702</v>
      </c>
      <c r="B86" s="30">
        <v>0.48987018122512438</v>
      </c>
      <c r="C86" s="30">
        <v>5.4506307135062583E-2</v>
      </c>
      <c r="D86" s="30">
        <v>1.382080941254259E-2</v>
      </c>
      <c r="E86" s="30">
        <v>1.480414292734832E-3</v>
      </c>
    </row>
    <row r="87" spans="1:5">
      <c r="A87" s="30">
        <v>27.26560951144339</v>
      </c>
      <c r="B87" s="30">
        <v>0.56409940309057971</v>
      </c>
      <c r="C87" s="30">
        <v>4.0612265834974161E-2</v>
      </c>
      <c r="D87" s="30">
        <v>2.264603231146798E-2</v>
      </c>
      <c r="E87" s="30">
        <v>3.682369201370867E-3</v>
      </c>
    </row>
    <row r="88" spans="1:5">
      <c r="A88" s="30">
        <v>23.179635141723391</v>
      </c>
      <c r="B88" s="30">
        <v>0.42326421091698008</v>
      </c>
      <c r="C88" s="30">
        <v>6.4755708232429376E-2</v>
      </c>
      <c r="D88" s="30">
        <v>1.060891019841502E-2</v>
      </c>
      <c r="E88" s="30">
        <v>1.5562877333463189E-3</v>
      </c>
    </row>
    <row r="89" spans="1:5">
      <c r="A89" s="30">
        <v>27.854065642806631</v>
      </c>
      <c r="B89" s="30">
        <v>0.47292630832972582</v>
      </c>
      <c r="C89" s="30">
        <v>8.5041014024090672E-2</v>
      </c>
      <c r="D89" s="30">
        <v>1.368980649367442E-2</v>
      </c>
      <c r="E89" s="30">
        <v>3.187788801631519E-3</v>
      </c>
    </row>
    <row r="90" spans="1:5">
      <c r="A90" s="30">
        <v>19.70481199015957</v>
      </c>
      <c r="B90" s="30">
        <v>0.58327600795163626</v>
      </c>
      <c r="C90" s="30">
        <v>5.147601339848315E-2</v>
      </c>
      <c r="D90" s="30">
        <v>1.8187123980466451E-2</v>
      </c>
      <c r="E90" s="30">
        <v>5.5812471227490992E-3</v>
      </c>
    </row>
    <row r="91" spans="1:5">
      <c r="A91" s="30">
        <v>17.31195091418174</v>
      </c>
      <c r="B91" s="30">
        <v>0.53703591502744374</v>
      </c>
      <c r="C91" s="30">
        <v>6.1279672026122597E-2</v>
      </c>
      <c r="D91" s="30">
        <v>2.10487822628674E-2</v>
      </c>
      <c r="E91" s="30">
        <v>2.8377936596355449E-3</v>
      </c>
    </row>
    <row r="92" spans="1:5">
      <c r="A92" s="30">
        <v>45.931732015824387</v>
      </c>
      <c r="B92" s="30">
        <v>0.61091041763334841</v>
      </c>
      <c r="C92" s="30">
        <v>6.2105932737737631E-2</v>
      </c>
      <c r="D92" s="30">
        <v>1.926379437373171E-2</v>
      </c>
      <c r="E92" s="30">
        <v>1.7088573200588499E-3</v>
      </c>
    </row>
    <row r="93" spans="1:5">
      <c r="A93" s="30">
        <v>29.956571396767171</v>
      </c>
      <c r="B93" s="30">
        <v>0.61671396004777468</v>
      </c>
      <c r="C93" s="30">
        <v>8.3526838892901259E-2</v>
      </c>
      <c r="D93" s="30">
        <v>9.2052546767133411E-3</v>
      </c>
      <c r="E93" s="30">
        <v>2.770936365785041E-3</v>
      </c>
    </row>
    <row r="94" spans="1:5">
      <c r="A94" s="30">
        <v>47.057113333132683</v>
      </c>
      <c r="B94" s="30">
        <v>0.66753335771708988</v>
      </c>
      <c r="C94" s="30">
        <v>6.9986917440410676E-2</v>
      </c>
      <c r="D94" s="30">
        <v>9.0640876062220033E-3</v>
      </c>
      <c r="E94" s="30">
        <v>2.828957489301078E-3</v>
      </c>
    </row>
    <row r="95" spans="1:5">
      <c r="A95" s="30">
        <v>26.545888583090282</v>
      </c>
      <c r="B95" s="30">
        <v>0.70218639745276201</v>
      </c>
      <c r="C95" s="30">
        <v>8.1771530212762567E-2</v>
      </c>
      <c r="D95" s="30">
        <v>1.157961249502642E-2</v>
      </c>
      <c r="E95" s="30">
        <v>1.9595479218438789E-3</v>
      </c>
    </row>
    <row r="96" spans="1:5">
      <c r="A96" s="30">
        <v>44.229175974863047</v>
      </c>
      <c r="B96" s="30">
        <v>0.64213798939536681</v>
      </c>
      <c r="C96" s="30">
        <v>7.4223623583688281E-2</v>
      </c>
      <c r="D96" s="30">
        <v>1.9725163976027658E-2</v>
      </c>
      <c r="E96" s="30">
        <v>2.1502580421892711E-3</v>
      </c>
    </row>
    <row r="97" spans="1:5">
      <c r="A97" s="30">
        <v>32.252147529018607</v>
      </c>
      <c r="B97" s="30">
        <v>0.61810014535333191</v>
      </c>
      <c r="C97" s="30">
        <v>5.2385059415056681E-2</v>
      </c>
      <c r="D97" s="30">
        <v>1.315950335954371E-2</v>
      </c>
      <c r="E97" s="30">
        <v>2.18992305250936E-3</v>
      </c>
    </row>
    <row r="98" spans="1:5">
      <c r="A98" s="30">
        <v>32.748351895630563</v>
      </c>
      <c r="B98" s="30">
        <v>0.59675437116337082</v>
      </c>
      <c r="C98" s="30">
        <v>4.8322371540342871E-2</v>
      </c>
      <c r="D98" s="30">
        <v>1.283820197113625E-2</v>
      </c>
      <c r="E98" s="30">
        <v>3.3778479442561561E-3</v>
      </c>
    </row>
    <row r="99" spans="1:5">
      <c r="A99" s="30">
        <v>29.784353722032129</v>
      </c>
      <c r="B99" s="30">
        <v>0.64600471640198176</v>
      </c>
      <c r="C99" s="30">
        <v>5.4165747811048513E-2</v>
      </c>
      <c r="D99" s="30">
        <v>9.577294528746531E-3</v>
      </c>
      <c r="E99" s="30">
        <v>1.8802863640332559E-3</v>
      </c>
    </row>
    <row r="100" spans="1:5">
      <c r="A100" s="30">
        <v>24.74282174250499</v>
      </c>
      <c r="B100" s="30">
        <v>0.71340421033767598</v>
      </c>
      <c r="C100" s="30">
        <v>7.6372901654149644E-2</v>
      </c>
      <c r="D100" s="30">
        <v>8.1000942455138735E-3</v>
      </c>
      <c r="E100" s="30">
        <v>3.0313298354067682E-3</v>
      </c>
    </row>
    <row r="101" spans="1:5">
      <c r="A101" s="30">
        <v>22.892625236009781</v>
      </c>
      <c r="B101" s="30">
        <v>0.56665692097837406</v>
      </c>
      <c r="C101" s="30">
        <v>6.1323517019716403E-2</v>
      </c>
      <c r="D101" s="30">
        <v>1.0682220048203369E-2</v>
      </c>
      <c r="E101" s="30">
        <v>2.6665278883321189E-3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100 Replication for 30 Days</vt:lpstr>
      <vt:lpstr>VIP average In-system no-tech</vt:lpstr>
      <vt:lpstr>average length Queue 6</vt:lpstr>
      <vt:lpstr>Beginners Efficiency </vt:lpstr>
      <vt:lpstr>Sensitivity Analysis 1</vt:lpstr>
      <vt:lpstr>Sensitivity Analysis 2</vt:lpstr>
      <vt:lpstr>Sensitivity Analysis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Sajjad Abed</cp:lastModifiedBy>
  <dcterms:created xsi:type="dcterms:W3CDTF">2022-06-15T10:13:51Z</dcterms:created>
  <dcterms:modified xsi:type="dcterms:W3CDTF">2022-06-17T14:42:49Z</dcterms:modified>
</cp:coreProperties>
</file>