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rahjoybittick/Dropbox/3_turb facilitation/turb density mac/R/"/>
    </mc:Choice>
  </mc:AlternateContent>
  <bookViews>
    <workbookView xWindow="28880" yWindow="460" windowWidth="34020" windowHeight="20220" tabRatio="500" activeTab="5"/>
  </bookViews>
  <sheets>
    <sheet name="initials Thalli Area" sheetId="1" r:id="rId1"/>
    <sheet name="initials Blade Epiphyte" sheetId="2" r:id="rId2"/>
    <sheet name="finals thalli area" sheetId="3" r:id="rId3"/>
    <sheet name="finals blade epiphyte" sheetId="4" r:id="rId4"/>
    <sheet name="Percent Coverage Calculations" sheetId="5" r:id="rId5"/>
    <sheet name="R final percent cover" sheetId="7" r:id="rId6"/>
    <sheet name="Initial Percent Cover" sheetId="6" r:id="rId7"/>
  </sheets>
  <definedNames>
    <definedName name="_xlnm._FilterDatabase" localSheetId="3" hidden="1">'finals blade epiphyte'!$A$1:$P$58</definedName>
    <definedName name="_xlnm._FilterDatabase" localSheetId="2" hidden="1">'finals thalli area'!$A$1:$L$59</definedName>
    <definedName name="_xlnm._FilterDatabase" localSheetId="1" hidden="1">'initials Blade Epiphyte'!$A$1:$O$58</definedName>
    <definedName name="_xlnm._FilterDatabase" localSheetId="0" hidden="1">'initials Thalli Area'!$A$1:$J$60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0" i="5" l="1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2" i="7"/>
  <c r="G11" i="7"/>
  <c r="G10" i="7"/>
  <c r="G9" i="7"/>
  <c r="G8" i="7"/>
  <c r="G7" i="7"/>
  <c r="G6" i="7"/>
  <c r="G4" i="7"/>
  <c r="G3" i="7"/>
  <c r="G2" i="7"/>
  <c r="H146" i="5"/>
  <c r="H145" i="5"/>
  <c r="G19" i="1"/>
  <c r="G18" i="1"/>
  <c r="H129" i="5"/>
  <c r="H125" i="5"/>
  <c r="H21" i="5"/>
  <c r="H19" i="5"/>
  <c r="H2" i="5"/>
  <c r="H18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3" i="5"/>
  <c r="H4" i="5"/>
  <c r="H6" i="5"/>
  <c r="H7" i="5"/>
  <c r="H8" i="5"/>
  <c r="H9" i="5"/>
  <c r="H10" i="5"/>
  <c r="H11" i="5"/>
  <c r="H12" i="5"/>
  <c r="H15" i="5"/>
  <c r="H16" i="5"/>
  <c r="H17" i="5"/>
  <c r="H20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M58" i="4"/>
  <c r="I58" i="4"/>
  <c r="G58" i="4"/>
  <c r="M57" i="4"/>
  <c r="O57" i="4"/>
  <c r="I57" i="4"/>
  <c r="G57" i="4"/>
  <c r="M56" i="4"/>
  <c r="I56" i="4"/>
  <c r="G56" i="4"/>
  <c r="M55" i="4"/>
  <c r="I55" i="4"/>
  <c r="G55" i="4"/>
  <c r="M54" i="4"/>
  <c r="O54" i="4"/>
  <c r="I54" i="4"/>
  <c r="G54" i="4"/>
  <c r="M53" i="4"/>
  <c r="I53" i="4"/>
  <c r="G53" i="4"/>
  <c r="M52" i="4"/>
  <c r="I52" i="4"/>
  <c r="G52" i="4"/>
  <c r="M51" i="4"/>
  <c r="O51" i="4"/>
  <c r="I51" i="4"/>
  <c r="G51" i="4"/>
  <c r="M50" i="4"/>
  <c r="I50" i="4"/>
  <c r="G50" i="4"/>
  <c r="M49" i="4"/>
  <c r="I49" i="4"/>
  <c r="G49" i="4"/>
  <c r="M48" i="4"/>
  <c r="I48" i="4"/>
  <c r="G48" i="4"/>
  <c r="M47" i="4"/>
  <c r="O47" i="4"/>
  <c r="I47" i="4"/>
  <c r="G47" i="4"/>
  <c r="M46" i="4"/>
  <c r="I46" i="4"/>
  <c r="G46" i="4"/>
  <c r="M45" i="4"/>
  <c r="I45" i="4"/>
  <c r="G45" i="4"/>
  <c r="M44" i="4"/>
  <c r="O44" i="4"/>
  <c r="I44" i="4"/>
  <c r="G44" i="4"/>
  <c r="M43" i="4"/>
  <c r="I43" i="4"/>
  <c r="G43" i="4"/>
  <c r="M42" i="4"/>
  <c r="O42" i="4"/>
  <c r="I42" i="4"/>
  <c r="G42" i="4"/>
  <c r="M41" i="4"/>
  <c r="I41" i="4"/>
  <c r="G41" i="4"/>
  <c r="M40" i="4"/>
  <c r="I40" i="4"/>
  <c r="G40" i="4"/>
  <c r="M39" i="4"/>
  <c r="O39" i="4"/>
  <c r="I39" i="4"/>
  <c r="G39" i="4"/>
  <c r="M38" i="4"/>
  <c r="I38" i="4"/>
  <c r="G38" i="4"/>
  <c r="M37" i="4"/>
  <c r="I37" i="4"/>
  <c r="G37" i="4"/>
  <c r="M36" i="4"/>
  <c r="O36" i="4"/>
  <c r="I36" i="4"/>
  <c r="G36" i="4"/>
  <c r="M35" i="4"/>
  <c r="I35" i="4"/>
  <c r="G35" i="4"/>
  <c r="M34" i="4"/>
  <c r="O34" i="4"/>
  <c r="I34" i="4"/>
  <c r="G34" i="4"/>
  <c r="M33" i="4"/>
  <c r="O33" i="4"/>
  <c r="I33" i="4"/>
  <c r="G33" i="4"/>
  <c r="M32" i="4"/>
  <c r="I32" i="4"/>
  <c r="G32" i="4"/>
  <c r="M31" i="4"/>
  <c r="I31" i="4"/>
  <c r="G31" i="4"/>
  <c r="M30" i="4"/>
  <c r="O30" i="4"/>
  <c r="I30" i="4"/>
  <c r="G30" i="4"/>
  <c r="M29" i="4"/>
  <c r="I29" i="4"/>
  <c r="G29" i="4"/>
  <c r="M28" i="4"/>
  <c r="I28" i="4"/>
  <c r="G28" i="4"/>
  <c r="M27" i="4"/>
  <c r="O27" i="4"/>
  <c r="I27" i="4"/>
  <c r="G27" i="4"/>
  <c r="M26" i="4"/>
  <c r="I26" i="4"/>
  <c r="G26" i="4"/>
  <c r="M25" i="4"/>
  <c r="I25" i="4"/>
  <c r="G25" i="4"/>
  <c r="M24" i="4"/>
  <c r="O24" i="4"/>
  <c r="I24" i="4"/>
  <c r="G24" i="4"/>
  <c r="M23" i="4"/>
  <c r="I23" i="4"/>
  <c r="G23" i="4"/>
  <c r="M22" i="4"/>
  <c r="I22" i="4"/>
  <c r="G22" i="4"/>
  <c r="M21" i="4"/>
  <c r="O21" i="4"/>
  <c r="I21" i="4"/>
  <c r="G21" i="4"/>
  <c r="M20" i="4"/>
  <c r="I20" i="4"/>
  <c r="G20" i="4"/>
  <c r="M19" i="4"/>
  <c r="O19" i="4"/>
  <c r="I19" i="4"/>
  <c r="G19" i="4"/>
  <c r="M18" i="4"/>
  <c r="I18" i="4"/>
  <c r="G18" i="4"/>
  <c r="M17" i="4"/>
  <c r="I17" i="4"/>
  <c r="G17" i="4"/>
  <c r="M16" i="4"/>
  <c r="O16" i="4"/>
  <c r="I16" i="4"/>
  <c r="G16" i="4"/>
  <c r="M15" i="4"/>
  <c r="I15" i="4"/>
  <c r="G15" i="4"/>
  <c r="M14" i="4"/>
  <c r="I14" i="4"/>
  <c r="G14" i="4"/>
  <c r="M13" i="4"/>
  <c r="O13" i="4"/>
  <c r="I13" i="4"/>
  <c r="G13" i="4"/>
  <c r="M12" i="4"/>
  <c r="I12" i="4"/>
  <c r="G12" i="4"/>
  <c r="M11" i="4"/>
  <c r="I11" i="4"/>
  <c r="G11" i="4"/>
  <c r="M10" i="4"/>
  <c r="O10" i="4"/>
  <c r="I10" i="4"/>
  <c r="G10" i="4"/>
  <c r="M9" i="4"/>
  <c r="I9" i="4"/>
  <c r="G9" i="4"/>
  <c r="M8" i="4"/>
  <c r="I8" i="4"/>
  <c r="G8" i="4"/>
  <c r="M7" i="4"/>
  <c r="O7" i="4"/>
  <c r="I7" i="4"/>
  <c r="G7" i="4"/>
  <c r="M6" i="4"/>
  <c r="I6" i="4"/>
  <c r="G6" i="4"/>
  <c r="M5" i="4"/>
  <c r="O5" i="4"/>
  <c r="I5" i="4"/>
  <c r="G5" i="4"/>
  <c r="M4" i="4"/>
  <c r="I4" i="4"/>
  <c r="G4" i="4"/>
  <c r="M3" i="4"/>
  <c r="I3" i="4"/>
  <c r="G3" i="4"/>
  <c r="M2" i="4"/>
  <c r="O2" i="4"/>
  <c r="I2" i="4"/>
  <c r="G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L57" i="2"/>
  <c r="L58" i="2"/>
  <c r="N57" i="2"/>
  <c r="L47" i="2"/>
  <c r="L48" i="2"/>
  <c r="L49" i="2"/>
  <c r="L50" i="2"/>
  <c r="N47" i="2"/>
  <c r="L42" i="2"/>
  <c r="L43" i="2"/>
  <c r="N42" i="2"/>
  <c r="L34" i="2"/>
  <c r="L35" i="2"/>
  <c r="N34" i="2"/>
  <c r="L33" i="2"/>
  <c r="N33" i="2"/>
  <c r="L19" i="2"/>
  <c r="L20" i="2"/>
  <c r="N19" i="2"/>
  <c r="L7" i="2"/>
  <c r="L8" i="2"/>
  <c r="L9" i="2"/>
  <c r="N7" i="2"/>
  <c r="L5" i="2"/>
  <c r="L6" i="2"/>
  <c r="N5" i="2"/>
  <c r="L2" i="2"/>
  <c r="L3" i="2"/>
  <c r="L4" i="2"/>
  <c r="N2" i="2"/>
  <c r="L10" i="2"/>
  <c r="L11" i="2"/>
  <c r="L12" i="2"/>
  <c r="N10" i="2"/>
  <c r="L13" i="2"/>
  <c r="L14" i="2"/>
  <c r="L15" i="2"/>
  <c r="N13" i="2"/>
  <c r="L16" i="2"/>
  <c r="L17" i="2"/>
  <c r="L18" i="2"/>
  <c r="N16" i="2"/>
  <c r="L21" i="2"/>
  <c r="L22" i="2"/>
  <c r="L23" i="2"/>
  <c r="N21" i="2"/>
  <c r="L24" i="2"/>
  <c r="L25" i="2"/>
  <c r="L26" i="2"/>
  <c r="N24" i="2"/>
  <c r="L27" i="2"/>
  <c r="L28" i="2"/>
  <c r="L29" i="2"/>
  <c r="N27" i="2"/>
  <c r="L30" i="2"/>
  <c r="L31" i="2"/>
  <c r="L32" i="2"/>
  <c r="N30" i="2"/>
  <c r="L36" i="2"/>
  <c r="L37" i="2"/>
  <c r="L38" i="2"/>
  <c r="N36" i="2"/>
  <c r="L39" i="2"/>
  <c r="L40" i="2"/>
  <c r="L41" i="2"/>
  <c r="N39" i="2"/>
  <c r="L44" i="2"/>
  <c r="L45" i="2"/>
  <c r="L46" i="2"/>
  <c r="N44" i="2"/>
  <c r="L51" i="2"/>
  <c r="L52" i="2"/>
  <c r="L53" i="2"/>
  <c r="N51" i="2"/>
  <c r="L54" i="2"/>
  <c r="L55" i="2"/>
  <c r="L56" i="2"/>
  <c r="N54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<sst xmlns="http://schemas.openxmlformats.org/spreadsheetml/2006/main" count="923" uniqueCount="103">
  <si>
    <t>image name</t>
  </si>
  <si>
    <t>pixels/cm</t>
  </si>
  <si>
    <t>rois subtracted</t>
  </si>
  <si>
    <t>adjusted area</t>
  </si>
  <si>
    <t>notes</t>
  </si>
  <si>
    <t>Blade pixels</t>
  </si>
  <si>
    <t>Blade area</t>
  </si>
  <si>
    <t>thalli area (cm^2)</t>
  </si>
  <si>
    <t>Grid Intersections</t>
  </si>
  <si>
    <t>Epiphytes</t>
  </si>
  <si>
    <t>Grid Spacing</t>
  </si>
  <si>
    <t>Ep. Density (%)</t>
  </si>
  <si>
    <t>Blade Density</t>
  </si>
  <si>
    <t>Column1</t>
  </si>
  <si>
    <t>density</t>
  </si>
  <si>
    <t>rep</t>
  </si>
  <si>
    <t>MEAN Epi Cover</t>
  </si>
  <si>
    <t>thalli # (L to R)</t>
  </si>
  <si>
    <t>Density</t>
  </si>
  <si>
    <t>Rep</t>
  </si>
  <si>
    <t>3C1</t>
  </si>
  <si>
    <t>Caging</t>
  </si>
  <si>
    <t xml:space="preserve"> +C</t>
  </si>
  <si>
    <t>a</t>
  </si>
  <si>
    <t>b</t>
  </si>
  <si>
    <t>c</t>
  </si>
  <si>
    <t>Area per point</t>
  </si>
  <si>
    <t>0.5 cm^2</t>
  </si>
  <si>
    <t>3C2</t>
  </si>
  <si>
    <t>3C3</t>
  </si>
  <si>
    <t>in comparison to 3C3 b, 3C3c seems smaller but the results indicate a larger surface area</t>
  </si>
  <si>
    <t>in comparison to others, 3C2a seems smaller, but the results indicate a larger surface area</t>
  </si>
  <si>
    <t>3nC1</t>
  </si>
  <si>
    <t xml:space="preserve"> -C</t>
  </si>
  <si>
    <t>3nC2</t>
  </si>
  <si>
    <t>3nC3</t>
  </si>
  <si>
    <t>in comparison to 3nC3a and b the 3nC3c is much smaller but the results indicate a larger surface area</t>
  </si>
  <si>
    <t>7C1</t>
  </si>
  <si>
    <t>smaller…</t>
  </si>
  <si>
    <t>w/o holdfast - 58.805</t>
  </si>
  <si>
    <t>w/o holdfast, hold fast is very large</t>
  </si>
  <si>
    <t>7C2</t>
  </si>
  <si>
    <t>area (cm^2)</t>
  </si>
  <si>
    <t>mean</t>
  </si>
  <si>
    <t>area (pixels^2)</t>
  </si>
  <si>
    <t>7C2••</t>
  </si>
  <si>
    <t>7C3</t>
  </si>
  <si>
    <t>7nC1</t>
  </si>
  <si>
    <t>7nC2</t>
  </si>
  <si>
    <t>7nC3-2</t>
  </si>
  <si>
    <t>10C1</t>
  </si>
  <si>
    <t>10C2-2</t>
  </si>
  <si>
    <t>10C3</t>
  </si>
  <si>
    <t>10nC1</t>
  </si>
  <si>
    <t>10nC2</t>
  </si>
  <si>
    <t>10nC3</t>
  </si>
  <si>
    <t>15C1</t>
  </si>
  <si>
    <t>15C2</t>
  </si>
  <si>
    <t>15C3</t>
  </si>
  <si>
    <t>15nC1</t>
  </si>
  <si>
    <t>15nC2</t>
  </si>
  <si>
    <t>15nC3-2</t>
  </si>
  <si>
    <t>20C1</t>
  </si>
  <si>
    <t>20C2</t>
  </si>
  <si>
    <t>20C3</t>
  </si>
  <si>
    <t>20nC1</t>
  </si>
  <si>
    <t>20nC2</t>
  </si>
  <si>
    <t>20nC3</t>
  </si>
  <si>
    <t>25C1</t>
  </si>
  <si>
    <t>interesting growth at the bottom</t>
  </si>
  <si>
    <t>25C2</t>
  </si>
  <si>
    <t>interesting growth in general</t>
  </si>
  <si>
    <t>25C3-2</t>
  </si>
  <si>
    <t>25nC1</t>
  </si>
  <si>
    <t>25nC2</t>
  </si>
  <si>
    <t>25nC3</t>
  </si>
  <si>
    <t>30C1-2</t>
  </si>
  <si>
    <t>30C2</t>
  </si>
  <si>
    <t>30C3</t>
  </si>
  <si>
    <t>30nC1</t>
  </si>
  <si>
    <t>30nC2</t>
  </si>
  <si>
    <t>30nC3-2</t>
  </si>
  <si>
    <t>0nC2</t>
  </si>
  <si>
    <t>not able to digitalize</t>
  </si>
  <si>
    <t>interesting growth by holdfase</t>
  </si>
  <si>
    <t>30nC3</t>
  </si>
  <si>
    <t>squares covered</t>
  </si>
  <si>
    <t>grid cm2</t>
  </si>
  <si>
    <t>percent coverage (%)</t>
  </si>
  <si>
    <t>whole squares</t>
  </si>
  <si>
    <t>Notes</t>
  </si>
  <si>
    <t>thalli too small</t>
  </si>
  <si>
    <t>interesting green epiphyte at bottom</t>
  </si>
  <si>
    <t>wasn't able to calculate area.</t>
  </si>
  <si>
    <t>very clear and nice</t>
  </si>
  <si>
    <t>interesting growth at the holdfast</t>
  </si>
  <si>
    <t>interesting epiphyte growth</t>
  </si>
  <si>
    <t>small</t>
  </si>
  <si>
    <t>appears to have a lot of epiphyte growth</t>
  </si>
  <si>
    <t>appears to have less epiphyte growth compared to 30nC2a and b</t>
  </si>
  <si>
    <t>apears to have more epiphyte growth than a or c</t>
  </si>
  <si>
    <t>Initials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</si>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</sst>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5" x14ac:knownFonts="1">
    <font>
      <sz val="10"/>
      <name val="Verdana"/>
    </font>
    <font>
      <sz val="10"/>
      <color indexed="17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NumberFormat="1"/>
    <xf numFmtId="0" fontId="0" fillId="0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1" fontId="0" fillId="0" borderId="0" xfId="0" applyNumberFormat="1"/>
    <xf numFmtId="1" fontId="0" fillId="0" borderId="0" xfId="0" applyNumberFormat="1" applyFont="1" applyFill="1" applyBorder="1" applyAlignment="1" applyProtection="1"/>
    <xf numFmtId="2" fontId="0" fillId="0" borderId="0" xfId="0" applyNumberFormat="1"/>
    <xf numFmtId="2" fontId="0" fillId="0" borderId="0" xfId="0" applyNumberFormat="1" applyFont="1" applyFill="1" applyBorder="1" applyAlignment="1" applyProtection="1"/>
    <xf numFmtId="164" fontId="0" fillId="0" borderId="0" xfId="0" applyNumberFormat="1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1" fontId="0" fillId="2" borderId="0" xfId="0" applyNumberFormat="1" applyFill="1"/>
    <xf numFmtId="1" fontId="0" fillId="0" borderId="0" xfId="0" applyNumberFormat="1" applyFill="1"/>
    <xf numFmtId="165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Thalli Density vs. Epiphyte Density</a:t>
            </a:r>
          </a:p>
        </c:rich>
      </c:tx>
      <c:layout>
        <c:manualLayout>
          <c:xMode val="edge"/>
          <c:yMode val="edge"/>
          <c:x val="0.290969899665552"/>
          <c:y val="0.029816513761467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6622274978745"/>
          <c:y val="0.142201874675751"/>
          <c:w val="0.861204189176362"/>
          <c:h val="0.7408258954881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'initials Blade Epiphyte'!$L$1</c:f>
              <c:strCache>
                <c:ptCount val="1"/>
                <c:pt idx="0">
                  <c:v>Ep. Density (%)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0580274238643202"/>
                  <c:y val="0.38787565701978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'initials Blade Epiphyte'!$K$2:$K$58</c:f>
              <c:numCache>
                <c:formatCode>General</c:formatCode>
                <c:ptCount val="57"/>
              </c:numCache>
            </c:numRef>
          </c:xVal>
          <c:yVal>
            <c:numRef>
              <c:f>'initials Blade Epiphyte'!$L$2:$L$58</c:f>
              <c:numCache>
                <c:formatCode>0.0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14944"/>
        <c:axId val="-2081148464"/>
      </c:scatterChart>
      <c:valAx>
        <c:axId val="-208081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Thalli Density</a:t>
                </a:r>
              </a:p>
            </c:rich>
          </c:tx>
          <c:layout>
            <c:manualLayout>
              <c:xMode val="edge"/>
              <c:yMode val="edge"/>
              <c:x val="0.45986635240829"/>
              <c:y val="0.935779997110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81148464"/>
        <c:crosses val="autoZero"/>
        <c:crossBetween val="midCat"/>
      </c:valAx>
      <c:valAx>
        <c:axId val="-2081148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Epiphyte Densiy</a:t>
                </a:r>
              </a:p>
            </c:rich>
          </c:tx>
          <c:layout>
            <c:manualLayout>
              <c:xMode val="edge"/>
              <c:yMode val="edge"/>
              <c:x val="0.0133779264214047"/>
              <c:y val="0.40366990536733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808149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139700</xdr:colOff>
      <xdr:row>3</xdr:row>
      <xdr:rowOff>25400</xdr:rowOff>
    </xdr:from>
    <xdr:to>
      <xdr:col>28</xdr:col>
      <xdr:colOff>114300</xdr:colOff>
      <xdr:row>36</xdr:row>
      <xdr:rowOff>114300</xdr:rowOff>
    </xdr:to>
    <xdr:graphicFrame macro="">
      <xdr:nvGraphicFramePr>
        <xdr:cNvPr id="20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G20" sqref="G20"/>
    </sheetView>
  </sheetViews>
  <sheetFormatPr baseColWidth="10" defaultRowHeight="13" x14ac:dyDescent="0.15"/>
  <cols>
    <col min="3" max="3" width="10.6640625" customWidth="1"/>
    <col min="5" max="5" width="12.33203125" customWidth="1"/>
    <col min="6" max="6" width="15.33203125" customWidth="1"/>
    <col min="7" max="7" width="12.83203125" customWidth="1"/>
    <col min="11" max="11" width="13" style="6" customWidth="1"/>
  </cols>
  <sheetData>
    <row r="1" spans="1:11" x14ac:dyDescent="0.15">
      <c r="A1" t="s">
        <v>0</v>
      </c>
      <c r="B1" t="s">
        <v>18</v>
      </c>
      <c r="C1" t="s">
        <v>19</v>
      </c>
      <c r="D1" t="s">
        <v>21</v>
      </c>
      <c r="E1" t="s">
        <v>1</v>
      </c>
      <c r="F1" t="s">
        <v>7</v>
      </c>
      <c r="G1" t="s">
        <v>43</v>
      </c>
      <c r="H1" t="s">
        <v>2</v>
      </c>
      <c r="I1" s="3" t="s">
        <v>3</v>
      </c>
      <c r="J1" s="3" t="s">
        <v>4</v>
      </c>
    </row>
    <row r="2" spans="1:11" x14ac:dyDescent="0.15">
      <c r="A2" t="s">
        <v>82</v>
      </c>
      <c r="B2">
        <v>0</v>
      </c>
      <c r="C2" t="s">
        <v>23</v>
      </c>
      <c r="D2" t="s">
        <v>33</v>
      </c>
      <c r="E2">
        <v>146.49</v>
      </c>
      <c r="F2" s="2">
        <v>25.334</v>
      </c>
      <c r="G2" s="2">
        <v>52.424999999999997</v>
      </c>
    </row>
    <row r="3" spans="1:11" x14ac:dyDescent="0.15">
      <c r="A3" t="s">
        <v>82</v>
      </c>
      <c r="B3">
        <v>0</v>
      </c>
      <c r="C3" t="s">
        <v>24</v>
      </c>
      <c r="D3" t="s">
        <v>33</v>
      </c>
      <c r="E3" s="12">
        <v>146.49</v>
      </c>
      <c r="F3">
        <v>25.196999999999999</v>
      </c>
      <c r="G3">
        <v>56.741</v>
      </c>
    </row>
    <row r="4" spans="1:11" x14ac:dyDescent="0.15">
      <c r="A4" t="s">
        <v>82</v>
      </c>
      <c r="B4">
        <v>0</v>
      </c>
      <c r="C4" t="s">
        <v>25</v>
      </c>
      <c r="D4" t="s">
        <v>33</v>
      </c>
      <c r="E4">
        <v>146.49</v>
      </c>
      <c r="F4">
        <v>15.564</v>
      </c>
      <c r="G4">
        <v>56.203000000000003</v>
      </c>
    </row>
    <row r="5" spans="1:11" x14ac:dyDescent="0.15">
      <c r="A5" s="6" t="s">
        <v>34</v>
      </c>
      <c r="B5">
        <v>3</v>
      </c>
      <c r="C5" t="s">
        <v>23</v>
      </c>
      <c r="D5" t="s">
        <v>33</v>
      </c>
      <c r="E5">
        <v>125.33</v>
      </c>
      <c r="F5">
        <v>20.475999999999999</v>
      </c>
      <c r="G5">
        <v>40.366999999999997</v>
      </c>
      <c r="K5"/>
    </row>
    <row r="6" spans="1:11" x14ac:dyDescent="0.15">
      <c r="A6" s="6" t="s">
        <v>34</v>
      </c>
      <c r="B6">
        <v>3</v>
      </c>
      <c r="C6" t="s">
        <v>24</v>
      </c>
      <c r="D6" t="s">
        <v>33</v>
      </c>
      <c r="E6">
        <v>125.33</v>
      </c>
      <c r="F6">
        <v>23.606999999999999</v>
      </c>
      <c r="G6">
        <v>52.258000000000003</v>
      </c>
      <c r="K6"/>
    </row>
    <row r="7" spans="1:11" x14ac:dyDescent="0.15">
      <c r="A7" s="6" t="s">
        <v>34</v>
      </c>
      <c r="B7">
        <v>3</v>
      </c>
      <c r="C7" t="s">
        <v>25</v>
      </c>
      <c r="D7" t="s">
        <v>33</v>
      </c>
      <c r="E7">
        <v>125.33</v>
      </c>
      <c r="F7">
        <v>22.645</v>
      </c>
      <c r="G7">
        <v>35.845999999999997</v>
      </c>
      <c r="K7"/>
    </row>
    <row r="8" spans="1:11" x14ac:dyDescent="0.15">
      <c r="A8" s="6" t="s">
        <v>47</v>
      </c>
      <c r="B8">
        <v>7</v>
      </c>
      <c r="C8" t="s">
        <v>23</v>
      </c>
      <c r="D8" t="s">
        <v>33</v>
      </c>
      <c r="E8">
        <v>122.67</v>
      </c>
      <c r="F8" s="6">
        <v>31.709</v>
      </c>
      <c r="G8">
        <v>47.951999999999998</v>
      </c>
      <c r="K8"/>
    </row>
    <row r="9" spans="1:11" x14ac:dyDescent="0.15">
      <c r="A9" s="6" t="s">
        <v>47</v>
      </c>
      <c r="B9">
        <v>7</v>
      </c>
      <c r="C9" t="s">
        <v>24</v>
      </c>
      <c r="D9" t="s">
        <v>33</v>
      </c>
      <c r="E9">
        <v>122.67</v>
      </c>
      <c r="F9">
        <v>19.545000000000002</v>
      </c>
      <c r="G9">
        <v>59.09</v>
      </c>
    </row>
    <row r="10" spans="1:11" x14ac:dyDescent="0.15">
      <c r="A10" s="6" t="s">
        <v>47</v>
      </c>
      <c r="B10">
        <v>7</v>
      </c>
      <c r="C10" t="s">
        <v>25</v>
      </c>
      <c r="D10" t="s">
        <v>33</v>
      </c>
      <c r="E10">
        <v>129</v>
      </c>
      <c r="J10" t="s">
        <v>83</v>
      </c>
    </row>
    <row r="11" spans="1:11" x14ac:dyDescent="0.15">
      <c r="A11" s="6" t="s">
        <v>59</v>
      </c>
      <c r="B11">
        <v>15</v>
      </c>
      <c r="C11" t="s">
        <v>23</v>
      </c>
      <c r="D11" t="s">
        <v>33</v>
      </c>
      <c r="E11">
        <v>138</v>
      </c>
      <c r="F11">
        <v>28.355</v>
      </c>
      <c r="G11">
        <v>59.206000000000003</v>
      </c>
      <c r="J11" t="s">
        <v>84</v>
      </c>
    </row>
    <row r="12" spans="1:11" x14ac:dyDescent="0.15">
      <c r="A12" s="6" t="s">
        <v>59</v>
      </c>
      <c r="B12">
        <v>15</v>
      </c>
      <c r="C12" t="s">
        <v>24</v>
      </c>
      <c r="D12" t="s">
        <v>33</v>
      </c>
      <c r="E12">
        <v>138</v>
      </c>
      <c r="F12">
        <v>18.32</v>
      </c>
      <c r="G12">
        <v>68.379000000000005</v>
      </c>
    </row>
    <row r="13" spans="1:11" x14ac:dyDescent="0.15">
      <c r="A13" s="6" t="s">
        <v>59</v>
      </c>
      <c r="B13">
        <v>15</v>
      </c>
      <c r="C13" t="s">
        <v>25</v>
      </c>
      <c r="D13" t="s">
        <v>33</v>
      </c>
      <c r="E13">
        <v>138</v>
      </c>
      <c r="F13">
        <v>22.172999999999998</v>
      </c>
      <c r="G13">
        <v>68.947000000000003</v>
      </c>
    </row>
    <row r="14" spans="1:11" x14ac:dyDescent="0.15">
      <c r="A14" s="6" t="s">
        <v>85</v>
      </c>
      <c r="B14">
        <v>30</v>
      </c>
      <c r="C14" t="s">
        <v>23</v>
      </c>
      <c r="D14" t="s">
        <v>33</v>
      </c>
      <c r="E14">
        <v>130</v>
      </c>
      <c r="F14">
        <v>19.29</v>
      </c>
      <c r="G14">
        <v>53.845999999999997</v>
      </c>
    </row>
    <row r="15" spans="1:11" x14ac:dyDescent="0.15">
      <c r="A15" t="s">
        <v>85</v>
      </c>
      <c r="B15">
        <v>30</v>
      </c>
      <c r="C15" t="s">
        <v>24</v>
      </c>
      <c r="D15" t="s">
        <v>33</v>
      </c>
      <c r="E15">
        <v>130</v>
      </c>
      <c r="F15">
        <v>18.199000000000002</v>
      </c>
      <c r="G15">
        <v>49.878999999999998</v>
      </c>
    </row>
    <row r="16" spans="1:11" x14ac:dyDescent="0.15">
      <c r="A16" s="6" t="s">
        <v>85</v>
      </c>
      <c r="B16">
        <v>30</v>
      </c>
      <c r="C16" t="s">
        <v>25</v>
      </c>
      <c r="D16" t="s">
        <v>33</v>
      </c>
      <c r="E16">
        <v>130</v>
      </c>
      <c r="F16">
        <v>27.565999999999999</v>
      </c>
      <c r="G16">
        <v>56.53</v>
      </c>
    </row>
    <row r="18" spans="1:7" x14ac:dyDescent="0.15">
      <c r="G18">
        <f>AVERAGE(G2:G16)</f>
        <v>54.119214285714285</v>
      </c>
    </row>
    <row r="19" spans="1:7" x14ac:dyDescent="0.15">
      <c r="G19">
        <f>STDEV(G2:G16)/SQRT(14)</f>
        <v>2.4317875015123809</v>
      </c>
    </row>
    <row r="22" spans="1:7" x14ac:dyDescent="0.15">
      <c r="A22" s="1"/>
      <c r="B22" s="1"/>
      <c r="C22" s="1"/>
      <c r="D22" s="1"/>
    </row>
    <row r="23" spans="1:7" x14ac:dyDescent="0.15">
      <c r="A23" s="1"/>
      <c r="B23" s="1"/>
      <c r="C23" s="1"/>
      <c r="D23" s="1"/>
    </row>
    <row r="24" spans="1:7" x14ac:dyDescent="0.15">
      <c r="A24" s="1"/>
      <c r="B24" s="1"/>
      <c r="C24" s="1"/>
      <c r="D24" s="1"/>
    </row>
    <row r="25" spans="1:7" x14ac:dyDescent="0.15">
      <c r="A25" s="1"/>
      <c r="B25" s="1"/>
      <c r="C25" s="1"/>
      <c r="D25" s="1"/>
    </row>
    <row r="26" spans="1:7" x14ac:dyDescent="0.15">
      <c r="A26" s="1"/>
      <c r="B26" s="1"/>
      <c r="C26" s="1"/>
      <c r="D26" s="1"/>
    </row>
    <row r="27" spans="1:7" x14ac:dyDescent="0.15">
      <c r="A27" s="1"/>
      <c r="B27" s="1"/>
      <c r="C27" s="1"/>
      <c r="D27" s="1"/>
    </row>
    <row r="28" spans="1:7" x14ac:dyDescent="0.15">
      <c r="A28" s="1"/>
      <c r="B28" s="1"/>
      <c r="C28" s="1"/>
      <c r="D28" s="1"/>
    </row>
    <row r="29" spans="1:7" x14ac:dyDescent="0.15">
      <c r="A29" s="1"/>
      <c r="B29" s="1"/>
      <c r="C29" s="1"/>
      <c r="D29" s="1"/>
    </row>
    <row r="30" spans="1:7" x14ac:dyDescent="0.15">
      <c r="A30" s="1"/>
      <c r="B30" s="1"/>
      <c r="C30" s="1"/>
      <c r="D30" s="1"/>
    </row>
    <row r="31" spans="1:7" x14ac:dyDescent="0.15">
      <c r="A31" s="1"/>
      <c r="B31" s="1"/>
      <c r="C31" s="1"/>
      <c r="D31" s="1"/>
    </row>
    <row r="32" spans="1:7" x14ac:dyDescent="0.15">
      <c r="A32" s="1"/>
      <c r="B32" s="1"/>
      <c r="C32" s="1"/>
      <c r="D32" s="1"/>
    </row>
    <row r="33" spans="1:7" x14ac:dyDescent="0.15">
      <c r="A33" s="1"/>
      <c r="B33" s="1"/>
      <c r="C33" s="1"/>
      <c r="D33" s="1"/>
    </row>
    <row r="34" spans="1:7" x14ac:dyDescent="0.15">
      <c r="A34" s="1"/>
      <c r="B34" s="1"/>
      <c r="C34" s="1"/>
      <c r="D34" s="1"/>
    </row>
    <row r="35" spans="1:7" x14ac:dyDescent="0.15">
      <c r="A35" s="1"/>
      <c r="B35" s="1"/>
      <c r="C35" s="1"/>
      <c r="D35" s="1"/>
    </row>
    <row r="36" spans="1:7" x14ac:dyDescent="0.15">
      <c r="A36" s="1"/>
      <c r="B36" s="1"/>
      <c r="C36" s="1"/>
      <c r="D36" s="1"/>
    </row>
    <row r="37" spans="1:7" x14ac:dyDescent="0.15">
      <c r="A37" s="5"/>
      <c r="B37" s="5"/>
      <c r="C37" s="5"/>
      <c r="D37" s="4"/>
      <c r="E37" s="4"/>
      <c r="F37" s="4"/>
      <c r="G37" s="4"/>
    </row>
    <row r="38" spans="1:7" x14ac:dyDescent="0.15">
      <c r="A38" s="5"/>
      <c r="B38" s="5"/>
      <c r="C38" s="5"/>
      <c r="D38" s="4"/>
      <c r="E38" s="4"/>
      <c r="F38" s="4"/>
      <c r="G38" s="4"/>
    </row>
    <row r="39" spans="1:7" x14ac:dyDescent="0.15">
      <c r="A39" s="5"/>
      <c r="B39" s="5"/>
      <c r="C39" s="5"/>
      <c r="D39" s="4"/>
      <c r="E39" s="4"/>
      <c r="F39" s="4"/>
      <c r="G39" s="4"/>
    </row>
    <row r="40" spans="1:7" x14ac:dyDescent="0.15">
      <c r="A40" s="5"/>
      <c r="B40" s="5"/>
      <c r="C40" s="5"/>
      <c r="D40" s="4"/>
      <c r="E40" s="4"/>
    </row>
    <row r="41" spans="1:7" x14ac:dyDescent="0.15">
      <c r="A41" s="5"/>
      <c r="B41" s="5"/>
      <c r="C41" s="5"/>
      <c r="D41" s="4"/>
      <c r="E41" s="4"/>
    </row>
    <row r="42" spans="1:7" x14ac:dyDescent="0.15">
      <c r="A42" s="5"/>
      <c r="B42" s="5"/>
      <c r="C42" s="5"/>
      <c r="D42" s="4"/>
      <c r="E42" s="4"/>
    </row>
    <row r="43" spans="1:7" x14ac:dyDescent="0.15">
      <c r="A43" s="1"/>
      <c r="B43" s="1"/>
      <c r="C43" s="1"/>
      <c r="D43" s="1"/>
    </row>
    <row r="44" spans="1:7" x14ac:dyDescent="0.15">
      <c r="A44" s="1"/>
      <c r="B44" s="1"/>
      <c r="C44" s="1"/>
      <c r="D44" s="1"/>
    </row>
    <row r="45" spans="1:7" x14ac:dyDescent="0.15">
      <c r="A45" s="1"/>
      <c r="B45" s="1"/>
      <c r="C45" s="1"/>
      <c r="D45" s="1"/>
    </row>
    <row r="46" spans="1:7" x14ac:dyDescent="0.15">
      <c r="A46" s="1"/>
      <c r="B46" s="1"/>
      <c r="C46" s="1"/>
      <c r="D46" s="1"/>
    </row>
    <row r="47" spans="1:7" x14ac:dyDescent="0.15">
      <c r="A47" s="1"/>
      <c r="B47" s="1"/>
      <c r="C47" s="1"/>
      <c r="D47" s="1"/>
    </row>
    <row r="48" spans="1:7" x14ac:dyDescent="0.15">
      <c r="A48" s="1"/>
      <c r="B48" s="1"/>
      <c r="C48" s="1"/>
      <c r="D48" s="1"/>
    </row>
    <row r="49" spans="1:10" x14ac:dyDescent="0.15">
      <c r="A49" s="1"/>
      <c r="B49" s="1"/>
      <c r="C49" s="1"/>
      <c r="D49" s="1"/>
    </row>
    <row r="50" spans="1:10" x14ac:dyDescent="0.15">
      <c r="A50" s="1"/>
      <c r="B50" s="1"/>
      <c r="C50" s="1"/>
      <c r="D50" s="1"/>
    </row>
    <row r="51" spans="1:10" x14ac:dyDescent="0.15">
      <c r="A51" s="1"/>
      <c r="B51" s="1"/>
      <c r="C51" s="1"/>
      <c r="D51" s="1"/>
    </row>
    <row r="52" spans="1:10" x14ac:dyDescent="0.15">
      <c r="A52" s="1"/>
      <c r="B52" s="1"/>
      <c r="C52" s="1"/>
      <c r="D52" s="1"/>
    </row>
    <row r="53" spans="1:10" x14ac:dyDescent="0.15">
      <c r="A53" s="1"/>
      <c r="B53" s="1"/>
      <c r="C53" s="1"/>
      <c r="D53" s="1"/>
    </row>
    <row r="54" spans="1:10" x14ac:dyDescent="0.15">
      <c r="A54" s="1"/>
      <c r="B54" s="1"/>
      <c r="C54" s="1"/>
      <c r="D54" s="1"/>
    </row>
    <row r="55" spans="1:10" x14ac:dyDescent="0.15">
      <c r="A55" s="5"/>
      <c r="B55" s="5"/>
      <c r="C55" s="5"/>
      <c r="D55" s="4"/>
      <c r="E55" s="4"/>
      <c r="F55" s="4"/>
      <c r="G55" s="4"/>
      <c r="H55" s="4"/>
      <c r="I55" s="4"/>
      <c r="J55" s="4"/>
    </row>
    <row r="56" spans="1:10" x14ac:dyDescent="0.15">
      <c r="A56" s="5"/>
      <c r="B56" s="5"/>
      <c r="C56" s="5"/>
      <c r="D56" s="4"/>
      <c r="E56" s="4"/>
      <c r="F56" s="4"/>
      <c r="G56" s="4"/>
    </row>
    <row r="57" spans="1:10" x14ac:dyDescent="0.15">
      <c r="A57" s="5"/>
      <c r="B57" s="5"/>
      <c r="C57" s="5"/>
      <c r="D57" s="4"/>
      <c r="E57" s="4"/>
      <c r="F57" s="4"/>
      <c r="G57" s="4"/>
    </row>
    <row r="58" spans="1:10" x14ac:dyDescent="0.15">
      <c r="A58" s="5"/>
      <c r="B58" s="5"/>
      <c r="C58" s="5"/>
      <c r="D58" s="4"/>
      <c r="E58" s="4"/>
      <c r="F58" s="4"/>
      <c r="G58" s="4"/>
    </row>
    <row r="59" spans="1:10" x14ac:dyDescent="0.15">
      <c r="A59" s="5"/>
      <c r="B59" s="5"/>
      <c r="C59" s="5"/>
      <c r="D59" s="4"/>
      <c r="E59" s="4"/>
      <c r="F59" s="4"/>
      <c r="G59" s="4"/>
    </row>
    <row r="60" spans="1:10" x14ac:dyDescent="0.15">
      <c r="A60" s="5"/>
      <c r="B60" s="5"/>
      <c r="C60" s="5"/>
      <c r="D60" s="4"/>
      <c r="E60" s="4"/>
      <c r="F60" s="4"/>
      <c r="G60" s="4"/>
    </row>
  </sheetData>
  <autoFilter ref="A1:J60"/>
  <dataValidations count="1">
    <dataValidation allowBlank="1" showInputMessage="1" showErrorMessage="1" sqref="I2:J4 I9:J60 E8:E10"/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O1" sqref="A1:O58"/>
    </sheetView>
  </sheetViews>
  <sheetFormatPr baseColWidth="10" defaultRowHeight="13" x14ac:dyDescent="0.15"/>
  <cols>
    <col min="5" max="5" width="12.33203125" customWidth="1"/>
    <col min="6" max="6" width="12.83203125" customWidth="1"/>
    <col min="7" max="7" width="10.83203125" style="8"/>
    <col min="10" max="10" width="13" style="6" customWidth="1"/>
    <col min="11" max="11" width="10.83203125" style="10"/>
  </cols>
  <sheetData>
    <row r="1" spans="1:15" x14ac:dyDescent="0.15">
      <c r="A1" t="s">
        <v>0</v>
      </c>
      <c r="B1" t="s">
        <v>14</v>
      </c>
      <c r="C1" t="s">
        <v>15</v>
      </c>
      <c r="D1" t="s">
        <v>17</v>
      </c>
      <c r="E1" t="s">
        <v>1</v>
      </c>
      <c r="F1" t="s">
        <v>5</v>
      </c>
      <c r="G1" s="8" t="s">
        <v>6</v>
      </c>
      <c r="H1" s="6" t="s">
        <v>10</v>
      </c>
      <c r="I1" t="s">
        <v>8</v>
      </c>
      <c r="J1" t="s">
        <v>9</v>
      </c>
      <c r="K1" t="s">
        <v>12</v>
      </c>
      <c r="L1" s="10" t="s">
        <v>11</v>
      </c>
      <c r="M1" s="3" t="s">
        <v>4</v>
      </c>
      <c r="N1" t="s">
        <v>16</v>
      </c>
      <c r="O1" t="s">
        <v>13</v>
      </c>
    </row>
    <row r="2" spans="1:15" x14ac:dyDescent="0.15">
      <c r="G2" s="8" t="e">
        <f t="shared" ref="G2:G33" si="0">F2/(E2*E2)</f>
        <v>#DIV/0!</v>
      </c>
      <c r="H2" s="6">
        <f t="shared" ref="H2:H33" si="1">(ROUND(SQRT(F2/35),0))^2</f>
        <v>0</v>
      </c>
      <c r="I2" s="1"/>
      <c r="K2"/>
      <c r="L2" s="10" t="e">
        <f t="shared" ref="L2:L33" si="2">J2*100/I2</f>
        <v>#DIV/0!</v>
      </c>
      <c r="N2" s="10" t="e">
        <f>AVERAGE(L2:L4)</f>
        <v>#DIV/0!</v>
      </c>
    </row>
    <row r="3" spans="1:15" x14ac:dyDescent="0.15">
      <c r="G3" s="8" t="e">
        <f t="shared" si="0"/>
        <v>#DIV/0!</v>
      </c>
      <c r="H3" s="6">
        <f t="shared" si="1"/>
        <v>0</v>
      </c>
      <c r="I3" s="1"/>
      <c r="K3"/>
      <c r="L3" s="10" t="e">
        <f t="shared" si="2"/>
        <v>#DIV/0!</v>
      </c>
      <c r="N3" s="10"/>
    </row>
    <row r="4" spans="1:15" x14ac:dyDescent="0.15">
      <c r="G4" s="8" t="e">
        <f t="shared" si="0"/>
        <v>#DIV/0!</v>
      </c>
      <c r="H4" s="6">
        <f t="shared" si="1"/>
        <v>0</v>
      </c>
      <c r="I4" s="1"/>
      <c r="K4"/>
      <c r="L4" s="10" t="e">
        <f t="shared" si="2"/>
        <v>#DIV/0!</v>
      </c>
      <c r="N4" s="10"/>
    </row>
    <row r="5" spans="1:15" x14ac:dyDescent="0.15">
      <c r="G5" s="8" t="e">
        <f t="shared" si="0"/>
        <v>#DIV/0!</v>
      </c>
      <c r="H5" s="6">
        <f t="shared" si="1"/>
        <v>0</v>
      </c>
      <c r="I5" s="1"/>
      <c r="K5"/>
      <c r="L5" s="10" t="e">
        <f t="shared" si="2"/>
        <v>#DIV/0!</v>
      </c>
      <c r="N5" s="10" t="e">
        <f>AVERAGE(L5,L6)</f>
        <v>#DIV/0!</v>
      </c>
    </row>
    <row r="6" spans="1:15" x14ac:dyDescent="0.15">
      <c r="G6" s="8" t="e">
        <f t="shared" si="0"/>
        <v>#DIV/0!</v>
      </c>
      <c r="H6" s="6">
        <f t="shared" si="1"/>
        <v>0</v>
      </c>
      <c r="I6" s="1"/>
      <c r="K6"/>
      <c r="L6" s="10" t="e">
        <f t="shared" si="2"/>
        <v>#DIV/0!</v>
      </c>
      <c r="N6" s="10"/>
    </row>
    <row r="7" spans="1:15" x14ac:dyDescent="0.15">
      <c r="G7" s="8" t="e">
        <f t="shared" si="0"/>
        <v>#DIV/0!</v>
      </c>
      <c r="H7" s="6">
        <f t="shared" si="1"/>
        <v>0</v>
      </c>
      <c r="I7" s="1"/>
      <c r="K7"/>
      <c r="L7" s="10" t="e">
        <f t="shared" si="2"/>
        <v>#DIV/0!</v>
      </c>
      <c r="N7" s="10" t="e">
        <f>AVERAGE(L7:L9)</f>
        <v>#DIV/0!</v>
      </c>
    </row>
    <row r="8" spans="1:15" x14ac:dyDescent="0.15">
      <c r="G8" s="8" t="e">
        <f t="shared" si="0"/>
        <v>#DIV/0!</v>
      </c>
      <c r="H8" s="6">
        <f t="shared" si="1"/>
        <v>0</v>
      </c>
      <c r="I8" s="1"/>
      <c r="K8"/>
      <c r="L8" s="10" t="e">
        <f t="shared" si="2"/>
        <v>#DIV/0!</v>
      </c>
      <c r="N8" s="10"/>
    </row>
    <row r="9" spans="1:15" x14ac:dyDescent="0.15">
      <c r="G9" s="8" t="e">
        <f t="shared" si="0"/>
        <v>#DIV/0!</v>
      </c>
      <c r="H9" s="6">
        <f t="shared" si="1"/>
        <v>0</v>
      </c>
      <c r="I9" s="1"/>
      <c r="K9"/>
      <c r="L9" s="10" t="e">
        <f t="shared" si="2"/>
        <v>#DIV/0!</v>
      </c>
      <c r="N9" s="10"/>
    </row>
    <row r="10" spans="1:15" x14ac:dyDescent="0.15">
      <c r="G10" s="8" t="e">
        <f t="shared" si="0"/>
        <v>#DIV/0!</v>
      </c>
      <c r="H10" s="6">
        <f t="shared" si="1"/>
        <v>0</v>
      </c>
      <c r="I10" s="1"/>
      <c r="K10"/>
      <c r="L10" s="10" t="e">
        <f t="shared" si="2"/>
        <v>#DIV/0!</v>
      </c>
      <c r="N10" s="10" t="e">
        <f>AVERAGE(L10:L12)</f>
        <v>#DIV/0!</v>
      </c>
    </row>
    <row r="11" spans="1:15" x14ac:dyDescent="0.15">
      <c r="G11" s="8" t="e">
        <f t="shared" si="0"/>
        <v>#DIV/0!</v>
      </c>
      <c r="H11" s="6">
        <f t="shared" si="1"/>
        <v>0</v>
      </c>
      <c r="I11" s="1"/>
      <c r="K11"/>
      <c r="L11" s="10" t="e">
        <f t="shared" si="2"/>
        <v>#DIV/0!</v>
      </c>
      <c r="N11" s="10"/>
    </row>
    <row r="12" spans="1:15" x14ac:dyDescent="0.15">
      <c r="G12" s="8" t="e">
        <f t="shared" si="0"/>
        <v>#DIV/0!</v>
      </c>
      <c r="H12" s="6">
        <f t="shared" si="1"/>
        <v>0</v>
      </c>
      <c r="I12" s="1"/>
      <c r="K12"/>
      <c r="L12" s="10" t="e">
        <f t="shared" si="2"/>
        <v>#DIV/0!</v>
      </c>
      <c r="N12" s="10"/>
    </row>
    <row r="13" spans="1:15" x14ac:dyDescent="0.15">
      <c r="G13" s="8" t="e">
        <f t="shared" si="0"/>
        <v>#DIV/0!</v>
      </c>
      <c r="H13" s="6">
        <f t="shared" si="1"/>
        <v>0</v>
      </c>
      <c r="I13" s="1"/>
      <c r="K13"/>
      <c r="L13" s="10" t="e">
        <f t="shared" si="2"/>
        <v>#DIV/0!</v>
      </c>
      <c r="N13" s="10" t="e">
        <f>AVERAGE(L13:L15)</f>
        <v>#DIV/0!</v>
      </c>
    </row>
    <row r="14" spans="1:15" x14ac:dyDescent="0.15">
      <c r="G14" s="8" t="e">
        <f t="shared" si="0"/>
        <v>#DIV/0!</v>
      </c>
      <c r="H14" s="6">
        <f t="shared" si="1"/>
        <v>0</v>
      </c>
      <c r="I14" s="1"/>
      <c r="K14"/>
      <c r="L14" s="10" t="e">
        <f t="shared" si="2"/>
        <v>#DIV/0!</v>
      </c>
      <c r="N14" s="10"/>
    </row>
    <row r="15" spans="1:15" x14ac:dyDescent="0.15">
      <c r="G15" s="8" t="e">
        <f t="shared" si="0"/>
        <v>#DIV/0!</v>
      </c>
      <c r="H15" s="6">
        <f t="shared" si="1"/>
        <v>0</v>
      </c>
      <c r="I15" s="1"/>
      <c r="K15"/>
      <c r="L15" s="10" t="e">
        <f t="shared" si="2"/>
        <v>#DIV/0!</v>
      </c>
      <c r="N15" s="10"/>
    </row>
    <row r="16" spans="1:15" x14ac:dyDescent="0.15">
      <c r="G16" s="8" t="e">
        <f t="shared" si="0"/>
        <v>#DIV/0!</v>
      </c>
      <c r="H16" s="6">
        <f t="shared" si="1"/>
        <v>0</v>
      </c>
      <c r="I16" s="1"/>
      <c r="K16"/>
      <c r="L16" s="10" t="e">
        <f t="shared" si="2"/>
        <v>#DIV/0!</v>
      </c>
      <c r="N16" s="10" t="e">
        <f>AVERAGE(L16:L18)</f>
        <v>#DIV/0!</v>
      </c>
    </row>
    <row r="17" spans="1:14" x14ac:dyDescent="0.15">
      <c r="G17" s="8" t="e">
        <f t="shared" si="0"/>
        <v>#DIV/0!</v>
      </c>
      <c r="H17" s="6">
        <f t="shared" si="1"/>
        <v>0</v>
      </c>
      <c r="I17" s="1"/>
      <c r="K17"/>
      <c r="L17" s="10" t="e">
        <f t="shared" si="2"/>
        <v>#DIV/0!</v>
      </c>
      <c r="N17" s="10"/>
    </row>
    <row r="18" spans="1:14" x14ac:dyDescent="0.15">
      <c r="G18" s="8" t="e">
        <f t="shared" si="0"/>
        <v>#DIV/0!</v>
      </c>
      <c r="H18" s="6">
        <f t="shared" si="1"/>
        <v>0</v>
      </c>
      <c r="I18" s="1"/>
      <c r="K18"/>
      <c r="L18" s="10" t="e">
        <f t="shared" si="2"/>
        <v>#DIV/0!</v>
      </c>
      <c r="N18" s="10"/>
    </row>
    <row r="19" spans="1:14" x14ac:dyDescent="0.15">
      <c r="G19" s="8" t="e">
        <f t="shared" si="0"/>
        <v>#DIV/0!</v>
      </c>
      <c r="H19" s="6">
        <f t="shared" si="1"/>
        <v>0</v>
      </c>
      <c r="I19" s="1"/>
      <c r="K19"/>
      <c r="L19" s="10" t="e">
        <f t="shared" si="2"/>
        <v>#DIV/0!</v>
      </c>
      <c r="N19" s="10" t="e">
        <f>AVERAGE(L19:L20)</f>
        <v>#DIV/0!</v>
      </c>
    </row>
    <row r="20" spans="1:14" x14ac:dyDescent="0.15">
      <c r="G20" s="8" t="e">
        <f t="shared" si="0"/>
        <v>#DIV/0!</v>
      </c>
      <c r="H20" s="6">
        <f t="shared" si="1"/>
        <v>0</v>
      </c>
      <c r="I20" s="1"/>
      <c r="K20"/>
      <c r="L20" s="10" t="e">
        <f t="shared" si="2"/>
        <v>#DIV/0!</v>
      </c>
      <c r="N20" s="10"/>
    </row>
    <row r="21" spans="1:14" x14ac:dyDescent="0.15">
      <c r="A21" s="1"/>
      <c r="B21" s="1"/>
      <c r="C21" s="1"/>
      <c r="D21" s="1"/>
      <c r="G21" s="8" t="e">
        <f t="shared" si="0"/>
        <v>#DIV/0!</v>
      </c>
      <c r="H21" s="6">
        <f t="shared" si="1"/>
        <v>0</v>
      </c>
      <c r="I21" s="1"/>
      <c r="K21"/>
      <c r="L21" s="10" t="e">
        <f t="shared" si="2"/>
        <v>#DIV/0!</v>
      </c>
      <c r="N21" s="10" t="e">
        <f>AVERAGE(L21:L23)</f>
        <v>#DIV/0!</v>
      </c>
    </row>
    <row r="22" spans="1:14" x14ac:dyDescent="0.15">
      <c r="A22" s="1"/>
      <c r="B22" s="1"/>
      <c r="C22" s="1"/>
      <c r="D22" s="1"/>
      <c r="G22" s="8" t="e">
        <f t="shared" si="0"/>
        <v>#DIV/0!</v>
      </c>
      <c r="H22" s="6">
        <f t="shared" si="1"/>
        <v>0</v>
      </c>
      <c r="I22" s="1"/>
      <c r="K22"/>
      <c r="L22" s="10" t="e">
        <f t="shared" si="2"/>
        <v>#DIV/0!</v>
      </c>
      <c r="N22" s="10"/>
    </row>
    <row r="23" spans="1:14" x14ac:dyDescent="0.15">
      <c r="A23" s="1"/>
      <c r="B23" s="1"/>
      <c r="C23" s="1"/>
      <c r="D23" s="1"/>
      <c r="G23" s="8" t="e">
        <f t="shared" si="0"/>
        <v>#DIV/0!</v>
      </c>
      <c r="H23" s="6">
        <f t="shared" si="1"/>
        <v>0</v>
      </c>
      <c r="I23" s="1"/>
      <c r="K23"/>
      <c r="L23" s="10" t="e">
        <f t="shared" si="2"/>
        <v>#DIV/0!</v>
      </c>
      <c r="N23" s="10"/>
    </row>
    <row r="24" spans="1:14" x14ac:dyDescent="0.15">
      <c r="A24" s="1"/>
      <c r="B24" s="1"/>
      <c r="C24" s="1"/>
      <c r="D24" s="1"/>
      <c r="G24" s="8" t="e">
        <f t="shared" si="0"/>
        <v>#DIV/0!</v>
      </c>
      <c r="H24" s="6">
        <f t="shared" si="1"/>
        <v>0</v>
      </c>
      <c r="I24" s="1"/>
      <c r="K24"/>
      <c r="L24" s="10" t="e">
        <f t="shared" si="2"/>
        <v>#DIV/0!</v>
      </c>
      <c r="N24" s="10" t="e">
        <f>AVERAGE(L24:L26)</f>
        <v>#DIV/0!</v>
      </c>
    </row>
    <row r="25" spans="1:14" x14ac:dyDescent="0.15">
      <c r="A25" s="1"/>
      <c r="B25" s="1"/>
      <c r="C25" s="1"/>
      <c r="D25" s="1"/>
      <c r="G25" s="8" t="e">
        <f t="shared" si="0"/>
        <v>#DIV/0!</v>
      </c>
      <c r="H25" s="6">
        <f t="shared" si="1"/>
        <v>0</v>
      </c>
      <c r="I25" s="1"/>
      <c r="K25"/>
      <c r="L25" s="10" t="e">
        <f t="shared" si="2"/>
        <v>#DIV/0!</v>
      </c>
      <c r="N25" s="10"/>
    </row>
    <row r="26" spans="1:14" x14ac:dyDescent="0.15">
      <c r="A26" s="1"/>
      <c r="B26" s="1"/>
      <c r="C26" s="1"/>
      <c r="D26" s="1"/>
      <c r="G26" s="8" t="e">
        <f t="shared" si="0"/>
        <v>#DIV/0!</v>
      </c>
      <c r="H26" s="6">
        <f t="shared" si="1"/>
        <v>0</v>
      </c>
      <c r="I26" s="1"/>
      <c r="K26"/>
      <c r="L26" s="10" t="e">
        <f t="shared" si="2"/>
        <v>#DIV/0!</v>
      </c>
      <c r="N26" s="10"/>
    </row>
    <row r="27" spans="1:14" x14ac:dyDescent="0.15">
      <c r="A27" s="1"/>
      <c r="B27" s="1"/>
      <c r="C27" s="1"/>
      <c r="D27" s="1"/>
      <c r="G27" s="8" t="e">
        <f t="shared" si="0"/>
        <v>#DIV/0!</v>
      </c>
      <c r="H27" s="6">
        <f t="shared" si="1"/>
        <v>0</v>
      </c>
      <c r="I27" s="1"/>
      <c r="K27"/>
      <c r="L27" s="10" t="e">
        <f t="shared" si="2"/>
        <v>#DIV/0!</v>
      </c>
      <c r="N27" s="10" t="e">
        <f>AVERAGE(L27:L29)</f>
        <v>#DIV/0!</v>
      </c>
    </row>
    <row r="28" spans="1:14" x14ac:dyDescent="0.15">
      <c r="A28" s="1"/>
      <c r="B28" s="1"/>
      <c r="C28" s="1"/>
      <c r="D28" s="1"/>
      <c r="G28" s="8" t="e">
        <f t="shared" si="0"/>
        <v>#DIV/0!</v>
      </c>
      <c r="H28" s="6">
        <f t="shared" si="1"/>
        <v>0</v>
      </c>
      <c r="I28" s="1"/>
      <c r="K28"/>
      <c r="L28" s="10" t="e">
        <f t="shared" si="2"/>
        <v>#DIV/0!</v>
      </c>
      <c r="N28" s="10"/>
    </row>
    <row r="29" spans="1:14" x14ac:dyDescent="0.15">
      <c r="A29" s="1"/>
      <c r="B29" s="1"/>
      <c r="C29" s="1"/>
      <c r="D29" s="1"/>
      <c r="G29" s="8" t="e">
        <f t="shared" si="0"/>
        <v>#DIV/0!</v>
      </c>
      <c r="H29" s="6">
        <f t="shared" si="1"/>
        <v>0</v>
      </c>
      <c r="I29" s="1"/>
      <c r="K29"/>
      <c r="L29" s="10" t="e">
        <f t="shared" si="2"/>
        <v>#DIV/0!</v>
      </c>
      <c r="N29" s="10"/>
    </row>
    <row r="30" spans="1:14" x14ac:dyDescent="0.15">
      <c r="A30" s="1"/>
      <c r="B30" s="1"/>
      <c r="C30" s="1"/>
      <c r="D30" s="1"/>
      <c r="G30" s="8" t="e">
        <f t="shared" si="0"/>
        <v>#DIV/0!</v>
      </c>
      <c r="H30" s="6">
        <f t="shared" si="1"/>
        <v>0</v>
      </c>
      <c r="I30" s="1"/>
      <c r="K30"/>
      <c r="L30" s="10" t="e">
        <f t="shared" si="2"/>
        <v>#DIV/0!</v>
      </c>
      <c r="N30" s="10" t="e">
        <f>AVERAGE(L30:L32)</f>
        <v>#DIV/0!</v>
      </c>
    </row>
    <row r="31" spans="1:14" x14ac:dyDescent="0.15">
      <c r="A31" s="1"/>
      <c r="B31" s="1"/>
      <c r="C31" s="1"/>
      <c r="D31" s="1"/>
      <c r="G31" s="8" t="e">
        <f t="shared" si="0"/>
        <v>#DIV/0!</v>
      </c>
      <c r="H31" s="6">
        <f t="shared" si="1"/>
        <v>0</v>
      </c>
      <c r="I31" s="1"/>
      <c r="K31"/>
      <c r="L31" s="10" t="e">
        <f t="shared" si="2"/>
        <v>#DIV/0!</v>
      </c>
      <c r="N31" s="10"/>
    </row>
    <row r="32" spans="1:14" x14ac:dyDescent="0.15">
      <c r="A32" s="1"/>
      <c r="B32" s="1"/>
      <c r="C32" s="1"/>
      <c r="D32" s="1"/>
      <c r="G32" s="8" t="e">
        <f t="shared" si="0"/>
        <v>#DIV/0!</v>
      </c>
      <c r="H32" s="6">
        <f t="shared" si="1"/>
        <v>0</v>
      </c>
      <c r="I32" s="1"/>
      <c r="K32"/>
      <c r="L32" s="10" t="e">
        <f t="shared" si="2"/>
        <v>#DIV/0!</v>
      </c>
      <c r="N32" s="10"/>
    </row>
    <row r="33" spans="1:14" x14ac:dyDescent="0.15">
      <c r="A33" s="1"/>
      <c r="B33" s="1"/>
      <c r="C33" s="1"/>
      <c r="D33" s="1"/>
      <c r="G33" s="8" t="e">
        <f t="shared" si="0"/>
        <v>#DIV/0!</v>
      </c>
      <c r="H33" s="6">
        <f t="shared" si="1"/>
        <v>0</v>
      </c>
      <c r="I33" s="1"/>
      <c r="K33"/>
      <c r="L33" s="10" t="e">
        <f t="shared" si="2"/>
        <v>#DIV/0!</v>
      </c>
      <c r="N33" s="10" t="e">
        <f>AVERAGE(L33)</f>
        <v>#DIV/0!</v>
      </c>
    </row>
    <row r="34" spans="1:14" x14ac:dyDescent="0.15">
      <c r="A34" s="1"/>
      <c r="B34" s="1"/>
      <c r="C34" s="1"/>
      <c r="D34" s="1"/>
      <c r="G34" s="8" t="e">
        <f t="shared" ref="G34:G58" si="3">F34/(E34*E34)</f>
        <v>#DIV/0!</v>
      </c>
      <c r="H34" s="6">
        <f t="shared" ref="H34:H58" si="4">(ROUND(SQRT(F34/35),0))^2</f>
        <v>0</v>
      </c>
      <c r="I34" s="1"/>
      <c r="K34"/>
      <c r="L34" s="10" t="e">
        <f t="shared" ref="L34:L58" si="5">J34*100/I34</f>
        <v>#DIV/0!</v>
      </c>
      <c r="N34" s="10" t="e">
        <f>AVERAGE(L34:L35)</f>
        <v>#DIV/0!</v>
      </c>
    </row>
    <row r="35" spans="1:14" x14ac:dyDescent="0.15">
      <c r="A35" s="1"/>
      <c r="B35" s="1"/>
      <c r="C35" s="1"/>
      <c r="D35" s="1"/>
      <c r="G35" s="8" t="e">
        <f t="shared" si="3"/>
        <v>#DIV/0!</v>
      </c>
      <c r="H35" s="6">
        <f t="shared" si="4"/>
        <v>0</v>
      </c>
      <c r="I35" s="1"/>
      <c r="K35"/>
      <c r="L35" s="10" t="e">
        <f t="shared" si="5"/>
        <v>#DIV/0!</v>
      </c>
      <c r="N35" s="10"/>
    </row>
    <row r="36" spans="1:14" x14ac:dyDescent="0.15">
      <c r="A36" s="5"/>
      <c r="B36" s="5"/>
      <c r="C36" s="5"/>
      <c r="D36" s="4"/>
      <c r="E36" s="4"/>
      <c r="F36" s="4"/>
      <c r="G36" s="9" t="e">
        <f t="shared" si="3"/>
        <v>#DIV/0!</v>
      </c>
      <c r="H36" s="7">
        <f t="shared" si="4"/>
        <v>0</v>
      </c>
      <c r="I36" s="4"/>
      <c r="J36" s="7"/>
      <c r="K36"/>
      <c r="L36" s="10" t="e">
        <f t="shared" si="5"/>
        <v>#DIV/0!</v>
      </c>
      <c r="N36" s="10" t="e">
        <f>AVERAGE(L36:L38)</f>
        <v>#DIV/0!</v>
      </c>
    </row>
    <row r="37" spans="1:14" x14ac:dyDescent="0.15">
      <c r="A37" s="5"/>
      <c r="B37" s="5"/>
      <c r="C37" s="5"/>
      <c r="D37" s="4"/>
      <c r="E37" s="4"/>
      <c r="F37" s="4"/>
      <c r="G37" s="9" t="e">
        <f t="shared" si="3"/>
        <v>#DIV/0!</v>
      </c>
      <c r="H37" s="7">
        <f t="shared" si="4"/>
        <v>0</v>
      </c>
      <c r="I37" s="4"/>
      <c r="J37" s="7"/>
      <c r="K37"/>
      <c r="L37" s="10" t="e">
        <f t="shared" si="5"/>
        <v>#DIV/0!</v>
      </c>
      <c r="N37" s="10"/>
    </row>
    <row r="38" spans="1:14" x14ac:dyDescent="0.15">
      <c r="A38" s="5"/>
      <c r="B38" s="5"/>
      <c r="C38" s="5"/>
      <c r="D38" s="4"/>
      <c r="E38" s="4"/>
      <c r="F38" s="4"/>
      <c r="G38" s="9" t="e">
        <f t="shared" si="3"/>
        <v>#DIV/0!</v>
      </c>
      <c r="H38" s="7">
        <f t="shared" si="4"/>
        <v>0</v>
      </c>
      <c r="I38" s="4"/>
      <c r="J38" s="7"/>
      <c r="K38"/>
      <c r="L38" s="10" t="e">
        <f t="shared" si="5"/>
        <v>#DIV/0!</v>
      </c>
      <c r="N38" s="10"/>
    </row>
    <row r="39" spans="1:14" x14ac:dyDescent="0.15">
      <c r="A39" s="5"/>
      <c r="B39" s="5"/>
      <c r="C39" s="5"/>
      <c r="D39" s="4"/>
      <c r="E39" s="4"/>
      <c r="F39" s="4"/>
      <c r="G39" s="9" t="e">
        <f t="shared" si="3"/>
        <v>#DIV/0!</v>
      </c>
      <c r="H39" s="7">
        <f t="shared" si="4"/>
        <v>0</v>
      </c>
      <c r="I39" s="4"/>
      <c r="J39" s="7"/>
      <c r="K39"/>
      <c r="L39" s="10" t="e">
        <f t="shared" si="5"/>
        <v>#DIV/0!</v>
      </c>
      <c r="N39" s="10" t="e">
        <f>AVERAGE(L39:L41)</f>
        <v>#DIV/0!</v>
      </c>
    </row>
    <row r="40" spans="1:14" x14ac:dyDescent="0.15">
      <c r="A40" s="5"/>
      <c r="B40" s="5"/>
      <c r="C40" s="5"/>
      <c r="D40" s="4"/>
      <c r="E40" s="4"/>
      <c r="F40" s="4"/>
      <c r="G40" s="9" t="e">
        <f t="shared" si="3"/>
        <v>#DIV/0!</v>
      </c>
      <c r="H40" s="7">
        <f t="shared" si="4"/>
        <v>0</v>
      </c>
      <c r="I40" s="4"/>
      <c r="J40" s="7"/>
      <c r="K40"/>
      <c r="L40" s="10" t="e">
        <f t="shared" si="5"/>
        <v>#DIV/0!</v>
      </c>
      <c r="N40" s="10"/>
    </row>
    <row r="41" spans="1:14" x14ac:dyDescent="0.15">
      <c r="A41" s="5"/>
      <c r="B41" s="5"/>
      <c r="C41" s="5"/>
      <c r="D41" s="4"/>
      <c r="E41" s="4"/>
      <c r="F41" s="4"/>
      <c r="G41" s="9" t="e">
        <f t="shared" si="3"/>
        <v>#DIV/0!</v>
      </c>
      <c r="H41" s="7">
        <f t="shared" si="4"/>
        <v>0</v>
      </c>
      <c r="I41" s="4"/>
      <c r="J41" s="7"/>
      <c r="K41"/>
      <c r="L41" s="10" t="e">
        <f t="shared" si="5"/>
        <v>#DIV/0!</v>
      </c>
      <c r="M41" s="1"/>
      <c r="N41" s="10"/>
    </row>
    <row r="42" spans="1:14" x14ac:dyDescent="0.15">
      <c r="A42" s="1"/>
      <c r="B42" s="1"/>
      <c r="C42" s="1"/>
      <c r="D42" s="1"/>
      <c r="G42" s="8" t="e">
        <f t="shared" si="3"/>
        <v>#DIV/0!</v>
      </c>
      <c r="H42" s="6">
        <f t="shared" si="4"/>
        <v>0</v>
      </c>
      <c r="K42"/>
      <c r="L42" s="10" t="e">
        <f t="shared" si="5"/>
        <v>#DIV/0!</v>
      </c>
      <c r="N42" s="10" t="e">
        <f>AVERAGE(L42:L43)</f>
        <v>#DIV/0!</v>
      </c>
    </row>
    <row r="43" spans="1:14" x14ac:dyDescent="0.15">
      <c r="A43" s="1"/>
      <c r="B43" s="1"/>
      <c r="C43" s="1"/>
      <c r="D43" s="1"/>
      <c r="G43" s="8" t="e">
        <f t="shared" si="3"/>
        <v>#DIV/0!</v>
      </c>
      <c r="H43" s="6">
        <f t="shared" si="4"/>
        <v>0</v>
      </c>
      <c r="K43"/>
      <c r="L43" s="10" t="e">
        <f t="shared" si="5"/>
        <v>#DIV/0!</v>
      </c>
      <c r="N43" s="10"/>
    </row>
    <row r="44" spans="1:14" x14ac:dyDescent="0.15">
      <c r="A44" s="1"/>
      <c r="B44" s="1"/>
      <c r="C44" s="1"/>
      <c r="D44" s="1"/>
      <c r="G44" s="8" t="e">
        <f t="shared" si="3"/>
        <v>#DIV/0!</v>
      </c>
      <c r="H44" s="6">
        <f t="shared" si="4"/>
        <v>0</v>
      </c>
      <c r="K44"/>
      <c r="L44" s="10" t="e">
        <f t="shared" si="5"/>
        <v>#DIV/0!</v>
      </c>
      <c r="N44" s="10" t="e">
        <f>AVERAGE(L44:L46)</f>
        <v>#DIV/0!</v>
      </c>
    </row>
    <row r="45" spans="1:14" x14ac:dyDescent="0.15">
      <c r="A45" s="1"/>
      <c r="B45" s="1"/>
      <c r="C45" s="1"/>
      <c r="D45" s="1"/>
      <c r="G45" s="8" t="e">
        <f t="shared" si="3"/>
        <v>#DIV/0!</v>
      </c>
      <c r="H45" s="6">
        <f t="shared" si="4"/>
        <v>0</v>
      </c>
      <c r="K45"/>
      <c r="L45" s="10" t="e">
        <f t="shared" si="5"/>
        <v>#DIV/0!</v>
      </c>
      <c r="N45" s="10"/>
    </row>
    <row r="46" spans="1:14" x14ac:dyDescent="0.15">
      <c r="A46" s="1"/>
      <c r="B46" s="1"/>
      <c r="C46" s="1"/>
      <c r="D46" s="1"/>
      <c r="G46" s="8" t="e">
        <f t="shared" si="3"/>
        <v>#DIV/0!</v>
      </c>
      <c r="H46" s="6">
        <f t="shared" si="4"/>
        <v>0</v>
      </c>
      <c r="K46"/>
      <c r="L46" s="10" t="e">
        <f t="shared" si="5"/>
        <v>#DIV/0!</v>
      </c>
      <c r="N46" s="10"/>
    </row>
    <row r="47" spans="1:14" x14ac:dyDescent="0.15">
      <c r="A47" s="1"/>
      <c r="B47" s="1"/>
      <c r="C47" s="1"/>
      <c r="D47" s="1"/>
      <c r="G47" s="8" t="e">
        <f t="shared" si="3"/>
        <v>#DIV/0!</v>
      </c>
      <c r="H47" s="6">
        <f t="shared" si="4"/>
        <v>0</v>
      </c>
      <c r="K47"/>
      <c r="L47" s="10" t="e">
        <f t="shared" si="5"/>
        <v>#DIV/0!</v>
      </c>
      <c r="N47" s="10" t="e">
        <f>AVERAGE(L47:L50)</f>
        <v>#DIV/0!</v>
      </c>
    </row>
    <row r="48" spans="1:14" x14ac:dyDescent="0.15">
      <c r="A48" s="1"/>
      <c r="B48" s="1"/>
      <c r="C48" s="1"/>
      <c r="D48" s="1"/>
      <c r="G48" s="8" t="e">
        <f t="shared" si="3"/>
        <v>#DIV/0!</v>
      </c>
      <c r="H48" s="6">
        <f t="shared" si="4"/>
        <v>0</v>
      </c>
      <c r="K48"/>
      <c r="L48" s="10" t="e">
        <f t="shared" si="5"/>
        <v>#DIV/0!</v>
      </c>
      <c r="N48" s="10"/>
    </row>
    <row r="49" spans="1:14" x14ac:dyDescent="0.15">
      <c r="A49" s="1"/>
      <c r="B49" s="1"/>
      <c r="C49" s="1"/>
      <c r="D49" s="1"/>
      <c r="G49" s="8" t="e">
        <f t="shared" si="3"/>
        <v>#DIV/0!</v>
      </c>
      <c r="H49" s="6">
        <f t="shared" si="4"/>
        <v>0</v>
      </c>
      <c r="K49"/>
      <c r="L49" s="10" t="e">
        <f t="shared" si="5"/>
        <v>#DIV/0!</v>
      </c>
      <c r="N49" s="10"/>
    </row>
    <row r="50" spans="1:14" x14ac:dyDescent="0.15">
      <c r="A50" s="1"/>
      <c r="B50" s="1"/>
      <c r="C50" s="1"/>
      <c r="D50" s="1"/>
      <c r="G50" s="8" t="e">
        <f t="shared" si="3"/>
        <v>#DIV/0!</v>
      </c>
      <c r="H50" s="6">
        <f t="shared" si="4"/>
        <v>0</v>
      </c>
      <c r="K50"/>
      <c r="L50" s="10" t="e">
        <f t="shared" si="5"/>
        <v>#DIV/0!</v>
      </c>
      <c r="N50" s="10"/>
    </row>
    <row r="51" spans="1:14" x14ac:dyDescent="0.15">
      <c r="A51" s="1"/>
      <c r="B51" s="1"/>
      <c r="C51" s="1"/>
      <c r="D51" s="1"/>
      <c r="G51" s="8" t="e">
        <f t="shared" si="3"/>
        <v>#DIV/0!</v>
      </c>
      <c r="H51" s="6">
        <f t="shared" si="4"/>
        <v>0</v>
      </c>
      <c r="K51"/>
      <c r="L51" s="10" t="e">
        <f t="shared" si="5"/>
        <v>#DIV/0!</v>
      </c>
      <c r="N51" s="10" t="e">
        <f>AVERAGE(L51:L53)</f>
        <v>#DIV/0!</v>
      </c>
    </row>
    <row r="52" spans="1:14" x14ac:dyDescent="0.15">
      <c r="A52" s="1"/>
      <c r="B52" s="1"/>
      <c r="C52" s="1"/>
      <c r="D52" s="1"/>
      <c r="G52" s="8" t="e">
        <f t="shared" si="3"/>
        <v>#DIV/0!</v>
      </c>
      <c r="H52" s="6">
        <f t="shared" si="4"/>
        <v>0</v>
      </c>
      <c r="K52"/>
      <c r="L52" s="10" t="e">
        <f t="shared" si="5"/>
        <v>#DIV/0!</v>
      </c>
      <c r="N52" s="10"/>
    </row>
    <row r="53" spans="1:14" x14ac:dyDescent="0.15">
      <c r="A53" s="1"/>
      <c r="B53" s="1"/>
      <c r="C53" s="1"/>
      <c r="D53" s="1"/>
      <c r="G53" s="8" t="e">
        <f t="shared" si="3"/>
        <v>#DIV/0!</v>
      </c>
      <c r="H53" s="6">
        <f t="shared" si="4"/>
        <v>0</v>
      </c>
      <c r="K53"/>
      <c r="L53" s="10" t="e">
        <f t="shared" si="5"/>
        <v>#DIV/0!</v>
      </c>
      <c r="N53" s="10"/>
    </row>
    <row r="54" spans="1:14" x14ac:dyDescent="0.15">
      <c r="A54" s="5"/>
      <c r="B54" s="5"/>
      <c r="C54" s="5"/>
      <c r="D54" s="4"/>
      <c r="E54" s="4"/>
      <c r="F54" s="4"/>
      <c r="G54" s="8" t="e">
        <f t="shared" si="3"/>
        <v>#DIV/0!</v>
      </c>
      <c r="H54" s="6">
        <f t="shared" si="4"/>
        <v>0</v>
      </c>
      <c r="I54" s="4"/>
      <c r="J54" s="7"/>
      <c r="K54"/>
      <c r="L54" s="10" t="e">
        <f t="shared" si="5"/>
        <v>#DIV/0!</v>
      </c>
      <c r="M54" s="4"/>
      <c r="N54" s="10" t="e">
        <f>AVERAGE(L54:L56)</f>
        <v>#DIV/0!</v>
      </c>
    </row>
    <row r="55" spans="1:14" x14ac:dyDescent="0.15">
      <c r="A55" s="5"/>
      <c r="B55" s="5"/>
      <c r="C55" s="5"/>
      <c r="D55" s="4"/>
      <c r="E55" s="4"/>
      <c r="F55" s="4"/>
      <c r="G55" s="8" t="e">
        <f t="shared" si="3"/>
        <v>#DIV/0!</v>
      </c>
      <c r="H55" s="6">
        <f t="shared" si="4"/>
        <v>0</v>
      </c>
      <c r="I55" s="4"/>
      <c r="K55"/>
      <c r="L55" s="10" t="e">
        <f t="shared" si="5"/>
        <v>#DIV/0!</v>
      </c>
      <c r="N55" s="10"/>
    </row>
    <row r="56" spans="1:14" x14ac:dyDescent="0.15">
      <c r="A56" s="5"/>
      <c r="B56" s="5"/>
      <c r="C56" s="5"/>
      <c r="D56" s="4"/>
      <c r="E56" s="4"/>
      <c r="F56" s="4"/>
      <c r="G56" s="8" t="e">
        <f t="shared" si="3"/>
        <v>#DIV/0!</v>
      </c>
      <c r="H56" s="6">
        <f t="shared" si="4"/>
        <v>0</v>
      </c>
      <c r="I56" s="4"/>
      <c r="K56"/>
      <c r="L56" s="10" t="e">
        <f t="shared" si="5"/>
        <v>#DIV/0!</v>
      </c>
      <c r="N56" s="10"/>
    </row>
    <row r="57" spans="1:14" x14ac:dyDescent="0.15">
      <c r="A57" s="5"/>
      <c r="B57" s="5"/>
      <c r="C57" s="5"/>
      <c r="D57" s="4"/>
      <c r="E57" s="4"/>
      <c r="F57" s="4"/>
      <c r="G57" s="8" t="e">
        <f t="shared" si="3"/>
        <v>#DIV/0!</v>
      </c>
      <c r="H57" s="6">
        <f t="shared" si="4"/>
        <v>0</v>
      </c>
      <c r="I57" s="4"/>
      <c r="K57"/>
      <c r="L57" s="10" t="e">
        <f t="shared" si="5"/>
        <v>#DIV/0!</v>
      </c>
      <c r="N57" s="10" t="e">
        <f>AVERAGE(L57:L58)</f>
        <v>#DIV/0!</v>
      </c>
    </row>
    <row r="58" spans="1:14" x14ac:dyDescent="0.15">
      <c r="A58" s="5"/>
      <c r="B58" s="5"/>
      <c r="C58" s="5"/>
      <c r="D58" s="4"/>
      <c r="E58" s="4"/>
      <c r="F58" s="4"/>
      <c r="G58" s="8" t="e">
        <f t="shared" si="3"/>
        <v>#DIV/0!</v>
      </c>
      <c r="H58" s="6">
        <f t="shared" si="4"/>
        <v>0</v>
      </c>
      <c r="I58" s="4"/>
      <c r="K58"/>
      <c r="L58" s="10" t="e">
        <f t="shared" si="5"/>
        <v>#DIV/0!</v>
      </c>
      <c r="N58" s="10"/>
    </row>
    <row r="59" spans="1:14" x14ac:dyDescent="0.15">
      <c r="L59" s="10"/>
    </row>
    <row r="60" spans="1:14" x14ac:dyDescent="0.15">
      <c r="G60"/>
      <c r="J60"/>
    </row>
    <row r="61" spans="1:14" x14ac:dyDescent="0.15">
      <c r="G61"/>
      <c r="J61"/>
    </row>
    <row r="62" spans="1:14" x14ac:dyDescent="0.15">
      <c r="G62"/>
      <c r="J62"/>
    </row>
    <row r="63" spans="1:14" x14ac:dyDescent="0.15">
      <c r="G63"/>
      <c r="J63"/>
    </row>
    <row r="64" spans="1:14" x14ac:dyDescent="0.15">
      <c r="G64"/>
      <c r="J64"/>
    </row>
  </sheetData>
  <autoFilter ref="A1:O58"/>
  <dataValidations count="1">
    <dataValidation allowBlank="1" showInputMessage="1" showErrorMessage="1" sqref="G2:H58 L2:M58"/>
  </dataValidation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84" workbookViewId="0">
      <selection activeCell="F123" sqref="F123"/>
    </sheetView>
  </sheetViews>
  <sheetFormatPr baseColWidth="10" defaultRowHeight="13" x14ac:dyDescent="0.15"/>
  <sheetData>
    <row r="1" spans="1:12" x14ac:dyDescent="0.15">
      <c r="A1" t="s">
        <v>0</v>
      </c>
      <c r="B1" t="s">
        <v>18</v>
      </c>
      <c r="C1" t="s">
        <v>21</v>
      </c>
      <c r="D1" t="s">
        <v>19</v>
      </c>
      <c r="E1" t="s">
        <v>17</v>
      </c>
      <c r="F1" t="s">
        <v>1</v>
      </c>
      <c r="G1" t="s">
        <v>43</v>
      </c>
      <c r="H1" t="s">
        <v>44</v>
      </c>
      <c r="I1" t="s">
        <v>42</v>
      </c>
      <c r="J1" t="s">
        <v>2</v>
      </c>
      <c r="K1" s="3" t="s">
        <v>3</v>
      </c>
      <c r="L1" s="3" t="s">
        <v>4</v>
      </c>
    </row>
    <row r="2" spans="1:12" x14ac:dyDescent="0.15">
      <c r="A2" t="s">
        <v>20</v>
      </c>
      <c r="B2">
        <v>3</v>
      </c>
      <c r="C2" t="s">
        <v>22</v>
      </c>
      <c r="D2" t="s">
        <v>23</v>
      </c>
      <c r="F2">
        <v>156</v>
      </c>
      <c r="G2" s="2">
        <v>38.329000000000001</v>
      </c>
      <c r="H2" s="2">
        <v>839564</v>
      </c>
      <c r="I2" s="2">
        <f>H2/(F2*F2)</f>
        <v>34.498849441157134</v>
      </c>
    </row>
    <row r="3" spans="1:12" x14ac:dyDescent="0.15">
      <c r="A3" t="s">
        <v>20</v>
      </c>
      <c r="B3">
        <v>3</v>
      </c>
      <c r="C3" t="s">
        <v>22</v>
      </c>
      <c r="D3" t="s">
        <v>24</v>
      </c>
      <c r="F3">
        <v>156</v>
      </c>
      <c r="G3">
        <v>23.565999999999999</v>
      </c>
      <c r="H3">
        <v>485385</v>
      </c>
      <c r="I3" s="2">
        <f t="shared" ref="I3:I23" si="0">H3/(F3*F3)</f>
        <v>19.945142998027613</v>
      </c>
    </row>
    <row r="4" spans="1:12" x14ac:dyDescent="0.15">
      <c r="A4" t="s">
        <v>20</v>
      </c>
      <c r="B4">
        <v>3</v>
      </c>
      <c r="C4" t="s">
        <v>22</v>
      </c>
      <c r="D4" t="s">
        <v>25</v>
      </c>
      <c r="F4">
        <v>156</v>
      </c>
      <c r="G4">
        <v>34.863999999999997</v>
      </c>
      <c r="H4">
        <v>763652</v>
      </c>
      <c r="I4" s="2">
        <f t="shared" si="0"/>
        <v>31.379520052596977</v>
      </c>
    </row>
    <row r="5" spans="1:12" x14ac:dyDescent="0.15">
      <c r="A5" t="s">
        <v>28</v>
      </c>
      <c r="B5">
        <v>3</v>
      </c>
      <c r="C5" t="s">
        <v>22</v>
      </c>
      <c r="D5" t="s">
        <v>23</v>
      </c>
      <c r="F5">
        <v>141.43</v>
      </c>
      <c r="G5">
        <v>57.572000000000003</v>
      </c>
      <c r="H5">
        <v>252383</v>
      </c>
      <c r="I5" s="2">
        <f t="shared" si="0"/>
        <v>12.617607560563757</v>
      </c>
      <c r="L5" t="s">
        <v>31</v>
      </c>
    </row>
    <row r="6" spans="1:12" x14ac:dyDescent="0.15">
      <c r="A6" t="s">
        <v>28</v>
      </c>
      <c r="B6">
        <v>3</v>
      </c>
      <c r="C6" t="s">
        <v>22</v>
      </c>
      <c r="D6" t="s">
        <v>24</v>
      </c>
      <c r="F6">
        <v>141.34</v>
      </c>
      <c r="G6">
        <v>50.322000000000003</v>
      </c>
      <c r="H6" s="11">
        <v>910238</v>
      </c>
      <c r="I6" s="2">
        <f t="shared" si="0"/>
        <v>45.564308979474369</v>
      </c>
    </row>
    <row r="7" spans="1:12" x14ac:dyDescent="0.15">
      <c r="A7" t="s">
        <v>28</v>
      </c>
      <c r="B7">
        <v>3</v>
      </c>
      <c r="C7" t="s">
        <v>22</v>
      </c>
      <c r="D7" t="s">
        <v>25</v>
      </c>
      <c r="F7">
        <v>141.34</v>
      </c>
      <c r="G7">
        <v>46.131999999999998</v>
      </c>
      <c r="H7">
        <v>1110187</v>
      </c>
      <c r="I7" s="2">
        <f t="shared" si="0"/>
        <v>55.573271488331301</v>
      </c>
    </row>
    <row r="8" spans="1:12" x14ac:dyDescent="0.15">
      <c r="A8" t="s">
        <v>29</v>
      </c>
      <c r="B8">
        <v>3</v>
      </c>
      <c r="C8" t="s">
        <v>22</v>
      </c>
      <c r="D8" t="s">
        <v>23</v>
      </c>
      <c r="F8">
        <v>142</v>
      </c>
      <c r="G8">
        <v>44.889000000000003</v>
      </c>
      <c r="H8">
        <v>718206</v>
      </c>
      <c r="I8" s="2">
        <f t="shared" si="0"/>
        <v>35.618230509819483</v>
      </c>
    </row>
    <row r="9" spans="1:12" x14ac:dyDescent="0.15">
      <c r="A9" t="s">
        <v>29</v>
      </c>
      <c r="B9">
        <v>3</v>
      </c>
      <c r="C9" t="s">
        <v>22</v>
      </c>
      <c r="D9" t="s">
        <v>24</v>
      </c>
      <c r="F9">
        <v>142</v>
      </c>
      <c r="G9">
        <v>50.576999999999998</v>
      </c>
      <c r="H9">
        <v>788423</v>
      </c>
      <c r="I9" s="2">
        <f t="shared" si="0"/>
        <v>39.10052568934735</v>
      </c>
    </row>
    <row r="10" spans="1:12" x14ac:dyDescent="0.15">
      <c r="A10" t="s">
        <v>29</v>
      </c>
      <c r="B10">
        <v>3</v>
      </c>
      <c r="C10" t="s">
        <v>22</v>
      </c>
      <c r="D10" t="s">
        <v>25</v>
      </c>
      <c r="F10">
        <v>142</v>
      </c>
      <c r="G10">
        <v>63.356999999999999</v>
      </c>
      <c r="H10">
        <v>450269</v>
      </c>
      <c r="I10" s="2">
        <f t="shared" si="0"/>
        <v>22.330341202142431</v>
      </c>
      <c r="L10" t="s">
        <v>30</v>
      </c>
    </row>
    <row r="11" spans="1:12" x14ac:dyDescent="0.15">
      <c r="A11" t="s">
        <v>32</v>
      </c>
      <c r="B11">
        <v>3</v>
      </c>
      <c r="C11" t="s">
        <v>33</v>
      </c>
      <c r="D11" t="s">
        <v>23</v>
      </c>
      <c r="F11">
        <v>136</v>
      </c>
      <c r="G11">
        <v>48.253</v>
      </c>
      <c r="H11">
        <v>662402</v>
      </c>
      <c r="I11" s="2">
        <f t="shared" si="0"/>
        <v>35.813256920415228</v>
      </c>
    </row>
    <row r="12" spans="1:12" x14ac:dyDescent="0.15">
      <c r="A12" t="s">
        <v>34</v>
      </c>
      <c r="B12">
        <v>3</v>
      </c>
      <c r="C12" t="s">
        <v>33</v>
      </c>
      <c r="D12" t="s">
        <v>23</v>
      </c>
      <c r="F12">
        <v>127</v>
      </c>
      <c r="G12">
        <v>51.820999999999998</v>
      </c>
      <c r="H12">
        <v>889237</v>
      </c>
      <c r="I12" s="2">
        <f t="shared" si="0"/>
        <v>55.132804265608534</v>
      </c>
    </row>
    <row r="13" spans="1:12" x14ac:dyDescent="0.15">
      <c r="A13" t="s">
        <v>34</v>
      </c>
      <c r="B13">
        <v>3</v>
      </c>
      <c r="C13" t="s">
        <v>33</v>
      </c>
      <c r="D13" t="s">
        <v>24</v>
      </c>
      <c r="F13">
        <v>127</v>
      </c>
      <c r="I13" s="2">
        <f t="shared" si="0"/>
        <v>0</v>
      </c>
    </row>
    <row r="14" spans="1:12" x14ac:dyDescent="0.15">
      <c r="A14" t="s">
        <v>34</v>
      </c>
      <c r="B14">
        <v>3</v>
      </c>
      <c r="C14" t="s">
        <v>33</v>
      </c>
      <c r="D14" t="s">
        <v>25</v>
      </c>
      <c r="F14">
        <v>127</v>
      </c>
      <c r="I14" s="2">
        <f t="shared" si="0"/>
        <v>0</v>
      </c>
    </row>
    <row r="15" spans="1:12" x14ac:dyDescent="0.15">
      <c r="A15" t="s">
        <v>35</v>
      </c>
      <c r="B15">
        <v>3</v>
      </c>
      <c r="C15" t="s">
        <v>33</v>
      </c>
      <c r="D15" t="s">
        <v>23</v>
      </c>
      <c r="F15">
        <v>144</v>
      </c>
      <c r="G15">
        <v>48.279000000000003</v>
      </c>
      <c r="H15">
        <v>351158</v>
      </c>
      <c r="I15" s="2">
        <f t="shared" si="0"/>
        <v>16.934702932098766</v>
      </c>
    </row>
    <row r="16" spans="1:12" x14ac:dyDescent="0.15">
      <c r="A16" t="s">
        <v>35</v>
      </c>
      <c r="B16">
        <v>3</v>
      </c>
      <c r="C16" t="s">
        <v>33</v>
      </c>
      <c r="D16" t="s">
        <v>24</v>
      </c>
      <c r="F16">
        <v>144</v>
      </c>
      <c r="G16">
        <v>54.183</v>
      </c>
      <c r="H16">
        <v>742790</v>
      </c>
      <c r="I16" s="2">
        <f t="shared" si="0"/>
        <v>35.821277006172842</v>
      </c>
    </row>
    <row r="17" spans="1:13" x14ac:dyDescent="0.15">
      <c r="A17" t="s">
        <v>35</v>
      </c>
      <c r="B17">
        <v>3</v>
      </c>
      <c r="C17" t="s">
        <v>33</v>
      </c>
      <c r="D17" t="s">
        <v>25</v>
      </c>
      <c r="F17">
        <v>144</v>
      </c>
      <c r="G17">
        <v>75.236999999999995</v>
      </c>
      <c r="H17">
        <v>63887</v>
      </c>
      <c r="I17" s="2">
        <f t="shared" si="0"/>
        <v>3.0809702932098766</v>
      </c>
      <c r="L17" t="s">
        <v>36</v>
      </c>
    </row>
    <row r="18" spans="1:13" x14ac:dyDescent="0.15">
      <c r="A18" t="s">
        <v>37</v>
      </c>
      <c r="B18">
        <v>7</v>
      </c>
      <c r="C18" t="s">
        <v>22</v>
      </c>
      <c r="D18" t="s">
        <v>23</v>
      </c>
      <c r="F18">
        <v>134.66999999999999</v>
      </c>
      <c r="G18">
        <v>58.904000000000003</v>
      </c>
      <c r="H18">
        <v>904691</v>
      </c>
      <c r="I18" s="2">
        <f t="shared" si="0"/>
        <v>49.883687474370404</v>
      </c>
    </row>
    <row r="19" spans="1:13" x14ac:dyDescent="0.15">
      <c r="A19" t="s">
        <v>37</v>
      </c>
      <c r="B19">
        <v>7</v>
      </c>
      <c r="C19" t="s">
        <v>22</v>
      </c>
      <c r="D19" t="s">
        <v>24</v>
      </c>
      <c r="F19">
        <v>134.66999999999999</v>
      </c>
      <c r="G19">
        <v>58.902000000000001</v>
      </c>
      <c r="H19">
        <v>540524</v>
      </c>
      <c r="I19" s="2">
        <f t="shared" si="0"/>
        <v>29.803911267379235</v>
      </c>
      <c r="L19" t="s">
        <v>38</v>
      </c>
      <c r="M19" t="s">
        <v>39</v>
      </c>
    </row>
    <row r="20" spans="1:13" x14ac:dyDescent="0.15">
      <c r="A20" t="s">
        <v>37</v>
      </c>
      <c r="B20">
        <v>7</v>
      </c>
      <c r="C20" t="s">
        <v>22</v>
      </c>
      <c r="D20" t="s">
        <v>25</v>
      </c>
      <c r="F20">
        <v>134.66999999999999</v>
      </c>
      <c r="G20">
        <v>55.158000000000001</v>
      </c>
      <c r="H20">
        <v>714917</v>
      </c>
      <c r="I20" s="2">
        <f t="shared" si="0"/>
        <v>39.419753482807351</v>
      </c>
      <c r="L20" t="s">
        <v>40</v>
      </c>
    </row>
    <row r="21" spans="1:13" x14ac:dyDescent="0.15">
      <c r="A21" s="1" t="s">
        <v>45</v>
      </c>
      <c r="B21" s="1">
        <v>7</v>
      </c>
      <c r="C21" s="1" t="s">
        <v>22</v>
      </c>
      <c r="D21" s="1" t="s">
        <v>23</v>
      </c>
      <c r="E21" s="1"/>
      <c r="F21">
        <v>149.34</v>
      </c>
      <c r="G21">
        <v>44.033999999999999</v>
      </c>
      <c r="H21">
        <v>1157961</v>
      </c>
      <c r="I21" s="2">
        <f t="shared" si="0"/>
        <v>51.920831462909817</v>
      </c>
    </row>
    <row r="22" spans="1:13" x14ac:dyDescent="0.15">
      <c r="A22" s="1" t="s">
        <v>41</v>
      </c>
      <c r="B22" s="1">
        <v>7</v>
      </c>
      <c r="C22" s="1" t="s">
        <v>22</v>
      </c>
      <c r="D22" s="1" t="s">
        <v>24</v>
      </c>
      <c r="E22" s="1"/>
      <c r="F22">
        <v>149.34</v>
      </c>
      <c r="G22">
        <v>58.252000000000002</v>
      </c>
      <c r="H22">
        <v>489313</v>
      </c>
      <c r="I22" s="2">
        <f t="shared" si="0"/>
        <v>21.939890726553649</v>
      </c>
    </row>
    <row r="23" spans="1:13" x14ac:dyDescent="0.15">
      <c r="A23" s="1" t="s">
        <v>41</v>
      </c>
      <c r="B23" s="1">
        <v>7</v>
      </c>
      <c r="C23" s="1" t="s">
        <v>22</v>
      </c>
      <c r="D23" s="1" t="s">
        <v>25</v>
      </c>
      <c r="E23" s="1"/>
      <c r="F23">
        <v>149.34</v>
      </c>
      <c r="G23">
        <v>64.882000000000005</v>
      </c>
      <c r="H23">
        <v>472669</v>
      </c>
      <c r="I23" s="2">
        <f t="shared" si="0"/>
        <v>21.193604522727554</v>
      </c>
    </row>
    <row r="24" spans="1:13" x14ac:dyDescent="0.15">
      <c r="A24" s="1" t="s">
        <v>46</v>
      </c>
      <c r="B24" s="1">
        <v>7</v>
      </c>
      <c r="C24" s="1" t="s">
        <v>22</v>
      </c>
      <c r="D24" s="1" t="s">
        <v>23</v>
      </c>
      <c r="E24" s="1"/>
      <c r="F24">
        <v>142.66999999999999</v>
      </c>
      <c r="G24">
        <v>52.207999999999998</v>
      </c>
      <c r="I24">
        <v>53.494999999999997</v>
      </c>
    </row>
    <row r="25" spans="1:13" x14ac:dyDescent="0.15">
      <c r="A25" s="1" t="s">
        <v>46</v>
      </c>
      <c r="B25" s="1">
        <v>7</v>
      </c>
      <c r="C25" s="1" t="s">
        <v>22</v>
      </c>
      <c r="D25" s="1" t="s">
        <v>24</v>
      </c>
      <c r="E25" s="1"/>
      <c r="F25">
        <v>144</v>
      </c>
      <c r="G25">
        <v>59.881999999999998</v>
      </c>
      <c r="I25">
        <v>32.399000000000001</v>
      </c>
    </row>
    <row r="26" spans="1:13" x14ac:dyDescent="0.15">
      <c r="A26" s="1" t="s">
        <v>46</v>
      </c>
      <c r="B26" s="1">
        <v>7</v>
      </c>
      <c r="C26" s="1" t="s">
        <v>22</v>
      </c>
      <c r="D26" s="1" t="s">
        <v>25</v>
      </c>
      <c r="E26" s="1"/>
      <c r="F26">
        <v>142.66999999999999</v>
      </c>
      <c r="G26">
        <v>60.472999999999999</v>
      </c>
      <c r="I26">
        <v>39.521000000000001</v>
      </c>
    </row>
    <row r="27" spans="1:13" x14ac:dyDescent="0.15">
      <c r="A27" s="1" t="s">
        <v>47</v>
      </c>
      <c r="B27" s="1">
        <v>7</v>
      </c>
      <c r="C27" s="1" t="s">
        <v>33</v>
      </c>
      <c r="D27" s="1" t="s">
        <v>23</v>
      </c>
      <c r="E27" s="1"/>
      <c r="F27">
        <v>150.66999999999999</v>
      </c>
      <c r="G27">
        <v>42.561999999999998</v>
      </c>
      <c r="I27">
        <v>18.928000000000001</v>
      </c>
    </row>
    <row r="28" spans="1:13" x14ac:dyDescent="0.15">
      <c r="A28" s="1" t="s">
        <v>47</v>
      </c>
      <c r="B28" s="1">
        <v>7</v>
      </c>
      <c r="C28" s="1" t="s">
        <v>33</v>
      </c>
      <c r="D28" s="1" t="s">
        <v>24</v>
      </c>
      <c r="E28" s="1"/>
      <c r="F28">
        <v>150.66999999999999</v>
      </c>
      <c r="G28">
        <v>49.746000000000002</v>
      </c>
      <c r="I28">
        <v>30.143999999999998</v>
      </c>
    </row>
    <row r="29" spans="1:13" x14ac:dyDescent="0.15">
      <c r="A29" s="1" t="s">
        <v>47</v>
      </c>
      <c r="B29" s="1">
        <v>7</v>
      </c>
      <c r="C29" s="1" t="s">
        <v>33</v>
      </c>
      <c r="D29" s="1" t="s">
        <v>25</v>
      </c>
      <c r="E29" s="1"/>
      <c r="F29">
        <v>150.66999999999999</v>
      </c>
      <c r="G29">
        <v>46.771000000000001</v>
      </c>
      <c r="I29">
        <v>14.912000000000001</v>
      </c>
    </row>
    <row r="30" spans="1:13" x14ac:dyDescent="0.15">
      <c r="A30" s="1" t="s">
        <v>48</v>
      </c>
      <c r="B30" s="1">
        <v>7</v>
      </c>
      <c r="C30" s="1" t="s">
        <v>33</v>
      </c>
      <c r="D30" s="1" t="s">
        <v>23</v>
      </c>
      <c r="E30" s="1"/>
      <c r="F30">
        <v>141.33000000000001</v>
      </c>
      <c r="G30">
        <v>59.207999999999998</v>
      </c>
      <c r="I30">
        <v>31.641999999999999</v>
      </c>
    </row>
    <row r="31" spans="1:13" x14ac:dyDescent="0.15">
      <c r="A31" s="1" t="s">
        <v>48</v>
      </c>
      <c r="B31" s="1">
        <v>7</v>
      </c>
      <c r="C31" s="1" t="s">
        <v>33</v>
      </c>
      <c r="D31" s="1" t="s">
        <v>24</v>
      </c>
      <c r="E31" s="1"/>
      <c r="F31">
        <v>141.33000000000001</v>
      </c>
      <c r="G31">
        <v>59.392000000000003</v>
      </c>
      <c r="I31">
        <v>29.574999999999999</v>
      </c>
    </row>
    <row r="32" spans="1:13" x14ac:dyDescent="0.15">
      <c r="A32" s="1" t="s">
        <v>48</v>
      </c>
      <c r="B32" s="1">
        <v>7</v>
      </c>
      <c r="C32" s="1" t="s">
        <v>33</v>
      </c>
      <c r="D32" s="1" t="s">
        <v>25</v>
      </c>
      <c r="E32" s="1"/>
      <c r="F32">
        <v>141.33000000000001</v>
      </c>
      <c r="G32">
        <v>53.637999999999998</v>
      </c>
      <c r="I32">
        <v>39.069000000000003</v>
      </c>
    </row>
    <row r="33" spans="1:9" x14ac:dyDescent="0.15">
      <c r="A33" s="1" t="s">
        <v>49</v>
      </c>
      <c r="B33" s="1">
        <v>7</v>
      </c>
      <c r="C33" s="1" t="s">
        <v>33</v>
      </c>
      <c r="D33" s="1" t="s">
        <v>23</v>
      </c>
      <c r="E33" s="1"/>
      <c r="F33">
        <v>131</v>
      </c>
      <c r="G33">
        <v>44.959000000000003</v>
      </c>
      <c r="I33">
        <v>30.599</v>
      </c>
    </row>
    <row r="34" spans="1:9" x14ac:dyDescent="0.15">
      <c r="A34" s="1" t="s">
        <v>49</v>
      </c>
      <c r="B34" s="1">
        <v>7</v>
      </c>
      <c r="C34" s="1" t="s">
        <v>33</v>
      </c>
      <c r="D34" s="1" t="s">
        <v>24</v>
      </c>
      <c r="E34" s="1"/>
      <c r="F34">
        <v>131</v>
      </c>
      <c r="G34">
        <v>53.575000000000003</v>
      </c>
      <c r="I34">
        <v>29.489000000000001</v>
      </c>
    </row>
    <row r="35" spans="1:9" x14ac:dyDescent="0.15">
      <c r="A35" s="1" t="s">
        <v>49</v>
      </c>
      <c r="B35" s="1">
        <v>7</v>
      </c>
      <c r="C35" s="1" t="s">
        <v>33</v>
      </c>
      <c r="D35" s="1" t="s">
        <v>25</v>
      </c>
      <c r="E35" s="1"/>
      <c r="F35">
        <v>129.33000000000001</v>
      </c>
      <c r="G35">
        <v>46.664999999999999</v>
      </c>
      <c r="I35">
        <v>33.029000000000003</v>
      </c>
    </row>
    <row r="36" spans="1:9" x14ac:dyDescent="0.15">
      <c r="A36" s="5" t="s">
        <v>50</v>
      </c>
      <c r="B36" s="5">
        <v>10</v>
      </c>
      <c r="C36" s="5" t="s">
        <v>22</v>
      </c>
      <c r="D36" s="5" t="s">
        <v>23</v>
      </c>
      <c r="E36" s="4"/>
      <c r="F36" s="4">
        <v>151.33000000000001</v>
      </c>
      <c r="G36">
        <v>42.055</v>
      </c>
      <c r="I36">
        <v>39.057000000000002</v>
      </c>
    </row>
    <row r="37" spans="1:9" x14ac:dyDescent="0.15">
      <c r="A37" s="5" t="s">
        <v>50</v>
      </c>
      <c r="B37" s="5">
        <v>10</v>
      </c>
      <c r="C37" s="5" t="s">
        <v>22</v>
      </c>
      <c r="D37" s="5" t="s">
        <v>24</v>
      </c>
      <c r="E37" s="4"/>
      <c r="F37" s="4">
        <v>151.33000000000001</v>
      </c>
      <c r="G37" s="4">
        <v>47.689</v>
      </c>
      <c r="H37" s="4"/>
      <c r="I37" s="4">
        <v>28.577999999999999</v>
      </c>
    </row>
    <row r="38" spans="1:9" x14ac:dyDescent="0.15">
      <c r="A38" s="5" t="s">
        <v>50</v>
      </c>
      <c r="B38" s="5">
        <v>10</v>
      </c>
      <c r="C38" s="5" t="s">
        <v>22</v>
      </c>
      <c r="D38" s="5" t="s">
        <v>25</v>
      </c>
      <c r="E38" s="4"/>
      <c r="F38" s="4">
        <v>151.33000000000001</v>
      </c>
      <c r="G38" s="4">
        <v>50.412999999999997</v>
      </c>
      <c r="H38" s="4"/>
      <c r="I38" s="4">
        <v>23.169</v>
      </c>
    </row>
    <row r="39" spans="1:9" x14ac:dyDescent="0.15">
      <c r="A39" s="5" t="s">
        <v>51</v>
      </c>
      <c r="B39" s="5">
        <v>10</v>
      </c>
      <c r="C39" s="5" t="s">
        <v>22</v>
      </c>
      <c r="D39" s="5" t="s">
        <v>23</v>
      </c>
      <c r="E39" s="4"/>
      <c r="F39" s="4">
        <v>147</v>
      </c>
      <c r="G39" s="4">
        <v>48.863</v>
      </c>
      <c r="H39" s="4"/>
      <c r="I39" s="4">
        <v>28.82</v>
      </c>
    </row>
    <row r="40" spans="1:9" x14ac:dyDescent="0.15">
      <c r="A40" s="5" t="s">
        <v>51</v>
      </c>
      <c r="B40" s="5">
        <v>10</v>
      </c>
      <c r="C40" s="5" t="s">
        <v>22</v>
      </c>
      <c r="D40" s="5" t="s">
        <v>24</v>
      </c>
      <c r="E40" s="4"/>
      <c r="F40" s="4">
        <v>147</v>
      </c>
      <c r="G40" s="4">
        <v>55.777000000000001</v>
      </c>
      <c r="I40" s="4">
        <v>20.085999999999999</v>
      </c>
    </row>
    <row r="41" spans="1:9" x14ac:dyDescent="0.15">
      <c r="A41" s="5" t="s">
        <v>51</v>
      </c>
      <c r="B41" s="5">
        <v>10</v>
      </c>
      <c r="C41" s="5" t="s">
        <v>22</v>
      </c>
      <c r="D41" s="5" t="s">
        <v>25</v>
      </c>
      <c r="E41" s="4"/>
      <c r="F41" s="4">
        <v>147</v>
      </c>
      <c r="G41" s="4">
        <v>56.125</v>
      </c>
      <c r="I41" s="4">
        <v>22.940999999999999</v>
      </c>
    </row>
    <row r="42" spans="1:9" x14ac:dyDescent="0.15">
      <c r="A42" s="5" t="s">
        <v>52</v>
      </c>
      <c r="B42" s="5">
        <v>10</v>
      </c>
      <c r="C42" s="5" t="s">
        <v>22</v>
      </c>
      <c r="D42" s="5" t="s">
        <v>23</v>
      </c>
      <c r="E42" s="1"/>
      <c r="F42" s="4">
        <v>134.66999999999999</v>
      </c>
      <c r="G42" s="4">
        <v>59.790999999999997</v>
      </c>
      <c r="I42" s="4">
        <v>37.139000000000003</v>
      </c>
    </row>
    <row r="43" spans="1:9" x14ac:dyDescent="0.15">
      <c r="A43" s="5" t="s">
        <v>52</v>
      </c>
      <c r="B43" s="5">
        <v>10</v>
      </c>
      <c r="C43" s="5" t="s">
        <v>22</v>
      </c>
      <c r="D43" s="5" t="s">
        <v>24</v>
      </c>
      <c r="E43" s="1"/>
      <c r="F43" s="4">
        <v>134</v>
      </c>
      <c r="G43" s="4">
        <v>57.695</v>
      </c>
      <c r="I43" s="4">
        <v>32.113</v>
      </c>
    </row>
    <row r="44" spans="1:9" x14ac:dyDescent="0.15">
      <c r="A44" s="5" t="s">
        <v>52</v>
      </c>
      <c r="B44" s="5">
        <v>10</v>
      </c>
      <c r="C44" s="5" t="s">
        <v>22</v>
      </c>
      <c r="D44" s="5" t="s">
        <v>25</v>
      </c>
      <c r="E44" s="1"/>
      <c r="F44" s="4">
        <v>133.5</v>
      </c>
      <c r="G44" s="4">
        <v>56.131</v>
      </c>
      <c r="I44" s="4">
        <v>47.142000000000003</v>
      </c>
    </row>
    <row r="45" spans="1:9" x14ac:dyDescent="0.15">
      <c r="A45" s="5" t="s">
        <v>53</v>
      </c>
      <c r="B45" s="5">
        <v>10</v>
      </c>
      <c r="C45" s="5" t="s">
        <v>33</v>
      </c>
      <c r="D45" s="5" t="s">
        <v>23</v>
      </c>
      <c r="E45" s="1"/>
      <c r="F45" s="4">
        <v>147.33000000000001</v>
      </c>
      <c r="G45" s="4">
        <v>43.817</v>
      </c>
      <c r="I45" s="4">
        <v>43.83</v>
      </c>
    </row>
    <row r="46" spans="1:9" x14ac:dyDescent="0.15">
      <c r="A46" s="5" t="s">
        <v>53</v>
      </c>
      <c r="B46" s="5">
        <v>10</v>
      </c>
      <c r="C46" s="5" t="s">
        <v>33</v>
      </c>
      <c r="D46" s="5" t="s">
        <v>24</v>
      </c>
      <c r="E46" s="1"/>
      <c r="F46" s="4">
        <v>147.33000000000001</v>
      </c>
      <c r="G46" s="4">
        <v>53.357999999999997</v>
      </c>
      <c r="I46" s="4">
        <v>36.835000000000001</v>
      </c>
    </row>
    <row r="47" spans="1:9" x14ac:dyDescent="0.15">
      <c r="A47" s="5" t="s">
        <v>53</v>
      </c>
      <c r="B47" s="5">
        <v>10</v>
      </c>
      <c r="C47" s="5" t="s">
        <v>33</v>
      </c>
      <c r="D47" s="5" t="s">
        <v>25</v>
      </c>
      <c r="E47" s="1"/>
      <c r="F47" s="4">
        <v>147.33000000000001</v>
      </c>
      <c r="G47" s="4">
        <v>59.912999999999997</v>
      </c>
      <c r="I47" s="4">
        <v>16.792000000000002</v>
      </c>
    </row>
    <row r="48" spans="1:9" x14ac:dyDescent="0.15">
      <c r="A48" s="5" t="s">
        <v>54</v>
      </c>
      <c r="B48" s="5">
        <v>10</v>
      </c>
      <c r="C48" s="5" t="s">
        <v>33</v>
      </c>
      <c r="D48" s="5" t="s">
        <v>23</v>
      </c>
      <c r="E48" s="1"/>
      <c r="F48" s="4">
        <v>150</v>
      </c>
      <c r="G48" s="4">
        <v>49.526000000000003</v>
      </c>
      <c r="I48" s="4">
        <v>32.396000000000001</v>
      </c>
    </row>
    <row r="49" spans="1:12" x14ac:dyDescent="0.15">
      <c r="A49" s="5" t="s">
        <v>54</v>
      </c>
      <c r="B49" s="5">
        <v>10</v>
      </c>
      <c r="C49" s="5" t="s">
        <v>33</v>
      </c>
      <c r="D49" s="5" t="s">
        <v>24</v>
      </c>
      <c r="E49" s="1"/>
      <c r="F49" s="4">
        <v>150</v>
      </c>
      <c r="G49" s="4">
        <v>49.030999999999999</v>
      </c>
      <c r="I49" s="4">
        <v>29.100999999999999</v>
      </c>
    </row>
    <row r="50" spans="1:12" x14ac:dyDescent="0.15">
      <c r="A50" s="5" t="s">
        <v>54</v>
      </c>
      <c r="B50" s="5">
        <v>10</v>
      </c>
      <c r="C50" s="5" t="s">
        <v>33</v>
      </c>
      <c r="D50" s="5" t="s">
        <v>25</v>
      </c>
      <c r="E50" s="1"/>
      <c r="F50" s="4">
        <v>150</v>
      </c>
      <c r="G50" s="4">
        <v>47.131</v>
      </c>
      <c r="I50" s="4">
        <v>24.805</v>
      </c>
    </row>
    <row r="51" spans="1:12" x14ac:dyDescent="0.15">
      <c r="A51" s="5" t="s">
        <v>55</v>
      </c>
      <c r="B51" s="5">
        <v>10</v>
      </c>
      <c r="C51" s="5" t="s">
        <v>33</v>
      </c>
      <c r="D51" s="5" t="s">
        <v>23</v>
      </c>
      <c r="E51" s="1"/>
      <c r="F51" s="4">
        <v>148.66999999999999</v>
      </c>
      <c r="G51" s="4">
        <v>42.787999999999997</v>
      </c>
      <c r="I51" s="4">
        <v>22.684000000000001</v>
      </c>
    </row>
    <row r="52" spans="1:12" x14ac:dyDescent="0.15">
      <c r="A52" s="5" t="s">
        <v>55</v>
      </c>
      <c r="B52" s="5">
        <v>10</v>
      </c>
      <c r="C52" s="5" t="s">
        <v>33</v>
      </c>
      <c r="D52" s="5" t="s">
        <v>24</v>
      </c>
      <c r="E52" s="1"/>
      <c r="F52" s="4">
        <v>148.66999999999999</v>
      </c>
      <c r="G52" s="4">
        <v>48.16</v>
      </c>
      <c r="I52" s="4">
        <v>38.380000000000003</v>
      </c>
    </row>
    <row r="53" spans="1:12" x14ac:dyDescent="0.15">
      <c r="A53" s="5" t="s">
        <v>55</v>
      </c>
      <c r="B53" s="5">
        <v>10</v>
      </c>
      <c r="C53" s="5" t="s">
        <v>33</v>
      </c>
      <c r="D53" s="5" t="s">
        <v>25</v>
      </c>
      <c r="E53" s="1"/>
      <c r="F53" s="4">
        <v>148.66999999999999</v>
      </c>
      <c r="G53" s="4">
        <v>53.918999999999997</v>
      </c>
      <c r="I53" s="4">
        <v>41.289000000000001</v>
      </c>
    </row>
    <row r="54" spans="1:12" x14ac:dyDescent="0.15">
      <c r="A54" s="5" t="s">
        <v>56</v>
      </c>
      <c r="B54" s="5">
        <v>15</v>
      </c>
      <c r="C54" s="5" t="s">
        <v>22</v>
      </c>
      <c r="D54" s="5" t="s">
        <v>23</v>
      </c>
      <c r="E54" s="4"/>
      <c r="F54" s="4">
        <v>136.66999999999999</v>
      </c>
      <c r="G54" s="4">
        <v>50.14</v>
      </c>
      <c r="I54" s="4">
        <v>46.122</v>
      </c>
      <c r="J54" s="4"/>
      <c r="K54" s="4"/>
      <c r="L54" s="4"/>
    </row>
    <row r="55" spans="1:12" x14ac:dyDescent="0.15">
      <c r="A55" s="5" t="s">
        <v>56</v>
      </c>
      <c r="B55" s="5">
        <v>15</v>
      </c>
      <c r="C55" s="5" t="s">
        <v>22</v>
      </c>
      <c r="D55" s="5" t="s">
        <v>24</v>
      </c>
      <c r="E55" s="4"/>
      <c r="F55" s="4">
        <v>136.66999999999999</v>
      </c>
      <c r="G55" s="4">
        <v>49.046999999999997</v>
      </c>
      <c r="H55" s="4"/>
      <c r="I55" s="4">
        <v>45.970999999999997</v>
      </c>
    </row>
    <row r="56" spans="1:12" x14ac:dyDescent="0.15">
      <c r="A56" s="5" t="s">
        <v>56</v>
      </c>
      <c r="B56" s="5">
        <v>15</v>
      </c>
      <c r="C56" s="5" t="s">
        <v>22</v>
      </c>
      <c r="D56" s="5" t="s">
        <v>25</v>
      </c>
      <c r="E56" s="4"/>
      <c r="F56" s="4">
        <v>142</v>
      </c>
      <c r="G56" s="4">
        <v>56.082999999999998</v>
      </c>
      <c r="H56" s="4"/>
      <c r="I56" s="4">
        <v>37.445999999999998</v>
      </c>
    </row>
    <row r="57" spans="1:12" x14ac:dyDescent="0.15">
      <c r="A57" s="5" t="s">
        <v>57</v>
      </c>
      <c r="B57" s="5">
        <v>15</v>
      </c>
      <c r="C57" s="5" t="s">
        <v>22</v>
      </c>
      <c r="D57" s="5" t="s">
        <v>23</v>
      </c>
      <c r="E57" s="4"/>
      <c r="F57" s="4">
        <v>138.66999999999999</v>
      </c>
      <c r="G57" s="4">
        <v>38.802999999999997</v>
      </c>
      <c r="H57" s="4"/>
      <c r="I57" s="4">
        <v>45.645000000000003</v>
      </c>
    </row>
    <row r="58" spans="1:12" x14ac:dyDescent="0.15">
      <c r="A58" s="5" t="s">
        <v>57</v>
      </c>
      <c r="B58" s="5">
        <v>15</v>
      </c>
      <c r="C58" s="5" t="s">
        <v>22</v>
      </c>
      <c r="D58" s="5" t="s">
        <v>24</v>
      </c>
      <c r="E58" s="4"/>
      <c r="F58" s="4">
        <v>138.66999999999999</v>
      </c>
      <c r="G58" s="4">
        <v>45.433999999999997</v>
      </c>
      <c r="H58" s="4"/>
      <c r="I58" s="4">
        <v>41.469000000000001</v>
      </c>
    </row>
    <row r="59" spans="1:12" x14ac:dyDescent="0.15">
      <c r="A59" s="5" t="s">
        <v>57</v>
      </c>
      <c r="B59" s="5">
        <v>15</v>
      </c>
      <c r="C59" s="5" t="s">
        <v>22</v>
      </c>
      <c r="D59" s="5" t="s">
        <v>25</v>
      </c>
      <c r="E59" s="4"/>
      <c r="F59" s="4">
        <v>138.66999999999999</v>
      </c>
      <c r="G59" s="4">
        <v>50.133000000000003</v>
      </c>
      <c r="H59" s="4"/>
      <c r="I59" s="4">
        <v>33.996000000000002</v>
      </c>
    </row>
    <row r="60" spans="1:12" x14ac:dyDescent="0.15">
      <c r="A60" s="5" t="s">
        <v>58</v>
      </c>
      <c r="B60" s="5">
        <v>15</v>
      </c>
      <c r="C60" s="5" t="s">
        <v>22</v>
      </c>
      <c r="D60" s="5" t="s">
        <v>23</v>
      </c>
      <c r="F60" s="4">
        <v>158.62</v>
      </c>
      <c r="G60" s="4">
        <v>46.115000000000002</v>
      </c>
      <c r="H60" s="4"/>
      <c r="I60" s="4">
        <v>41.588999999999999</v>
      </c>
    </row>
    <row r="61" spans="1:12" x14ac:dyDescent="0.15">
      <c r="A61" s="5" t="s">
        <v>58</v>
      </c>
      <c r="B61" s="5">
        <v>15</v>
      </c>
      <c r="C61" s="5" t="s">
        <v>22</v>
      </c>
      <c r="D61" s="5" t="s">
        <v>24</v>
      </c>
      <c r="F61" s="4">
        <v>158.62</v>
      </c>
      <c r="G61" s="4">
        <v>58.643999999999998</v>
      </c>
      <c r="I61" s="4">
        <v>37.094000000000001</v>
      </c>
    </row>
    <row r="62" spans="1:12" x14ac:dyDescent="0.15">
      <c r="A62" s="5" t="s">
        <v>58</v>
      </c>
      <c r="B62" s="5">
        <v>15</v>
      </c>
      <c r="C62" s="5" t="s">
        <v>22</v>
      </c>
      <c r="D62" s="5" t="s">
        <v>25</v>
      </c>
      <c r="F62" s="4">
        <v>158.62</v>
      </c>
      <c r="G62" s="4">
        <v>46.17</v>
      </c>
      <c r="I62" s="4">
        <v>21.84</v>
      </c>
    </row>
    <row r="63" spans="1:12" x14ac:dyDescent="0.15">
      <c r="A63" s="5" t="s">
        <v>59</v>
      </c>
      <c r="B63" s="5">
        <v>15</v>
      </c>
      <c r="C63" s="5" t="s">
        <v>33</v>
      </c>
      <c r="D63" s="5" t="s">
        <v>23</v>
      </c>
      <c r="F63" s="4">
        <v>131.5</v>
      </c>
      <c r="G63" s="4">
        <v>58.569000000000003</v>
      </c>
      <c r="I63" s="4">
        <v>52.151000000000003</v>
      </c>
    </row>
    <row r="64" spans="1:12" x14ac:dyDescent="0.15">
      <c r="A64" s="5" t="s">
        <v>59</v>
      </c>
      <c r="B64" s="5">
        <v>15</v>
      </c>
      <c r="C64" s="5" t="s">
        <v>33</v>
      </c>
      <c r="D64" s="5" t="s">
        <v>24</v>
      </c>
      <c r="F64" s="4">
        <v>131.5</v>
      </c>
      <c r="G64" s="4">
        <v>60.548999999999999</v>
      </c>
      <c r="I64" s="4">
        <v>47.715000000000003</v>
      </c>
    </row>
    <row r="65" spans="1:9" x14ac:dyDescent="0.15">
      <c r="A65" s="5" t="s">
        <v>59</v>
      </c>
      <c r="B65" s="5">
        <v>15</v>
      </c>
      <c r="C65" s="5" t="s">
        <v>33</v>
      </c>
      <c r="D65" s="5" t="s">
        <v>25</v>
      </c>
      <c r="F65" s="4">
        <v>131.5</v>
      </c>
      <c r="G65" s="4">
        <v>60.720999999999997</v>
      </c>
      <c r="I65" s="4">
        <v>22.635000000000002</v>
      </c>
    </row>
    <row r="66" spans="1:9" x14ac:dyDescent="0.15">
      <c r="A66" s="5" t="s">
        <v>60</v>
      </c>
      <c r="B66" s="5">
        <v>15</v>
      </c>
      <c r="C66" s="5" t="s">
        <v>33</v>
      </c>
      <c r="D66" s="5" t="s">
        <v>23</v>
      </c>
      <c r="F66" s="4">
        <v>142.5</v>
      </c>
      <c r="G66" s="4">
        <v>44.176000000000002</v>
      </c>
      <c r="I66" s="4">
        <v>29.821999999999999</v>
      </c>
    </row>
    <row r="67" spans="1:9" x14ac:dyDescent="0.15">
      <c r="A67" s="5" t="s">
        <v>60</v>
      </c>
      <c r="B67" s="5">
        <v>15</v>
      </c>
      <c r="C67" s="5" t="s">
        <v>33</v>
      </c>
      <c r="D67" s="5" t="s">
        <v>24</v>
      </c>
      <c r="F67">
        <v>142.5</v>
      </c>
      <c r="G67" s="4">
        <v>56.262999999999998</v>
      </c>
      <c r="I67" s="4">
        <v>22.172999999999998</v>
      </c>
    </row>
    <row r="68" spans="1:9" x14ac:dyDescent="0.15">
      <c r="A68" s="5" t="s">
        <v>60</v>
      </c>
      <c r="B68" s="5">
        <v>15</v>
      </c>
      <c r="C68" s="5" t="s">
        <v>33</v>
      </c>
      <c r="D68" s="5" t="s">
        <v>25</v>
      </c>
      <c r="F68">
        <v>142.5</v>
      </c>
      <c r="G68" s="4">
        <v>40.981000000000002</v>
      </c>
      <c r="I68" s="4">
        <v>38.366</v>
      </c>
    </row>
    <row r="69" spans="1:9" x14ac:dyDescent="0.15">
      <c r="A69" s="5" t="s">
        <v>61</v>
      </c>
      <c r="B69" s="5">
        <v>15</v>
      </c>
      <c r="C69" s="5" t="s">
        <v>33</v>
      </c>
      <c r="D69" s="5" t="s">
        <v>23</v>
      </c>
      <c r="F69">
        <v>148</v>
      </c>
      <c r="G69" s="4">
        <v>50.765000000000001</v>
      </c>
      <c r="I69" s="4">
        <v>49.319000000000003</v>
      </c>
    </row>
    <row r="70" spans="1:9" x14ac:dyDescent="0.15">
      <c r="A70" s="5" t="s">
        <v>61</v>
      </c>
      <c r="B70" s="5">
        <v>15</v>
      </c>
      <c r="C70" s="5" t="s">
        <v>33</v>
      </c>
      <c r="D70" s="5" t="s">
        <v>24</v>
      </c>
      <c r="F70">
        <v>148</v>
      </c>
      <c r="G70" s="4">
        <v>62.494999999999997</v>
      </c>
      <c r="I70" s="4">
        <v>30.129000000000001</v>
      </c>
    </row>
    <row r="71" spans="1:9" x14ac:dyDescent="0.15">
      <c r="A71" s="5" t="s">
        <v>61</v>
      </c>
      <c r="B71" s="5">
        <v>15</v>
      </c>
      <c r="C71" s="5" t="s">
        <v>33</v>
      </c>
      <c r="D71" s="5" t="s">
        <v>25</v>
      </c>
      <c r="F71">
        <v>148</v>
      </c>
      <c r="G71" s="4">
        <v>54.19</v>
      </c>
      <c r="I71" s="4">
        <v>39.195999999999998</v>
      </c>
    </row>
    <row r="72" spans="1:9" x14ac:dyDescent="0.15">
      <c r="A72" s="5" t="s">
        <v>62</v>
      </c>
      <c r="B72" s="5">
        <v>20</v>
      </c>
      <c r="C72" s="5" t="s">
        <v>22</v>
      </c>
      <c r="D72" s="5" t="s">
        <v>23</v>
      </c>
      <c r="F72">
        <v>148.66999999999999</v>
      </c>
      <c r="G72" s="4">
        <v>51.08</v>
      </c>
      <c r="I72" s="4">
        <v>26.195</v>
      </c>
    </row>
    <row r="73" spans="1:9" x14ac:dyDescent="0.15">
      <c r="A73" s="5" t="s">
        <v>62</v>
      </c>
      <c r="B73" s="5">
        <v>20</v>
      </c>
      <c r="C73" s="5" t="s">
        <v>22</v>
      </c>
      <c r="D73" s="5" t="s">
        <v>24</v>
      </c>
      <c r="F73">
        <v>148.66999999999999</v>
      </c>
      <c r="G73" s="4">
        <v>56.917999999999999</v>
      </c>
      <c r="I73" s="4">
        <v>24.42</v>
      </c>
    </row>
    <row r="74" spans="1:9" x14ac:dyDescent="0.15">
      <c r="A74" s="5" t="s">
        <v>62</v>
      </c>
      <c r="B74" s="5">
        <v>20</v>
      </c>
      <c r="C74" s="5" t="s">
        <v>22</v>
      </c>
      <c r="D74" s="5" t="s">
        <v>25</v>
      </c>
      <c r="F74">
        <v>148.66999999999999</v>
      </c>
      <c r="G74" s="4">
        <v>54.322000000000003</v>
      </c>
      <c r="I74" s="4">
        <v>34.831000000000003</v>
      </c>
    </row>
    <row r="75" spans="1:9" x14ac:dyDescent="0.15">
      <c r="A75" s="5" t="s">
        <v>63</v>
      </c>
      <c r="B75" s="5">
        <v>20</v>
      </c>
      <c r="C75" s="5" t="s">
        <v>22</v>
      </c>
      <c r="D75" s="5" t="s">
        <v>23</v>
      </c>
      <c r="F75">
        <v>147.33000000000001</v>
      </c>
      <c r="G75" s="4">
        <v>53.654000000000003</v>
      </c>
      <c r="I75" s="4">
        <v>42.841999999999999</v>
      </c>
    </row>
    <row r="76" spans="1:9" x14ac:dyDescent="0.15">
      <c r="A76" s="5" t="s">
        <v>63</v>
      </c>
      <c r="B76" s="5">
        <v>20</v>
      </c>
      <c r="C76" s="5" t="s">
        <v>22</v>
      </c>
      <c r="D76" s="5" t="s">
        <v>24</v>
      </c>
      <c r="F76">
        <v>147.33000000000001</v>
      </c>
      <c r="G76" s="4">
        <v>55.143000000000001</v>
      </c>
      <c r="I76" s="4">
        <v>42.162999999999997</v>
      </c>
    </row>
    <row r="77" spans="1:9" x14ac:dyDescent="0.15">
      <c r="A77" s="5" t="s">
        <v>63</v>
      </c>
      <c r="B77" s="5">
        <v>20</v>
      </c>
      <c r="C77" s="5" t="s">
        <v>22</v>
      </c>
      <c r="D77" s="5" t="s">
        <v>25</v>
      </c>
      <c r="F77">
        <v>147.33000000000001</v>
      </c>
      <c r="G77" s="4">
        <v>51.69</v>
      </c>
      <c r="I77" s="4">
        <v>46.149000000000001</v>
      </c>
    </row>
    <row r="78" spans="1:9" x14ac:dyDescent="0.15">
      <c r="A78" s="5" t="s">
        <v>64</v>
      </c>
      <c r="B78" s="5">
        <v>20</v>
      </c>
      <c r="C78" s="5" t="s">
        <v>22</v>
      </c>
      <c r="D78" s="5" t="s">
        <v>23</v>
      </c>
      <c r="F78">
        <v>141.33000000000001</v>
      </c>
      <c r="G78" s="4">
        <v>54.055999999999997</v>
      </c>
      <c r="I78" s="4">
        <v>57.524000000000001</v>
      </c>
    </row>
    <row r="79" spans="1:9" x14ac:dyDescent="0.15">
      <c r="A79" s="5" t="s">
        <v>64</v>
      </c>
      <c r="B79" s="5">
        <v>20</v>
      </c>
      <c r="C79" s="5" t="s">
        <v>22</v>
      </c>
      <c r="D79" s="5" t="s">
        <v>24</v>
      </c>
      <c r="F79">
        <v>141.33000000000001</v>
      </c>
      <c r="G79" s="4">
        <v>50.63</v>
      </c>
      <c r="I79">
        <v>36.262999999999998</v>
      </c>
    </row>
    <row r="80" spans="1:9" x14ac:dyDescent="0.15">
      <c r="A80" s="5" t="s">
        <v>64</v>
      </c>
      <c r="B80" s="5">
        <v>20</v>
      </c>
      <c r="C80" s="5" t="s">
        <v>22</v>
      </c>
      <c r="D80" s="5" t="s">
        <v>25</v>
      </c>
      <c r="F80">
        <v>141.33000000000001</v>
      </c>
      <c r="G80" s="4">
        <v>51.97</v>
      </c>
      <c r="I80">
        <v>54.052999999999997</v>
      </c>
    </row>
    <row r="81" spans="1:12" x14ac:dyDescent="0.15">
      <c r="A81" s="5" t="s">
        <v>65</v>
      </c>
      <c r="B81" s="5">
        <v>20</v>
      </c>
      <c r="C81" s="5" t="s">
        <v>33</v>
      </c>
      <c r="D81" s="5" t="s">
        <v>23</v>
      </c>
      <c r="F81">
        <v>141.33000000000001</v>
      </c>
      <c r="G81" s="4">
        <v>53.442999999999998</v>
      </c>
      <c r="I81">
        <v>28.126000000000001</v>
      </c>
    </row>
    <row r="82" spans="1:12" x14ac:dyDescent="0.15">
      <c r="A82" s="5" t="s">
        <v>65</v>
      </c>
      <c r="B82" s="5">
        <v>20</v>
      </c>
      <c r="C82" s="5" t="s">
        <v>33</v>
      </c>
      <c r="D82" s="5" t="s">
        <v>24</v>
      </c>
      <c r="F82">
        <v>141.33000000000001</v>
      </c>
      <c r="G82" s="4">
        <v>67.171999999999997</v>
      </c>
      <c r="I82">
        <v>32.329000000000001</v>
      </c>
    </row>
    <row r="83" spans="1:12" x14ac:dyDescent="0.15">
      <c r="A83" s="5" t="s">
        <v>65</v>
      </c>
      <c r="B83" s="5">
        <v>20</v>
      </c>
      <c r="C83" s="5" t="s">
        <v>33</v>
      </c>
      <c r="D83" s="5" t="s">
        <v>25</v>
      </c>
      <c r="F83">
        <v>141.33000000000001</v>
      </c>
      <c r="G83" s="4">
        <v>59.73</v>
      </c>
      <c r="I83">
        <v>16.088000000000001</v>
      </c>
    </row>
    <row r="84" spans="1:12" x14ac:dyDescent="0.15">
      <c r="A84" s="5" t="s">
        <v>66</v>
      </c>
      <c r="B84" s="5">
        <v>20</v>
      </c>
      <c r="C84" s="5" t="s">
        <v>33</v>
      </c>
      <c r="D84" s="5" t="s">
        <v>23</v>
      </c>
      <c r="F84">
        <v>148.66999999999999</v>
      </c>
      <c r="G84" s="4">
        <v>51.825000000000003</v>
      </c>
      <c r="I84">
        <v>36.185000000000002</v>
      </c>
    </row>
    <row r="85" spans="1:12" x14ac:dyDescent="0.15">
      <c r="A85" s="5" t="s">
        <v>66</v>
      </c>
      <c r="B85" s="5">
        <v>20</v>
      </c>
      <c r="C85" s="5" t="s">
        <v>33</v>
      </c>
      <c r="D85" s="5" t="s">
        <v>24</v>
      </c>
      <c r="F85">
        <v>148.66999999999999</v>
      </c>
      <c r="G85" s="4">
        <v>62.584000000000003</v>
      </c>
      <c r="I85">
        <v>14.664</v>
      </c>
    </row>
    <row r="86" spans="1:12" x14ac:dyDescent="0.15">
      <c r="A86" s="5" t="s">
        <v>66</v>
      </c>
      <c r="B86" s="5">
        <v>20</v>
      </c>
      <c r="C86" s="5" t="s">
        <v>33</v>
      </c>
      <c r="D86" s="5" t="s">
        <v>25</v>
      </c>
      <c r="F86">
        <v>150</v>
      </c>
      <c r="G86" s="4">
        <v>58.935000000000002</v>
      </c>
      <c r="I86">
        <v>25.004000000000001</v>
      </c>
    </row>
    <row r="87" spans="1:12" x14ac:dyDescent="0.15">
      <c r="A87" s="5" t="s">
        <v>67</v>
      </c>
      <c r="B87" s="5">
        <v>20</v>
      </c>
      <c r="C87" s="5" t="s">
        <v>33</v>
      </c>
      <c r="D87" s="5" t="s">
        <v>23</v>
      </c>
      <c r="F87">
        <v>140</v>
      </c>
      <c r="G87" s="4">
        <v>49.63</v>
      </c>
      <c r="I87">
        <v>43.795000000000002</v>
      </c>
    </row>
    <row r="88" spans="1:12" x14ac:dyDescent="0.15">
      <c r="A88" s="5" t="s">
        <v>67</v>
      </c>
      <c r="B88" s="5">
        <v>20</v>
      </c>
      <c r="C88" s="5" t="s">
        <v>33</v>
      </c>
      <c r="D88" s="5" t="s">
        <v>24</v>
      </c>
      <c r="F88">
        <v>140</v>
      </c>
      <c r="G88" s="4">
        <v>61.722999999999999</v>
      </c>
      <c r="I88">
        <v>21.931999999999999</v>
      </c>
    </row>
    <row r="89" spans="1:12" x14ac:dyDescent="0.15">
      <c r="A89" s="5" t="s">
        <v>67</v>
      </c>
      <c r="B89" s="5">
        <v>20</v>
      </c>
      <c r="C89" s="5" t="s">
        <v>33</v>
      </c>
      <c r="D89" s="5" t="s">
        <v>25</v>
      </c>
      <c r="F89">
        <v>140</v>
      </c>
      <c r="G89" s="4">
        <v>53.92</v>
      </c>
      <c r="I89">
        <v>44.893999999999998</v>
      </c>
    </row>
    <row r="90" spans="1:12" x14ac:dyDescent="0.15">
      <c r="A90" s="5" t="s">
        <v>68</v>
      </c>
      <c r="B90" s="5">
        <v>25</v>
      </c>
      <c r="C90" s="5" t="s">
        <v>22</v>
      </c>
      <c r="D90" s="5" t="s">
        <v>23</v>
      </c>
      <c r="F90">
        <v>145</v>
      </c>
      <c r="G90" s="4">
        <v>48.462000000000003</v>
      </c>
      <c r="I90">
        <v>26.684999999999999</v>
      </c>
    </row>
    <row r="91" spans="1:12" x14ac:dyDescent="0.15">
      <c r="A91" s="5" t="s">
        <v>68</v>
      </c>
      <c r="B91" s="5">
        <v>25</v>
      </c>
      <c r="C91" s="5" t="s">
        <v>22</v>
      </c>
      <c r="D91" s="5" t="s">
        <v>24</v>
      </c>
      <c r="F91">
        <v>145</v>
      </c>
      <c r="G91" s="4">
        <v>54.911999999999999</v>
      </c>
      <c r="I91">
        <v>18.047999999999998</v>
      </c>
    </row>
    <row r="92" spans="1:12" x14ac:dyDescent="0.15">
      <c r="A92" s="5" t="s">
        <v>68</v>
      </c>
      <c r="B92" s="5">
        <v>25</v>
      </c>
      <c r="C92" s="5" t="s">
        <v>22</v>
      </c>
      <c r="D92" s="5" t="s">
        <v>25</v>
      </c>
      <c r="F92">
        <v>145</v>
      </c>
      <c r="G92" s="4">
        <v>51.192</v>
      </c>
      <c r="I92">
        <v>19.012</v>
      </c>
      <c r="L92" t="s">
        <v>69</v>
      </c>
    </row>
    <row r="93" spans="1:12" x14ac:dyDescent="0.15">
      <c r="A93" s="5" t="s">
        <v>70</v>
      </c>
      <c r="B93" s="5">
        <v>25</v>
      </c>
      <c r="C93" s="5" t="s">
        <v>22</v>
      </c>
      <c r="D93" s="5" t="s">
        <v>23</v>
      </c>
      <c r="F93">
        <v>151.5</v>
      </c>
      <c r="G93" s="4">
        <v>53.503</v>
      </c>
      <c r="I93">
        <v>26.390999999999998</v>
      </c>
      <c r="L93" t="s">
        <v>71</v>
      </c>
    </row>
    <row r="94" spans="1:12" x14ac:dyDescent="0.15">
      <c r="A94" s="5" t="s">
        <v>70</v>
      </c>
      <c r="B94" s="5">
        <v>25</v>
      </c>
      <c r="C94" s="5" t="s">
        <v>22</v>
      </c>
      <c r="D94" s="5" t="s">
        <v>24</v>
      </c>
      <c r="F94">
        <v>151.5</v>
      </c>
      <c r="G94" s="4">
        <v>59.975000000000001</v>
      </c>
      <c r="I94">
        <v>27.288</v>
      </c>
      <c r="L94" t="s">
        <v>71</v>
      </c>
    </row>
    <row r="95" spans="1:12" x14ac:dyDescent="0.15">
      <c r="A95" s="5" t="s">
        <v>70</v>
      </c>
      <c r="B95" s="5">
        <v>25</v>
      </c>
      <c r="C95" s="5" t="s">
        <v>22</v>
      </c>
      <c r="D95" s="5" t="s">
        <v>25</v>
      </c>
      <c r="F95">
        <v>151.5</v>
      </c>
      <c r="G95" s="4">
        <v>55.625999999999998</v>
      </c>
      <c r="I95">
        <v>37.49</v>
      </c>
      <c r="L95" t="s">
        <v>71</v>
      </c>
    </row>
    <row r="96" spans="1:12" x14ac:dyDescent="0.15">
      <c r="A96" s="5" t="s">
        <v>72</v>
      </c>
      <c r="B96" s="5">
        <v>25</v>
      </c>
      <c r="C96" s="5" t="s">
        <v>22</v>
      </c>
      <c r="D96" s="5" t="s">
        <v>23</v>
      </c>
      <c r="F96">
        <v>151.5</v>
      </c>
      <c r="G96" s="4">
        <v>44.935000000000002</v>
      </c>
      <c r="I96">
        <v>36.341999999999999</v>
      </c>
    </row>
    <row r="97" spans="1:9" x14ac:dyDescent="0.15">
      <c r="A97" s="5" t="s">
        <v>72</v>
      </c>
      <c r="B97" s="5">
        <v>25</v>
      </c>
      <c r="C97" s="5" t="s">
        <v>22</v>
      </c>
      <c r="D97" s="5" t="s">
        <v>24</v>
      </c>
      <c r="F97">
        <v>151.5</v>
      </c>
      <c r="G97" s="4">
        <v>51.957000000000001</v>
      </c>
      <c r="I97">
        <v>30.710999999999999</v>
      </c>
    </row>
    <row r="98" spans="1:9" x14ac:dyDescent="0.15">
      <c r="A98" s="5" t="s">
        <v>72</v>
      </c>
      <c r="B98" s="5">
        <v>25</v>
      </c>
      <c r="C98" s="5" t="s">
        <v>22</v>
      </c>
      <c r="D98" s="5" t="s">
        <v>25</v>
      </c>
      <c r="F98">
        <v>152.6</v>
      </c>
      <c r="G98" s="4">
        <v>51.209000000000003</v>
      </c>
      <c r="I98">
        <v>42.723999999999997</v>
      </c>
    </row>
    <row r="99" spans="1:9" x14ac:dyDescent="0.15">
      <c r="A99" s="5" t="s">
        <v>73</v>
      </c>
      <c r="B99" s="5">
        <v>25</v>
      </c>
      <c r="C99" s="5" t="s">
        <v>33</v>
      </c>
      <c r="D99" s="5" t="s">
        <v>23</v>
      </c>
      <c r="F99">
        <v>125</v>
      </c>
      <c r="G99" s="4">
        <v>58.206000000000003</v>
      </c>
      <c r="I99">
        <v>32.691000000000003</v>
      </c>
    </row>
    <row r="100" spans="1:9" x14ac:dyDescent="0.15">
      <c r="A100" s="5" t="s">
        <v>73</v>
      </c>
      <c r="B100" s="5">
        <v>25</v>
      </c>
      <c r="C100" s="5" t="s">
        <v>33</v>
      </c>
      <c r="D100" s="5" t="s">
        <v>24</v>
      </c>
      <c r="F100">
        <v>125</v>
      </c>
      <c r="G100" s="4">
        <v>55.823</v>
      </c>
      <c r="I100">
        <v>23.977</v>
      </c>
    </row>
    <row r="101" spans="1:9" x14ac:dyDescent="0.15">
      <c r="A101" s="5" t="s">
        <v>73</v>
      </c>
      <c r="B101" s="5">
        <v>25</v>
      </c>
      <c r="C101" s="5" t="s">
        <v>33</v>
      </c>
      <c r="D101" s="5" t="s">
        <v>25</v>
      </c>
      <c r="F101">
        <v>125</v>
      </c>
      <c r="G101" s="4">
        <v>52.664000000000001</v>
      </c>
      <c r="I101">
        <v>27.097000000000001</v>
      </c>
    </row>
    <row r="102" spans="1:9" x14ac:dyDescent="0.15">
      <c r="A102" s="5" t="s">
        <v>74</v>
      </c>
      <c r="B102" s="5">
        <v>25</v>
      </c>
      <c r="C102" s="5" t="s">
        <v>33</v>
      </c>
      <c r="D102" s="5" t="s">
        <v>23</v>
      </c>
      <c r="F102">
        <v>142.93</v>
      </c>
      <c r="G102" s="4">
        <v>53.566000000000003</v>
      </c>
      <c r="I102">
        <v>33.445999999999998</v>
      </c>
    </row>
    <row r="103" spans="1:9" x14ac:dyDescent="0.15">
      <c r="A103" s="5" t="s">
        <v>74</v>
      </c>
      <c r="B103" s="5">
        <v>25</v>
      </c>
      <c r="C103" s="5" t="s">
        <v>33</v>
      </c>
      <c r="D103" s="5" t="s">
        <v>24</v>
      </c>
      <c r="F103">
        <v>142.93</v>
      </c>
      <c r="G103" s="4">
        <v>45.77</v>
      </c>
      <c r="I103">
        <v>43.527000000000001</v>
      </c>
    </row>
    <row r="104" spans="1:9" x14ac:dyDescent="0.15">
      <c r="A104" s="5" t="s">
        <v>74</v>
      </c>
      <c r="B104" s="5">
        <v>25</v>
      </c>
      <c r="C104" s="5" t="s">
        <v>33</v>
      </c>
      <c r="D104" s="5" t="s">
        <v>25</v>
      </c>
      <c r="F104">
        <v>142.93</v>
      </c>
      <c r="G104" s="4">
        <v>40.223999999999997</v>
      </c>
      <c r="I104">
        <v>26.956</v>
      </c>
    </row>
    <row r="105" spans="1:9" x14ac:dyDescent="0.15">
      <c r="A105" s="5" t="s">
        <v>75</v>
      </c>
      <c r="B105" s="5">
        <v>25</v>
      </c>
      <c r="C105" s="5" t="s">
        <v>33</v>
      </c>
      <c r="D105" s="5" t="s">
        <v>23</v>
      </c>
      <c r="F105">
        <v>142.66999999999999</v>
      </c>
      <c r="G105" s="4">
        <v>45.667999999999999</v>
      </c>
      <c r="I105">
        <v>44.61</v>
      </c>
    </row>
    <row r="106" spans="1:9" x14ac:dyDescent="0.15">
      <c r="A106" s="5" t="s">
        <v>75</v>
      </c>
      <c r="B106" s="5">
        <v>25</v>
      </c>
      <c r="C106" s="5" t="s">
        <v>33</v>
      </c>
      <c r="D106" s="5" t="s">
        <v>24</v>
      </c>
      <c r="F106">
        <v>142.66999999999999</v>
      </c>
      <c r="G106" s="4">
        <v>43.460999999999999</v>
      </c>
      <c r="I106">
        <v>40.758000000000003</v>
      </c>
    </row>
    <row r="107" spans="1:9" x14ac:dyDescent="0.15">
      <c r="A107" s="5" t="s">
        <v>75</v>
      </c>
      <c r="B107" s="5">
        <v>25</v>
      </c>
      <c r="C107" s="5" t="s">
        <v>33</v>
      </c>
      <c r="D107" s="5" t="s">
        <v>25</v>
      </c>
      <c r="F107">
        <v>142.66999999999999</v>
      </c>
      <c r="G107" s="4">
        <v>41.121000000000002</v>
      </c>
      <c r="I107">
        <v>33.817</v>
      </c>
    </row>
    <row r="108" spans="1:9" x14ac:dyDescent="0.15">
      <c r="A108" s="5" t="s">
        <v>76</v>
      </c>
      <c r="B108" s="5">
        <v>30</v>
      </c>
      <c r="C108" s="5" t="s">
        <v>22</v>
      </c>
      <c r="D108" s="5" t="s">
        <v>23</v>
      </c>
      <c r="F108">
        <v>147</v>
      </c>
      <c r="G108" s="4">
        <v>43.901000000000003</v>
      </c>
      <c r="I108">
        <v>40.228000000000002</v>
      </c>
    </row>
    <row r="109" spans="1:9" x14ac:dyDescent="0.15">
      <c r="A109" s="5" t="s">
        <v>76</v>
      </c>
      <c r="B109" s="5">
        <v>30</v>
      </c>
      <c r="C109" s="5" t="s">
        <v>22</v>
      </c>
      <c r="D109" s="5" t="s">
        <v>24</v>
      </c>
      <c r="F109">
        <v>147</v>
      </c>
      <c r="G109" s="4">
        <v>52.972999999999999</v>
      </c>
      <c r="I109">
        <v>15.298</v>
      </c>
    </row>
    <row r="110" spans="1:9" x14ac:dyDescent="0.15">
      <c r="A110" s="5" t="s">
        <v>76</v>
      </c>
      <c r="B110" s="5">
        <v>30</v>
      </c>
      <c r="C110" s="5" t="s">
        <v>22</v>
      </c>
      <c r="D110" s="5" t="s">
        <v>25</v>
      </c>
      <c r="F110">
        <v>147</v>
      </c>
      <c r="G110" s="4">
        <v>47.731000000000002</v>
      </c>
      <c r="I110">
        <v>36.618000000000002</v>
      </c>
    </row>
    <row r="111" spans="1:9" x14ac:dyDescent="0.15">
      <c r="A111" s="5" t="s">
        <v>77</v>
      </c>
      <c r="B111" s="5">
        <v>30</v>
      </c>
      <c r="C111" s="5" t="s">
        <v>22</v>
      </c>
      <c r="D111" s="5" t="s">
        <v>23</v>
      </c>
      <c r="F111">
        <v>130.66999999999999</v>
      </c>
      <c r="G111" s="4">
        <v>47.817</v>
      </c>
      <c r="I111">
        <v>23.158000000000001</v>
      </c>
    </row>
    <row r="112" spans="1:9" x14ac:dyDescent="0.15">
      <c r="A112" s="5" t="s">
        <v>77</v>
      </c>
      <c r="B112" s="5">
        <v>30</v>
      </c>
      <c r="C112" s="5" t="s">
        <v>22</v>
      </c>
      <c r="D112" s="5" t="s">
        <v>24</v>
      </c>
      <c r="F112">
        <v>130.66999999999999</v>
      </c>
      <c r="G112" s="4">
        <v>54.305</v>
      </c>
      <c r="I112">
        <v>32.151000000000003</v>
      </c>
    </row>
    <row r="113" spans="1:9" x14ac:dyDescent="0.15">
      <c r="A113" s="5" t="s">
        <v>77</v>
      </c>
      <c r="B113" s="5">
        <v>30</v>
      </c>
      <c r="C113" s="5" t="s">
        <v>22</v>
      </c>
      <c r="D113" s="5" t="s">
        <v>25</v>
      </c>
      <c r="F113">
        <v>130.66999999999999</v>
      </c>
      <c r="G113" s="4">
        <v>66.278999999999996</v>
      </c>
      <c r="I113">
        <v>33.237000000000002</v>
      </c>
    </row>
    <row r="114" spans="1:9" x14ac:dyDescent="0.15">
      <c r="A114" s="5" t="s">
        <v>78</v>
      </c>
      <c r="B114" s="5">
        <v>30</v>
      </c>
      <c r="C114" s="5" t="s">
        <v>22</v>
      </c>
      <c r="D114" s="5" t="s">
        <v>23</v>
      </c>
      <c r="F114">
        <v>141.5</v>
      </c>
      <c r="G114" s="4">
        <v>44.695999999999998</v>
      </c>
      <c r="I114">
        <v>36.802</v>
      </c>
    </row>
    <row r="115" spans="1:9" x14ac:dyDescent="0.15">
      <c r="A115" s="5" t="s">
        <v>78</v>
      </c>
      <c r="B115" s="5">
        <v>30</v>
      </c>
      <c r="C115" s="5" t="s">
        <v>22</v>
      </c>
      <c r="D115" s="5" t="s">
        <v>24</v>
      </c>
      <c r="F115">
        <v>141.5</v>
      </c>
      <c r="G115" s="4">
        <v>44.402999999999999</v>
      </c>
      <c r="I115">
        <v>39.405000000000001</v>
      </c>
    </row>
    <row r="116" spans="1:9" x14ac:dyDescent="0.15">
      <c r="A116" s="5" t="s">
        <v>78</v>
      </c>
      <c r="B116" s="5">
        <v>30</v>
      </c>
      <c r="C116" s="5" t="s">
        <v>22</v>
      </c>
      <c r="D116" s="5" t="s">
        <v>25</v>
      </c>
      <c r="F116">
        <v>141.5</v>
      </c>
      <c r="G116" s="4">
        <v>52.32</v>
      </c>
      <c r="I116">
        <v>34.572000000000003</v>
      </c>
    </row>
    <row r="117" spans="1:9" x14ac:dyDescent="0.15">
      <c r="A117" s="5" t="s">
        <v>79</v>
      </c>
      <c r="B117" s="5">
        <v>30</v>
      </c>
      <c r="C117" s="5" t="s">
        <v>33</v>
      </c>
      <c r="D117" s="5" t="s">
        <v>23</v>
      </c>
      <c r="F117">
        <v>139</v>
      </c>
      <c r="G117" s="4">
        <v>55.851999999999997</v>
      </c>
      <c r="I117">
        <v>28.646000000000001</v>
      </c>
    </row>
    <row r="118" spans="1:9" x14ac:dyDescent="0.15">
      <c r="A118" s="5" t="s">
        <v>79</v>
      </c>
      <c r="B118" s="5">
        <v>30</v>
      </c>
      <c r="C118" s="5" t="s">
        <v>33</v>
      </c>
      <c r="D118" s="5" t="s">
        <v>24</v>
      </c>
      <c r="F118">
        <v>139</v>
      </c>
      <c r="G118" s="4">
        <v>57.195</v>
      </c>
      <c r="I118">
        <v>30.693999999999999</v>
      </c>
    </row>
    <row r="119" spans="1:9" x14ac:dyDescent="0.15">
      <c r="A119" s="5" t="s">
        <v>79</v>
      </c>
      <c r="B119" s="5">
        <v>30</v>
      </c>
      <c r="C119" s="5" t="s">
        <v>33</v>
      </c>
      <c r="D119" s="5" t="s">
        <v>25</v>
      </c>
      <c r="F119">
        <v>139</v>
      </c>
      <c r="G119" s="4">
        <v>57.405999999999999</v>
      </c>
      <c r="I119">
        <v>23.254999999999999</v>
      </c>
    </row>
    <row r="120" spans="1:9" x14ac:dyDescent="0.15">
      <c r="A120" s="5" t="s">
        <v>80</v>
      </c>
      <c r="B120" s="5">
        <v>30</v>
      </c>
      <c r="C120" s="5" t="s">
        <v>33</v>
      </c>
      <c r="D120" s="5" t="s">
        <v>23</v>
      </c>
      <c r="F120">
        <v>158</v>
      </c>
      <c r="G120" s="4">
        <v>61.408999999999999</v>
      </c>
      <c r="I120">
        <v>28.715</v>
      </c>
    </row>
    <row r="121" spans="1:9" x14ac:dyDescent="0.15">
      <c r="A121" s="5" t="s">
        <v>80</v>
      </c>
      <c r="B121" s="5">
        <v>30</v>
      </c>
      <c r="C121" s="5" t="s">
        <v>33</v>
      </c>
      <c r="D121" s="5" t="s">
        <v>24</v>
      </c>
      <c r="F121">
        <v>158</v>
      </c>
      <c r="G121" s="4">
        <v>59.030999999999999</v>
      </c>
      <c r="I121">
        <v>32.808</v>
      </c>
    </row>
    <row r="122" spans="1:9" x14ac:dyDescent="0.15">
      <c r="A122" s="5" t="s">
        <v>80</v>
      </c>
      <c r="B122" s="5">
        <v>30</v>
      </c>
      <c r="C122" s="5" t="s">
        <v>33</v>
      </c>
      <c r="D122" s="5" t="s">
        <v>25</v>
      </c>
      <c r="F122">
        <v>156</v>
      </c>
      <c r="G122" s="4">
        <v>48.750999999999998</v>
      </c>
      <c r="I122">
        <v>37.164000000000001</v>
      </c>
    </row>
    <row r="123" spans="1:9" x14ac:dyDescent="0.15">
      <c r="A123" t="s">
        <v>81</v>
      </c>
      <c r="B123" s="5">
        <v>30</v>
      </c>
      <c r="C123" s="5" t="s">
        <v>33</v>
      </c>
      <c r="D123" s="5" t="s">
        <v>23</v>
      </c>
      <c r="F123">
        <v>148.66999999999999</v>
      </c>
      <c r="G123" s="4">
        <v>41.284999999999997</v>
      </c>
      <c r="I123">
        <v>23.221</v>
      </c>
    </row>
    <row r="124" spans="1:9" x14ac:dyDescent="0.15">
      <c r="A124" t="s">
        <v>81</v>
      </c>
      <c r="B124" s="5">
        <v>30</v>
      </c>
      <c r="C124" s="5" t="s">
        <v>33</v>
      </c>
      <c r="D124" s="5" t="s">
        <v>24</v>
      </c>
      <c r="F124">
        <v>148.66999999999999</v>
      </c>
      <c r="G124" s="4">
        <v>51.009</v>
      </c>
      <c r="I124">
        <v>34.598999999999997</v>
      </c>
    </row>
    <row r="125" spans="1:9" x14ac:dyDescent="0.15">
      <c r="A125" t="s">
        <v>81</v>
      </c>
      <c r="B125" s="5">
        <v>30</v>
      </c>
      <c r="C125" s="5" t="s">
        <v>33</v>
      </c>
      <c r="D125" s="5" t="s">
        <v>25</v>
      </c>
      <c r="F125">
        <v>148.66999999999999</v>
      </c>
      <c r="G125" s="4">
        <v>42.996000000000002</v>
      </c>
      <c r="I125">
        <v>23.838999999999999</v>
      </c>
    </row>
  </sheetData>
  <autoFilter ref="A1:L59"/>
  <dataValidations count="1">
    <dataValidation allowBlank="1" showInputMessage="1" showErrorMessage="1" sqref="K2:L59"/>
  </dataValidation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H2" sqref="H2"/>
    </sheetView>
  </sheetViews>
  <sheetFormatPr baseColWidth="10" defaultRowHeight="13" x14ac:dyDescent="0.15"/>
  <sheetData>
    <row r="1" spans="1:16" x14ac:dyDescent="0.15">
      <c r="A1" t="s">
        <v>0</v>
      </c>
      <c r="B1" t="s">
        <v>14</v>
      </c>
      <c r="C1" t="s">
        <v>15</v>
      </c>
      <c r="D1" t="s">
        <v>17</v>
      </c>
      <c r="E1" t="s">
        <v>1</v>
      </c>
      <c r="F1" t="s">
        <v>5</v>
      </c>
      <c r="G1" s="8" t="s">
        <v>6</v>
      </c>
      <c r="H1" s="8" t="s">
        <v>26</v>
      </c>
      <c r="I1" s="6" t="s">
        <v>10</v>
      </c>
      <c r="J1" t="s">
        <v>8</v>
      </c>
      <c r="K1" t="s">
        <v>9</v>
      </c>
      <c r="L1" t="s">
        <v>12</v>
      </c>
      <c r="M1" s="10" t="s">
        <v>11</v>
      </c>
      <c r="N1" s="3" t="s">
        <v>4</v>
      </c>
      <c r="O1" t="s">
        <v>16</v>
      </c>
      <c r="P1" t="s">
        <v>13</v>
      </c>
    </row>
    <row r="2" spans="1:16" x14ac:dyDescent="0.15">
      <c r="G2" s="8" t="e">
        <f t="shared" ref="G2:G58" si="0">F2/(E2*E2)</f>
        <v>#DIV/0!</v>
      </c>
      <c r="H2" s="8" t="s">
        <v>27</v>
      </c>
      <c r="I2" s="6">
        <f t="shared" ref="I2:I58" si="1">(ROUND(SQRT(F2/35),0))^2</f>
        <v>0</v>
      </c>
      <c r="J2" s="1">
        <v>74</v>
      </c>
      <c r="K2" s="6"/>
      <c r="M2" s="10">
        <f t="shared" ref="M2:M58" si="2">K2*100/J2</f>
        <v>0</v>
      </c>
      <c r="O2" s="10" t="e">
        <f>AVERAGE(M2:M4)</f>
        <v>#DIV/0!</v>
      </c>
    </row>
    <row r="3" spans="1:16" x14ac:dyDescent="0.15">
      <c r="G3" s="8" t="e">
        <f t="shared" si="0"/>
        <v>#DIV/0!</v>
      </c>
      <c r="H3" s="8"/>
      <c r="I3" s="6">
        <f t="shared" si="1"/>
        <v>0</v>
      </c>
      <c r="J3" s="1"/>
      <c r="K3" s="6"/>
      <c r="M3" s="10" t="e">
        <f t="shared" si="2"/>
        <v>#DIV/0!</v>
      </c>
      <c r="O3" s="10"/>
    </row>
    <row r="4" spans="1:16" x14ac:dyDescent="0.15">
      <c r="G4" s="8" t="e">
        <f t="shared" si="0"/>
        <v>#DIV/0!</v>
      </c>
      <c r="H4" s="8"/>
      <c r="I4" s="6">
        <f t="shared" si="1"/>
        <v>0</v>
      </c>
      <c r="J4" s="1"/>
      <c r="K4" s="6"/>
      <c r="M4" s="10" t="e">
        <f t="shared" si="2"/>
        <v>#DIV/0!</v>
      </c>
      <c r="O4" s="10"/>
    </row>
    <row r="5" spans="1:16" x14ac:dyDescent="0.15">
      <c r="G5" s="8" t="e">
        <f t="shared" si="0"/>
        <v>#DIV/0!</v>
      </c>
      <c r="H5" s="8"/>
      <c r="I5" s="6">
        <f t="shared" si="1"/>
        <v>0</v>
      </c>
      <c r="J5" s="1"/>
      <c r="K5" s="6"/>
      <c r="M5" s="10" t="e">
        <f t="shared" si="2"/>
        <v>#DIV/0!</v>
      </c>
      <c r="O5" s="10" t="e">
        <f>AVERAGE(M5,M6)</f>
        <v>#DIV/0!</v>
      </c>
    </row>
    <row r="6" spans="1:16" x14ac:dyDescent="0.15">
      <c r="G6" s="8" t="e">
        <f t="shared" si="0"/>
        <v>#DIV/0!</v>
      </c>
      <c r="H6" s="8"/>
      <c r="I6" s="6">
        <f t="shared" si="1"/>
        <v>0</v>
      </c>
      <c r="J6" s="1"/>
      <c r="K6" s="6"/>
      <c r="M6" s="10" t="e">
        <f t="shared" si="2"/>
        <v>#DIV/0!</v>
      </c>
      <c r="O6" s="10"/>
    </row>
    <row r="7" spans="1:16" x14ac:dyDescent="0.15">
      <c r="G7" s="8" t="e">
        <f t="shared" si="0"/>
        <v>#DIV/0!</v>
      </c>
      <c r="H7" s="8"/>
      <c r="I7" s="6">
        <f t="shared" si="1"/>
        <v>0</v>
      </c>
      <c r="J7" s="1"/>
      <c r="K7" s="6"/>
      <c r="M7" s="10" t="e">
        <f t="shared" si="2"/>
        <v>#DIV/0!</v>
      </c>
      <c r="O7" s="10" t="e">
        <f>AVERAGE(M7:M9)</f>
        <v>#DIV/0!</v>
      </c>
    </row>
    <row r="8" spans="1:16" x14ac:dyDescent="0.15">
      <c r="G8" s="8" t="e">
        <f t="shared" si="0"/>
        <v>#DIV/0!</v>
      </c>
      <c r="H8" s="8"/>
      <c r="I8" s="6">
        <f t="shared" si="1"/>
        <v>0</v>
      </c>
      <c r="J8" s="1"/>
      <c r="K8" s="6"/>
      <c r="M8" s="10" t="e">
        <f t="shared" si="2"/>
        <v>#DIV/0!</v>
      </c>
      <c r="O8" s="10"/>
    </row>
    <row r="9" spans="1:16" x14ac:dyDescent="0.15">
      <c r="G9" s="8" t="e">
        <f t="shared" si="0"/>
        <v>#DIV/0!</v>
      </c>
      <c r="H9" s="8"/>
      <c r="I9" s="6">
        <f t="shared" si="1"/>
        <v>0</v>
      </c>
      <c r="J9" s="1"/>
      <c r="K9" s="6"/>
      <c r="M9" s="10" t="e">
        <f t="shared" si="2"/>
        <v>#DIV/0!</v>
      </c>
      <c r="O9" s="10"/>
    </row>
    <row r="10" spans="1:16" x14ac:dyDescent="0.15">
      <c r="G10" s="8" t="e">
        <f t="shared" si="0"/>
        <v>#DIV/0!</v>
      </c>
      <c r="H10" s="8"/>
      <c r="I10" s="6">
        <f t="shared" si="1"/>
        <v>0</v>
      </c>
      <c r="J10" s="1"/>
      <c r="K10" s="6"/>
      <c r="M10" s="10" t="e">
        <f t="shared" si="2"/>
        <v>#DIV/0!</v>
      </c>
      <c r="O10" s="10" t="e">
        <f>AVERAGE(M10:M12)</f>
        <v>#DIV/0!</v>
      </c>
    </row>
    <row r="11" spans="1:16" x14ac:dyDescent="0.15">
      <c r="G11" s="8" t="e">
        <f t="shared" si="0"/>
        <v>#DIV/0!</v>
      </c>
      <c r="H11" s="8"/>
      <c r="I11" s="6">
        <f t="shared" si="1"/>
        <v>0</v>
      </c>
      <c r="J11" s="1"/>
      <c r="K11" s="6"/>
      <c r="M11" s="10" t="e">
        <f t="shared" si="2"/>
        <v>#DIV/0!</v>
      </c>
      <c r="O11" s="10"/>
    </row>
    <row r="12" spans="1:16" x14ac:dyDescent="0.15">
      <c r="G12" s="8" t="e">
        <f t="shared" si="0"/>
        <v>#DIV/0!</v>
      </c>
      <c r="H12" s="8"/>
      <c r="I12" s="6">
        <f t="shared" si="1"/>
        <v>0</v>
      </c>
      <c r="J12" s="1"/>
      <c r="K12" s="6"/>
      <c r="M12" s="10" t="e">
        <f t="shared" si="2"/>
        <v>#DIV/0!</v>
      </c>
      <c r="O12" s="10"/>
    </row>
    <row r="13" spans="1:16" x14ac:dyDescent="0.15">
      <c r="G13" s="8" t="e">
        <f t="shared" si="0"/>
        <v>#DIV/0!</v>
      </c>
      <c r="H13" s="8"/>
      <c r="I13" s="6">
        <f t="shared" si="1"/>
        <v>0</v>
      </c>
      <c r="J13" s="1"/>
      <c r="K13" s="6"/>
      <c r="M13" s="10" t="e">
        <f t="shared" si="2"/>
        <v>#DIV/0!</v>
      </c>
      <c r="O13" s="10" t="e">
        <f>AVERAGE(M13:M15)</f>
        <v>#DIV/0!</v>
      </c>
    </row>
    <row r="14" spans="1:16" x14ac:dyDescent="0.15">
      <c r="G14" s="8" t="e">
        <f t="shared" si="0"/>
        <v>#DIV/0!</v>
      </c>
      <c r="H14" s="8"/>
      <c r="I14" s="6">
        <f t="shared" si="1"/>
        <v>0</v>
      </c>
      <c r="J14" s="1"/>
      <c r="K14" s="6"/>
      <c r="M14" s="10" t="e">
        <f t="shared" si="2"/>
        <v>#DIV/0!</v>
      </c>
      <c r="O14" s="10"/>
    </row>
    <row r="15" spans="1:16" x14ac:dyDescent="0.15">
      <c r="G15" s="8" t="e">
        <f t="shared" si="0"/>
        <v>#DIV/0!</v>
      </c>
      <c r="H15" s="8"/>
      <c r="I15" s="6">
        <f t="shared" si="1"/>
        <v>0</v>
      </c>
      <c r="J15" s="1"/>
      <c r="K15" s="6"/>
      <c r="M15" s="10" t="e">
        <f t="shared" si="2"/>
        <v>#DIV/0!</v>
      </c>
      <c r="O15" s="10"/>
    </row>
    <row r="16" spans="1:16" x14ac:dyDescent="0.15">
      <c r="G16" s="8" t="e">
        <f t="shared" si="0"/>
        <v>#DIV/0!</v>
      </c>
      <c r="H16" s="8"/>
      <c r="I16" s="6">
        <f t="shared" si="1"/>
        <v>0</v>
      </c>
      <c r="J16" s="1"/>
      <c r="K16" s="6"/>
      <c r="M16" s="10" t="e">
        <f t="shared" si="2"/>
        <v>#DIV/0!</v>
      </c>
      <c r="O16" s="10" t="e">
        <f>AVERAGE(M16:M18)</f>
        <v>#DIV/0!</v>
      </c>
    </row>
    <row r="17" spans="1:15" x14ac:dyDescent="0.15">
      <c r="G17" s="8" t="e">
        <f t="shared" si="0"/>
        <v>#DIV/0!</v>
      </c>
      <c r="H17" s="8"/>
      <c r="I17" s="6">
        <f t="shared" si="1"/>
        <v>0</v>
      </c>
      <c r="J17" s="1"/>
      <c r="K17" s="6"/>
      <c r="M17" s="10" t="e">
        <f t="shared" si="2"/>
        <v>#DIV/0!</v>
      </c>
      <c r="O17" s="10"/>
    </row>
    <row r="18" spans="1:15" x14ac:dyDescent="0.15">
      <c r="G18" s="8" t="e">
        <f t="shared" si="0"/>
        <v>#DIV/0!</v>
      </c>
      <c r="H18" s="8"/>
      <c r="I18" s="6">
        <f t="shared" si="1"/>
        <v>0</v>
      </c>
      <c r="J18" s="1"/>
      <c r="K18" s="6"/>
      <c r="M18" s="10" t="e">
        <f t="shared" si="2"/>
        <v>#DIV/0!</v>
      </c>
      <c r="O18" s="10"/>
    </row>
    <row r="19" spans="1:15" x14ac:dyDescent="0.15">
      <c r="G19" s="8" t="e">
        <f t="shared" si="0"/>
        <v>#DIV/0!</v>
      </c>
      <c r="H19" s="8"/>
      <c r="I19" s="6">
        <f t="shared" si="1"/>
        <v>0</v>
      </c>
      <c r="J19" s="1"/>
      <c r="K19" s="6"/>
      <c r="M19" s="10" t="e">
        <f t="shared" si="2"/>
        <v>#DIV/0!</v>
      </c>
      <c r="O19" s="10" t="e">
        <f>AVERAGE(M19:M20)</f>
        <v>#DIV/0!</v>
      </c>
    </row>
    <row r="20" spans="1:15" x14ac:dyDescent="0.15">
      <c r="G20" s="8" t="e">
        <f t="shared" si="0"/>
        <v>#DIV/0!</v>
      </c>
      <c r="H20" s="8"/>
      <c r="I20" s="6">
        <f t="shared" si="1"/>
        <v>0</v>
      </c>
      <c r="J20" s="1"/>
      <c r="K20" s="6"/>
      <c r="M20" s="10" t="e">
        <f t="shared" si="2"/>
        <v>#DIV/0!</v>
      </c>
      <c r="O20" s="10"/>
    </row>
    <row r="21" spans="1:15" x14ac:dyDescent="0.15">
      <c r="A21" s="1"/>
      <c r="B21" s="1"/>
      <c r="C21" s="1"/>
      <c r="D21" s="1"/>
      <c r="G21" s="8" t="e">
        <f t="shared" si="0"/>
        <v>#DIV/0!</v>
      </c>
      <c r="H21" s="8"/>
      <c r="I21" s="6">
        <f t="shared" si="1"/>
        <v>0</v>
      </c>
      <c r="J21" s="1"/>
      <c r="K21" s="6"/>
      <c r="M21" s="10" t="e">
        <f t="shared" si="2"/>
        <v>#DIV/0!</v>
      </c>
      <c r="O21" s="10" t="e">
        <f>AVERAGE(M21:M23)</f>
        <v>#DIV/0!</v>
      </c>
    </row>
    <row r="22" spans="1:15" x14ac:dyDescent="0.15">
      <c r="A22" s="1"/>
      <c r="B22" s="1"/>
      <c r="C22" s="1"/>
      <c r="D22" s="1"/>
      <c r="G22" s="8" t="e">
        <f t="shared" si="0"/>
        <v>#DIV/0!</v>
      </c>
      <c r="H22" s="8"/>
      <c r="I22" s="6">
        <f t="shared" si="1"/>
        <v>0</v>
      </c>
      <c r="J22" s="1"/>
      <c r="K22" s="6"/>
      <c r="M22" s="10" t="e">
        <f t="shared" si="2"/>
        <v>#DIV/0!</v>
      </c>
      <c r="O22" s="10"/>
    </row>
    <row r="23" spans="1:15" x14ac:dyDescent="0.15">
      <c r="A23" s="1"/>
      <c r="B23" s="1"/>
      <c r="C23" s="1"/>
      <c r="D23" s="1"/>
      <c r="G23" s="8" t="e">
        <f t="shared" si="0"/>
        <v>#DIV/0!</v>
      </c>
      <c r="H23" s="8"/>
      <c r="I23" s="6">
        <f t="shared" si="1"/>
        <v>0</v>
      </c>
      <c r="J23" s="1"/>
      <c r="K23" s="6"/>
      <c r="M23" s="10" t="e">
        <f t="shared" si="2"/>
        <v>#DIV/0!</v>
      </c>
      <c r="O23" s="10"/>
    </row>
    <row r="24" spans="1:15" x14ac:dyDescent="0.15">
      <c r="A24" s="1"/>
      <c r="B24" s="1"/>
      <c r="C24" s="1"/>
      <c r="D24" s="1"/>
      <c r="G24" s="8" t="e">
        <f t="shared" si="0"/>
        <v>#DIV/0!</v>
      </c>
      <c r="H24" s="8"/>
      <c r="I24" s="6">
        <f t="shared" si="1"/>
        <v>0</v>
      </c>
      <c r="J24" s="1"/>
      <c r="K24" s="6"/>
      <c r="M24" s="10" t="e">
        <f t="shared" si="2"/>
        <v>#DIV/0!</v>
      </c>
      <c r="O24" s="10" t="e">
        <f>AVERAGE(M24:M26)</f>
        <v>#DIV/0!</v>
      </c>
    </row>
    <row r="25" spans="1:15" x14ac:dyDescent="0.15">
      <c r="A25" s="1"/>
      <c r="B25" s="1"/>
      <c r="C25" s="1"/>
      <c r="D25" s="1"/>
      <c r="G25" s="8" t="e">
        <f t="shared" si="0"/>
        <v>#DIV/0!</v>
      </c>
      <c r="H25" s="8"/>
      <c r="I25" s="6">
        <f t="shared" si="1"/>
        <v>0</v>
      </c>
      <c r="J25" s="1"/>
      <c r="K25" s="6"/>
      <c r="M25" s="10" t="e">
        <f t="shared" si="2"/>
        <v>#DIV/0!</v>
      </c>
      <c r="O25" s="10"/>
    </row>
    <row r="26" spans="1:15" x14ac:dyDescent="0.15">
      <c r="A26" s="1"/>
      <c r="B26" s="1"/>
      <c r="C26" s="1"/>
      <c r="D26" s="1"/>
      <c r="G26" s="8" t="e">
        <f t="shared" si="0"/>
        <v>#DIV/0!</v>
      </c>
      <c r="H26" s="8"/>
      <c r="I26" s="6">
        <f t="shared" si="1"/>
        <v>0</v>
      </c>
      <c r="J26" s="1"/>
      <c r="K26" s="6"/>
      <c r="M26" s="10" t="e">
        <f t="shared" si="2"/>
        <v>#DIV/0!</v>
      </c>
      <c r="O26" s="10"/>
    </row>
    <row r="27" spans="1:15" x14ac:dyDescent="0.15">
      <c r="A27" s="1"/>
      <c r="B27" s="1"/>
      <c r="C27" s="1"/>
      <c r="D27" s="1"/>
      <c r="G27" s="8" t="e">
        <f t="shared" si="0"/>
        <v>#DIV/0!</v>
      </c>
      <c r="H27" s="8"/>
      <c r="I27" s="6">
        <f t="shared" si="1"/>
        <v>0</v>
      </c>
      <c r="J27" s="1"/>
      <c r="K27" s="6"/>
      <c r="M27" s="10" t="e">
        <f t="shared" si="2"/>
        <v>#DIV/0!</v>
      </c>
      <c r="O27" s="10" t="e">
        <f>AVERAGE(M27:M29)</f>
        <v>#DIV/0!</v>
      </c>
    </row>
    <row r="28" spans="1:15" x14ac:dyDescent="0.15">
      <c r="A28" s="1"/>
      <c r="B28" s="1"/>
      <c r="C28" s="1"/>
      <c r="D28" s="1"/>
      <c r="G28" s="8" t="e">
        <f t="shared" si="0"/>
        <v>#DIV/0!</v>
      </c>
      <c r="H28" s="8"/>
      <c r="I28" s="6">
        <f t="shared" si="1"/>
        <v>0</v>
      </c>
      <c r="J28" s="1"/>
      <c r="K28" s="6"/>
      <c r="M28" s="10" t="e">
        <f t="shared" si="2"/>
        <v>#DIV/0!</v>
      </c>
      <c r="O28" s="10"/>
    </row>
    <row r="29" spans="1:15" x14ac:dyDescent="0.15">
      <c r="A29" s="1"/>
      <c r="B29" s="1"/>
      <c r="C29" s="1"/>
      <c r="D29" s="1"/>
      <c r="G29" s="8" t="e">
        <f t="shared" si="0"/>
        <v>#DIV/0!</v>
      </c>
      <c r="H29" s="8"/>
      <c r="I29" s="6">
        <f t="shared" si="1"/>
        <v>0</v>
      </c>
      <c r="J29" s="1"/>
      <c r="K29" s="6"/>
      <c r="M29" s="10" t="e">
        <f t="shared" si="2"/>
        <v>#DIV/0!</v>
      </c>
      <c r="O29" s="10"/>
    </row>
    <row r="30" spans="1:15" x14ac:dyDescent="0.15">
      <c r="A30" s="1"/>
      <c r="B30" s="1"/>
      <c r="C30" s="1"/>
      <c r="D30" s="1"/>
      <c r="G30" s="8" t="e">
        <f t="shared" si="0"/>
        <v>#DIV/0!</v>
      </c>
      <c r="H30" s="8"/>
      <c r="I30" s="6">
        <f t="shared" si="1"/>
        <v>0</v>
      </c>
      <c r="J30" s="1"/>
      <c r="K30" s="6"/>
      <c r="M30" s="10" t="e">
        <f t="shared" si="2"/>
        <v>#DIV/0!</v>
      </c>
      <c r="O30" s="10" t="e">
        <f>AVERAGE(M30:M32)</f>
        <v>#DIV/0!</v>
      </c>
    </row>
    <row r="31" spans="1:15" x14ac:dyDescent="0.15">
      <c r="A31" s="1"/>
      <c r="B31" s="1"/>
      <c r="C31" s="1"/>
      <c r="D31" s="1"/>
      <c r="G31" s="8" t="e">
        <f t="shared" si="0"/>
        <v>#DIV/0!</v>
      </c>
      <c r="H31" s="8"/>
      <c r="I31" s="6">
        <f t="shared" si="1"/>
        <v>0</v>
      </c>
      <c r="J31" s="1"/>
      <c r="K31" s="6"/>
      <c r="M31" s="10" t="e">
        <f t="shared" si="2"/>
        <v>#DIV/0!</v>
      </c>
      <c r="O31" s="10"/>
    </row>
    <row r="32" spans="1:15" x14ac:dyDescent="0.15">
      <c r="A32" s="1"/>
      <c r="B32" s="1"/>
      <c r="C32" s="1"/>
      <c r="D32" s="1"/>
      <c r="G32" s="8" t="e">
        <f t="shared" si="0"/>
        <v>#DIV/0!</v>
      </c>
      <c r="H32" s="8"/>
      <c r="I32" s="6">
        <f t="shared" si="1"/>
        <v>0</v>
      </c>
      <c r="J32" s="1"/>
      <c r="K32" s="6"/>
      <c r="M32" s="10" t="e">
        <f t="shared" si="2"/>
        <v>#DIV/0!</v>
      </c>
      <c r="O32" s="10"/>
    </row>
    <row r="33" spans="1:15" x14ac:dyDescent="0.15">
      <c r="A33" s="1"/>
      <c r="B33" s="1"/>
      <c r="C33" s="1"/>
      <c r="D33" s="1"/>
      <c r="G33" s="8" t="e">
        <f t="shared" si="0"/>
        <v>#DIV/0!</v>
      </c>
      <c r="H33" s="8"/>
      <c r="I33" s="6">
        <f t="shared" si="1"/>
        <v>0</v>
      </c>
      <c r="J33" s="1"/>
      <c r="K33" s="6"/>
      <c r="M33" s="10" t="e">
        <f t="shared" si="2"/>
        <v>#DIV/0!</v>
      </c>
      <c r="O33" s="10" t="e">
        <f>AVERAGE(M33)</f>
        <v>#DIV/0!</v>
      </c>
    </row>
    <row r="34" spans="1:15" x14ac:dyDescent="0.15">
      <c r="A34" s="1"/>
      <c r="B34" s="1"/>
      <c r="C34" s="1"/>
      <c r="D34" s="1"/>
      <c r="G34" s="8" t="e">
        <f t="shared" si="0"/>
        <v>#DIV/0!</v>
      </c>
      <c r="H34" s="8"/>
      <c r="I34" s="6">
        <f t="shared" si="1"/>
        <v>0</v>
      </c>
      <c r="J34" s="1"/>
      <c r="K34" s="6"/>
      <c r="M34" s="10" t="e">
        <f t="shared" si="2"/>
        <v>#DIV/0!</v>
      </c>
      <c r="O34" s="10" t="e">
        <f>AVERAGE(M34:M35)</f>
        <v>#DIV/0!</v>
      </c>
    </row>
    <row r="35" spans="1:15" x14ac:dyDescent="0.15">
      <c r="A35" s="1"/>
      <c r="B35" s="1"/>
      <c r="C35" s="1"/>
      <c r="D35" s="1"/>
      <c r="G35" s="8" t="e">
        <f t="shared" si="0"/>
        <v>#DIV/0!</v>
      </c>
      <c r="H35" s="8"/>
      <c r="I35" s="6">
        <f t="shared" si="1"/>
        <v>0</v>
      </c>
      <c r="J35" s="1"/>
      <c r="K35" s="6"/>
      <c r="M35" s="10" t="e">
        <f t="shared" si="2"/>
        <v>#DIV/0!</v>
      </c>
      <c r="O35" s="10"/>
    </row>
    <row r="36" spans="1:15" x14ac:dyDescent="0.15">
      <c r="A36" s="5"/>
      <c r="B36" s="5"/>
      <c r="C36" s="5"/>
      <c r="D36" s="4"/>
      <c r="E36" s="4"/>
      <c r="F36" s="4"/>
      <c r="G36" s="9" t="e">
        <f t="shared" si="0"/>
        <v>#DIV/0!</v>
      </c>
      <c r="H36" s="9"/>
      <c r="I36" s="7">
        <f t="shared" si="1"/>
        <v>0</v>
      </c>
      <c r="J36" s="4"/>
      <c r="K36" s="7"/>
      <c r="M36" s="10" t="e">
        <f t="shared" si="2"/>
        <v>#DIV/0!</v>
      </c>
      <c r="O36" s="10" t="e">
        <f>AVERAGE(M36:M38)</f>
        <v>#DIV/0!</v>
      </c>
    </row>
    <row r="37" spans="1:15" x14ac:dyDescent="0.15">
      <c r="A37" s="5"/>
      <c r="B37" s="5"/>
      <c r="C37" s="5"/>
      <c r="D37" s="4"/>
      <c r="E37" s="4"/>
      <c r="F37" s="4"/>
      <c r="G37" s="9" t="e">
        <f t="shared" si="0"/>
        <v>#DIV/0!</v>
      </c>
      <c r="H37" s="9"/>
      <c r="I37" s="7">
        <f t="shared" si="1"/>
        <v>0</v>
      </c>
      <c r="J37" s="4"/>
      <c r="K37" s="7"/>
      <c r="M37" s="10" t="e">
        <f t="shared" si="2"/>
        <v>#DIV/0!</v>
      </c>
      <c r="O37" s="10"/>
    </row>
    <row r="38" spans="1:15" x14ac:dyDescent="0.15">
      <c r="A38" s="5"/>
      <c r="B38" s="5"/>
      <c r="C38" s="5"/>
      <c r="D38" s="4"/>
      <c r="E38" s="4"/>
      <c r="F38" s="4"/>
      <c r="G38" s="9" t="e">
        <f t="shared" si="0"/>
        <v>#DIV/0!</v>
      </c>
      <c r="H38" s="9"/>
      <c r="I38" s="7">
        <f t="shared" si="1"/>
        <v>0</v>
      </c>
      <c r="J38" s="4"/>
      <c r="K38" s="7"/>
      <c r="M38" s="10" t="e">
        <f t="shared" si="2"/>
        <v>#DIV/0!</v>
      </c>
      <c r="O38" s="10"/>
    </row>
    <row r="39" spans="1:15" x14ac:dyDescent="0.15">
      <c r="A39" s="5"/>
      <c r="B39" s="5"/>
      <c r="C39" s="5"/>
      <c r="D39" s="4"/>
      <c r="E39" s="4"/>
      <c r="F39" s="4"/>
      <c r="G39" s="9" t="e">
        <f t="shared" si="0"/>
        <v>#DIV/0!</v>
      </c>
      <c r="H39" s="9"/>
      <c r="I39" s="7">
        <f t="shared" si="1"/>
        <v>0</v>
      </c>
      <c r="J39" s="4"/>
      <c r="K39" s="7"/>
      <c r="M39" s="10" t="e">
        <f t="shared" si="2"/>
        <v>#DIV/0!</v>
      </c>
      <c r="O39" s="10" t="e">
        <f>AVERAGE(M39:M41)</f>
        <v>#DIV/0!</v>
      </c>
    </row>
    <row r="40" spans="1:15" x14ac:dyDescent="0.15">
      <c r="A40" s="5"/>
      <c r="B40" s="5"/>
      <c r="C40" s="5"/>
      <c r="D40" s="4"/>
      <c r="E40" s="4"/>
      <c r="F40" s="4"/>
      <c r="G40" s="9" t="e">
        <f t="shared" si="0"/>
        <v>#DIV/0!</v>
      </c>
      <c r="H40" s="9"/>
      <c r="I40" s="7">
        <f t="shared" si="1"/>
        <v>0</v>
      </c>
      <c r="J40" s="4"/>
      <c r="K40" s="7"/>
      <c r="M40" s="10" t="e">
        <f t="shared" si="2"/>
        <v>#DIV/0!</v>
      </c>
      <c r="O40" s="10"/>
    </row>
    <row r="41" spans="1:15" x14ac:dyDescent="0.15">
      <c r="A41" s="5"/>
      <c r="B41" s="5"/>
      <c r="C41" s="5"/>
      <c r="D41" s="4"/>
      <c r="E41" s="4"/>
      <c r="F41" s="4"/>
      <c r="G41" s="9" t="e">
        <f t="shared" si="0"/>
        <v>#DIV/0!</v>
      </c>
      <c r="H41" s="9"/>
      <c r="I41" s="7">
        <f t="shared" si="1"/>
        <v>0</v>
      </c>
      <c r="J41" s="4"/>
      <c r="K41" s="7"/>
      <c r="M41" s="10" t="e">
        <f t="shared" si="2"/>
        <v>#DIV/0!</v>
      </c>
      <c r="N41" s="1"/>
      <c r="O41" s="10"/>
    </row>
    <row r="42" spans="1:15" x14ac:dyDescent="0.15">
      <c r="A42" s="1"/>
      <c r="B42" s="1"/>
      <c r="C42" s="1"/>
      <c r="D42" s="1"/>
      <c r="G42" s="8" t="e">
        <f t="shared" si="0"/>
        <v>#DIV/0!</v>
      </c>
      <c r="H42" s="8"/>
      <c r="I42" s="6">
        <f t="shared" si="1"/>
        <v>0</v>
      </c>
      <c r="K42" s="6"/>
      <c r="M42" s="10" t="e">
        <f t="shared" si="2"/>
        <v>#DIV/0!</v>
      </c>
      <c r="O42" s="10" t="e">
        <f>AVERAGE(M42:M43)</f>
        <v>#DIV/0!</v>
      </c>
    </row>
    <row r="43" spans="1:15" x14ac:dyDescent="0.15">
      <c r="A43" s="1"/>
      <c r="B43" s="1"/>
      <c r="C43" s="1"/>
      <c r="D43" s="1"/>
      <c r="G43" s="8" t="e">
        <f t="shared" si="0"/>
        <v>#DIV/0!</v>
      </c>
      <c r="H43" s="8"/>
      <c r="I43" s="6">
        <f t="shared" si="1"/>
        <v>0</v>
      </c>
      <c r="K43" s="6"/>
      <c r="M43" s="10" t="e">
        <f t="shared" si="2"/>
        <v>#DIV/0!</v>
      </c>
      <c r="O43" s="10"/>
    </row>
    <row r="44" spans="1:15" x14ac:dyDescent="0.15">
      <c r="A44" s="1"/>
      <c r="B44" s="1"/>
      <c r="C44" s="1"/>
      <c r="D44" s="1"/>
      <c r="G44" s="8" t="e">
        <f t="shared" si="0"/>
        <v>#DIV/0!</v>
      </c>
      <c r="H44" s="8"/>
      <c r="I44" s="6">
        <f t="shared" si="1"/>
        <v>0</v>
      </c>
      <c r="K44" s="6"/>
      <c r="M44" s="10" t="e">
        <f t="shared" si="2"/>
        <v>#DIV/0!</v>
      </c>
      <c r="O44" s="10" t="e">
        <f>AVERAGE(M44:M46)</f>
        <v>#DIV/0!</v>
      </c>
    </row>
    <row r="45" spans="1:15" x14ac:dyDescent="0.15">
      <c r="A45" s="1"/>
      <c r="B45" s="1"/>
      <c r="C45" s="1"/>
      <c r="D45" s="1"/>
      <c r="G45" s="8" t="e">
        <f t="shared" si="0"/>
        <v>#DIV/0!</v>
      </c>
      <c r="H45" s="8"/>
      <c r="I45" s="6">
        <f t="shared" si="1"/>
        <v>0</v>
      </c>
      <c r="K45" s="6"/>
      <c r="M45" s="10" t="e">
        <f t="shared" si="2"/>
        <v>#DIV/0!</v>
      </c>
      <c r="O45" s="10"/>
    </row>
    <row r="46" spans="1:15" x14ac:dyDescent="0.15">
      <c r="A46" s="1"/>
      <c r="B46" s="1"/>
      <c r="C46" s="1"/>
      <c r="D46" s="1"/>
      <c r="G46" s="8" t="e">
        <f t="shared" si="0"/>
        <v>#DIV/0!</v>
      </c>
      <c r="H46" s="8"/>
      <c r="I46" s="6">
        <f t="shared" si="1"/>
        <v>0</v>
      </c>
      <c r="K46" s="6"/>
      <c r="M46" s="10" t="e">
        <f t="shared" si="2"/>
        <v>#DIV/0!</v>
      </c>
      <c r="O46" s="10"/>
    </row>
    <row r="47" spans="1:15" x14ac:dyDescent="0.15">
      <c r="A47" s="1"/>
      <c r="B47" s="1"/>
      <c r="C47" s="1"/>
      <c r="D47" s="1"/>
      <c r="G47" s="8" t="e">
        <f t="shared" si="0"/>
        <v>#DIV/0!</v>
      </c>
      <c r="H47" s="8"/>
      <c r="I47" s="6">
        <f t="shared" si="1"/>
        <v>0</v>
      </c>
      <c r="K47" s="6"/>
      <c r="M47" s="10" t="e">
        <f t="shared" si="2"/>
        <v>#DIV/0!</v>
      </c>
      <c r="O47" s="10" t="e">
        <f>AVERAGE(M47:M50)</f>
        <v>#DIV/0!</v>
      </c>
    </row>
    <row r="48" spans="1:15" x14ac:dyDescent="0.15">
      <c r="A48" s="1"/>
      <c r="B48" s="1"/>
      <c r="C48" s="1"/>
      <c r="D48" s="1"/>
      <c r="G48" s="8" t="e">
        <f t="shared" si="0"/>
        <v>#DIV/0!</v>
      </c>
      <c r="H48" s="8"/>
      <c r="I48" s="6">
        <f t="shared" si="1"/>
        <v>0</v>
      </c>
      <c r="K48" s="6"/>
      <c r="M48" s="10" t="e">
        <f t="shared" si="2"/>
        <v>#DIV/0!</v>
      </c>
      <c r="O48" s="10"/>
    </row>
    <row r="49" spans="1:15" x14ac:dyDescent="0.15">
      <c r="A49" s="1"/>
      <c r="B49" s="1"/>
      <c r="C49" s="1"/>
      <c r="D49" s="1"/>
      <c r="G49" s="8" t="e">
        <f t="shared" si="0"/>
        <v>#DIV/0!</v>
      </c>
      <c r="H49" s="8"/>
      <c r="I49" s="6">
        <f t="shared" si="1"/>
        <v>0</v>
      </c>
      <c r="K49" s="6"/>
      <c r="M49" s="10" t="e">
        <f t="shared" si="2"/>
        <v>#DIV/0!</v>
      </c>
      <c r="O49" s="10"/>
    </row>
    <row r="50" spans="1:15" x14ac:dyDescent="0.15">
      <c r="A50" s="1"/>
      <c r="B50" s="1"/>
      <c r="C50" s="1"/>
      <c r="D50" s="1"/>
      <c r="G50" s="8" t="e">
        <f t="shared" si="0"/>
        <v>#DIV/0!</v>
      </c>
      <c r="H50" s="8"/>
      <c r="I50" s="6">
        <f t="shared" si="1"/>
        <v>0</v>
      </c>
      <c r="K50" s="6"/>
      <c r="M50" s="10" t="e">
        <f t="shared" si="2"/>
        <v>#DIV/0!</v>
      </c>
      <c r="O50" s="10"/>
    </row>
    <row r="51" spans="1:15" x14ac:dyDescent="0.15">
      <c r="A51" s="1"/>
      <c r="B51" s="1"/>
      <c r="C51" s="1"/>
      <c r="D51" s="1"/>
      <c r="G51" s="8" t="e">
        <f t="shared" si="0"/>
        <v>#DIV/0!</v>
      </c>
      <c r="H51" s="8"/>
      <c r="I51" s="6">
        <f t="shared" si="1"/>
        <v>0</v>
      </c>
      <c r="K51" s="6"/>
      <c r="M51" s="10" t="e">
        <f t="shared" si="2"/>
        <v>#DIV/0!</v>
      </c>
      <c r="O51" s="10" t="e">
        <f>AVERAGE(M51:M53)</f>
        <v>#DIV/0!</v>
      </c>
    </row>
    <row r="52" spans="1:15" x14ac:dyDescent="0.15">
      <c r="A52" s="1"/>
      <c r="B52" s="1"/>
      <c r="C52" s="1"/>
      <c r="D52" s="1"/>
      <c r="G52" s="8" t="e">
        <f t="shared" si="0"/>
        <v>#DIV/0!</v>
      </c>
      <c r="H52" s="8"/>
      <c r="I52" s="6">
        <f t="shared" si="1"/>
        <v>0</v>
      </c>
      <c r="K52" s="6"/>
      <c r="M52" s="10" t="e">
        <f t="shared" si="2"/>
        <v>#DIV/0!</v>
      </c>
      <c r="O52" s="10"/>
    </row>
    <row r="53" spans="1:15" x14ac:dyDescent="0.15">
      <c r="A53" s="1"/>
      <c r="B53" s="1"/>
      <c r="C53" s="1"/>
      <c r="D53" s="1"/>
      <c r="G53" s="8" t="e">
        <f t="shared" si="0"/>
        <v>#DIV/0!</v>
      </c>
      <c r="H53" s="8"/>
      <c r="I53" s="6">
        <f t="shared" si="1"/>
        <v>0</v>
      </c>
      <c r="K53" s="6"/>
      <c r="M53" s="10" t="e">
        <f t="shared" si="2"/>
        <v>#DIV/0!</v>
      </c>
      <c r="O53" s="10"/>
    </row>
    <row r="54" spans="1:15" x14ac:dyDescent="0.15">
      <c r="A54" s="5"/>
      <c r="B54" s="5"/>
      <c r="C54" s="5"/>
      <c r="D54" s="4"/>
      <c r="E54" s="4"/>
      <c r="F54" s="4"/>
      <c r="G54" s="8" t="e">
        <f t="shared" si="0"/>
        <v>#DIV/0!</v>
      </c>
      <c r="H54" s="8"/>
      <c r="I54" s="6">
        <f t="shared" si="1"/>
        <v>0</v>
      </c>
      <c r="J54" s="4"/>
      <c r="K54" s="7"/>
      <c r="M54" s="10" t="e">
        <f t="shared" si="2"/>
        <v>#DIV/0!</v>
      </c>
      <c r="N54" s="4"/>
      <c r="O54" s="10" t="e">
        <f>AVERAGE(M54:M56)</f>
        <v>#DIV/0!</v>
      </c>
    </row>
    <row r="55" spans="1:15" x14ac:dyDescent="0.15">
      <c r="A55" s="5"/>
      <c r="B55" s="5"/>
      <c r="C55" s="5"/>
      <c r="D55" s="4"/>
      <c r="E55" s="4"/>
      <c r="F55" s="4"/>
      <c r="G55" s="8" t="e">
        <f t="shared" si="0"/>
        <v>#DIV/0!</v>
      </c>
      <c r="H55" s="8"/>
      <c r="I55" s="6">
        <f t="shared" si="1"/>
        <v>0</v>
      </c>
      <c r="J55" s="4"/>
      <c r="K55" s="6"/>
      <c r="M55" s="10" t="e">
        <f t="shared" si="2"/>
        <v>#DIV/0!</v>
      </c>
      <c r="O55" s="10"/>
    </row>
    <row r="56" spans="1:15" x14ac:dyDescent="0.15">
      <c r="A56" s="5"/>
      <c r="B56" s="5"/>
      <c r="C56" s="5"/>
      <c r="D56" s="4"/>
      <c r="E56" s="4"/>
      <c r="F56" s="4"/>
      <c r="G56" s="8" t="e">
        <f t="shared" si="0"/>
        <v>#DIV/0!</v>
      </c>
      <c r="H56" s="8"/>
      <c r="I56" s="6">
        <f t="shared" si="1"/>
        <v>0</v>
      </c>
      <c r="J56" s="4"/>
      <c r="K56" s="6"/>
      <c r="M56" s="10" t="e">
        <f t="shared" si="2"/>
        <v>#DIV/0!</v>
      </c>
      <c r="O56" s="10"/>
    </row>
    <row r="57" spans="1:15" x14ac:dyDescent="0.15">
      <c r="A57" s="5"/>
      <c r="B57" s="5"/>
      <c r="C57" s="5"/>
      <c r="D57" s="4"/>
      <c r="E57" s="4"/>
      <c r="F57" s="4"/>
      <c r="G57" s="8" t="e">
        <f t="shared" si="0"/>
        <v>#DIV/0!</v>
      </c>
      <c r="H57" s="8"/>
      <c r="I57" s="6">
        <f t="shared" si="1"/>
        <v>0</v>
      </c>
      <c r="J57" s="4"/>
      <c r="K57" s="6"/>
      <c r="M57" s="10" t="e">
        <f t="shared" si="2"/>
        <v>#DIV/0!</v>
      </c>
      <c r="O57" s="10" t="e">
        <f>AVERAGE(M57:M58)</f>
        <v>#DIV/0!</v>
      </c>
    </row>
    <row r="58" spans="1:15" x14ac:dyDescent="0.15">
      <c r="A58" s="5"/>
      <c r="B58" s="5"/>
      <c r="C58" s="5"/>
      <c r="D58" s="4"/>
      <c r="E58" s="4"/>
      <c r="F58" s="4"/>
      <c r="G58" s="8" t="e">
        <f t="shared" si="0"/>
        <v>#DIV/0!</v>
      </c>
      <c r="H58" s="8"/>
      <c r="I58" s="6">
        <f t="shared" si="1"/>
        <v>0</v>
      </c>
      <c r="J58" s="4"/>
      <c r="K58" s="6"/>
      <c r="M58" s="10" t="e">
        <f t="shared" si="2"/>
        <v>#DIV/0!</v>
      </c>
      <c r="O58" s="10"/>
    </row>
  </sheetData>
  <autoFilter ref="A1:P58"/>
  <dataValidations count="1">
    <dataValidation allowBlank="1" showInputMessage="1" showErrorMessage="1" sqref="G2:I58 M2:N58"/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topLeftCell="A106" workbookViewId="0">
      <selection activeCell="H130" sqref="H130"/>
    </sheetView>
  </sheetViews>
  <sheetFormatPr baseColWidth="10" defaultRowHeight="13" x14ac:dyDescent="0.15"/>
  <cols>
    <col min="1" max="1" width="11.5" bestFit="1" customWidth="1"/>
    <col min="7" max="7" width="14.33203125" customWidth="1"/>
    <col min="8" max="8" width="21.5" customWidth="1"/>
  </cols>
  <sheetData>
    <row r="1" spans="1:9" x14ac:dyDescent="0.15">
      <c r="A1" t="s">
        <v>0</v>
      </c>
      <c r="B1" t="s">
        <v>18</v>
      </c>
      <c r="C1" t="s">
        <v>21</v>
      </c>
      <c r="D1" t="s">
        <v>1</v>
      </c>
      <c r="E1" t="s">
        <v>87</v>
      </c>
      <c r="F1" t="s">
        <v>89</v>
      </c>
      <c r="G1" t="s">
        <v>86</v>
      </c>
      <c r="H1" t="s">
        <v>88</v>
      </c>
      <c r="I1" t="s">
        <v>90</v>
      </c>
    </row>
    <row r="2" spans="1:9" x14ac:dyDescent="0.15">
      <c r="A2" t="s">
        <v>20</v>
      </c>
      <c r="B2">
        <v>3</v>
      </c>
      <c r="C2" t="s">
        <v>22</v>
      </c>
      <c r="D2">
        <v>152</v>
      </c>
      <c r="E2">
        <v>0.5</v>
      </c>
      <c r="F2">
        <v>71</v>
      </c>
      <c r="G2">
        <v>42</v>
      </c>
      <c r="H2">
        <f>(G2/F2)*100</f>
        <v>59.154929577464785</v>
      </c>
    </row>
    <row r="3" spans="1:9" x14ac:dyDescent="0.15">
      <c r="A3" t="s">
        <v>20</v>
      </c>
      <c r="B3">
        <v>3</v>
      </c>
      <c r="C3" t="s">
        <v>22</v>
      </c>
      <c r="D3">
        <v>152</v>
      </c>
      <c r="E3">
        <v>0.5</v>
      </c>
      <c r="F3">
        <v>33</v>
      </c>
      <c r="G3">
        <v>24</v>
      </c>
      <c r="H3">
        <f t="shared" ref="H3:H66" si="0">(G3/F3)*100</f>
        <v>72.727272727272734</v>
      </c>
    </row>
    <row r="4" spans="1:9" x14ac:dyDescent="0.15">
      <c r="A4" t="s">
        <v>20</v>
      </c>
      <c r="B4">
        <v>3</v>
      </c>
      <c r="C4" t="s">
        <v>22</v>
      </c>
      <c r="D4">
        <v>152</v>
      </c>
      <c r="E4">
        <v>0.5</v>
      </c>
      <c r="F4">
        <v>37</v>
      </c>
      <c r="G4">
        <v>23</v>
      </c>
      <c r="H4">
        <f t="shared" si="0"/>
        <v>62.162162162162161</v>
      </c>
    </row>
    <row r="5" spans="1:9" x14ac:dyDescent="0.15">
      <c r="A5" t="s">
        <v>28</v>
      </c>
      <c r="B5">
        <v>3</v>
      </c>
      <c r="C5" t="s">
        <v>22</v>
      </c>
      <c r="D5">
        <v>145.5</v>
      </c>
      <c r="I5" t="s">
        <v>91</v>
      </c>
    </row>
    <row r="6" spans="1:9" x14ac:dyDescent="0.15">
      <c r="A6" t="s">
        <v>28</v>
      </c>
      <c r="B6">
        <v>3</v>
      </c>
      <c r="C6" t="s">
        <v>22</v>
      </c>
      <c r="D6">
        <v>145.5</v>
      </c>
      <c r="E6">
        <v>0.5</v>
      </c>
      <c r="F6">
        <v>76</v>
      </c>
      <c r="G6">
        <v>21</v>
      </c>
      <c r="H6">
        <f t="shared" si="0"/>
        <v>27.631578947368425</v>
      </c>
      <c r="I6" t="s">
        <v>92</v>
      </c>
    </row>
    <row r="7" spans="1:9" x14ac:dyDescent="0.15">
      <c r="A7" t="s">
        <v>28</v>
      </c>
      <c r="B7">
        <v>3</v>
      </c>
      <c r="C7" t="s">
        <v>22</v>
      </c>
      <c r="D7">
        <v>145.5</v>
      </c>
      <c r="E7">
        <v>0.5</v>
      </c>
      <c r="F7">
        <v>95</v>
      </c>
      <c r="G7">
        <v>50</v>
      </c>
      <c r="H7">
        <f t="shared" si="0"/>
        <v>52.631578947368418</v>
      </c>
    </row>
    <row r="8" spans="1:9" x14ac:dyDescent="0.15">
      <c r="A8" t="s">
        <v>29</v>
      </c>
      <c r="B8">
        <v>3</v>
      </c>
      <c r="C8" t="s">
        <v>22</v>
      </c>
      <c r="D8">
        <v>144</v>
      </c>
      <c r="E8">
        <v>0.5</v>
      </c>
      <c r="F8">
        <v>60</v>
      </c>
      <c r="G8">
        <v>26</v>
      </c>
      <c r="H8">
        <f t="shared" si="0"/>
        <v>43.333333333333336</v>
      </c>
    </row>
    <row r="9" spans="1:9" x14ac:dyDescent="0.15">
      <c r="A9" t="s">
        <v>29</v>
      </c>
      <c r="B9">
        <v>3</v>
      </c>
      <c r="C9" t="s">
        <v>22</v>
      </c>
      <c r="D9">
        <v>144</v>
      </c>
      <c r="E9">
        <v>0.5</v>
      </c>
      <c r="F9">
        <v>69</v>
      </c>
      <c r="G9">
        <v>30</v>
      </c>
      <c r="H9">
        <f t="shared" si="0"/>
        <v>43.478260869565219</v>
      </c>
    </row>
    <row r="10" spans="1:9" x14ac:dyDescent="0.15">
      <c r="A10" t="s">
        <v>29</v>
      </c>
      <c r="B10">
        <v>3</v>
      </c>
      <c r="C10" t="s">
        <v>22</v>
      </c>
      <c r="D10">
        <v>144</v>
      </c>
      <c r="E10">
        <v>0.5</v>
      </c>
      <c r="F10">
        <v>38</v>
      </c>
      <c r="G10">
        <v>20</v>
      </c>
      <c r="H10">
        <f t="shared" si="0"/>
        <v>52.631578947368418</v>
      </c>
    </row>
    <row r="11" spans="1:9" x14ac:dyDescent="0.15">
      <c r="A11" t="s">
        <v>32</v>
      </c>
      <c r="B11">
        <v>3</v>
      </c>
      <c r="C11" t="s">
        <v>33</v>
      </c>
      <c r="D11">
        <v>136</v>
      </c>
      <c r="E11">
        <v>0.5</v>
      </c>
      <c r="F11">
        <v>59</v>
      </c>
      <c r="G11">
        <v>30</v>
      </c>
      <c r="H11">
        <f t="shared" si="0"/>
        <v>50.847457627118644</v>
      </c>
    </row>
    <row r="12" spans="1:9" x14ac:dyDescent="0.15">
      <c r="A12" t="s">
        <v>34</v>
      </c>
      <c r="B12">
        <v>3</v>
      </c>
      <c r="C12" t="s">
        <v>33</v>
      </c>
      <c r="D12">
        <v>127</v>
      </c>
      <c r="E12">
        <v>0.5</v>
      </c>
      <c r="F12">
        <v>97</v>
      </c>
      <c r="G12">
        <v>55</v>
      </c>
      <c r="H12">
        <f t="shared" si="0"/>
        <v>56.701030927835049</v>
      </c>
    </row>
    <row r="13" spans="1:9" x14ac:dyDescent="0.15">
      <c r="A13" s="13" t="s">
        <v>34</v>
      </c>
      <c r="B13">
        <v>3</v>
      </c>
      <c r="C13" t="s">
        <v>33</v>
      </c>
      <c r="D13" s="13"/>
      <c r="E13" s="13"/>
      <c r="F13" s="13"/>
      <c r="G13" s="13"/>
      <c r="H13" s="13"/>
      <c r="I13" t="s">
        <v>93</v>
      </c>
    </row>
    <row r="14" spans="1:9" x14ac:dyDescent="0.15">
      <c r="A14" s="13" t="s">
        <v>34</v>
      </c>
      <c r="B14">
        <v>3</v>
      </c>
      <c r="C14" t="s">
        <v>33</v>
      </c>
      <c r="D14" s="13"/>
      <c r="E14" s="13"/>
      <c r="F14" s="13"/>
      <c r="G14" s="13"/>
      <c r="H14" s="13"/>
    </row>
    <row r="15" spans="1:9" x14ac:dyDescent="0.15">
      <c r="A15" t="s">
        <v>35</v>
      </c>
      <c r="B15">
        <v>3</v>
      </c>
      <c r="C15" t="s">
        <v>33</v>
      </c>
      <c r="D15">
        <v>144</v>
      </c>
      <c r="E15">
        <v>0.3</v>
      </c>
      <c r="F15">
        <v>49</v>
      </c>
      <c r="G15">
        <v>23</v>
      </c>
      <c r="H15">
        <f t="shared" si="0"/>
        <v>46.938775510204081</v>
      </c>
    </row>
    <row r="16" spans="1:9" x14ac:dyDescent="0.15">
      <c r="A16" t="s">
        <v>35</v>
      </c>
      <c r="B16">
        <v>3</v>
      </c>
      <c r="C16" t="s">
        <v>33</v>
      </c>
      <c r="D16">
        <v>144</v>
      </c>
      <c r="E16">
        <v>0.5</v>
      </c>
      <c r="F16">
        <v>62</v>
      </c>
      <c r="G16">
        <v>38</v>
      </c>
      <c r="H16">
        <f t="shared" si="0"/>
        <v>61.29032258064516</v>
      </c>
    </row>
    <row r="17" spans="1:8" x14ac:dyDescent="0.15">
      <c r="A17" t="s">
        <v>35</v>
      </c>
      <c r="B17">
        <v>3</v>
      </c>
      <c r="C17" t="s">
        <v>33</v>
      </c>
      <c r="D17">
        <v>144</v>
      </c>
      <c r="E17">
        <v>0.1</v>
      </c>
      <c r="F17">
        <v>30</v>
      </c>
      <c r="G17">
        <v>21</v>
      </c>
      <c r="H17">
        <f t="shared" si="0"/>
        <v>70</v>
      </c>
    </row>
    <row r="18" spans="1:8" ht="16" customHeight="1" x14ac:dyDescent="0.15">
      <c r="A18" t="s">
        <v>37</v>
      </c>
      <c r="B18">
        <v>7</v>
      </c>
      <c r="C18" t="s">
        <v>22</v>
      </c>
      <c r="D18">
        <v>134.66999999999999</v>
      </c>
      <c r="E18">
        <v>0.5</v>
      </c>
      <c r="F18">
        <v>96</v>
      </c>
      <c r="G18" s="14">
        <v>72</v>
      </c>
      <c r="H18">
        <f>(G18/F18)*100</f>
        <v>75</v>
      </c>
    </row>
    <row r="19" spans="1:8" x14ac:dyDescent="0.15">
      <c r="A19" t="s">
        <v>37</v>
      </c>
      <c r="B19">
        <v>7</v>
      </c>
      <c r="C19" t="s">
        <v>22</v>
      </c>
      <c r="D19">
        <v>134.66999999999999</v>
      </c>
      <c r="E19">
        <v>0.5</v>
      </c>
      <c r="F19">
        <v>58</v>
      </c>
      <c r="G19">
        <v>28</v>
      </c>
      <c r="H19">
        <f>(G19/F19)*100</f>
        <v>48.275862068965516</v>
      </c>
    </row>
    <row r="20" spans="1:8" x14ac:dyDescent="0.15">
      <c r="A20" t="s">
        <v>37</v>
      </c>
      <c r="B20">
        <v>7</v>
      </c>
      <c r="C20" t="s">
        <v>22</v>
      </c>
      <c r="D20">
        <v>134.66999999999999</v>
      </c>
      <c r="E20">
        <v>0.5</v>
      </c>
      <c r="F20">
        <v>75</v>
      </c>
      <c r="G20">
        <v>37</v>
      </c>
      <c r="H20">
        <f t="shared" si="0"/>
        <v>49.333333333333336</v>
      </c>
    </row>
    <row r="21" spans="1:8" x14ac:dyDescent="0.15">
      <c r="A21" s="1" t="s">
        <v>45</v>
      </c>
      <c r="B21">
        <v>7</v>
      </c>
      <c r="C21" t="s">
        <v>22</v>
      </c>
      <c r="D21">
        <v>149.34</v>
      </c>
      <c r="E21">
        <v>0.7</v>
      </c>
      <c r="F21">
        <v>73</v>
      </c>
      <c r="G21">
        <v>34</v>
      </c>
      <c r="H21">
        <f>(G21/F21)*100</f>
        <v>46.575342465753423</v>
      </c>
    </row>
    <row r="22" spans="1:8" x14ac:dyDescent="0.15">
      <c r="A22" s="1" t="s">
        <v>41</v>
      </c>
      <c r="B22">
        <v>7</v>
      </c>
      <c r="C22" t="s">
        <v>22</v>
      </c>
      <c r="D22">
        <v>149.34</v>
      </c>
      <c r="E22">
        <v>0.5</v>
      </c>
      <c r="F22">
        <v>42</v>
      </c>
      <c r="G22">
        <v>22</v>
      </c>
      <c r="H22">
        <f t="shared" si="0"/>
        <v>52.380952380952387</v>
      </c>
    </row>
    <row r="23" spans="1:8" x14ac:dyDescent="0.15">
      <c r="A23" s="1" t="s">
        <v>41</v>
      </c>
      <c r="B23">
        <v>7</v>
      </c>
      <c r="C23" t="s">
        <v>22</v>
      </c>
      <c r="D23">
        <v>149.34</v>
      </c>
      <c r="E23">
        <v>0.5</v>
      </c>
      <c r="F23">
        <v>45</v>
      </c>
      <c r="G23">
        <v>35</v>
      </c>
      <c r="H23">
        <f t="shared" si="0"/>
        <v>77.777777777777786</v>
      </c>
    </row>
    <row r="24" spans="1:8" x14ac:dyDescent="0.15">
      <c r="A24" s="1" t="s">
        <v>46</v>
      </c>
      <c r="B24">
        <v>7</v>
      </c>
      <c r="C24" t="s">
        <v>22</v>
      </c>
      <c r="D24">
        <v>142.66999999999999</v>
      </c>
      <c r="E24">
        <v>0.5</v>
      </c>
      <c r="F24">
        <v>100</v>
      </c>
      <c r="G24">
        <v>47</v>
      </c>
      <c r="H24">
        <f t="shared" si="0"/>
        <v>47</v>
      </c>
    </row>
    <row r="25" spans="1:8" x14ac:dyDescent="0.15">
      <c r="A25" s="1" t="s">
        <v>46</v>
      </c>
      <c r="B25">
        <v>7</v>
      </c>
      <c r="C25" t="s">
        <v>22</v>
      </c>
      <c r="D25">
        <v>142.66999999999999</v>
      </c>
      <c r="E25">
        <v>0.5</v>
      </c>
      <c r="F25">
        <v>48</v>
      </c>
      <c r="G25">
        <v>27</v>
      </c>
      <c r="H25">
        <f t="shared" si="0"/>
        <v>56.25</v>
      </c>
    </row>
    <row r="26" spans="1:8" x14ac:dyDescent="0.15">
      <c r="A26" s="1" t="s">
        <v>46</v>
      </c>
      <c r="B26">
        <v>7</v>
      </c>
      <c r="C26" t="s">
        <v>22</v>
      </c>
      <c r="D26">
        <v>142.66999999999999</v>
      </c>
      <c r="E26">
        <v>0.5</v>
      </c>
      <c r="F26">
        <v>74</v>
      </c>
      <c r="G26">
        <v>34</v>
      </c>
      <c r="H26">
        <f t="shared" si="0"/>
        <v>45.945945945945951</v>
      </c>
    </row>
    <row r="27" spans="1:8" x14ac:dyDescent="0.15">
      <c r="A27" s="1" t="s">
        <v>47</v>
      </c>
      <c r="B27">
        <v>7</v>
      </c>
      <c r="C27" t="s">
        <v>33</v>
      </c>
      <c r="D27">
        <v>150.66999999999999</v>
      </c>
      <c r="E27">
        <v>0.5</v>
      </c>
      <c r="F27">
        <v>34</v>
      </c>
      <c r="G27">
        <v>11</v>
      </c>
      <c r="H27">
        <f t="shared" si="0"/>
        <v>32.352941176470587</v>
      </c>
    </row>
    <row r="28" spans="1:8" x14ac:dyDescent="0.15">
      <c r="A28" s="1" t="s">
        <v>47</v>
      </c>
      <c r="B28">
        <v>7</v>
      </c>
      <c r="C28" t="s">
        <v>33</v>
      </c>
      <c r="D28">
        <v>150.66999999999999</v>
      </c>
      <c r="E28">
        <v>0.5</v>
      </c>
      <c r="F28">
        <v>56</v>
      </c>
      <c r="G28">
        <v>20</v>
      </c>
      <c r="H28">
        <f t="shared" si="0"/>
        <v>35.714285714285715</v>
      </c>
    </row>
    <row r="29" spans="1:8" x14ac:dyDescent="0.15">
      <c r="A29" s="1" t="s">
        <v>47</v>
      </c>
      <c r="B29">
        <v>7</v>
      </c>
      <c r="C29" t="s">
        <v>33</v>
      </c>
      <c r="D29">
        <v>150.66999999999999</v>
      </c>
      <c r="E29">
        <v>0.5</v>
      </c>
      <c r="F29">
        <v>27</v>
      </c>
      <c r="G29">
        <v>16</v>
      </c>
      <c r="H29">
        <f t="shared" si="0"/>
        <v>59.259259259259252</v>
      </c>
    </row>
    <row r="30" spans="1:8" x14ac:dyDescent="0.15">
      <c r="A30" s="1" t="s">
        <v>48</v>
      </c>
      <c r="B30">
        <v>7</v>
      </c>
      <c r="C30" t="s">
        <v>33</v>
      </c>
      <c r="D30">
        <v>141.33000000000001</v>
      </c>
      <c r="E30">
        <v>0.5</v>
      </c>
      <c r="F30">
        <v>56</v>
      </c>
      <c r="G30">
        <v>25</v>
      </c>
      <c r="H30">
        <f t="shared" si="0"/>
        <v>44.642857142857146</v>
      </c>
    </row>
    <row r="31" spans="1:8" x14ac:dyDescent="0.15">
      <c r="A31" s="1" t="s">
        <v>48</v>
      </c>
      <c r="B31">
        <v>7</v>
      </c>
      <c r="C31" t="s">
        <v>33</v>
      </c>
      <c r="D31">
        <v>141.33000000000001</v>
      </c>
      <c r="E31">
        <v>0.5</v>
      </c>
      <c r="F31">
        <v>53</v>
      </c>
      <c r="G31">
        <v>30</v>
      </c>
      <c r="H31">
        <f t="shared" si="0"/>
        <v>56.60377358490566</v>
      </c>
    </row>
    <row r="32" spans="1:8" x14ac:dyDescent="0.15">
      <c r="A32" s="1" t="s">
        <v>48</v>
      </c>
      <c r="B32">
        <v>7</v>
      </c>
      <c r="C32" t="s">
        <v>33</v>
      </c>
      <c r="D32">
        <v>141.33000000000001</v>
      </c>
      <c r="E32">
        <v>0.5</v>
      </c>
      <c r="F32">
        <v>75</v>
      </c>
      <c r="G32">
        <v>44</v>
      </c>
      <c r="H32">
        <f t="shared" si="0"/>
        <v>58.666666666666664</v>
      </c>
    </row>
    <row r="33" spans="1:9" x14ac:dyDescent="0.15">
      <c r="A33" s="1" t="s">
        <v>49</v>
      </c>
      <c r="B33">
        <v>7</v>
      </c>
      <c r="C33" t="s">
        <v>33</v>
      </c>
      <c r="D33">
        <v>131</v>
      </c>
      <c r="E33">
        <v>0.5</v>
      </c>
      <c r="F33">
        <v>56</v>
      </c>
      <c r="G33">
        <v>10</v>
      </c>
      <c r="H33">
        <f t="shared" si="0"/>
        <v>17.857142857142858</v>
      </c>
    </row>
    <row r="34" spans="1:9" x14ac:dyDescent="0.15">
      <c r="A34" s="1" t="s">
        <v>49</v>
      </c>
      <c r="B34">
        <v>7</v>
      </c>
      <c r="C34" s="1" t="s">
        <v>33</v>
      </c>
      <c r="D34">
        <v>131</v>
      </c>
      <c r="E34">
        <v>0.5</v>
      </c>
      <c r="F34">
        <v>55</v>
      </c>
      <c r="G34">
        <v>17</v>
      </c>
      <c r="H34">
        <f t="shared" si="0"/>
        <v>30.909090909090907</v>
      </c>
    </row>
    <row r="35" spans="1:9" x14ac:dyDescent="0.15">
      <c r="A35" s="1" t="s">
        <v>49</v>
      </c>
      <c r="B35">
        <v>7</v>
      </c>
      <c r="C35" s="1" t="s">
        <v>33</v>
      </c>
      <c r="D35">
        <v>131</v>
      </c>
      <c r="E35">
        <v>0.5</v>
      </c>
      <c r="F35">
        <v>64</v>
      </c>
      <c r="G35">
        <v>21</v>
      </c>
      <c r="H35">
        <f t="shared" si="0"/>
        <v>32.8125</v>
      </c>
    </row>
    <row r="36" spans="1:9" x14ac:dyDescent="0.15">
      <c r="A36" s="5" t="s">
        <v>50</v>
      </c>
      <c r="B36" s="5">
        <v>10</v>
      </c>
      <c r="C36" t="s">
        <v>22</v>
      </c>
      <c r="D36">
        <v>151.33000000000001</v>
      </c>
      <c r="E36">
        <v>0.5</v>
      </c>
      <c r="F36">
        <v>86</v>
      </c>
      <c r="G36">
        <v>42</v>
      </c>
      <c r="H36">
        <f t="shared" si="0"/>
        <v>48.837209302325576</v>
      </c>
    </row>
    <row r="37" spans="1:9" x14ac:dyDescent="0.15">
      <c r="A37" s="5" t="s">
        <v>50</v>
      </c>
      <c r="B37" s="5">
        <v>10</v>
      </c>
      <c r="C37" t="s">
        <v>22</v>
      </c>
      <c r="D37">
        <v>151.33000000000001</v>
      </c>
      <c r="E37">
        <v>0.5</v>
      </c>
      <c r="F37">
        <v>54</v>
      </c>
      <c r="G37">
        <v>25</v>
      </c>
      <c r="H37">
        <f t="shared" si="0"/>
        <v>46.296296296296298</v>
      </c>
    </row>
    <row r="38" spans="1:9" x14ac:dyDescent="0.15">
      <c r="A38" s="5" t="s">
        <v>50</v>
      </c>
      <c r="B38" s="5">
        <v>10</v>
      </c>
      <c r="C38" t="s">
        <v>22</v>
      </c>
      <c r="D38">
        <v>151.33000000000001</v>
      </c>
      <c r="E38">
        <v>0.5</v>
      </c>
      <c r="F38">
        <v>45</v>
      </c>
      <c r="G38">
        <v>27</v>
      </c>
      <c r="H38">
        <f t="shared" si="0"/>
        <v>60</v>
      </c>
    </row>
    <row r="39" spans="1:9" x14ac:dyDescent="0.15">
      <c r="A39" s="5" t="s">
        <v>51</v>
      </c>
      <c r="B39" s="5">
        <v>10</v>
      </c>
      <c r="C39" t="s">
        <v>22</v>
      </c>
      <c r="D39">
        <v>147</v>
      </c>
      <c r="E39">
        <v>0.5</v>
      </c>
      <c r="F39">
        <v>52</v>
      </c>
      <c r="G39">
        <v>38</v>
      </c>
      <c r="H39">
        <f>(G39/F39)*100</f>
        <v>73.076923076923066</v>
      </c>
    </row>
    <row r="40" spans="1:9" x14ac:dyDescent="0.15">
      <c r="A40" s="5" t="s">
        <v>51</v>
      </c>
      <c r="B40" s="5">
        <v>10</v>
      </c>
      <c r="C40" t="s">
        <v>22</v>
      </c>
      <c r="D40">
        <v>147</v>
      </c>
      <c r="E40">
        <v>0.5</v>
      </c>
      <c r="F40">
        <v>39</v>
      </c>
      <c r="G40">
        <v>24</v>
      </c>
      <c r="H40">
        <f t="shared" si="0"/>
        <v>61.53846153846154</v>
      </c>
    </row>
    <row r="41" spans="1:9" x14ac:dyDescent="0.15">
      <c r="A41" s="5" t="s">
        <v>51</v>
      </c>
      <c r="B41" s="5">
        <v>10</v>
      </c>
      <c r="C41" t="s">
        <v>22</v>
      </c>
      <c r="D41">
        <v>147</v>
      </c>
      <c r="E41">
        <v>0.5</v>
      </c>
      <c r="F41">
        <v>44</v>
      </c>
      <c r="G41">
        <v>32</v>
      </c>
      <c r="H41">
        <f t="shared" si="0"/>
        <v>72.727272727272734</v>
      </c>
    </row>
    <row r="42" spans="1:9" x14ac:dyDescent="0.15">
      <c r="A42" s="5" t="s">
        <v>52</v>
      </c>
      <c r="B42" s="5">
        <v>10</v>
      </c>
      <c r="C42" t="s">
        <v>22</v>
      </c>
      <c r="D42">
        <v>134.66999999999999</v>
      </c>
      <c r="E42">
        <v>0.5</v>
      </c>
      <c r="F42">
        <v>68</v>
      </c>
      <c r="G42">
        <v>44</v>
      </c>
      <c r="H42">
        <f t="shared" si="0"/>
        <v>64.705882352941174</v>
      </c>
      <c r="I42" t="s">
        <v>94</v>
      </c>
    </row>
    <row r="43" spans="1:9" x14ac:dyDescent="0.15">
      <c r="A43" s="5" t="s">
        <v>52</v>
      </c>
      <c r="B43" s="5">
        <v>10</v>
      </c>
      <c r="C43" t="s">
        <v>22</v>
      </c>
      <c r="D43">
        <v>134.66999999999999</v>
      </c>
      <c r="E43">
        <v>0.5</v>
      </c>
      <c r="F43">
        <v>54</v>
      </c>
      <c r="G43">
        <v>26</v>
      </c>
      <c r="H43">
        <f t="shared" si="0"/>
        <v>48.148148148148145</v>
      </c>
      <c r="I43" t="s">
        <v>95</v>
      </c>
    </row>
    <row r="44" spans="1:9" x14ac:dyDescent="0.15">
      <c r="A44" s="5" t="s">
        <v>52</v>
      </c>
      <c r="B44" s="5">
        <v>10</v>
      </c>
      <c r="C44" t="s">
        <v>22</v>
      </c>
      <c r="D44">
        <v>134.66999999999999</v>
      </c>
      <c r="E44">
        <v>0.5</v>
      </c>
      <c r="F44">
        <v>84</v>
      </c>
      <c r="G44">
        <v>42</v>
      </c>
      <c r="H44">
        <f t="shared" si="0"/>
        <v>50</v>
      </c>
    </row>
    <row r="45" spans="1:9" x14ac:dyDescent="0.15">
      <c r="A45" s="5" t="s">
        <v>53</v>
      </c>
      <c r="B45" s="5">
        <v>10</v>
      </c>
      <c r="C45" t="s">
        <v>33</v>
      </c>
      <c r="D45" s="14">
        <v>147.33000000000001</v>
      </c>
      <c r="E45">
        <v>0.5</v>
      </c>
      <c r="F45">
        <v>84</v>
      </c>
      <c r="G45">
        <v>30</v>
      </c>
      <c r="H45">
        <f t="shared" si="0"/>
        <v>35.714285714285715</v>
      </c>
    </row>
    <row r="46" spans="1:9" x14ac:dyDescent="0.15">
      <c r="A46" s="5" t="s">
        <v>53</v>
      </c>
      <c r="B46" s="5">
        <v>10</v>
      </c>
      <c r="C46" t="s">
        <v>33</v>
      </c>
      <c r="D46" s="14">
        <v>147.33000000000001</v>
      </c>
      <c r="E46">
        <v>0.5</v>
      </c>
      <c r="F46">
        <v>70</v>
      </c>
      <c r="G46">
        <v>35</v>
      </c>
      <c r="H46">
        <f t="shared" si="0"/>
        <v>50</v>
      </c>
    </row>
    <row r="47" spans="1:9" x14ac:dyDescent="0.15">
      <c r="A47" s="5" t="s">
        <v>53</v>
      </c>
      <c r="B47" s="5">
        <v>10</v>
      </c>
      <c r="C47" t="s">
        <v>33</v>
      </c>
      <c r="D47" s="14">
        <v>147.33000000000001</v>
      </c>
      <c r="E47">
        <v>0.5</v>
      </c>
      <c r="F47">
        <v>30</v>
      </c>
      <c r="G47">
        <v>10</v>
      </c>
      <c r="H47">
        <f t="shared" si="0"/>
        <v>33.333333333333329</v>
      </c>
    </row>
    <row r="48" spans="1:9" x14ac:dyDescent="0.15">
      <c r="A48" s="5" t="s">
        <v>54</v>
      </c>
      <c r="B48" s="5">
        <v>10</v>
      </c>
      <c r="C48" t="s">
        <v>33</v>
      </c>
      <c r="D48" s="14">
        <v>150</v>
      </c>
      <c r="E48">
        <v>0.5</v>
      </c>
      <c r="F48">
        <v>63</v>
      </c>
      <c r="G48">
        <v>26</v>
      </c>
      <c r="H48">
        <f t="shared" si="0"/>
        <v>41.269841269841265</v>
      </c>
    </row>
    <row r="49" spans="1:9" x14ac:dyDescent="0.15">
      <c r="A49" s="5" t="s">
        <v>54</v>
      </c>
      <c r="B49" s="5">
        <v>10</v>
      </c>
      <c r="C49" t="s">
        <v>33</v>
      </c>
      <c r="D49" s="14">
        <v>150</v>
      </c>
      <c r="E49">
        <v>0.5</v>
      </c>
      <c r="F49">
        <v>47</v>
      </c>
      <c r="G49">
        <v>17</v>
      </c>
      <c r="H49">
        <f t="shared" si="0"/>
        <v>36.170212765957451</v>
      </c>
    </row>
    <row r="50" spans="1:9" x14ac:dyDescent="0.15">
      <c r="A50" s="5" t="s">
        <v>54</v>
      </c>
      <c r="B50" s="5">
        <v>10</v>
      </c>
      <c r="C50" t="s">
        <v>33</v>
      </c>
      <c r="D50" s="14">
        <v>150</v>
      </c>
      <c r="E50">
        <v>0.5</v>
      </c>
      <c r="F50">
        <v>47</v>
      </c>
      <c r="G50">
        <v>19</v>
      </c>
      <c r="H50">
        <f t="shared" si="0"/>
        <v>40.425531914893611</v>
      </c>
    </row>
    <row r="51" spans="1:9" x14ac:dyDescent="0.15">
      <c r="A51" s="5" t="s">
        <v>55</v>
      </c>
      <c r="B51" s="5">
        <v>10</v>
      </c>
      <c r="C51" t="s">
        <v>33</v>
      </c>
      <c r="D51" s="14">
        <v>148.66999999999999</v>
      </c>
      <c r="E51">
        <v>0.4</v>
      </c>
      <c r="F51">
        <v>53</v>
      </c>
      <c r="G51">
        <v>18</v>
      </c>
      <c r="H51">
        <f t="shared" si="0"/>
        <v>33.962264150943398</v>
      </c>
    </row>
    <row r="52" spans="1:9" x14ac:dyDescent="0.15">
      <c r="A52" s="5" t="s">
        <v>55</v>
      </c>
      <c r="B52" s="5">
        <v>10</v>
      </c>
      <c r="C52" s="1" t="s">
        <v>33</v>
      </c>
      <c r="D52" s="14">
        <v>148.66999999999999</v>
      </c>
      <c r="E52">
        <v>0.5</v>
      </c>
      <c r="F52">
        <v>72</v>
      </c>
      <c r="G52">
        <v>31</v>
      </c>
      <c r="H52">
        <f t="shared" si="0"/>
        <v>43.055555555555557</v>
      </c>
    </row>
    <row r="53" spans="1:9" x14ac:dyDescent="0.15">
      <c r="A53" s="5" t="s">
        <v>55</v>
      </c>
      <c r="B53" s="5">
        <v>10</v>
      </c>
      <c r="C53" s="1" t="s">
        <v>33</v>
      </c>
      <c r="D53" s="14">
        <v>148.66999999999999</v>
      </c>
      <c r="E53">
        <v>0.5</v>
      </c>
      <c r="F53">
        <v>77</v>
      </c>
      <c r="G53">
        <v>54</v>
      </c>
      <c r="H53">
        <f t="shared" si="0"/>
        <v>70.129870129870127</v>
      </c>
    </row>
    <row r="54" spans="1:9" x14ac:dyDescent="0.15">
      <c r="A54" s="5" t="s">
        <v>56</v>
      </c>
      <c r="B54" s="5">
        <v>15</v>
      </c>
      <c r="C54" t="s">
        <v>22</v>
      </c>
      <c r="D54" s="14">
        <v>136.66999999999999</v>
      </c>
      <c r="E54">
        <v>0.5</v>
      </c>
      <c r="F54">
        <v>83</v>
      </c>
      <c r="G54">
        <v>44</v>
      </c>
      <c r="H54">
        <f t="shared" si="0"/>
        <v>53.01204819277109</v>
      </c>
    </row>
    <row r="55" spans="1:9" x14ac:dyDescent="0.15">
      <c r="A55" s="5" t="s">
        <v>56</v>
      </c>
      <c r="B55" s="5">
        <v>15</v>
      </c>
      <c r="C55" t="s">
        <v>22</v>
      </c>
      <c r="D55" s="14">
        <v>136.66999999999999</v>
      </c>
      <c r="E55">
        <v>0.5</v>
      </c>
      <c r="F55">
        <v>78</v>
      </c>
      <c r="G55">
        <v>38</v>
      </c>
      <c r="H55">
        <f t="shared" si="0"/>
        <v>48.717948717948715</v>
      </c>
    </row>
    <row r="56" spans="1:9" x14ac:dyDescent="0.15">
      <c r="A56" s="5" t="s">
        <v>56</v>
      </c>
      <c r="B56" s="5">
        <v>15</v>
      </c>
      <c r="C56" t="s">
        <v>22</v>
      </c>
      <c r="D56" s="14">
        <v>136.66999999999999</v>
      </c>
      <c r="E56">
        <v>0.5</v>
      </c>
      <c r="F56">
        <v>76</v>
      </c>
      <c r="G56">
        <v>62</v>
      </c>
      <c r="H56">
        <f>(G56/F56)*100</f>
        <v>81.578947368421055</v>
      </c>
    </row>
    <row r="57" spans="1:9" x14ac:dyDescent="0.15">
      <c r="A57" s="5" t="s">
        <v>57</v>
      </c>
      <c r="B57" s="5">
        <v>15</v>
      </c>
      <c r="C57" t="s">
        <v>22</v>
      </c>
      <c r="D57" s="14">
        <v>138.66999999999999</v>
      </c>
      <c r="E57">
        <v>0.5</v>
      </c>
      <c r="F57">
        <v>84</v>
      </c>
      <c r="G57">
        <v>42</v>
      </c>
      <c r="H57">
        <f t="shared" si="0"/>
        <v>50</v>
      </c>
    </row>
    <row r="58" spans="1:9" x14ac:dyDescent="0.15">
      <c r="A58" s="5" t="s">
        <v>57</v>
      </c>
      <c r="B58" s="5">
        <v>15</v>
      </c>
      <c r="C58" t="s">
        <v>22</v>
      </c>
      <c r="D58" s="14">
        <v>138.66999999999999</v>
      </c>
      <c r="E58">
        <v>0.5</v>
      </c>
      <c r="F58">
        <v>76</v>
      </c>
      <c r="G58">
        <v>38</v>
      </c>
      <c r="H58">
        <f t="shared" si="0"/>
        <v>50</v>
      </c>
    </row>
    <row r="59" spans="1:9" x14ac:dyDescent="0.15">
      <c r="A59" s="5" t="s">
        <v>57</v>
      </c>
      <c r="B59" s="5">
        <v>15</v>
      </c>
      <c r="C59" t="s">
        <v>22</v>
      </c>
      <c r="D59" s="14">
        <v>138.66999999999999</v>
      </c>
      <c r="E59">
        <v>0.5</v>
      </c>
      <c r="F59">
        <v>56</v>
      </c>
      <c r="G59">
        <v>31</v>
      </c>
      <c r="H59">
        <f t="shared" si="0"/>
        <v>55.357142857142861</v>
      </c>
    </row>
    <row r="60" spans="1:9" x14ac:dyDescent="0.15">
      <c r="A60" s="5" t="s">
        <v>58</v>
      </c>
      <c r="B60" s="5">
        <v>15</v>
      </c>
      <c r="C60" t="s">
        <v>22</v>
      </c>
      <c r="D60" s="14">
        <v>158.62</v>
      </c>
      <c r="E60">
        <v>0.5</v>
      </c>
      <c r="F60">
        <v>75</v>
      </c>
      <c r="G60">
        <v>53</v>
      </c>
      <c r="H60">
        <f t="shared" si="0"/>
        <v>70.666666666666671</v>
      </c>
    </row>
    <row r="61" spans="1:9" x14ac:dyDescent="0.15">
      <c r="A61" s="5" t="s">
        <v>58</v>
      </c>
      <c r="B61" s="5">
        <v>15</v>
      </c>
      <c r="C61" t="s">
        <v>22</v>
      </c>
      <c r="D61" s="14">
        <v>158.62</v>
      </c>
      <c r="E61">
        <v>0.5</v>
      </c>
      <c r="F61">
        <v>68</v>
      </c>
      <c r="G61">
        <v>51</v>
      </c>
      <c r="H61">
        <f t="shared" si="0"/>
        <v>75</v>
      </c>
      <c r="I61" t="s">
        <v>96</v>
      </c>
    </row>
    <row r="62" spans="1:9" x14ac:dyDescent="0.15">
      <c r="A62" s="5" t="s">
        <v>58</v>
      </c>
      <c r="B62" s="5">
        <v>15</v>
      </c>
      <c r="C62" t="s">
        <v>22</v>
      </c>
      <c r="D62" s="14">
        <v>158.62</v>
      </c>
      <c r="E62">
        <v>0.5</v>
      </c>
      <c r="F62">
        <v>43</v>
      </c>
      <c r="G62">
        <v>25</v>
      </c>
      <c r="H62">
        <f t="shared" si="0"/>
        <v>58.139534883720934</v>
      </c>
    </row>
    <row r="63" spans="1:9" x14ac:dyDescent="0.15">
      <c r="A63" s="5" t="s">
        <v>59</v>
      </c>
      <c r="B63" s="5">
        <v>15</v>
      </c>
      <c r="C63" t="s">
        <v>33</v>
      </c>
      <c r="D63" s="14">
        <v>131.5</v>
      </c>
      <c r="E63">
        <v>0.5</v>
      </c>
      <c r="F63">
        <v>90</v>
      </c>
      <c r="G63">
        <v>46</v>
      </c>
      <c r="H63">
        <f t="shared" si="0"/>
        <v>51.111111111111107</v>
      </c>
    </row>
    <row r="64" spans="1:9" x14ac:dyDescent="0.15">
      <c r="A64" s="5" t="s">
        <v>59</v>
      </c>
      <c r="B64" s="5">
        <v>15</v>
      </c>
      <c r="C64" t="s">
        <v>33</v>
      </c>
      <c r="D64" s="14">
        <v>131.5</v>
      </c>
      <c r="E64">
        <v>0.5</v>
      </c>
      <c r="F64">
        <v>90</v>
      </c>
      <c r="G64">
        <v>50</v>
      </c>
      <c r="H64">
        <f t="shared" si="0"/>
        <v>55.555555555555557</v>
      </c>
    </row>
    <row r="65" spans="1:8" x14ac:dyDescent="0.15">
      <c r="A65" s="5" t="s">
        <v>59</v>
      </c>
      <c r="B65" s="5">
        <v>15</v>
      </c>
      <c r="C65" t="s">
        <v>33</v>
      </c>
      <c r="D65" s="14">
        <v>131.5</v>
      </c>
      <c r="E65">
        <v>0.5</v>
      </c>
      <c r="F65">
        <v>40</v>
      </c>
      <c r="G65">
        <v>19</v>
      </c>
      <c r="H65">
        <f t="shared" si="0"/>
        <v>47.5</v>
      </c>
    </row>
    <row r="66" spans="1:8" x14ac:dyDescent="0.15">
      <c r="A66" s="5" t="s">
        <v>60</v>
      </c>
      <c r="B66" s="5">
        <v>15</v>
      </c>
      <c r="C66" t="s">
        <v>33</v>
      </c>
      <c r="D66" s="14">
        <v>142.5</v>
      </c>
      <c r="E66">
        <v>0.5</v>
      </c>
      <c r="F66">
        <v>56</v>
      </c>
      <c r="G66">
        <v>19</v>
      </c>
      <c r="H66">
        <f t="shared" si="0"/>
        <v>33.928571428571431</v>
      </c>
    </row>
    <row r="67" spans="1:8" x14ac:dyDescent="0.15">
      <c r="A67" s="5" t="s">
        <v>60</v>
      </c>
      <c r="B67" s="5">
        <v>15</v>
      </c>
      <c r="C67" t="s">
        <v>33</v>
      </c>
      <c r="D67" s="14">
        <v>142.5</v>
      </c>
      <c r="E67">
        <v>0.5</v>
      </c>
      <c r="F67">
        <v>41</v>
      </c>
      <c r="G67">
        <v>21</v>
      </c>
      <c r="H67">
        <f t="shared" ref="H67:H82" si="1">(G67/F67)*100</f>
        <v>51.219512195121951</v>
      </c>
    </row>
    <row r="68" spans="1:8" x14ac:dyDescent="0.15">
      <c r="A68" s="5" t="s">
        <v>60</v>
      </c>
      <c r="B68" s="5">
        <v>15</v>
      </c>
      <c r="C68" t="s">
        <v>33</v>
      </c>
      <c r="D68" s="14">
        <v>142.5</v>
      </c>
      <c r="E68">
        <v>0.5</v>
      </c>
      <c r="F68">
        <v>69</v>
      </c>
      <c r="G68">
        <v>23</v>
      </c>
      <c r="H68">
        <f t="shared" si="1"/>
        <v>33.333333333333329</v>
      </c>
    </row>
    <row r="69" spans="1:8" x14ac:dyDescent="0.15">
      <c r="A69" s="5" t="s">
        <v>61</v>
      </c>
      <c r="B69" s="5">
        <v>15</v>
      </c>
      <c r="C69" t="s">
        <v>33</v>
      </c>
      <c r="D69" s="14">
        <v>148</v>
      </c>
      <c r="E69">
        <v>0.5</v>
      </c>
      <c r="F69">
        <v>89</v>
      </c>
      <c r="G69">
        <v>41</v>
      </c>
      <c r="H69">
        <f t="shared" si="1"/>
        <v>46.067415730337082</v>
      </c>
    </row>
    <row r="70" spans="1:8" x14ac:dyDescent="0.15">
      <c r="A70" s="5" t="s">
        <v>61</v>
      </c>
      <c r="B70" s="5">
        <v>15</v>
      </c>
      <c r="C70" s="1" t="s">
        <v>33</v>
      </c>
      <c r="D70" s="14">
        <v>148</v>
      </c>
      <c r="E70">
        <v>0.5</v>
      </c>
      <c r="F70">
        <v>53</v>
      </c>
      <c r="G70">
        <v>34</v>
      </c>
      <c r="H70">
        <f t="shared" si="1"/>
        <v>64.15094339622641</v>
      </c>
    </row>
    <row r="71" spans="1:8" x14ac:dyDescent="0.15">
      <c r="A71" s="5" t="s">
        <v>61</v>
      </c>
      <c r="B71" s="5">
        <v>15</v>
      </c>
      <c r="C71" s="1" t="s">
        <v>33</v>
      </c>
      <c r="D71" s="14">
        <v>148</v>
      </c>
      <c r="E71">
        <v>0.5</v>
      </c>
      <c r="F71">
        <v>71</v>
      </c>
      <c r="G71">
        <v>32</v>
      </c>
      <c r="H71">
        <f t="shared" si="1"/>
        <v>45.070422535211272</v>
      </c>
    </row>
    <row r="72" spans="1:8" x14ac:dyDescent="0.15">
      <c r="A72" s="5" t="s">
        <v>62</v>
      </c>
      <c r="B72" s="5">
        <v>20</v>
      </c>
      <c r="C72" t="s">
        <v>22</v>
      </c>
      <c r="D72" s="14">
        <v>148.66999999999999</v>
      </c>
      <c r="E72">
        <v>0.5</v>
      </c>
      <c r="F72">
        <v>40</v>
      </c>
      <c r="G72">
        <v>26</v>
      </c>
      <c r="H72">
        <f t="shared" si="1"/>
        <v>65</v>
      </c>
    </row>
    <row r="73" spans="1:8" x14ac:dyDescent="0.15">
      <c r="A73" s="5" t="s">
        <v>62</v>
      </c>
      <c r="B73" s="5">
        <v>20</v>
      </c>
      <c r="C73" t="s">
        <v>22</v>
      </c>
      <c r="D73" s="14">
        <v>148.66999999999999</v>
      </c>
      <c r="E73">
        <v>0.5</v>
      </c>
      <c r="F73">
        <v>43</v>
      </c>
      <c r="G73">
        <v>28</v>
      </c>
      <c r="H73">
        <f t="shared" si="1"/>
        <v>65.116279069767444</v>
      </c>
    </row>
    <row r="74" spans="1:8" x14ac:dyDescent="0.15">
      <c r="A74" s="5" t="s">
        <v>62</v>
      </c>
      <c r="B74" s="5">
        <v>20</v>
      </c>
      <c r="C74" t="s">
        <v>22</v>
      </c>
      <c r="D74" s="14">
        <v>148.66999999999999</v>
      </c>
      <c r="E74">
        <v>0.5</v>
      </c>
      <c r="F74">
        <v>61</v>
      </c>
      <c r="G74">
        <v>48</v>
      </c>
      <c r="H74">
        <f t="shared" si="1"/>
        <v>78.688524590163937</v>
      </c>
    </row>
    <row r="75" spans="1:8" x14ac:dyDescent="0.15">
      <c r="A75" s="5" t="s">
        <v>63</v>
      </c>
      <c r="B75" s="5">
        <v>20</v>
      </c>
      <c r="C75" t="s">
        <v>22</v>
      </c>
      <c r="D75" s="14">
        <v>147.33000000000001</v>
      </c>
      <c r="E75">
        <v>0.5</v>
      </c>
      <c r="F75">
        <v>74</v>
      </c>
      <c r="G75">
        <v>59</v>
      </c>
      <c r="H75">
        <f t="shared" si="1"/>
        <v>79.729729729729726</v>
      </c>
    </row>
    <row r="76" spans="1:8" x14ac:dyDescent="0.15">
      <c r="A76" s="5" t="s">
        <v>63</v>
      </c>
      <c r="B76" s="5">
        <v>20</v>
      </c>
      <c r="C76" t="s">
        <v>22</v>
      </c>
      <c r="D76" s="14">
        <v>147.33000000000001</v>
      </c>
      <c r="E76">
        <v>0.5</v>
      </c>
      <c r="F76">
        <v>79</v>
      </c>
      <c r="G76">
        <v>53</v>
      </c>
      <c r="H76">
        <f t="shared" si="1"/>
        <v>67.088607594936718</v>
      </c>
    </row>
    <row r="77" spans="1:8" x14ac:dyDescent="0.15">
      <c r="A77" s="5" t="s">
        <v>63</v>
      </c>
      <c r="B77" s="5">
        <v>20</v>
      </c>
      <c r="C77" t="s">
        <v>22</v>
      </c>
      <c r="D77" s="14">
        <v>147.33000000000001</v>
      </c>
      <c r="E77">
        <v>0.5</v>
      </c>
      <c r="F77">
        <v>82</v>
      </c>
      <c r="G77">
        <v>69</v>
      </c>
      <c r="H77">
        <f t="shared" si="1"/>
        <v>84.146341463414629</v>
      </c>
    </row>
    <row r="78" spans="1:8" x14ac:dyDescent="0.15">
      <c r="A78" s="5" t="s">
        <v>64</v>
      </c>
      <c r="B78" s="5">
        <v>20</v>
      </c>
      <c r="C78" t="s">
        <v>22</v>
      </c>
      <c r="D78" s="14">
        <v>141.33000000000001</v>
      </c>
      <c r="E78">
        <v>0.5</v>
      </c>
      <c r="F78">
        <v>94</v>
      </c>
      <c r="G78">
        <v>79</v>
      </c>
      <c r="H78">
        <f t="shared" si="1"/>
        <v>84.042553191489361</v>
      </c>
    </row>
    <row r="79" spans="1:8" x14ac:dyDescent="0.15">
      <c r="A79" s="5" t="s">
        <v>64</v>
      </c>
      <c r="B79" s="5">
        <v>20</v>
      </c>
      <c r="C79" t="s">
        <v>22</v>
      </c>
      <c r="D79" s="14">
        <v>141.33000000000001</v>
      </c>
      <c r="E79">
        <v>0.5</v>
      </c>
      <c r="F79">
        <v>61</v>
      </c>
      <c r="G79">
        <v>53</v>
      </c>
      <c r="H79">
        <f t="shared" si="1"/>
        <v>86.885245901639337</v>
      </c>
    </row>
    <row r="80" spans="1:8" x14ac:dyDescent="0.15">
      <c r="A80" s="5" t="s">
        <v>64</v>
      </c>
      <c r="B80" s="5">
        <v>20</v>
      </c>
      <c r="C80" t="s">
        <v>22</v>
      </c>
      <c r="D80" s="14">
        <v>141.33000000000001</v>
      </c>
      <c r="E80">
        <v>0.5</v>
      </c>
      <c r="F80">
        <v>96</v>
      </c>
      <c r="G80">
        <v>89</v>
      </c>
      <c r="H80">
        <f t="shared" si="1"/>
        <v>92.708333333333343</v>
      </c>
    </row>
    <row r="81" spans="1:9" x14ac:dyDescent="0.15">
      <c r="A81" s="5" t="s">
        <v>65</v>
      </c>
      <c r="B81" s="5">
        <v>20</v>
      </c>
      <c r="C81" t="s">
        <v>33</v>
      </c>
      <c r="D81" s="14">
        <v>141.33000000000001</v>
      </c>
      <c r="E81">
        <v>0.5</v>
      </c>
      <c r="F81">
        <v>50</v>
      </c>
      <c r="G81">
        <v>23</v>
      </c>
      <c r="H81">
        <f t="shared" si="1"/>
        <v>46</v>
      </c>
    </row>
    <row r="82" spans="1:9" x14ac:dyDescent="0.15">
      <c r="A82" s="5" t="s">
        <v>65</v>
      </c>
      <c r="B82" s="5">
        <v>20</v>
      </c>
      <c r="C82" t="s">
        <v>33</v>
      </c>
      <c r="D82" s="14">
        <v>141.33000000000001</v>
      </c>
      <c r="E82">
        <v>0.5</v>
      </c>
      <c r="F82">
        <v>60</v>
      </c>
      <c r="G82">
        <v>43</v>
      </c>
      <c r="H82">
        <f t="shared" si="1"/>
        <v>71.666666666666671</v>
      </c>
    </row>
    <row r="83" spans="1:9" x14ac:dyDescent="0.15">
      <c r="A83" s="5" t="s">
        <v>65</v>
      </c>
      <c r="B83" s="5">
        <v>20</v>
      </c>
      <c r="C83" t="s">
        <v>33</v>
      </c>
      <c r="D83" s="14">
        <v>141.33000000000001</v>
      </c>
      <c r="E83">
        <v>0.4</v>
      </c>
      <c r="F83">
        <v>33</v>
      </c>
      <c r="G83">
        <v>26</v>
      </c>
      <c r="H83">
        <f>(G83/F83)*100</f>
        <v>78.787878787878782</v>
      </c>
      <c r="I83" t="s">
        <v>97</v>
      </c>
    </row>
    <row r="84" spans="1:9" x14ac:dyDescent="0.15">
      <c r="A84" s="5" t="s">
        <v>66</v>
      </c>
      <c r="B84" s="5">
        <v>20</v>
      </c>
      <c r="C84" t="s">
        <v>33</v>
      </c>
      <c r="D84" s="14">
        <v>148.66999999999999</v>
      </c>
      <c r="E84">
        <v>0.5</v>
      </c>
      <c r="F84">
        <v>59</v>
      </c>
      <c r="G84">
        <v>38</v>
      </c>
      <c r="H84">
        <f t="shared" ref="H84:H112" si="2">(G84/F84)*100</f>
        <v>64.406779661016941</v>
      </c>
    </row>
    <row r="85" spans="1:9" x14ac:dyDescent="0.15">
      <c r="A85" s="5" t="s">
        <v>66</v>
      </c>
      <c r="B85" s="5">
        <v>20</v>
      </c>
      <c r="C85" t="s">
        <v>33</v>
      </c>
      <c r="D85" s="14">
        <v>148.66999999999999</v>
      </c>
      <c r="E85">
        <v>0.3</v>
      </c>
      <c r="F85">
        <v>42</v>
      </c>
      <c r="G85">
        <v>29</v>
      </c>
      <c r="H85">
        <f t="shared" si="2"/>
        <v>69.047619047619051</v>
      </c>
      <c r="I85" t="s">
        <v>97</v>
      </c>
    </row>
    <row r="86" spans="1:9" x14ac:dyDescent="0.15">
      <c r="A86" s="5" t="s">
        <v>66</v>
      </c>
      <c r="B86" s="5">
        <v>20</v>
      </c>
      <c r="C86" t="s">
        <v>33</v>
      </c>
      <c r="D86" s="14">
        <v>148.66999999999999</v>
      </c>
      <c r="E86">
        <v>0.5</v>
      </c>
      <c r="F86">
        <v>47</v>
      </c>
      <c r="G86">
        <v>24</v>
      </c>
      <c r="H86">
        <f t="shared" si="2"/>
        <v>51.063829787234042</v>
      </c>
    </row>
    <row r="87" spans="1:9" x14ac:dyDescent="0.15">
      <c r="A87" s="5" t="s">
        <v>67</v>
      </c>
      <c r="B87" s="5">
        <v>20</v>
      </c>
      <c r="C87" t="s">
        <v>33</v>
      </c>
      <c r="D87" s="14">
        <v>140</v>
      </c>
      <c r="E87">
        <v>0.5</v>
      </c>
      <c r="F87">
        <v>78</v>
      </c>
      <c r="G87">
        <v>51</v>
      </c>
      <c r="H87">
        <f t="shared" si="2"/>
        <v>65.384615384615387</v>
      </c>
    </row>
    <row r="88" spans="1:9" x14ac:dyDescent="0.15">
      <c r="A88" s="5" t="s">
        <v>67</v>
      </c>
      <c r="B88" s="5">
        <v>20</v>
      </c>
      <c r="C88" s="1" t="s">
        <v>33</v>
      </c>
      <c r="D88" s="15">
        <v>140</v>
      </c>
      <c r="E88" s="16">
        <v>0.5</v>
      </c>
      <c r="F88" s="16">
        <v>40</v>
      </c>
      <c r="G88" s="16">
        <v>27</v>
      </c>
      <c r="H88" s="16">
        <f t="shared" si="2"/>
        <v>67.5</v>
      </c>
    </row>
    <row r="89" spans="1:9" x14ac:dyDescent="0.15">
      <c r="A89" s="5" t="s">
        <v>67</v>
      </c>
      <c r="B89" s="5">
        <v>20</v>
      </c>
      <c r="C89" s="1" t="s">
        <v>33</v>
      </c>
      <c r="D89" s="14">
        <v>140</v>
      </c>
      <c r="E89">
        <v>0.5</v>
      </c>
      <c r="F89">
        <v>87</v>
      </c>
      <c r="G89">
        <v>56</v>
      </c>
      <c r="H89">
        <f t="shared" si="2"/>
        <v>64.367816091954026</v>
      </c>
    </row>
    <row r="90" spans="1:9" x14ac:dyDescent="0.15">
      <c r="A90" s="5" t="s">
        <v>68</v>
      </c>
      <c r="B90" s="5">
        <v>25</v>
      </c>
      <c r="C90" t="s">
        <v>22</v>
      </c>
      <c r="D90" s="14">
        <v>145</v>
      </c>
      <c r="E90">
        <v>0.5</v>
      </c>
      <c r="F90">
        <v>50</v>
      </c>
      <c r="G90">
        <v>37</v>
      </c>
      <c r="H90">
        <f t="shared" si="2"/>
        <v>74</v>
      </c>
      <c r="I90" t="s">
        <v>97</v>
      </c>
    </row>
    <row r="91" spans="1:9" x14ac:dyDescent="0.15">
      <c r="A91" s="5" t="s">
        <v>68</v>
      </c>
      <c r="B91" s="5">
        <v>25</v>
      </c>
      <c r="C91" t="s">
        <v>22</v>
      </c>
      <c r="D91" s="14">
        <v>145</v>
      </c>
      <c r="E91">
        <v>0.5</v>
      </c>
      <c r="F91">
        <v>33</v>
      </c>
      <c r="G91">
        <v>23</v>
      </c>
      <c r="H91">
        <f t="shared" si="2"/>
        <v>69.696969696969703</v>
      </c>
      <c r="I91" t="s">
        <v>97</v>
      </c>
    </row>
    <row r="92" spans="1:9" x14ac:dyDescent="0.15">
      <c r="A92" s="5" t="s">
        <v>68</v>
      </c>
      <c r="B92" s="5">
        <v>25</v>
      </c>
      <c r="C92" t="s">
        <v>22</v>
      </c>
      <c r="D92" s="14">
        <v>145</v>
      </c>
      <c r="E92">
        <v>0.5</v>
      </c>
      <c r="F92">
        <v>36</v>
      </c>
      <c r="G92">
        <v>29</v>
      </c>
      <c r="H92">
        <f t="shared" si="2"/>
        <v>80.555555555555557</v>
      </c>
      <c r="I92" t="s">
        <v>97</v>
      </c>
    </row>
    <row r="93" spans="1:9" x14ac:dyDescent="0.15">
      <c r="A93" s="5" t="s">
        <v>70</v>
      </c>
      <c r="B93" s="5">
        <v>25</v>
      </c>
      <c r="C93" t="s">
        <v>22</v>
      </c>
      <c r="D93" s="14">
        <v>151.5</v>
      </c>
      <c r="E93">
        <v>0.5</v>
      </c>
      <c r="F93">
        <v>46</v>
      </c>
      <c r="G93">
        <v>36</v>
      </c>
      <c r="H93">
        <f t="shared" si="2"/>
        <v>78.260869565217391</v>
      </c>
    </row>
    <row r="94" spans="1:9" x14ac:dyDescent="0.15">
      <c r="A94" s="5" t="s">
        <v>70</v>
      </c>
      <c r="B94" s="5">
        <v>25</v>
      </c>
      <c r="C94" t="s">
        <v>22</v>
      </c>
      <c r="D94" s="14">
        <v>151.5</v>
      </c>
      <c r="E94">
        <v>0.5</v>
      </c>
      <c r="F94">
        <v>45</v>
      </c>
      <c r="G94">
        <v>42</v>
      </c>
      <c r="H94">
        <f t="shared" si="2"/>
        <v>93.333333333333329</v>
      </c>
    </row>
    <row r="95" spans="1:9" x14ac:dyDescent="0.15">
      <c r="A95" s="5" t="s">
        <v>70</v>
      </c>
      <c r="B95" s="5">
        <v>25</v>
      </c>
      <c r="C95" t="s">
        <v>22</v>
      </c>
      <c r="D95" s="14">
        <v>151.5</v>
      </c>
      <c r="E95">
        <v>0.5</v>
      </c>
      <c r="F95">
        <v>63</v>
      </c>
      <c r="G95">
        <v>55</v>
      </c>
      <c r="H95">
        <f t="shared" si="2"/>
        <v>87.301587301587304</v>
      </c>
    </row>
    <row r="96" spans="1:9" x14ac:dyDescent="0.15">
      <c r="A96" s="5" t="s">
        <v>72</v>
      </c>
      <c r="B96" s="5">
        <v>25</v>
      </c>
      <c r="C96" t="s">
        <v>22</v>
      </c>
      <c r="D96" s="14">
        <v>151.5</v>
      </c>
      <c r="E96">
        <v>0.5</v>
      </c>
      <c r="F96">
        <v>65</v>
      </c>
      <c r="G96">
        <v>50</v>
      </c>
      <c r="H96">
        <f t="shared" si="2"/>
        <v>76.923076923076934</v>
      </c>
    </row>
    <row r="97" spans="1:9" x14ac:dyDescent="0.15">
      <c r="A97" s="5" t="s">
        <v>72</v>
      </c>
      <c r="B97" s="5">
        <v>25</v>
      </c>
      <c r="C97" t="s">
        <v>22</v>
      </c>
      <c r="D97" s="14">
        <v>151.5</v>
      </c>
      <c r="E97">
        <v>0.5</v>
      </c>
      <c r="F97">
        <v>55</v>
      </c>
      <c r="G97">
        <v>48</v>
      </c>
      <c r="H97">
        <f t="shared" si="2"/>
        <v>87.272727272727266</v>
      </c>
    </row>
    <row r="98" spans="1:9" x14ac:dyDescent="0.15">
      <c r="A98" s="5" t="s">
        <v>72</v>
      </c>
      <c r="B98" s="5">
        <v>25</v>
      </c>
      <c r="C98" t="s">
        <v>22</v>
      </c>
      <c r="D98" s="14">
        <v>151.5</v>
      </c>
      <c r="E98">
        <v>0.5</v>
      </c>
      <c r="F98">
        <v>71</v>
      </c>
      <c r="G98">
        <v>61</v>
      </c>
      <c r="H98">
        <f t="shared" si="2"/>
        <v>85.91549295774648</v>
      </c>
    </row>
    <row r="99" spans="1:9" x14ac:dyDescent="0.15">
      <c r="A99" s="5" t="s">
        <v>73</v>
      </c>
      <c r="B99" s="5">
        <v>25</v>
      </c>
      <c r="C99" t="s">
        <v>33</v>
      </c>
      <c r="D99" s="14">
        <v>125</v>
      </c>
      <c r="E99">
        <v>0.5</v>
      </c>
      <c r="F99">
        <v>59</v>
      </c>
      <c r="G99">
        <v>43</v>
      </c>
      <c r="H99">
        <f t="shared" si="2"/>
        <v>72.881355932203391</v>
      </c>
    </row>
    <row r="100" spans="1:9" x14ac:dyDescent="0.15">
      <c r="A100" s="5" t="s">
        <v>73</v>
      </c>
      <c r="B100" s="5">
        <v>25</v>
      </c>
      <c r="C100" t="s">
        <v>33</v>
      </c>
      <c r="D100" s="14">
        <v>125</v>
      </c>
      <c r="E100">
        <v>0.5</v>
      </c>
      <c r="F100">
        <v>44</v>
      </c>
      <c r="G100">
        <v>21</v>
      </c>
      <c r="H100">
        <f t="shared" si="2"/>
        <v>47.727272727272727</v>
      </c>
    </row>
    <row r="101" spans="1:9" x14ac:dyDescent="0.15">
      <c r="A101" s="5" t="s">
        <v>73</v>
      </c>
      <c r="B101" s="5">
        <v>25</v>
      </c>
      <c r="C101" t="s">
        <v>33</v>
      </c>
      <c r="D101" s="14">
        <v>125</v>
      </c>
      <c r="E101">
        <v>0.5</v>
      </c>
      <c r="F101">
        <v>47</v>
      </c>
      <c r="G101">
        <v>30</v>
      </c>
      <c r="H101">
        <f t="shared" si="2"/>
        <v>63.829787234042556</v>
      </c>
    </row>
    <row r="102" spans="1:9" x14ac:dyDescent="0.15">
      <c r="A102" s="5" t="s">
        <v>74</v>
      </c>
      <c r="B102" s="5">
        <v>25</v>
      </c>
      <c r="C102" t="s">
        <v>33</v>
      </c>
      <c r="D102" s="14">
        <v>142.93</v>
      </c>
      <c r="E102">
        <v>0.5</v>
      </c>
      <c r="F102">
        <v>60</v>
      </c>
      <c r="G102">
        <v>44</v>
      </c>
      <c r="H102">
        <f t="shared" si="2"/>
        <v>73.333333333333329</v>
      </c>
    </row>
    <row r="103" spans="1:9" x14ac:dyDescent="0.15">
      <c r="A103" s="5" t="s">
        <v>74</v>
      </c>
      <c r="B103" s="5">
        <v>25</v>
      </c>
      <c r="C103" t="s">
        <v>33</v>
      </c>
      <c r="D103" s="14">
        <v>142.93</v>
      </c>
      <c r="E103">
        <v>0.5</v>
      </c>
      <c r="F103">
        <v>75</v>
      </c>
      <c r="G103">
        <v>55</v>
      </c>
      <c r="H103">
        <f t="shared" si="2"/>
        <v>73.333333333333329</v>
      </c>
    </row>
    <row r="104" spans="1:9" x14ac:dyDescent="0.15">
      <c r="A104" s="5" t="s">
        <v>74</v>
      </c>
      <c r="B104" s="5">
        <v>25</v>
      </c>
      <c r="C104" t="s">
        <v>33</v>
      </c>
      <c r="D104" s="14">
        <v>142.93</v>
      </c>
      <c r="E104">
        <v>0.5</v>
      </c>
      <c r="F104">
        <v>47</v>
      </c>
      <c r="G104">
        <v>30</v>
      </c>
      <c r="H104">
        <f t="shared" si="2"/>
        <v>63.829787234042556</v>
      </c>
    </row>
    <row r="105" spans="1:9" x14ac:dyDescent="0.15">
      <c r="A105" s="5" t="s">
        <v>75</v>
      </c>
      <c r="B105" s="5">
        <v>25</v>
      </c>
      <c r="C105" t="s">
        <v>33</v>
      </c>
      <c r="D105" s="14">
        <v>142.66999999999999</v>
      </c>
      <c r="E105">
        <v>0.5</v>
      </c>
      <c r="F105">
        <v>78</v>
      </c>
      <c r="G105">
        <v>41</v>
      </c>
      <c r="H105">
        <f t="shared" si="2"/>
        <v>52.564102564102569</v>
      </c>
    </row>
    <row r="106" spans="1:9" x14ac:dyDescent="0.15">
      <c r="A106" s="5" t="s">
        <v>75</v>
      </c>
      <c r="B106" s="5">
        <v>25</v>
      </c>
      <c r="C106" s="1" t="s">
        <v>33</v>
      </c>
      <c r="D106" s="14">
        <v>142.66999999999999</v>
      </c>
      <c r="E106">
        <v>0.5</v>
      </c>
      <c r="F106">
        <v>67</v>
      </c>
      <c r="G106">
        <v>31</v>
      </c>
      <c r="H106">
        <f t="shared" si="2"/>
        <v>46.268656716417908</v>
      </c>
    </row>
    <row r="107" spans="1:9" x14ac:dyDescent="0.15">
      <c r="A107" s="5" t="s">
        <v>75</v>
      </c>
      <c r="B107" s="5">
        <v>25</v>
      </c>
      <c r="C107" s="1" t="s">
        <v>33</v>
      </c>
      <c r="D107" s="14">
        <v>142.66999999999999</v>
      </c>
      <c r="E107">
        <v>0.5</v>
      </c>
      <c r="F107">
        <v>58</v>
      </c>
      <c r="G107">
        <v>31</v>
      </c>
      <c r="H107">
        <f t="shared" si="2"/>
        <v>53.448275862068961</v>
      </c>
    </row>
    <row r="108" spans="1:9" x14ac:dyDescent="0.15">
      <c r="A108" s="5" t="s">
        <v>76</v>
      </c>
      <c r="B108" s="5">
        <v>30</v>
      </c>
      <c r="C108" t="s">
        <v>22</v>
      </c>
      <c r="D108" s="14">
        <v>147</v>
      </c>
      <c r="E108">
        <v>0.5</v>
      </c>
      <c r="F108">
        <v>74</v>
      </c>
      <c r="G108">
        <v>57</v>
      </c>
      <c r="H108">
        <f t="shared" si="2"/>
        <v>77.027027027027032</v>
      </c>
    </row>
    <row r="109" spans="1:9" x14ac:dyDescent="0.15">
      <c r="A109" s="5" t="s">
        <v>76</v>
      </c>
      <c r="B109" s="5">
        <v>30</v>
      </c>
      <c r="C109" t="s">
        <v>22</v>
      </c>
      <c r="D109" s="14">
        <v>147</v>
      </c>
      <c r="E109">
        <v>0.4</v>
      </c>
      <c r="F109">
        <v>33</v>
      </c>
      <c r="G109">
        <v>20</v>
      </c>
      <c r="H109">
        <f t="shared" si="2"/>
        <v>60.606060606060609</v>
      </c>
      <c r="I109" t="s">
        <v>97</v>
      </c>
    </row>
    <row r="110" spans="1:9" x14ac:dyDescent="0.15">
      <c r="A110" s="5" t="s">
        <v>76</v>
      </c>
      <c r="B110" s="5">
        <v>30</v>
      </c>
      <c r="C110" t="s">
        <v>22</v>
      </c>
      <c r="D110" s="14">
        <v>147</v>
      </c>
      <c r="E110">
        <v>0.5</v>
      </c>
      <c r="F110">
        <v>67</v>
      </c>
      <c r="G110">
        <v>57</v>
      </c>
      <c r="H110">
        <f t="shared" si="2"/>
        <v>85.074626865671647</v>
      </c>
    </row>
    <row r="111" spans="1:9" x14ac:dyDescent="0.15">
      <c r="A111" s="5" t="s">
        <v>77</v>
      </c>
      <c r="B111" s="5">
        <v>30</v>
      </c>
      <c r="C111" t="s">
        <v>22</v>
      </c>
      <c r="D111" s="14">
        <v>130.66999999999999</v>
      </c>
      <c r="E111">
        <v>0.5</v>
      </c>
      <c r="F111">
        <v>41</v>
      </c>
      <c r="G111">
        <v>29</v>
      </c>
      <c r="H111">
        <f t="shared" si="2"/>
        <v>70.731707317073173</v>
      </c>
    </row>
    <row r="112" spans="1:9" x14ac:dyDescent="0.15">
      <c r="A112" s="5" t="s">
        <v>77</v>
      </c>
      <c r="B112" s="5">
        <v>30</v>
      </c>
      <c r="C112" t="s">
        <v>22</v>
      </c>
      <c r="D112" s="14">
        <v>130.66999999999999</v>
      </c>
      <c r="E112">
        <v>0.5</v>
      </c>
      <c r="F112">
        <v>61</v>
      </c>
      <c r="G112">
        <v>43</v>
      </c>
      <c r="H112">
        <f t="shared" si="2"/>
        <v>70.491803278688522</v>
      </c>
    </row>
    <row r="113" spans="1:9" x14ac:dyDescent="0.15">
      <c r="A113" s="5" t="s">
        <v>77</v>
      </c>
      <c r="B113" s="5">
        <v>30</v>
      </c>
      <c r="C113" t="s">
        <v>22</v>
      </c>
      <c r="D113" s="14">
        <v>130.66999999999999</v>
      </c>
      <c r="E113">
        <v>0.5</v>
      </c>
      <c r="F113">
        <v>62</v>
      </c>
      <c r="G113">
        <v>57</v>
      </c>
      <c r="H113">
        <f>(G113/F113)*100</f>
        <v>91.935483870967744</v>
      </c>
    </row>
    <row r="114" spans="1:9" x14ac:dyDescent="0.15">
      <c r="A114" s="5" t="s">
        <v>78</v>
      </c>
      <c r="B114" s="5">
        <v>30</v>
      </c>
      <c r="C114" t="s">
        <v>22</v>
      </c>
      <c r="D114" s="14">
        <v>141.5</v>
      </c>
      <c r="E114">
        <v>0.5</v>
      </c>
      <c r="F114">
        <v>65</v>
      </c>
      <c r="G114">
        <v>48</v>
      </c>
      <c r="H114">
        <f t="shared" ref="H114:H125" si="3">(G114/F114)*100</f>
        <v>73.846153846153854</v>
      </c>
    </row>
    <row r="115" spans="1:9" x14ac:dyDescent="0.15">
      <c r="A115" s="5" t="s">
        <v>78</v>
      </c>
      <c r="B115" s="5">
        <v>30</v>
      </c>
      <c r="C115" t="s">
        <v>22</v>
      </c>
      <c r="D115" s="14">
        <v>141.5</v>
      </c>
      <c r="E115">
        <v>0.5</v>
      </c>
      <c r="F115">
        <v>72</v>
      </c>
      <c r="G115">
        <v>62</v>
      </c>
      <c r="H115">
        <f t="shared" si="3"/>
        <v>86.111111111111114</v>
      </c>
    </row>
    <row r="116" spans="1:9" x14ac:dyDescent="0.15">
      <c r="A116" s="5" t="s">
        <v>78</v>
      </c>
      <c r="B116" s="5">
        <v>30</v>
      </c>
      <c r="C116" t="s">
        <v>22</v>
      </c>
      <c r="D116" s="14">
        <v>141.5</v>
      </c>
      <c r="E116">
        <v>0.5</v>
      </c>
      <c r="F116">
        <v>64</v>
      </c>
      <c r="G116">
        <v>50</v>
      </c>
      <c r="H116">
        <f t="shared" si="3"/>
        <v>78.125</v>
      </c>
    </row>
    <row r="117" spans="1:9" x14ac:dyDescent="0.15">
      <c r="A117" s="5" t="s">
        <v>79</v>
      </c>
      <c r="B117" s="5">
        <v>30</v>
      </c>
      <c r="C117" t="s">
        <v>33</v>
      </c>
      <c r="D117" s="14">
        <v>139</v>
      </c>
      <c r="E117">
        <v>0.5</v>
      </c>
      <c r="F117">
        <v>51</v>
      </c>
      <c r="G117">
        <v>37</v>
      </c>
      <c r="H117">
        <f t="shared" si="3"/>
        <v>72.549019607843135</v>
      </c>
      <c r="I117" t="s">
        <v>98</v>
      </c>
    </row>
    <row r="118" spans="1:9" x14ac:dyDescent="0.15">
      <c r="A118" s="5" t="s">
        <v>79</v>
      </c>
      <c r="B118" s="5">
        <v>30</v>
      </c>
      <c r="C118" t="s">
        <v>33</v>
      </c>
      <c r="D118" s="14">
        <v>139</v>
      </c>
      <c r="E118">
        <v>0.5</v>
      </c>
      <c r="F118">
        <v>55</v>
      </c>
      <c r="G118">
        <v>41</v>
      </c>
      <c r="H118">
        <f t="shared" si="3"/>
        <v>74.545454545454547</v>
      </c>
      <c r="I118" t="s">
        <v>98</v>
      </c>
    </row>
    <row r="119" spans="1:9" x14ac:dyDescent="0.15">
      <c r="A119" s="5" t="s">
        <v>79</v>
      </c>
      <c r="B119" s="5">
        <v>30</v>
      </c>
      <c r="C119" t="s">
        <v>33</v>
      </c>
      <c r="D119" s="14">
        <v>139</v>
      </c>
      <c r="E119">
        <v>0.5</v>
      </c>
      <c r="F119">
        <v>44</v>
      </c>
      <c r="G119">
        <v>36</v>
      </c>
      <c r="H119">
        <f t="shared" si="3"/>
        <v>81.818181818181827</v>
      </c>
      <c r="I119" t="s">
        <v>98</v>
      </c>
    </row>
    <row r="120" spans="1:9" x14ac:dyDescent="0.15">
      <c r="A120" s="5" t="s">
        <v>80</v>
      </c>
      <c r="B120" s="5">
        <v>30</v>
      </c>
      <c r="C120" t="s">
        <v>33</v>
      </c>
      <c r="D120" s="14">
        <v>158</v>
      </c>
      <c r="E120">
        <v>0.5</v>
      </c>
      <c r="F120">
        <v>54</v>
      </c>
      <c r="G120">
        <v>41</v>
      </c>
      <c r="H120">
        <f t="shared" si="3"/>
        <v>75.925925925925924</v>
      </c>
      <c r="I120" t="s">
        <v>98</v>
      </c>
    </row>
    <row r="121" spans="1:9" x14ac:dyDescent="0.15">
      <c r="A121" s="5" t="s">
        <v>80</v>
      </c>
      <c r="B121" s="5">
        <v>30</v>
      </c>
      <c r="C121" t="s">
        <v>33</v>
      </c>
      <c r="D121" s="14">
        <v>158</v>
      </c>
      <c r="E121">
        <v>0.5</v>
      </c>
      <c r="F121">
        <v>59</v>
      </c>
      <c r="G121">
        <v>43</v>
      </c>
      <c r="H121">
        <f t="shared" si="3"/>
        <v>72.881355932203391</v>
      </c>
      <c r="I121" t="s">
        <v>98</v>
      </c>
    </row>
    <row r="122" spans="1:9" x14ac:dyDescent="0.15">
      <c r="A122" s="5" t="s">
        <v>80</v>
      </c>
      <c r="B122" s="5">
        <v>30</v>
      </c>
      <c r="C122" t="s">
        <v>33</v>
      </c>
      <c r="D122" s="14">
        <v>158</v>
      </c>
      <c r="E122">
        <v>0.5</v>
      </c>
      <c r="F122">
        <v>63</v>
      </c>
      <c r="G122">
        <v>36</v>
      </c>
      <c r="H122">
        <f t="shared" si="3"/>
        <v>57.142857142857139</v>
      </c>
      <c r="I122" t="s">
        <v>99</v>
      </c>
    </row>
    <row r="123" spans="1:9" x14ac:dyDescent="0.15">
      <c r="A123" t="s">
        <v>81</v>
      </c>
      <c r="B123" s="5">
        <v>30</v>
      </c>
      <c r="C123" t="s">
        <v>33</v>
      </c>
      <c r="D123" s="14">
        <v>148.66999999999999</v>
      </c>
      <c r="E123">
        <v>0.5</v>
      </c>
      <c r="F123">
        <v>39</v>
      </c>
      <c r="G123">
        <v>18</v>
      </c>
      <c r="H123">
        <f t="shared" si="3"/>
        <v>46.153846153846153</v>
      </c>
    </row>
    <row r="124" spans="1:9" x14ac:dyDescent="0.15">
      <c r="A124" t="s">
        <v>81</v>
      </c>
      <c r="B124" s="5">
        <v>30</v>
      </c>
      <c r="C124" s="1" t="s">
        <v>33</v>
      </c>
      <c r="D124" s="14">
        <v>148.66999999999999</v>
      </c>
      <c r="E124">
        <v>0.5</v>
      </c>
      <c r="F124">
        <v>64</v>
      </c>
      <c r="G124">
        <v>36</v>
      </c>
      <c r="H124">
        <f t="shared" si="3"/>
        <v>56.25</v>
      </c>
      <c r="I124" t="s">
        <v>100</v>
      </c>
    </row>
    <row r="125" spans="1:9" x14ac:dyDescent="0.15">
      <c r="A125" t="s">
        <v>81</v>
      </c>
      <c r="B125" s="5">
        <v>30</v>
      </c>
      <c r="C125" s="1" t="s">
        <v>33</v>
      </c>
      <c r="D125" s="14">
        <v>148.66999999999999</v>
      </c>
      <c r="E125">
        <v>0.5</v>
      </c>
      <c r="F125">
        <v>40</v>
      </c>
      <c r="G125">
        <v>20</v>
      </c>
      <c r="H125">
        <f t="shared" si="3"/>
        <v>50</v>
      </c>
    </row>
    <row r="128" spans="1:9" x14ac:dyDescent="0.15">
      <c r="A128" t="s">
        <v>101</v>
      </c>
    </row>
    <row r="129" spans="1:9" x14ac:dyDescent="0.15">
      <c r="A129" t="s">
        <v>82</v>
      </c>
      <c r="B129">
        <v>0</v>
      </c>
      <c r="D129">
        <v>146.49</v>
      </c>
      <c r="E129">
        <v>0.5</v>
      </c>
      <c r="F129">
        <v>42</v>
      </c>
      <c r="G129">
        <v>21</v>
      </c>
      <c r="H129">
        <f>(G129/F129)*100</f>
        <v>50</v>
      </c>
    </row>
    <row r="130" spans="1:9" x14ac:dyDescent="0.15">
      <c r="A130" t="s">
        <v>82</v>
      </c>
      <c r="B130">
        <v>0</v>
      </c>
      <c r="D130" s="12">
        <v>146.49</v>
      </c>
      <c r="E130">
        <v>0.5</v>
      </c>
      <c r="F130">
        <v>47</v>
      </c>
      <c r="G130">
        <v>30</v>
      </c>
      <c r="H130">
        <f t="shared" ref="H130:H143" si="4">(G130/F130)*100</f>
        <v>63.829787234042556</v>
      </c>
    </row>
    <row r="131" spans="1:9" x14ac:dyDescent="0.15">
      <c r="A131" t="s">
        <v>82</v>
      </c>
      <c r="B131">
        <v>0</v>
      </c>
      <c r="D131">
        <v>146.49</v>
      </c>
      <c r="E131">
        <v>0.4</v>
      </c>
      <c r="F131">
        <v>30</v>
      </c>
      <c r="G131">
        <v>20</v>
      </c>
      <c r="H131">
        <f t="shared" si="4"/>
        <v>66.666666666666657</v>
      </c>
      <c r="I131" t="s">
        <v>97</v>
      </c>
    </row>
    <row r="132" spans="1:9" x14ac:dyDescent="0.15">
      <c r="A132" s="6" t="s">
        <v>34</v>
      </c>
      <c r="B132" s="6">
        <v>3</v>
      </c>
      <c r="C132" s="6"/>
      <c r="D132">
        <v>125.33</v>
      </c>
      <c r="E132">
        <v>0.5</v>
      </c>
      <c r="F132">
        <v>37</v>
      </c>
      <c r="G132">
        <v>6</v>
      </c>
      <c r="H132">
        <f t="shared" si="4"/>
        <v>16.216216216216218</v>
      </c>
    </row>
    <row r="133" spans="1:9" x14ac:dyDescent="0.15">
      <c r="A133" s="6" t="s">
        <v>34</v>
      </c>
      <c r="B133" s="6">
        <v>3</v>
      </c>
      <c r="C133" s="6"/>
      <c r="D133">
        <v>125.33</v>
      </c>
      <c r="E133">
        <v>0.5</v>
      </c>
      <c r="F133">
        <v>41</v>
      </c>
      <c r="G133">
        <v>38</v>
      </c>
      <c r="H133">
        <f t="shared" si="4"/>
        <v>92.682926829268297</v>
      </c>
    </row>
    <row r="134" spans="1:9" x14ac:dyDescent="0.15">
      <c r="A134" s="6" t="s">
        <v>34</v>
      </c>
      <c r="B134" s="6">
        <v>3</v>
      </c>
      <c r="C134" s="6"/>
      <c r="D134">
        <v>125.33</v>
      </c>
      <c r="E134">
        <v>0.5</v>
      </c>
      <c r="F134">
        <v>43</v>
      </c>
      <c r="G134">
        <v>24</v>
      </c>
      <c r="H134">
        <f t="shared" si="4"/>
        <v>55.813953488372093</v>
      </c>
    </row>
    <row r="135" spans="1:9" x14ac:dyDescent="0.15">
      <c r="A135" s="18" t="s">
        <v>47</v>
      </c>
      <c r="B135" s="18">
        <v>7</v>
      </c>
      <c r="C135" s="18"/>
      <c r="D135" s="16">
        <v>122.67</v>
      </c>
      <c r="E135">
        <v>0.5</v>
      </c>
      <c r="F135" s="16">
        <v>59</v>
      </c>
      <c r="G135" s="16">
        <v>29</v>
      </c>
      <c r="H135">
        <f t="shared" si="4"/>
        <v>49.152542372881356</v>
      </c>
    </row>
    <row r="136" spans="1:9" x14ac:dyDescent="0.15">
      <c r="A136" s="6" t="s">
        <v>47</v>
      </c>
      <c r="B136" s="18">
        <v>7</v>
      </c>
      <c r="C136" s="6"/>
      <c r="D136">
        <v>122.67</v>
      </c>
      <c r="E136">
        <v>0.5</v>
      </c>
      <c r="F136">
        <v>35</v>
      </c>
      <c r="G136">
        <v>20</v>
      </c>
      <c r="H136">
        <f t="shared" si="4"/>
        <v>57.142857142857139</v>
      </c>
    </row>
    <row r="137" spans="1:9" x14ac:dyDescent="0.15">
      <c r="A137" s="17" t="s">
        <v>47</v>
      </c>
      <c r="B137" s="18">
        <v>7</v>
      </c>
      <c r="C137" s="17"/>
      <c r="D137" s="13">
        <v>122.67</v>
      </c>
      <c r="E137" s="13"/>
      <c r="F137" s="13"/>
      <c r="G137" s="13"/>
      <c r="H137" t="e">
        <f t="shared" si="4"/>
        <v>#DIV/0!</v>
      </c>
      <c r="I137" t="s">
        <v>83</v>
      </c>
    </row>
    <row r="138" spans="1:9" x14ac:dyDescent="0.15">
      <c r="A138" s="6" t="s">
        <v>59</v>
      </c>
      <c r="B138" s="6">
        <v>15</v>
      </c>
      <c r="C138" s="6"/>
      <c r="D138">
        <v>138</v>
      </c>
      <c r="E138">
        <v>0.5</v>
      </c>
      <c r="F138">
        <v>51</v>
      </c>
      <c r="G138">
        <v>28</v>
      </c>
      <c r="H138">
        <f t="shared" si="4"/>
        <v>54.901960784313729</v>
      </c>
    </row>
    <row r="139" spans="1:9" x14ac:dyDescent="0.15">
      <c r="A139" s="6" t="s">
        <v>59</v>
      </c>
      <c r="B139" s="6">
        <v>15</v>
      </c>
      <c r="C139" s="6"/>
      <c r="D139">
        <v>138</v>
      </c>
      <c r="E139">
        <v>0.5</v>
      </c>
      <c r="F139">
        <v>31</v>
      </c>
      <c r="G139">
        <v>27</v>
      </c>
      <c r="H139">
        <f t="shared" si="4"/>
        <v>87.096774193548384</v>
      </c>
    </row>
    <row r="140" spans="1:9" x14ac:dyDescent="0.15">
      <c r="A140" s="6" t="s">
        <v>59</v>
      </c>
      <c r="B140" s="6">
        <v>15</v>
      </c>
      <c r="C140" s="6"/>
      <c r="D140">
        <v>138</v>
      </c>
      <c r="E140">
        <v>0.5</v>
      </c>
      <c r="F140">
        <v>37</v>
      </c>
      <c r="G140">
        <v>19</v>
      </c>
      <c r="H140">
        <f t="shared" si="4"/>
        <v>51.351351351351347</v>
      </c>
    </row>
    <row r="141" spans="1:9" x14ac:dyDescent="0.15">
      <c r="A141" s="6" t="s">
        <v>85</v>
      </c>
      <c r="B141" s="6">
        <v>30</v>
      </c>
      <c r="C141" s="6"/>
      <c r="D141">
        <v>130</v>
      </c>
      <c r="E141">
        <v>0.5</v>
      </c>
      <c r="F141">
        <v>40</v>
      </c>
      <c r="G141">
        <v>28</v>
      </c>
      <c r="H141">
        <f t="shared" si="4"/>
        <v>70</v>
      </c>
      <c r="I141" t="s">
        <v>97</v>
      </c>
    </row>
    <row r="142" spans="1:9" x14ac:dyDescent="0.15">
      <c r="A142" t="s">
        <v>85</v>
      </c>
      <c r="B142" s="6">
        <v>30</v>
      </c>
      <c r="D142">
        <v>130</v>
      </c>
      <c r="E142">
        <v>0.5</v>
      </c>
      <c r="F142">
        <v>39</v>
      </c>
      <c r="G142">
        <v>27</v>
      </c>
      <c r="H142">
        <f t="shared" si="4"/>
        <v>69.230769230769226</v>
      </c>
      <c r="I142" t="s">
        <v>97</v>
      </c>
    </row>
    <row r="143" spans="1:9" x14ac:dyDescent="0.15">
      <c r="A143" s="6" t="s">
        <v>85</v>
      </c>
      <c r="B143" s="6">
        <v>30</v>
      </c>
      <c r="C143" s="6"/>
      <c r="D143">
        <v>130</v>
      </c>
      <c r="E143">
        <v>0.5</v>
      </c>
      <c r="F143">
        <v>60</v>
      </c>
      <c r="G143">
        <v>47</v>
      </c>
      <c r="H143">
        <f t="shared" si="4"/>
        <v>78.333333333333329</v>
      </c>
    </row>
    <row r="145" spans="8:8" x14ac:dyDescent="0.15">
      <c r="H145" t="e">
        <f>AVERAGE(H129:H143)</f>
        <v>#DIV/0!</v>
      </c>
    </row>
    <row r="146" spans="8:8" x14ac:dyDescent="0.15">
      <c r="H146" t="e">
        <f>STDEV(H129:H143)/SQRT(14)</f>
        <v>#DIV/0!</v>
      </c>
    </row>
  </sheetData>
  <dataValidations count="1">
    <dataValidation allowBlank="1" showInputMessage="1" showErrorMessage="1" sqref="D135:D137"/>
  </dataValidations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abSelected="1" workbookViewId="0">
      <selection activeCell="G145" sqref="G145:G146"/>
    </sheetView>
  </sheetViews>
  <sheetFormatPr baseColWidth="10" defaultRowHeight="13" x14ac:dyDescent="0.15"/>
  <cols>
    <col min="6" max="6" width="14.33203125" customWidth="1"/>
    <col min="7" max="7" width="21.5" customWidth="1"/>
  </cols>
  <sheetData>
    <row r="1" spans="1:7" x14ac:dyDescent="0.15">
      <c r="A1" t="s">
        <v>18</v>
      </c>
      <c r="B1" t="s">
        <v>21</v>
      </c>
      <c r="C1" t="s">
        <v>1</v>
      </c>
      <c r="D1" t="s">
        <v>87</v>
      </c>
      <c r="E1" t="s">
        <v>89</v>
      </c>
      <c r="F1" t="s">
        <v>86</v>
      </c>
      <c r="G1" t="s">
        <v>88</v>
      </c>
    </row>
    <row r="2" spans="1:7" x14ac:dyDescent="0.15">
      <c r="A2">
        <v>3</v>
      </c>
      <c r="B2" t="s">
        <v>22</v>
      </c>
      <c r="C2">
        <v>152</v>
      </c>
      <c r="D2">
        <v>0.5</v>
      </c>
      <c r="E2">
        <v>71</v>
      </c>
      <c r="F2">
        <v>42</v>
      </c>
      <c r="G2">
        <f>(F2/E2)*100</f>
        <v>59.154929577464785</v>
      </c>
    </row>
    <row r="3" spans="1:7" x14ac:dyDescent="0.15">
      <c r="A3">
        <v>3</v>
      </c>
      <c r="B3" t="s">
        <v>22</v>
      </c>
      <c r="C3">
        <v>152</v>
      </c>
      <c r="D3">
        <v>0.5</v>
      </c>
      <c r="E3">
        <v>33</v>
      </c>
      <c r="F3">
        <v>24</v>
      </c>
      <c r="G3">
        <f t="shared" ref="G3:G66" si="0">(F3/E3)*100</f>
        <v>72.727272727272734</v>
      </c>
    </row>
    <row r="4" spans="1:7" x14ac:dyDescent="0.15">
      <c r="A4">
        <v>3</v>
      </c>
      <c r="B4" t="s">
        <v>22</v>
      </c>
      <c r="C4">
        <v>152</v>
      </c>
      <c r="D4">
        <v>0.5</v>
      </c>
      <c r="E4">
        <v>37</v>
      </c>
      <c r="F4">
        <v>23</v>
      </c>
      <c r="G4">
        <f t="shared" si="0"/>
        <v>62.162162162162161</v>
      </c>
    </row>
    <row r="5" spans="1:7" x14ac:dyDescent="0.15">
      <c r="A5">
        <v>3</v>
      </c>
      <c r="B5" t="s">
        <v>22</v>
      </c>
      <c r="C5">
        <v>145.5</v>
      </c>
      <c r="G5" t="s">
        <v>102</v>
      </c>
    </row>
    <row r="6" spans="1:7" x14ac:dyDescent="0.15">
      <c r="A6">
        <v>3</v>
      </c>
      <c r="B6" t="s">
        <v>22</v>
      </c>
      <c r="C6">
        <v>145.5</v>
      </c>
      <c r="D6">
        <v>0.5</v>
      </c>
      <c r="E6">
        <v>76</v>
      </c>
      <c r="F6">
        <v>21</v>
      </c>
      <c r="G6">
        <f t="shared" si="0"/>
        <v>27.631578947368425</v>
      </c>
    </row>
    <row r="7" spans="1:7" x14ac:dyDescent="0.15">
      <c r="A7">
        <v>3</v>
      </c>
      <c r="B7" t="s">
        <v>22</v>
      </c>
      <c r="C7">
        <v>145.5</v>
      </c>
      <c r="D7">
        <v>0.5</v>
      </c>
      <c r="E7">
        <v>95</v>
      </c>
      <c r="F7">
        <v>50</v>
      </c>
      <c r="G7">
        <f t="shared" si="0"/>
        <v>52.631578947368418</v>
      </c>
    </row>
    <row r="8" spans="1:7" x14ac:dyDescent="0.15">
      <c r="A8">
        <v>3</v>
      </c>
      <c r="B8" t="s">
        <v>22</v>
      </c>
      <c r="C8">
        <v>144</v>
      </c>
      <c r="D8">
        <v>0.5</v>
      </c>
      <c r="E8">
        <v>60</v>
      </c>
      <c r="F8">
        <v>26</v>
      </c>
      <c r="G8">
        <f t="shared" si="0"/>
        <v>43.333333333333336</v>
      </c>
    </row>
    <row r="9" spans="1:7" x14ac:dyDescent="0.15">
      <c r="A9">
        <v>3</v>
      </c>
      <c r="B9" t="s">
        <v>22</v>
      </c>
      <c r="C9">
        <v>144</v>
      </c>
      <c r="D9">
        <v>0.5</v>
      </c>
      <c r="E9">
        <v>69</v>
      </c>
      <c r="F9">
        <v>30</v>
      </c>
      <c r="G9">
        <f t="shared" si="0"/>
        <v>43.478260869565219</v>
      </c>
    </row>
    <row r="10" spans="1:7" x14ac:dyDescent="0.15">
      <c r="A10">
        <v>3</v>
      </c>
      <c r="B10" t="s">
        <v>22</v>
      </c>
      <c r="C10">
        <v>144</v>
      </c>
      <c r="D10">
        <v>0.5</v>
      </c>
      <c r="E10">
        <v>38</v>
      </c>
      <c r="F10">
        <v>20</v>
      </c>
      <c r="G10">
        <f t="shared" si="0"/>
        <v>52.631578947368418</v>
      </c>
    </row>
    <row r="11" spans="1:7" x14ac:dyDescent="0.15">
      <c r="A11">
        <v>3</v>
      </c>
      <c r="B11" t="s">
        <v>33</v>
      </c>
      <c r="C11">
        <v>136</v>
      </c>
      <c r="D11">
        <v>0.5</v>
      </c>
      <c r="E11">
        <v>59</v>
      </c>
      <c r="F11">
        <v>30</v>
      </c>
      <c r="G11">
        <f t="shared" si="0"/>
        <v>50.847457627118644</v>
      </c>
    </row>
    <row r="12" spans="1:7" x14ac:dyDescent="0.15">
      <c r="A12">
        <v>3</v>
      </c>
      <c r="B12" t="s">
        <v>33</v>
      </c>
      <c r="C12">
        <v>127</v>
      </c>
      <c r="D12">
        <v>0.5</v>
      </c>
      <c r="E12">
        <v>97</v>
      </c>
      <c r="F12">
        <v>55</v>
      </c>
      <c r="G12">
        <f t="shared" si="0"/>
        <v>56.701030927835049</v>
      </c>
    </row>
    <row r="13" spans="1:7" x14ac:dyDescent="0.15">
      <c r="A13">
        <v>3</v>
      </c>
      <c r="B13" t="s">
        <v>33</v>
      </c>
      <c r="C13" s="13"/>
      <c r="D13" s="13"/>
      <c r="E13" s="13"/>
      <c r="F13" s="13"/>
      <c r="G13" s="13" t="s">
        <v>102</v>
      </c>
    </row>
    <row r="14" spans="1:7" x14ac:dyDescent="0.15">
      <c r="A14">
        <v>3</v>
      </c>
      <c r="B14" t="s">
        <v>33</v>
      </c>
      <c r="C14" s="13"/>
      <c r="D14" s="13"/>
      <c r="E14" s="13"/>
      <c r="F14" s="13"/>
      <c r="G14" s="13" t="s">
        <v>102</v>
      </c>
    </row>
    <row r="15" spans="1:7" x14ac:dyDescent="0.15">
      <c r="A15">
        <v>3</v>
      </c>
      <c r="B15" t="s">
        <v>33</v>
      </c>
      <c r="C15">
        <v>144</v>
      </c>
      <c r="D15">
        <v>0.3</v>
      </c>
      <c r="E15">
        <v>49</v>
      </c>
      <c r="F15">
        <v>23</v>
      </c>
      <c r="G15">
        <f t="shared" si="0"/>
        <v>46.938775510204081</v>
      </c>
    </row>
    <row r="16" spans="1:7" x14ac:dyDescent="0.15">
      <c r="A16">
        <v>3</v>
      </c>
      <c r="B16" t="s">
        <v>33</v>
      </c>
      <c r="C16">
        <v>144</v>
      </c>
      <c r="D16">
        <v>0.5</v>
      </c>
      <c r="E16">
        <v>62</v>
      </c>
      <c r="F16">
        <v>38</v>
      </c>
      <c r="G16">
        <f t="shared" si="0"/>
        <v>61.29032258064516</v>
      </c>
    </row>
    <row r="17" spans="1:7" x14ac:dyDescent="0.15">
      <c r="A17">
        <v>3</v>
      </c>
      <c r="B17" t="s">
        <v>33</v>
      </c>
      <c r="C17">
        <v>144</v>
      </c>
      <c r="D17">
        <v>0.1</v>
      </c>
      <c r="E17">
        <v>30</v>
      </c>
      <c r="F17">
        <v>21</v>
      </c>
      <c r="G17">
        <f t="shared" si="0"/>
        <v>70</v>
      </c>
    </row>
    <row r="18" spans="1:7" x14ac:dyDescent="0.15">
      <c r="A18">
        <v>7</v>
      </c>
      <c r="B18" t="s">
        <v>22</v>
      </c>
      <c r="C18">
        <v>134.66999999999999</v>
      </c>
      <c r="D18">
        <v>0.5</v>
      </c>
      <c r="E18">
        <v>96</v>
      </c>
      <c r="F18" s="14">
        <v>72</v>
      </c>
      <c r="G18">
        <f>(F18/E18)*100</f>
        <v>75</v>
      </c>
    </row>
    <row r="19" spans="1:7" x14ac:dyDescent="0.15">
      <c r="A19">
        <v>7</v>
      </c>
      <c r="B19" t="s">
        <v>22</v>
      </c>
      <c r="C19">
        <v>134.66999999999999</v>
      </c>
      <c r="D19">
        <v>0.5</v>
      </c>
      <c r="E19">
        <v>58</v>
      </c>
      <c r="F19">
        <v>28</v>
      </c>
      <c r="G19">
        <f>(F19/E19)*100</f>
        <v>48.275862068965516</v>
      </c>
    </row>
    <row r="20" spans="1:7" x14ac:dyDescent="0.15">
      <c r="A20">
        <v>7</v>
      </c>
      <c r="B20" t="s">
        <v>22</v>
      </c>
      <c r="C20">
        <v>134.66999999999999</v>
      </c>
      <c r="D20">
        <v>0.5</v>
      </c>
      <c r="E20">
        <v>75</v>
      </c>
      <c r="F20">
        <v>37</v>
      </c>
      <c r="G20">
        <f t="shared" si="0"/>
        <v>49.333333333333336</v>
      </c>
    </row>
    <row r="21" spans="1:7" x14ac:dyDescent="0.15">
      <c r="A21">
        <v>7</v>
      </c>
      <c r="B21" t="s">
        <v>22</v>
      </c>
      <c r="C21">
        <v>149.34</v>
      </c>
      <c r="D21">
        <v>0.7</v>
      </c>
      <c r="E21">
        <v>73</v>
      </c>
      <c r="F21">
        <v>34</v>
      </c>
      <c r="G21">
        <f>(F21/E21)*100</f>
        <v>46.575342465753423</v>
      </c>
    </row>
    <row r="22" spans="1:7" x14ac:dyDescent="0.15">
      <c r="A22">
        <v>7</v>
      </c>
      <c r="B22" t="s">
        <v>22</v>
      </c>
      <c r="C22">
        <v>149.34</v>
      </c>
      <c r="D22">
        <v>0.5</v>
      </c>
      <c r="E22">
        <v>42</v>
      </c>
      <c r="F22">
        <v>22</v>
      </c>
      <c r="G22">
        <f t="shared" si="0"/>
        <v>52.380952380952387</v>
      </c>
    </row>
    <row r="23" spans="1:7" x14ac:dyDescent="0.15">
      <c r="A23">
        <v>7</v>
      </c>
      <c r="B23" t="s">
        <v>22</v>
      </c>
      <c r="C23">
        <v>149.34</v>
      </c>
      <c r="D23">
        <v>0.5</v>
      </c>
      <c r="E23">
        <v>45</v>
      </c>
      <c r="F23">
        <v>35</v>
      </c>
      <c r="G23">
        <f t="shared" si="0"/>
        <v>77.777777777777786</v>
      </c>
    </row>
    <row r="24" spans="1:7" x14ac:dyDescent="0.15">
      <c r="A24">
        <v>7</v>
      </c>
      <c r="B24" t="s">
        <v>22</v>
      </c>
      <c r="C24">
        <v>142.66999999999999</v>
      </c>
      <c r="D24">
        <v>0.5</v>
      </c>
      <c r="E24">
        <v>100</v>
      </c>
      <c r="F24">
        <v>47</v>
      </c>
      <c r="G24">
        <f t="shared" si="0"/>
        <v>47</v>
      </c>
    </row>
    <row r="25" spans="1:7" x14ac:dyDescent="0.15">
      <c r="A25">
        <v>7</v>
      </c>
      <c r="B25" t="s">
        <v>22</v>
      </c>
      <c r="C25">
        <v>142.66999999999999</v>
      </c>
      <c r="D25">
        <v>0.5</v>
      </c>
      <c r="E25">
        <v>48</v>
      </c>
      <c r="F25">
        <v>27</v>
      </c>
      <c r="G25">
        <f t="shared" si="0"/>
        <v>56.25</v>
      </c>
    </row>
    <row r="26" spans="1:7" x14ac:dyDescent="0.15">
      <c r="A26">
        <v>7</v>
      </c>
      <c r="B26" t="s">
        <v>22</v>
      </c>
      <c r="C26">
        <v>142.66999999999999</v>
      </c>
      <c r="D26">
        <v>0.5</v>
      </c>
      <c r="E26">
        <v>74</v>
      </c>
      <c r="F26">
        <v>34</v>
      </c>
      <c r="G26">
        <f t="shared" si="0"/>
        <v>45.945945945945951</v>
      </c>
    </row>
    <row r="27" spans="1:7" x14ac:dyDescent="0.15">
      <c r="A27">
        <v>7</v>
      </c>
      <c r="B27" t="s">
        <v>33</v>
      </c>
      <c r="C27">
        <v>150.66999999999999</v>
      </c>
      <c r="D27">
        <v>0.5</v>
      </c>
      <c r="E27">
        <v>34</v>
      </c>
      <c r="F27">
        <v>11</v>
      </c>
      <c r="G27">
        <f t="shared" si="0"/>
        <v>32.352941176470587</v>
      </c>
    </row>
    <row r="28" spans="1:7" x14ac:dyDescent="0.15">
      <c r="A28">
        <v>7</v>
      </c>
      <c r="B28" t="s">
        <v>33</v>
      </c>
      <c r="C28">
        <v>150.66999999999999</v>
      </c>
      <c r="D28">
        <v>0.5</v>
      </c>
      <c r="E28">
        <v>56</v>
      </c>
      <c r="F28">
        <v>20</v>
      </c>
      <c r="G28">
        <f t="shared" si="0"/>
        <v>35.714285714285715</v>
      </c>
    </row>
    <row r="29" spans="1:7" x14ac:dyDescent="0.15">
      <c r="A29">
        <v>7</v>
      </c>
      <c r="B29" t="s">
        <v>33</v>
      </c>
      <c r="C29">
        <v>150.66999999999999</v>
      </c>
      <c r="D29">
        <v>0.5</v>
      </c>
      <c r="E29">
        <v>27</v>
      </c>
      <c r="F29">
        <v>16</v>
      </c>
      <c r="G29">
        <f t="shared" si="0"/>
        <v>59.259259259259252</v>
      </c>
    </row>
    <row r="30" spans="1:7" x14ac:dyDescent="0.15">
      <c r="A30">
        <v>7</v>
      </c>
      <c r="B30" t="s">
        <v>33</v>
      </c>
      <c r="C30">
        <v>141.33000000000001</v>
      </c>
      <c r="D30">
        <v>0.5</v>
      </c>
      <c r="E30">
        <v>56</v>
      </c>
      <c r="F30">
        <v>25</v>
      </c>
      <c r="G30">
        <f t="shared" si="0"/>
        <v>44.642857142857146</v>
      </c>
    </row>
    <row r="31" spans="1:7" x14ac:dyDescent="0.15">
      <c r="A31">
        <v>7</v>
      </c>
      <c r="B31" t="s">
        <v>33</v>
      </c>
      <c r="C31">
        <v>141.33000000000001</v>
      </c>
      <c r="D31">
        <v>0.5</v>
      </c>
      <c r="E31">
        <v>53</v>
      </c>
      <c r="F31">
        <v>30</v>
      </c>
      <c r="G31">
        <f t="shared" si="0"/>
        <v>56.60377358490566</v>
      </c>
    </row>
    <row r="32" spans="1:7" x14ac:dyDescent="0.15">
      <c r="A32">
        <v>7</v>
      </c>
      <c r="B32" t="s">
        <v>33</v>
      </c>
      <c r="C32">
        <v>141.33000000000001</v>
      </c>
      <c r="D32">
        <v>0.5</v>
      </c>
      <c r="E32">
        <v>75</v>
      </c>
      <c r="F32">
        <v>44</v>
      </c>
      <c r="G32">
        <f t="shared" si="0"/>
        <v>58.666666666666664</v>
      </c>
    </row>
    <row r="33" spans="1:7" x14ac:dyDescent="0.15">
      <c r="A33">
        <v>7</v>
      </c>
      <c r="B33" t="s">
        <v>33</v>
      </c>
      <c r="C33">
        <v>131</v>
      </c>
      <c r="D33">
        <v>0.5</v>
      </c>
      <c r="E33">
        <v>56</v>
      </c>
      <c r="F33">
        <v>10</v>
      </c>
      <c r="G33">
        <f t="shared" si="0"/>
        <v>17.857142857142858</v>
      </c>
    </row>
    <row r="34" spans="1:7" x14ac:dyDescent="0.15">
      <c r="A34">
        <v>7</v>
      </c>
      <c r="B34" s="1" t="s">
        <v>33</v>
      </c>
      <c r="C34">
        <v>131</v>
      </c>
      <c r="D34">
        <v>0.5</v>
      </c>
      <c r="E34">
        <v>55</v>
      </c>
      <c r="F34">
        <v>17</v>
      </c>
      <c r="G34">
        <f t="shared" si="0"/>
        <v>30.909090909090907</v>
      </c>
    </row>
    <row r="35" spans="1:7" x14ac:dyDescent="0.15">
      <c r="A35">
        <v>7</v>
      </c>
      <c r="B35" s="1" t="s">
        <v>33</v>
      </c>
      <c r="C35">
        <v>131</v>
      </c>
      <c r="D35">
        <v>0.5</v>
      </c>
      <c r="E35">
        <v>64</v>
      </c>
      <c r="F35">
        <v>21</v>
      </c>
      <c r="G35">
        <f t="shared" si="0"/>
        <v>32.8125</v>
      </c>
    </row>
    <row r="36" spans="1:7" x14ac:dyDescent="0.15">
      <c r="A36" s="5">
        <v>10</v>
      </c>
      <c r="B36" t="s">
        <v>22</v>
      </c>
      <c r="C36">
        <v>151.33000000000001</v>
      </c>
      <c r="D36">
        <v>0.5</v>
      </c>
      <c r="E36">
        <v>86</v>
      </c>
      <c r="F36">
        <v>42</v>
      </c>
      <c r="G36">
        <f t="shared" si="0"/>
        <v>48.837209302325576</v>
      </c>
    </row>
    <row r="37" spans="1:7" x14ac:dyDescent="0.15">
      <c r="A37" s="5">
        <v>10</v>
      </c>
      <c r="B37" t="s">
        <v>22</v>
      </c>
      <c r="C37">
        <v>151.33000000000001</v>
      </c>
      <c r="D37">
        <v>0.5</v>
      </c>
      <c r="E37">
        <v>54</v>
      </c>
      <c r="F37">
        <v>25</v>
      </c>
      <c r="G37">
        <f t="shared" si="0"/>
        <v>46.296296296296298</v>
      </c>
    </row>
    <row r="38" spans="1:7" x14ac:dyDescent="0.15">
      <c r="A38" s="5">
        <v>10</v>
      </c>
      <c r="B38" t="s">
        <v>22</v>
      </c>
      <c r="C38">
        <v>151.33000000000001</v>
      </c>
      <c r="D38">
        <v>0.5</v>
      </c>
      <c r="E38">
        <v>45</v>
      </c>
      <c r="F38">
        <v>27</v>
      </c>
      <c r="G38">
        <f t="shared" si="0"/>
        <v>60</v>
      </c>
    </row>
    <row r="39" spans="1:7" x14ac:dyDescent="0.15">
      <c r="A39" s="5">
        <v>10</v>
      </c>
      <c r="B39" t="s">
        <v>22</v>
      </c>
      <c r="C39">
        <v>147</v>
      </c>
      <c r="D39">
        <v>0.5</v>
      </c>
      <c r="E39">
        <v>52</v>
      </c>
      <c r="F39">
        <v>38</v>
      </c>
      <c r="G39">
        <f>(F39/E39)*100</f>
        <v>73.076923076923066</v>
      </c>
    </row>
    <row r="40" spans="1:7" x14ac:dyDescent="0.15">
      <c r="A40" s="5">
        <v>10</v>
      </c>
      <c r="B40" t="s">
        <v>22</v>
      </c>
      <c r="C40">
        <v>147</v>
      </c>
      <c r="D40">
        <v>0.5</v>
      </c>
      <c r="E40">
        <v>39</v>
      </c>
      <c r="F40">
        <v>24</v>
      </c>
      <c r="G40">
        <f t="shared" si="0"/>
        <v>61.53846153846154</v>
      </c>
    </row>
    <row r="41" spans="1:7" x14ac:dyDescent="0.15">
      <c r="A41" s="5">
        <v>10</v>
      </c>
      <c r="B41" t="s">
        <v>22</v>
      </c>
      <c r="C41">
        <v>147</v>
      </c>
      <c r="D41">
        <v>0.5</v>
      </c>
      <c r="E41">
        <v>44</v>
      </c>
      <c r="F41">
        <v>32</v>
      </c>
      <c r="G41">
        <f t="shared" si="0"/>
        <v>72.727272727272734</v>
      </c>
    </row>
    <row r="42" spans="1:7" x14ac:dyDescent="0.15">
      <c r="A42" s="5">
        <v>10</v>
      </c>
      <c r="B42" t="s">
        <v>22</v>
      </c>
      <c r="C42">
        <v>134.66999999999999</v>
      </c>
      <c r="D42">
        <v>0.5</v>
      </c>
      <c r="E42">
        <v>68</v>
      </c>
      <c r="F42">
        <v>44</v>
      </c>
      <c r="G42">
        <f t="shared" si="0"/>
        <v>64.705882352941174</v>
      </c>
    </row>
    <row r="43" spans="1:7" x14ac:dyDescent="0.15">
      <c r="A43" s="5">
        <v>10</v>
      </c>
      <c r="B43" t="s">
        <v>22</v>
      </c>
      <c r="C43">
        <v>134.66999999999999</v>
      </c>
      <c r="D43">
        <v>0.5</v>
      </c>
      <c r="E43">
        <v>54</v>
      </c>
      <c r="F43">
        <v>26</v>
      </c>
      <c r="G43">
        <f t="shared" si="0"/>
        <v>48.148148148148145</v>
      </c>
    </row>
    <row r="44" spans="1:7" x14ac:dyDescent="0.15">
      <c r="A44" s="5">
        <v>10</v>
      </c>
      <c r="B44" t="s">
        <v>22</v>
      </c>
      <c r="C44">
        <v>134.66999999999999</v>
      </c>
      <c r="D44">
        <v>0.5</v>
      </c>
      <c r="E44">
        <v>84</v>
      </c>
      <c r="F44">
        <v>42</v>
      </c>
      <c r="G44">
        <f t="shared" si="0"/>
        <v>50</v>
      </c>
    </row>
    <row r="45" spans="1:7" x14ac:dyDescent="0.15">
      <c r="A45" s="5">
        <v>10</v>
      </c>
      <c r="B45" t="s">
        <v>33</v>
      </c>
      <c r="C45" s="14">
        <v>147.33000000000001</v>
      </c>
      <c r="D45">
        <v>0.5</v>
      </c>
      <c r="E45">
        <v>84</v>
      </c>
      <c r="F45">
        <v>30</v>
      </c>
      <c r="G45">
        <f t="shared" si="0"/>
        <v>35.714285714285715</v>
      </c>
    </row>
    <row r="46" spans="1:7" x14ac:dyDescent="0.15">
      <c r="A46" s="5">
        <v>10</v>
      </c>
      <c r="B46" t="s">
        <v>33</v>
      </c>
      <c r="C46" s="14">
        <v>147.33000000000001</v>
      </c>
      <c r="D46">
        <v>0.5</v>
      </c>
      <c r="E46">
        <v>70</v>
      </c>
      <c r="F46">
        <v>35</v>
      </c>
      <c r="G46">
        <f t="shared" si="0"/>
        <v>50</v>
      </c>
    </row>
    <row r="47" spans="1:7" x14ac:dyDescent="0.15">
      <c r="A47" s="5">
        <v>10</v>
      </c>
      <c r="B47" t="s">
        <v>33</v>
      </c>
      <c r="C47" s="14">
        <v>147.33000000000001</v>
      </c>
      <c r="D47">
        <v>0.5</v>
      </c>
      <c r="E47">
        <v>30</v>
      </c>
      <c r="F47">
        <v>10</v>
      </c>
      <c r="G47">
        <f t="shared" si="0"/>
        <v>33.333333333333329</v>
      </c>
    </row>
    <row r="48" spans="1:7" x14ac:dyDescent="0.15">
      <c r="A48" s="5">
        <v>10</v>
      </c>
      <c r="B48" t="s">
        <v>33</v>
      </c>
      <c r="C48" s="14">
        <v>150</v>
      </c>
      <c r="D48">
        <v>0.5</v>
      </c>
      <c r="E48">
        <v>63</v>
      </c>
      <c r="F48">
        <v>26</v>
      </c>
      <c r="G48">
        <f t="shared" si="0"/>
        <v>41.269841269841265</v>
      </c>
    </row>
    <row r="49" spans="1:7" x14ac:dyDescent="0.15">
      <c r="A49" s="5">
        <v>10</v>
      </c>
      <c r="B49" t="s">
        <v>33</v>
      </c>
      <c r="C49" s="14">
        <v>150</v>
      </c>
      <c r="D49">
        <v>0.5</v>
      </c>
      <c r="E49">
        <v>47</v>
      </c>
      <c r="F49">
        <v>17</v>
      </c>
      <c r="G49">
        <f t="shared" si="0"/>
        <v>36.170212765957451</v>
      </c>
    </row>
    <row r="50" spans="1:7" x14ac:dyDescent="0.15">
      <c r="A50" s="5">
        <v>10</v>
      </c>
      <c r="B50" t="s">
        <v>33</v>
      </c>
      <c r="C50" s="14">
        <v>150</v>
      </c>
      <c r="D50">
        <v>0.5</v>
      </c>
      <c r="E50">
        <v>47</v>
      </c>
      <c r="F50">
        <v>19</v>
      </c>
      <c r="G50">
        <f t="shared" si="0"/>
        <v>40.425531914893611</v>
      </c>
    </row>
    <row r="51" spans="1:7" x14ac:dyDescent="0.15">
      <c r="A51" s="5">
        <v>10</v>
      </c>
      <c r="B51" t="s">
        <v>33</v>
      </c>
      <c r="C51" s="14">
        <v>148.66999999999999</v>
      </c>
      <c r="D51">
        <v>0.4</v>
      </c>
      <c r="E51">
        <v>53</v>
      </c>
      <c r="F51">
        <v>18</v>
      </c>
      <c r="G51">
        <f t="shared" si="0"/>
        <v>33.962264150943398</v>
      </c>
    </row>
    <row r="52" spans="1:7" x14ac:dyDescent="0.15">
      <c r="A52" s="5">
        <v>10</v>
      </c>
      <c r="B52" s="1" t="s">
        <v>33</v>
      </c>
      <c r="C52" s="14">
        <v>148.66999999999999</v>
      </c>
      <c r="D52">
        <v>0.5</v>
      </c>
      <c r="E52">
        <v>72</v>
      </c>
      <c r="F52">
        <v>31</v>
      </c>
      <c r="G52">
        <f t="shared" si="0"/>
        <v>43.055555555555557</v>
      </c>
    </row>
    <row r="53" spans="1:7" x14ac:dyDescent="0.15">
      <c r="A53" s="5">
        <v>10</v>
      </c>
      <c r="B53" s="1" t="s">
        <v>33</v>
      </c>
      <c r="C53" s="14">
        <v>148.66999999999999</v>
      </c>
      <c r="D53">
        <v>0.5</v>
      </c>
      <c r="E53">
        <v>77</v>
      </c>
      <c r="F53">
        <v>54</v>
      </c>
      <c r="G53">
        <f t="shared" si="0"/>
        <v>70.129870129870127</v>
      </c>
    </row>
    <row r="54" spans="1:7" x14ac:dyDescent="0.15">
      <c r="A54" s="5">
        <v>15</v>
      </c>
      <c r="B54" t="s">
        <v>22</v>
      </c>
      <c r="C54" s="14">
        <v>136.66999999999999</v>
      </c>
      <c r="D54">
        <v>0.5</v>
      </c>
      <c r="E54">
        <v>83</v>
      </c>
      <c r="F54">
        <v>44</v>
      </c>
      <c r="G54">
        <f t="shared" si="0"/>
        <v>53.01204819277109</v>
      </c>
    </row>
    <row r="55" spans="1:7" x14ac:dyDescent="0.15">
      <c r="A55" s="5">
        <v>15</v>
      </c>
      <c r="B55" t="s">
        <v>22</v>
      </c>
      <c r="C55" s="14">
        <v>136.66999999999999</v>
      </c>
      <c r="D55">
        <v>0.5</v>
      </c>
      <c r="E55">
        <v>78</v>
      </c>
      <c r="F55">
        <v>38</v>
      </c>
      <c r="G55">
        <f t="shared" si="0"/>
        <v>48.717948717948715</v>
      </c>
    </row>
    <row r="56" spans="1:7" x14ac:dyDescent="0.15">
      <c r="A56" s="5">
        <v>15</v>
      </c>
      <c r="B56" t="s">
        <v>22</v>
      </c>
      <c r="C56" s="14">
        <v>136.66999999999999</v>
      </c>
      <c r="D56">
        <v>0.5</v>
      </c>
      <c r="E56">
        <v>76</v>
      </c>
      <c r="F56">
        <v>62</v>
      </c>
      <c r="G56">
        <f>(F56/E56)*100</f>
        <v>81.578947368421055</v>
      </c>
    </row>
    <row r="57" spans="1:7" x14ac:dyDescent="0.15">
      <c r="A57" s="5">
        <v>15</v>
      </c>
      <c r="B57" t="s">
        <v>22</v>
      </c>
      <c r="C57" s="14">
        <v>138.66999999999999</v>
      </c>
      <c r="D57">
        <v>0.5</v>
      </c>
      <c r="E57">
        <v>84</v>
      </c>
      <c r="F57">
        <v>42</v>
      </c>
      <c r="G57">
        <f t="shared" si="0"/>
        <v>50</v>
      </c>
    </row>
    <row r="58" spans="1:7" x14ac:dyDescent="0.15">
      <c r="A58" s="5">
        <v>15</v>
      </c>
      <c r="B58" t="s">
        <v>22</v>
      </c>
      <c r="C58" s="14">
        <v>138.66999999999999</v>
      </c>
      <c r="D58">
        <v>0.5</v>
      </c>
      <c r="E58">
        <v>76</v>
      </c>
      <c r="F58">
        <v>38</v>
      </c>
      <c r="G58">
        <f t="shared" si="0"/>
        <v>50</v>
      </c>
    </row>
    <row r="59" spans="1:7" x14ac:dyDescent="0.15">
      <c r="A59" s="5">
        <v>15</v>
      </c>
      <c r="B59" t="s">
        <v>22</v>
      </c>
      <c r="C59" s="14">
        <v>138.66999999999999</v>
      </c>
      <c r="D59">
        <v>0.5</v>
      </c>
      <c r="E59">
        <v>56</v>
      </c>
      <c r="F59">
        <v>31</v>
      </c>
      <c r="G59">
        <f t="shared" si="0"/>
        <v>55.357142857142861</v>
      </c>
    </row>
    <row r="60" spans="1:7" x14ac:dyDescent="0.15">
      <c r="A60" s="5">
        <v>15</v>
      </c>
      <c r="B60" t="s">
        <v>22</v>
      </c>
      <c r="C60" s="14">
        <v>158.62</v>
      </c>
      <c r="D60">
        <v>0.5</v>
      </c>
      <c r="E60">
        <v>75</v>
      </c>
      <c r="F60">
        <v>53</v>
      </c>
      <c r="G60">
        <f t="shared" si="0"/>
        <v>70.666666666666671</v>
      </c>
    </row>
    <row r="61" spans="1:7" x14ac:dyDescent="0.15">
      <c r="A61" s="5">
        <v>15</v>
      </c>
      <c r="B61" t="s">
        <v>22</v>
      </c>
      <c r="C61" s="14">
        <v>158.62</v>
      </c>
      <c r="D61">
        <v>0.5</v>
      </c>
      <c r="E61">
        <v>68</v>
      </c>
      <c r="F61">
        <v>51</v>
      </c>
      <c r="G61">
        <f t="shared" si="0"/>
        <v>75</v>
      </c>
    </row>
    <row r="62" spans="1:7" x14ac:dyDescent="0.15">
      <c r="A62" s="5">
        <v>15</v>
      </c>
      <c r="B62" t="s">
        <v>22</v>
      </c>
      <c r="C62" s="14">
        <v>158.62</v>
      </c>
      <c r="D62">
        <v>0.5</v>
      </c>
      <c r="E62">
        <v>43</v>
      </c>
      <c r="F62">
        <v>25</v>
      </c>
      <c r="G62">
        <f t="shared" si="0"/>
        <v>58.139534883720934</v>
      </c>
    </row>
    <row r="63" spans="1:7" x14ac:dyDescent="0.15">
      <c r="A63" s="5">
        <v>15</v>
      </c>
      <c r="B63" t="s">
        <v>33</v>
      </c>
      <c r="C63" s="14">
        <v>131.5</v>
      </c>
      <c r="D63">
        <v>0.5</v>
      </c>
      <c r="E63">
        <v>90</v>
      </c>
      <c r="F63">
        <v>46</v>
      </c>
      <c r="G63">
        <f t="shared" si="0"/>
        <v>51.111111111111107</v>
      </c>
    </row>
    <row r="64" spans="1:7" x14ac:dyDescent="0.15">
      <c r="A64" s="5">
        <v>15</v>
      </c>
      <c r="B64" t="s">
        <v>33</v>
      </c>
      <c r="C64" s="14">
        <v>131.5</v>
      </c>
      <c r="D64">
        <v>0.5</v>
      </c>
      <c r="E64">
        <v>90</v>
      </c>
      <c r="F64">
        <v>50</v>
      </c>
      <c r="G64">
        <f t="shared" si="0"/>
        <v>55.555555555555557</v>
      </c>
    </row>
    <row r="65" spans="1:7" x14ac:dyDescent="0.15">
      <c r="A65" s="5">
        <v>15</v>
      </c>
      <c r="B65" t="s">
        <v>33</v>
      </c>
      <c r="C65" s="14">
        <v>131.5</v>
      </c>
      <c r="D65">
        <v>0.5</v>
      </c>
      <c r="E65">
        <v>40</v>
      </c>
      <c r="F65">
        <v>19</v>
      </c>
      <c r="G65">
        <f t="shared" si="0"/>
        <v>47.5</v>
      </c>
    </row>
    <row r="66" spans="1:7" x14ac:dyDescent="0.15">
      <c r="A66" s="5">
        <v>15</v>
      </c>
      <c r="B66" t="s">
        <v>33</v>
      </c>
      <c r="C66" s="14">
        <v>142.5</v>
      </c>
      <c r="D66">
        <v>0.5</v>
      </c>
      <c r="E66">
        <v>56</v>
      </c>
      <c r="F66">
        <v>19</v>
      </c>
      <c r="G66">
        <f t="shared" si="0"/>
        <v>33.928571428571431</v>
      </c>
    </row>
    <row r="67" spans="1:7" x14ac:dyDescent="0.15">
      <c r="A67" s="5">
        <v>15</v>
      </c>
      <c r="B67" t="s">
        <v>33</v>
      </c>
      <c r="C67" s="14">
        <v>142.5</v>
      </c>
      <c r="D67">
        <v>0.5</v>
      </c>
      <c r="E67">
        <v>41</v>
      </c>
      <c r="F67">
        <v>21</v>
      </c>
      <c r="G67">
        <f t="shared" ref="G67:G82" si="1">(F67/E67)*100</f>
        <v>51.219512195121951</v>
      </c>
    </row>
    <row r="68" spans="1:7" x14ac:dyDescent="0.15">
      <c r="A68" s="5">
        <v>15</v>
      </c>
      <c r="B68" t="s">
        <v>33</v>
      </c>
      <c r="C68" s="14">
        <v>142.5</v>
      </c>
      <c r="D68">
        <v>0.5</v>
      </c>
      <c r="E68">
        <v>69</v>
      </c>
      <c r="F68">
        <v>23</v>
      </c>
      <c r="G68">
        <f t="shared" si="1"/>
        <v>33.333333333333329</v>
      </c>
    </row>
    <row r="69" spans="1:7" x14ac:dyDescent="0.15">
      <c r="A69" s="5">
        <v>15</v>
      </c>
      <c r="B69" t="s">
        <v>33</v>
      </c>
      <c r="C69" s="14">
        <v>148</v>
      </c>
      <c r="D69">
        <v>0.5</v>
      </c>
      <c r="E69">
        <v>89</v>
      </c>
      <c r="F69">
        <v>41</v>
      </c>
      <c r="G69">
        <f t="shared" si="1"/>
        <v>46.067415730337082</v>
      </c>
    </row>
    <row r="70" spans="1:7" x14ac:dyDescent="0.15">
      <c r="A70" s="5">
        <v>15</v>
      </c>
      <c r="B70" s="1" t="s">
        <v>33</v>
      </c>
      <c r="C70" s="14">
        <v>148</v>
      </c>
      <c r="D70">
        <v>0.5</v>
      </c>
      <c r="E70">
        <v>53</v>
      </c>
      <c r="F70">
        <v>34</v>
      </c>
      <c r="G70">
        <f t="shared" si="1"/>
        <v>64.15094339622641</v>
      </c>
    </row>
    <row r="71" spans="1:7" x14ac:dyDescent="0.15">
      <c r="A71" s="5">
        <v>15</v>
      </c>
      <c r="B71" s="1" t="s">
        <v>33</v>
      </c>
      <c r="C71" s="14">
        <v>148</v>
      </c>
      <c r="D71">
        <v>0.5</v>
      </c>
      <c r="E71">
        <v>71</v>
      </c>
      <c r="F71">
        <v>32</v>
      </c>
      <c r="G71">
        <f t="shared" si="1"/>
        <v>45.070422535211272</v>
      </c>
    </row>
    <row r="72" spans="1:7" x14ac:dyDescent="0.15">
      <c r="A72" s="5">
        <v>20</v>
      </c>
      <c r="B72" t="s">
        <v>22</v>
      </c>
      <c r="C72" s="14">
        <v>148.66999999999999</v>
      </c>
      <c r="D72">
        <v>0.5</v>
      </c>
      <c r="E72">
        <v>40</v>
      </c>
      <c r="F72">
        <v>26</v>
      </c>
      <c r="G72">
        <f t="shared" si="1"/>
        <v>65</v>
      </c>
    </row>
    <row r="73" spans="1:7" x14ac:dyDescent="0.15">
      <c r="A73" s="5">
        <v>20</v>
      </c>
      <c r="B73" t="s">
        <v>22</v>
      </c>
      <c r="C73" s="14">
        <v>148.66999999999999</v>
      </c>
      <c r="D73">
        <v>0.5</v>
      </c>
      <c r="E73">
        <v>43</v>
      </c>
      <c r="F73">
        <v>28</v>
      </c>
      <c r="G73">
        <f t="shared" si="1"/>
        <v>65.116279069767444</v>
      </c>
    </row>
    <row r="74" spans="1:7" x14ac:dyDescent="0.15">
      <c r="A74" s="5">
        <v>20</v>
      </c>
      <c r="B74" t="s">
        <v>22</v>
      </c>
      <c r="C74" s="14">
        <v>148.66999999999999</v>
      </c>
      <c r="D74">
        <v>0.5</v>
      </c>
      <c r="E74">
        <v>61</v>
      </c>
      <c r="F74">
        <v>48</v>
      </c>
      <c r="G74">
        <f t="shared" si="1"/>
        <v>78.688524590163937</v>
      </c>
    </row>
    <row r="75" spans="1:7" x14ac:dyDescent="0.15">
      <c r="A75" s="5">
        <v>20</v>
      </c>
      <c r="B75" t="s">
        <v>22</v>
      </c>
      <c r="C75" s="14">
        <v>147.33000000000001</v>
      </c>
      <c r="D75">
        <v>0.5</v>
      </c>
      <c r="E75">
        <v>74</v>
      </c>
      <c r="F75">
        <v>59</v>
      </c>
      <c r="G75">
        <f t="shared" si="1"/>
        <v>79.729729729729726</v>
      </c>
    </row>
    <row r="76" spans="1:7" x14ac:dyDescent="0.15">
      <c r="A76" s="5">
        <v>20</v>
      </c>
      <c r="B76" t="s">
        <v>22</v>
      </c>
      <c r="C76" s="14">
        <v>147.33000000000001</v>
      </c>
      <c r="D76">
        <v>0.5</v>
      </c>
      <c r="E76">
        <v>79</v>
      </c>
      <c r="F76">
        <v>53</v>
      </c>
      <c r="G76">
        <f t="shared" si="1"/>
        <v>67.088607594936718</v>
      </c>
    </row>
    <row r="77" spans="1:7" x14ac:dyDescent="0.15">
      <c r="A77" s="5">
        <v>20</v>
      </c>
      <c r="B77" t="s">
        <v>22</v>
      </c>
      <c r="C77" s="14">
        <v>147.33000000000001</v>
      </c>
      <c r="D77">
        <v>0.5</v>
      </c>
      <c r="E77">
        <v>82</v>
      </c>
      <c r="F77">
        <v>69</v>
      </c>
      <c r="G77">
        <f t="shared" si="1"/>
        <v>84.146341463414629</v>
      </c>
    </row>
    <row r="78" spans="1:7" x14ac:dyDescent="0.15">
      <c r="A78" s="5">
        <v>20</v>
      </c>
      <c r="B78" t="s">
        <v>22</v>
      </c>
      <c r="C78" s="14">
        <v>141.33000000000001</v>
      </c>
      <c r="D78">
        <v>0.5</v>
      </c>
      <c r="E78">
        <v>94</v>
      </c>
      <c r="F78">
        <v>79</v>
      </c>
      <c r="G78">
        <f t="shared" si="1"/>
        <v>84.042553191489361</v>
      </c>
    </row>
    <row r="79" spans="1:7" x14ac:dyDescent="0.15">
      <c r="A79" s="5">
        <v>20</v>
      </c>
      <c r="B79" t="s">
        <v>22</v>
      </c>
      <c r="C79" s="14">
        <v>141.33000000000001</v>
      </c>
      <c r="D79">
        <v>0.5</v>
      </c>
      <c r="E79">
        <v>61</v>
      </c>
      <c r="F79">
        <v>53</v>
      </c>
      <c r="G79">
        <f t="shared" si="1"/>
        <v>86.885245901639337</v>
      </c>
    </row>
    <row r="80" spans="1:7" x14ac:dyDescent="0.15">
      <c r="A80" s="5">
        <v>20</v>
      </c>
      <c r="B80" t="s">
        <v>22</v>
      </c>
      <c r="C80" s="14">
        <v>141.33000000000001</v>
      </c>
      <c r="D80">
        <v>0.5</v>
      </c>
      <c r="E80">
        <v>96</v>
      </c>
      <c r="F80">
        <v>89</v>
      </c>
      <c r="G80">
        <f t="shared" si="1"/>
        <v>92.708333333333343</v>
      </c>
    </row>
    <row r="81" spans="1:7" x14ac:dyDescent="0.15">
      <c r="A81" s="5">
        <v>20</v>
      </c>
      <c r="B81" t="s">
        <v>33</v>
      </c>
      <c r="C81" s="14">
        <v>141.33000000000001</v>
      </c>
      <c r="D81">
        <v>0.5</v>
      </c>
      <c r="E81">
        <v>50</v>
      </c>
      <c r="F81">
        <v>23</v>
      </c>
      <c r="G81">
        <f t="shared" si="1"/>
        <v>46</v>
      </c>
    </row>
    <row r="82" spans="1:7" x14ac:dyDescent="0.15">
      <c r="A82" s="5">
        <v>20</v>
      </c>
      <c r="B82" t="s">
        <v>33</v>
      </c>
      <c r="C82" s="14">
        <v>141.33000000000001</v>
      </c>
      <c r="D82">
        <v>0.5</v>
      </c>
      <c r="E82">
        <v>60</v>
      </c>
      <c r="F82">
        <v>43</v>
      </c>
      <c r="G82">
        <f t="shared" si="1"/>
        <v>71.666666666666671</v>
      </c>
    </row>
    <row r="83" spans="1:7" x14ac:dyDescent="0.15">
      <c r="A83" s="5">
        <v>20</v>
      </c>
      <c r="B83" t="s">
        <v>33</v>
      </c>
      <c r="C83" s="14">
        <v>141.33000000000001</v>
      </c>
      <c r="D83">
        <v>0.4</v>
      </c>
      <c r="E83">
        <v>33</v>
      </c>
      <c r="F83">
        <v>26</v>
      </c>
      <c r="G83">
        <f>(F83/E83)*100</f>
        <v>78.787878787878782</v>
      </c>
    </row>
    <row r="84" spans="1:7" x14ac:dyDescent="0.15">
      <c r="A84" s="5">
        <v>20</v>
      </c>
      <c r="B84" t="s">
        <v>33</v>
      </c>
      <c r="C84" s="14">
        <v>148.66999999999999</v>
      </c>
      <c r="D84">
        <v>0.5</v>
      </c>
      <c r="E84">
        <v>59</v>
      </c>
      <c r="F84">
        <v>38</v>
      </c>
      <c r="G84">
        <f t="shared" ref="G84:G112" si="2">(F84/E84)*100</f>
        <v>64.406779661016941</v>
      </c>
    </row>
    <row r="85" spans="1:7" x14ac:dyDescent="0.15">
      <c r="A85" s="5">
        <v>20</v>
      </c>
      <c r="B85" t="s">
        <v>33</v>
      </c>
      <c r="C85" s="14">
        <v>148.66999999999999</v>
      </c>
      <c r="D85">
        <v>0.3</v>
      </c>
      <c r="E85">
        <v>42</v>
      </c>
      <c r="F85">
        <v>29</v>
      </c>
      <c r="G85">
        <f t="shared" si="2"/>
        <v>69.047619047619051</v>
      </c>
    </row>
    <row r="86" spans="1:7" x14ac:dyDescent="0.15">
      <c r="A86" s="5">
        <v>20</v>
      </c>
      <c r="B86" t="s">
        <v>33</v>
      </c>
      <c r="C86" s="14">
        <v>148.66999999999999</v>
      </c>
      <c r="D86">
        <v>0.5</v>
      </c>
      <c r="E86">
        <v>47</v>
      </c>
      <c r="F86">
        <v>24</v>
      </c>
      <c r="G86">
        <f t="shared" si="2"/>
        <v>51.063829787234042</v>
      </c>
    </row>
    <row r="87" spans="1:7" x14ac:dyDescent="0.15">
      <c r="A87" s="5">
        <v>20</v>
      </c>
      <c r="B87" t="s">
        <v>33</v>
      </c>
      <c r="C87" s="14">
        <v>140</v>
      </c>
      <c r="D87">
        <v>0.5</v>
      </c>
      <c r="E87">
        <v>78</v>
      </c>
      <c r="F87">
        <v>51</v>
      </c>
      <c r="G87">
        <f t="shared" si="2"/>
        <v>65.384615384615387</v>
      </c>
    </row>
    <row r="88" spans="1:7" x14ac:dyDescent="0.15">
      <c r="A88" s="5">
        <v>20</v>
      </c>
      <c r="B88" s="1" t="s">
        <v>33</v>
      </c>
      <c r="C88" s="15">
        <v>140</v>
      </c>
      <c r="D88" s="16">
        <v>0.5</v>
      </c>
      <c r="E88" s="16">
        <v>40</v>
      </c>
      <c r="F88" s="16">
        <v>27</v>
      </c>
      <c r="G88" s="16">
        <f t="shared" si="2"/>
        <v>67.5</v>
      </c>
    </row>
    <row r="89" spans="1:7" x14ac:dyDescent="0.15">
      <c r="A89" s="5">
        <v>20</v>
      </c>
      <c r="B89" s="1" t="s">
        <v>33</v>
      </c>
      <c r="C89" s="14">
        <v>140</v>
      </c>
      <c r="D89">
        <v>0.5</v>
      </c>
      <c r="E89">
        <v>87</v>
      </c>
      <c r="F89">
        <v>56</v>
      </c>
      <c r="G89">
        <f t="shared" si="2"/>
        <v>64.367816091954026</v>
      </c>
    </row>
    <row r="90" spans="1:7" x14ac:dyDescent="0.15">
      <c r="A90" s="5">
        <v>25</v>
      </c>
      <c r="B90" t="s">
        <v>22</v>
      </c>
      <c r="C90" s="14">
        <v>145</v>
      </c>
      <c r="D90">
        <v>0.5</v>
      </c>
      <c r="E90">
        <v>50</v>
      </c>
      <c r="F90">
        <v>37</v>
      </c>
      <c r="G90">
        <f t="shared" si="2"/>
        <v>74</v>
      </c>
    </row>
    <row r="91" spans="1:7" x14ac:dyDescent="0.15">
      <c r="A91" s="5">
        <v>25</v>
      </c>
      <c r="B91" t="s">
        <v>22</v>
      </c>
      <c r="C91" s="14">
        <v>145</v>
      </c>
      <c r="D91">
        <v>0.5</v>
      </c>
      <c r="E91">
        <v>33</v>
      </c>
      <c r="F91">
        <v>23</v>
      </c>
      <c r="G91">
        <f t="shared" si="2"/>
        <v>69.696969696969703</v>
      </c>
    </row>
    <row r="92" spans="1:7" x14ac:dyDescent="0.15">
      <c r="A92" s="5">
        <v>25</v>
      </c>
      <c r="B92" t="s">
        <v>22</v>
      </c>
      <c r="C92" s="14">
        <v>145</v>
      </c>
      <c r="D92">
        <v>0.5</v>
      </c>
      <c r="E92">
        <v>36</v>
      </c>
      <c r="F92">
        <v>29</v>
      </c>
      <c r="G92">
        <f t="shared" si="2"/>
        <v>80.555555555555557</v>
      </c>
    </row>
    <row r="93" spans="1:7" x14ac:dyDescent="0.15">
      <c r="A93" s="5">
        <v>25</v>
      </c>
      <c r="B93" t="s">
        <v>22</v>
      </c>
      <c r="C93" s="14">
        <v>151.5</v>
      </c>
      <c r="D93">
        <v>0.5</v>
      </c>
      <c r="E93">
        <v>46</v>
      </c>
      <c r="F93">
        <v>36</v>
      </c>
      <c r="G93">
        <f t="shared" si="2"/>
        <v>78.260869565217391</v>
      </c>
    </row>
    <row r="94" spans="1:7" x14ac:dyDescent="0.15">
      <c r="A94" s="5">
        <v>25</v>
      </c>
      <c r="B94" t="s">
        <v>22</v>
      </c>
      <c r="C94" s="14">
        <v>151.5</v>
      </c>
      <c r="D94">
        <v>0.5</v>
      </c>
      <c r="E94">
        <v>45</v>
      </c>
      <c r="F94">
        <v>42</v>
      </c>
      <c r="G94">
        <f t="shared" si="2"/>
        <v>93.333333333333329</v>
      </c>
    </row>
    <row r="95" spans="1:7" x14ac:dyDescent="0.15">
      <c r="A95" s="5">
        <v>25</v>
      </c>
      <c r="B95" t="s">
        <v>22</v>
      </c>
      <c r="C95" s="14">
        <v>151.5</v>
      </c>
      <c r="D95">
        <v>0.5</v>
      </c>
      <c r="E95">
        <v>63</v>
      </c>
      <c r="F95">
        <v>55</v>
      </c>
      <c r="G95">
        <f t="shared" si="2"/>
        <v>87.301587301587304</v>
      </c>
    </row>
    <row r="96" spans="1:7" x14ac:dyDescent="0.15">
      <c r="A96" s="5">
        <v>25</v>
      </c>
      <c r="B96" t="s">
        <v>22</v>
      </c>
      <c r="C96" s="14">
        <v>151.5</v>
      </c>
      <c r="D96">
        <v>0.5</v>
      </c>
      <c r="E96">
        <v>65</v>
      </c>
      <c r="F96">
        <v>50</v>
      </c>
      <c r="G96">
        <f t="shared" si="2"/>
        <v>76.923076923076934</v>
      </c>
    </row>
    <row r="97" spans="1:7" x14ac:dyDescent="0.15">
      <c r="A97" s="5">
        <v>25</v>
      </c>
      <c r="B97" t="s">
        <v>22</v>
      </c>
      <c r="C97" s="14">
        <v>151.5</v>
      </c>
      <c r="D97">
        <v>0.5</v>
      </c>
      <c r="E97">
        <v>55</v>
      </c>
      <c r="F97">
        <v>48</v>
      </c>
      <c r="G97">
        <f t="shared" si="2"/>
        <v>87.272727272727266</v>
      </c>
    </row>
    <row r="98" spans="1:7" x14ac:dyDescent="0.15">
      <c r="A98" s="5">
        <v>25</v>
      </c>
      <c r="B98" t="s">
        <v>22</v>
      </c>
      <c r="C98" s="14">
        <v>151.5</v>
      </c>
      <c r="D98">
        <v>0.5</v>
      </c>
      <c r="E98">
        <v>71</v>
      </c>
      <c r="F98">
        <v>61</v>
      </c>
      <c r="G98">
        <f t="shared" si="2"/>
        <v>85.91549295774648</v>
      </c>
    </row>
    <row r="99" spans="1:7" x14ac:dyDescent="0.15">
      <c r="A99" s="5">
        <v>25</v>
      </c>
      <c r="B99" t="s">
        <v>33</v>
      </c>
      <c r="C99" s="14">
        <v>125</v>
      </c>
      <c r="D99">
        <v>0.5</v>
      </c>
      <c r="E99">
        <v>59</v>
      </c>
      <c r="F99">
        <v>43</v>
      </c>
      <c r="G99">
        <f t="shared" si="2"/>
        <v>72.881355932203391</v>
      </c>
    </row>
    <row r="100" spans="1:7" x14ac:dyDescent="0.15">
      <c r="A100" s="5">
        <v>25</v>
      </c>
      <c r="B100" t="s">
        <v>33</v>
      </c>
      <c r="C100" s="14">
        <v>125</v>
      </c>
      <c r="D100">
        <v>0.5</v>
      </c>
      <c r="E100">
        <v>44</v>
      </c>
      <c r="F100">
        <v>21</v>
      </c>
      <c r="G100">
        <f t="shared" si="2"/>
        <v>47.727272727272727</v>
      </c>
    </row>
    <row r="101" spans="1:7" x14ac:dyDescent="0.15">
      <c r="A101" s="5">
        <v>25</v>
      </c>
      <c r="B101" t="s">
        <v>33</v>
      </c>
      <c r="C101" s="14">
        <v>125</v>
      </c>
      <c r="D101">
        <v>0.5</v>
      </c>
      <c r="E101">
        <v>47</v>
      </c>
      <c r="F101">
        <v>30</v>
      </c>
      <c r="G101">
        <f t="shared" si="2"/>
        <v>63.829787234042556</v>
      </c>
    </row>
    <row r="102" spans="1:7" x14ac:dyDescent="0.15">
      <c r="A102" s="5">
        <v>25</v>
      </c>
      <c r="B102" t="s">
        <v>33</v>
      </c>
      <c r="C102" s="14">
        <v>142.93</v>
      </c>
      <c r="D102">
        <v>0.5</v>
      </c>
      <c r="E102">
        <v>60</v>
      </c>
      <c r="F102">
        <v>44</v>
      </c>
      <c r="G102">
        <f t="shared" si="2"/>
        <v>73.333333333333329</v>
      </c>
    </row>
    <row r="103" spans="1:7" x14ac:dyDescent="0.15">
      <c r="A103" s="5">
        <v>25</v>
      </c>
      <c r="B103" t="s">
        <v>33</v>
      </c>
      <c r="C103" s="14">
        <v>142.93</v>
      </c>
      <c r="D103">
        <v>0.5</v>
      </c>
      <c r="E103">
        <v>75</v>
      </c>
      <c r="F103">
        <v>55</v>
      </c>
      <c r="G103">
        <f t="shared" si="2"/>
        <v>73.333333333333329</v>
      </c>
    </row>
    <row r="104" spans="1:7" x14ac:dyDescent="0.15">
      <c r="A104" s="5">
        <v>25</v>
      </c>
      <c r="B104" t="s">
        <v>33</v>
      </c>
      <c r="C104" s="14">
        <v>142.93</v>
      </c>
      <c r="D104">
        <v>0.5</v>
      </c>
      <c r="E104">
        <v>47</v>
      </c>
      <c r="F104">
        <v>30</v>
      </c>
      <c r="G104">
        <f t="shared" si="2"/>
        <v>63.829787234042556</v>
      </c>
    </row>
    <row r="105" spans="1:7" x14ac:dyDescent="0.15">
      <c r="A105" s="5">
        <v>25</v>
      </c>
      <c r="B105" t="s">
        <v>33</v>
      </c>
      <c r="C105" s="14">
        <v>142.66999999999999</v>
      </c>
      <c r="D105">
        <v>0.5</v>
      </c>
      <c r="E105">
        <v>78</v>
      </c>
      <c r="F105">
        <v>41</v>
      </c>
      <c r="G105">
        <f t="shared" si="2"/>
        <v>52.564102564102569</v>
      </c>
    </row>
    <row r="106" spans="1:7" x14ac:dyDescent="0.15">
      <c r="A106" s="5">
        <v>25</v>
      </c>
      <c r="B106" s="1" t="s">
        <v>33</v>
      </c>
      <c r="C106" s="14">
        <v>142.66999999999999</v>
      </c>
      <c r="D106">
        <v>0.5</v>
      </c>
      <c r="E106">
        <v>67</v>
      </c>
      <c r="F106">
        <v>31</v>
      </c>
      <c r="G106">
        <f t="shared" si="2"/>
        <v>46.268656716417908</v>
      </c>
    </row>
    <row r="107" spans="1:7" x14ac:dyDescent="0.15">
      <c r="A107" s="5">
        <v>25</v>
      </c>
      <c r="B107" s="1" t="s">
        <v>33</v>
      </c>
      <c r="C107" s="14">
        <v>142.66999999999999</v>
      </c>
      <c r="D107">
        <v>0.5</v>
      </c>
      <c r="E107">
        <v>58</v>
      </c>
      <c r="F107">
        <v>31</v>
      </c>
      <c r="G107">
        <f t="shared" si="2"/>
        <v>53.448275862068961</v>
      </c>
    </row>
    <row r="108" spans="1:7" x14ac:dyDescent="0.15">
      <c r="A108" s="5">
        <v>30</v>
      </c>
      <c r="B108" t="s">
        <v>22</v>
      </c>
      <c r="C108" s="14">
        <v>147</v>
      </c>
      <c r="D108">
        <v>0.5</v>
      </c>
      <c r="E108">
        <v>74</v>
      </c>
      <c r="F108">
        <v>57</v>
      </c>
      <c r="G108">
        <f t="shared" si="2"/>
        <v>77.027027027027032</v>
      </c>
    </row>
    <row r="109" spans="1:7" x14ac:dyDescent="0.15">
      <c r="A109" s="5">
        <v>30</v>
      </c>
      <c r="B109" t="s">
        <v>22</v>
      </c>
      <c r="C109" s="14">
        <v>147</v>
      </c>
      <c r="D109">
        <v>0.4</v>
      </c>
      <c r="E109">
        <v>33</v>
      </c>
      <c r="F109">
        <v>20</v>
      </c>
      <c r="G109">
        <f t="shared" si="2"/>
        <v>60.606060606060609</v>
      </c>
    </row>
    <row r="110" spans="1:7" x14ac:dyDescent="0.15">
      <c r="A110" s="5">
        <v>30</v>
      </c>
      <c r="B110" t="s">
        <v>22</v>
      </c>
      <c r="C110" s="14">
        <v>147</v>
      </c>
      <c r="D110">
        <v>0.5</v>
      </c>
      <c r="E110">
        <v>67</v>
      </c>
      <c r="F110">
        <v>57</v>
      </c>
      <c r="G110">
        <f t="shared" si="2"/>
        <v>85.074626865671647</v>
      </c>
    </row>
    <row r="111" spans="1:7" x14ac:dyDescent="0.15">
      <c r="A111" s="5">
        <v>30</v>
      </c>
      <c r="B111" t="s">
        <v>22</v>
      </c>
      <c r="C111" s="14">
        <v>130.66999999999999</v>
      </c>
      <c r="D111">
        <v>0.5</v>
      </c>
      <c r="E111">
        <v>41</v>
      </c>
      <c r="F111">
        <v>29</v>
      </c>
      <c r="G111">
        <f t="shared" si="2"/>
        <v>70.731707317073173</v>
      </c>
    </row>
    <row r="112" spans="1:7" x14ac:dyDescent="0.15">
      <c r="A112" s="5">
        <v>30</v>
      </c>
      <c r="B112" t="s">
        <v>22</v>
      </c>
      <c r="C112" s="14">
        <v>130.66999999999999</v>
      </c>
      <c r="D112">
        <v>0.5</v>
      </c>
      <c r="E112">
        <v>61</v>
      </c>
      <c r="F112">
        <v>43</v>
      </c>
      <c r="G112">
        <f t="shared" si="2"/>
        <v>70.491803278688522</v>
      </c>
    </row>
    <row r="113" spans="1:7" x14ac:dyDescent="0.15">
      <c r="A113" s="5">
        <v>30</v>
      </c>
      <c r="B113" t="s">
        <v>22</v>
      </c>
      <c r="C113" s="14">
        <v>130.66999999999999</v>
      </c>
      <c r="D113">
        <v>0.5</v>
      </c>
      <c r="E113">
        <v>62</v>
      </c>
      <c r="F113">
        <v>57</v>
      </c>
      <c r="G113">
        <f>(F113/E113)*100</f>
        <v>91.935483870967744</v>
      </c>
    </row>
    <row r="114" spans="1:7" x14ac:dyDescent="0.15">
      <c r="A114" s="5">
        <v>30</v>
      </c>
      <c r="B114" t="s">
        <v>22</v>
      </c>
      <c r="C114" s="14">
        <v>141.5</v>
      </c>
      <c r="D114">
        <v>0.5</v>
      </c>
      <c r="E114">
        <v>65</v>
      </c>
      <c r="F114">
        <v>48</v>
      </c>
      <c r="G114">
        <f t="shared" ref="G114:G125" si="3">(F114/E114)*100</f>
        <v>73.846153846153854</v>
      </c>
    </row>
    <row r="115" spans="1:7" x14ac:dyDescent="0.15">
      <c r="A115" s="5">
        <v>30</v>
      </c>
      <c r="B115" t="s">
        <v>22</v>
      </c>
      <c r="C115" s="14">
        <v>141.5</v>
      </c>
      <c r="D115">
        <v>0.5</v>
      </c>
      <c r="E115">
        <v>72</v>
      </c>
      <c r="F115">
        <v>62</v>
      </c>
      <c r="G115">
        <f t="shared" si="3"/>
        <v>86.111111111111114</v>
      </c>
    </row>
    <row r="116" spans="1:7" x14ac:dyDescent="0.15">
      <c r="A116" s="5">
        <v>30</v>
      </c>
      <c r="B116" t="s">
        <v>22</v>
      </c>
      <c r="C116" s="14">
        <v>141.5</v>
      </c>
      <c r="D116">
        <v>0.5</v>
      </c>
      <c r="E116">
        <v>64</v>
      </c>
      <c r="F116">
        <v>50</v>
      </c>
      <c r="G116">
        <f t="shared" si="3"/>
        <v>78.125</v>
      </c>
    </row>
    <row r="117" spans="1:7" x14ac:dyDescent="0.15">
      <c r="A117" s="5">
        <v>30</v>
      </c>
      <c r="B117" t="s">
        <v>33</v>
      </c>
      <c r="C117" s="14">
        <v>139</v>
      </c>
      <c r="D117">
        <v>0.5</v>
      </c>
      <c r="E117">
        <v>51</v>
      </c>
      <c r="F117">
        <v>37</v>
      </c>
      <c r="G117">
        <f t="shared" si="3"/>
        <v>72.549019607843135</v>
      </c>
    </row>
    <row r="118" spans="1:7" x14ac:dyDescent="0.15">
      <c r="A118" s="5">
        <v>30</v>
      </c>
      <c r="B118" t="s">
        <v>33</v>
      </c>
      <c r="C118" s="14">
        <v>139</v>
      </c>
      <c r="D118">
        <v>0.5</v>
      </c>
      <c r="E118">
        <v>55</v>
      </c>
      <c r="F118">
        <v>41</v>
      </c>
      <c r="G118">
        <f t="shared" si="3"/>
        <v>74.545454545454547</v>
      </c>
    </row>
    <row r="119" spans="1:7" x14ac:dyDescent="0.15">
      <c r="A119" s="5">
        <v>30</v>
      </c>
      <c r="B119" t="s">
        <v>33</v>
      </c>
      <c r="C119" s="14">
        <v>139</v>
      </c>
      <c r="D119">
        <v>0.5</v>
      </c>
      <c r="E119">
        <v>44</v>
      </c>
      <c r="F119">
        <v>36</v>
      </c>
      <c r="G119">
        <f t="shared" si="3"/>
        <v>81.818181818181827</v>
      </c>
    </row>
    <row r="120" spans="1:7" x14ac:dyDescent="0.15">
      <c r="A120" s="5">
        <v>30</v>
      </c>
      <c r="B120" t="s">
        <v>33</v>
      </c>
      <c r="C120" s="14">
        <v>158</v>
      </c>
      <c r="D120">
        <v>0.5</v>
      </c>
      <c r="E120">
        <v>54</v>
      </c>
      <c r="F120">
        <v>41</v>
      </c>
      <c r="G120">
        <f t="shared" si="3"/>
        <v>75.925925925925924</v>
      </c>
    </row>
    <row r="121" spans="1:7" x14ac:dyDescent="0.15">
      <c r="A121" s="5">
        <v>30</v>
      </c>
      <c r="B121" t="s">
        <v>33</v>
      </c>
      <c r="C121" s="14">
        <v>158</v>
      </c>
      <c r="D121">
        <v>0.5</v>
      </c>
      <c r="E121">
        <v>59</v>
      </c>
      <c r="F121">
        <v>43</v>
      </c>
      <c r="G121">
        <f t="shared" si="3"/>
        <v>72.881355932203391</v>
      </c>
    </row>
    <row r="122" spans="1:7" x14ac:dyDescent="0.15">
      <c r="A122" s="5">
        <v>30</v>
      </c>
      <c r="B122" t="s">
        <v>33</v>
      </c>
      <c r="C122" s="14">
        <v>158</v>
      </c>
      <c r="D122">
        <v>0.5</v>
      </c>
      <c r="E122">
        <v>63</v>
      </c>
      <c r="F122">
        <v>36</v>
      </c>
      <c r="G122">
        <f t="shared" si="3"/>
        <v>57.142857142857139</v>
      </c>
    </row>
    <row r="123" spans="1:7" x14ac:dyDescent="0.15">
      <c r="A123" s="5">
        <v>30</v>
      </c>
      <c r="B123" t="s">
        <v>33</v>
      </c>
      <c r="C123" s="14">
        <v>148.66999999999999</v>
      </c>
      <c r="D123">
        <v>0.5</v>
      </c>
      <c r="E123">
        <v>39</v>
      </c>
      <c r="F123">
        <v>18</v>
      </c>
      <c r="G123">
        <f t="shared" si="3"/>
        <v>46.153846153846153</v>
      </c>
    </row>
    <row r="124" spans="1:7" x14ac:dyDescent="0.15">
      <c r="A124" s="5">
        <v>30</v>
      </c>
      <c r="B124" s="1" t="s">
        <v>33</v>
      </c>
      <c r="C124" s="14">
        <v>148.66999999999999</v>
      </c>
      <c r="D124">
        <v>0.5</v>
      </c>
      <c r="E124">
        <v>64</v>
      </c>
      <c r="F124">
        <v>36</v>
      </c>
      <c r="G124">
        <f t="shared" si="3"/>
        <v>56.25</v>
      </c>
    </row>
    <row r="125" spans="1:7" x14ac:dyDescent="0.15">
      <c r="A125" s="5">
        <v>30</v>
      </c>
      <c r="B125" s="1" t="s">
        <v>33</v>
      </c>
      <c r="C125" s="14">
        <v>148.66999999999999</v>
      </c>
      <c r="D125">
        <v>0.5</v>
      </c>
      <c r="E125">
        <v>40</v>
      </c>
      <c r="F125">
        <v>20</v>
      </c>
      <c r="G125">
        <f t="shared" si="3"/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1" sqref="B1:B1048576"/>
    </sheetView>
  </sheetViews>
  <sheetFormatPr baseColWidth="10" defaultRowHeight="13" x14ac:dyDescent="0.15"/>
  <sheetData>
    <row r="1" spans="1:6" x14ac:dyDescent="0.15">
      <c r="A1" t="s">
        <v>18</v>
      </c>
      <c r="B1" t="s">
        <v>1</v>
      </c>
      <c r="C1" t="s">
        <v>87</v>
      </c>
      <c r="D1" t="s">
        <v>89</v>
      </c>
      <c r="E1" t="s">
        <v>86</v>
      </c>
      <c r="F1" t="s">
        <v>88</v>
      </c>
    </row>
    <row r="2" spans="1:6" x14ac:dyDescent="0.15">
      <c r="A2">
        <v>0</v>
      </c>
      <c r="B2">
        <v>146.49</v>
      </c>
      <c r="C2">
        <v>0.5</v>
      </c>
      <c r="D2">
        <v>42</v>
      </c>
      <c r="E2">
        <v>21</v>
      </c>
      <c r="F2">
        <v>50</v>
      </c>
    </row>
    <row r="3" spans="1:6" x14ac:dyDescent="0.15">
      <c r="A3">
        <v>0</v>
      </c>
      <c r="B3" s="12">
        <v>146.49</v>
      </c>
      <c r="C3">
        <v>0.5</v>
      </c>
      <c r="D3">
        <v>47</v>
      </c>
      <c r="E3">
        <v>30</v>
      </c>
      <c r="F3" s="19">
        <v>63.829787234042556</v>
      </c>
    </row>
    <row r="4" spans="1:6" x14ac:dyDescent="0.15">
      <c r="A4">
        <v>0</v>
      </c>
      <c r="B4">
        <v>146.49</v>
      </c>
      <c r="C4">
        <v>0.4</v>
      </c>
      <c r="D4">
        <v>30</v>
      </c>
      <c r="E4">
        <v>20</v>
      </c>
      <c r="F4">
        <v>66.666666666666657</v>
      </c>
    </row>
    <row r="5" spans="1:6" x14ac:dyDescent="0.15">
      <c r="A5" s="6">
        <v>3</v>
      </c>
      <c r="B5">
        <v>125.33</v>
      </c>
      <c r="C5">
        <v>0.5</v>
      </c>
      <c r="D5">
        <v>37</v>
      </c>
      <c r="E5">
        <v>6</v>
      </c>
      <c r="F5">
        <v>16.216216216216218</v>
      </c>
    </row>
    <row r="6" spans="1:6" x14ac:dyDescent="0.15">
      <c r="A6" s="6">
        <v>3</v>
      </c>
      <c r="B6">
        <v>125.33</v>
      </c>
      <c r="C6">
        <v>0.5</v>
      </c>
      <c r="D6">
        <v>41</v>
      </c>
      <c r="E6">
        <v>38</v>
      </c>
      <c r="F6">
        <v>92.682926829268297</v>
      </c>
    </row>
    <row r="7" spans="1:6" x14ac:dyDescent="0.15">
      <c r="A7" s="6">
        <v>3</v>
      </c>
      <c r="B7">
        <v>125.33</v>
      </c>
      <c r="C7">
        <v>0.5</v>
      </c>
      <c r="D7">
        <v>43</v>
      </c>
      <c r="E7">
        <v>24</v>
      </c>
      <c r="F7">
        <v>55.813953488372093</v>
      </c>
    </row>
    <row r="8" spans="1:6" x14ac:dyDescent="0.15">
      <c r="A8" s="18">
        <v>7</v>
      </c>
      <c r="B8" s="16">
        <v>122.67</v>
      </c>
      <c r="C8">
        <v>0.5</v>
      </c>
      <c r="D8" s="16">
        <v>59</v>
      </c>
      <c r="E8" s="16">
        <v>29</v>
      </c>
      <c r="F8" s="16">
        <v>49.152542372881356</v>
      </c>
    </row>
    <row r="9" spans="1:6" x14ac:dyDescent="0.15">
      <c r="A9" s="18">
        <v>7</v>
      </c>
      <c r="B9">
        <v>122.67</v>
      </c>
      <c r="C9">
        <v>0.5</v>
      </c>
      <c r="D9">
        <v>35</v>
      </c>
      <c r="E9">
        <v>20</v>
      </c>
      <c r="F9">
        <v>57.142857142857139</v>
      </c>
    </row>
    <row r="10" spans="1:6" x14ac:dyDescent="0.15">
      <c r="A10" s="18">
        <v>7</v>
      </c>
      <c r="B10" s="13">
        <v>122.67</v>
      </c>
      <c r="C10" s="13" t="s">
        <v>102</v>
      </c>
      <c r="D10" s="13" t="s">
        <v>102</v>
      </c>
      <c r="E10" s="13" t="s">
        <v>102</v>
      </c>
      <c r="F10" s="13" t="s">
        <v>102</v>
      </c>
    </row>
    <row r="11" spans="1:6" x14ac:dyDescent="0.15">
      <c r="A11" s="6">
        <v>15</v>
      </c>
      <c r="B11">
        <v>138</v>
      </c>
      <c r="C11">
        <v>0.5</v>
      </c>
      <c r="D11">
        <v>51</v>
      </c>
      <c r="E11">
        <v>28</v>
      </c>
      <c r="F11">
        <v>54.901960784313729</v>
      </c>
    </row>
    <row r="12" spans="1:6" x14ac:dyDescent="0.15">
      <c r="A12" s="6">
        <v>15</v>
      </c>
      <c r="B12">
        <v>138</v>
      </c>
      <c r="C12">
        <v>0.5</v>
      </c>
      <c r="D12">
        <v>31</v>
      </c>
      <c r="E12">
        <v>27</v>
      </c>
      <c r="F12">
        <v>87.096774193548384</v>
      </c>
    </row>
    <row r="13" spans="1:6" x14ac:dyDescent="0.15">
      <c r="A13" s="6">
        <v>15</v>
      </c>
      <c r="B13">
        <v>138</v>
      </c>
      <c r="C13">
        <v>0.5</v>
      </c>
      <c r="D13">
        <v>37</v>
      </c>
      <c r="E13">
        <v>19</v>
      </c>
      <c r="F13">
        <v>51.351351351351347</v>
      </c>
    </row>
    <row r="14" spans="1:6" x14ac:dyDescent="0.15">
      <c r="A14" s="6">
        <v>30</v>
      </c>
      <c r="B14">
        <v>130</v>
      </c>
      <c r="C14">
        <v>0.5</v>
      </c>
      <c r="D14">
        <v>40</v>
      </c>
      <c r="E14">
        <v>28</v>
      </c>
      <c r="F14">
        <v>70</v>
      </c>
    </row>
    <row r="15" spans="1:6" x14ac:dyDescent="0.15">
      <c r="A15" s="6">
        <v>30</v>
      </c>
      <c r="B15">
        <v>130</v>
      </c>
      <c r="C15">
        <v>0.5</v>
      </c>
      <c r="D15">
        <v>39</v>
      </c>
      <c r="E15">
        <v>27</v>
      </c>
      <c r="F15">
        <v>69.230769230769226</v>
      </c>
    </row>
    <row r="16" spans="1:6" x14ac:dyDescent="0.15">
      <c r="A16" s="6">
        <v>30</v>
      </c>
      <c r="B16">
        <v>130</v>
      </c>
      <c r="C16">
        <v>0.5</v>
      </c>
      <c r="D16">
        <v>60</v>
      </c>
      <c r="E16">
        <v>47</v>
      </c>
      <c r="F16">
        <v>78.333333333333329</v>
      </c>
    </row>
  </sheetData>
  <dataValidations count="1">
    <dataValidation allowBlank="1" showInputMessage="1" showErrorMessage="1" sqref="B8:B1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initials Thalli Area</vt:lpstr>
      <vt:lpstr>initials Blade Epiphyte</vt:lpstr>
      <vt:lpstr>finals thalli area</vt:lpstr>
      <vt:lpstr>finals blade epiphyte</vt:lpstr>
      <vt:lpstr>Percent Coverage Calculations</vt:lpstr>
      <vt:lpstr>R final percent cover</vt:lpstr>
      <vt:lpstr>Initial Percent Cover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Peggy Fong</dc:creator>
  <cp:lastModifiedBy>Microsoft Office User</cp:lastModifiedBy>
  <dcterms:created xsi:type="dcterms:W3CDTF">2013-03-06T19:37:42Z</dcterms:created>
  <dcterms:modified xsi:type="dcterms:W3CDTF">2016-03-23T22:58:58Z</dcterms:modified>
</cp:coreProperties>
</file>