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Corporate\Merchandising-Purchasing-Marketing\2018 T&amp;R FALL PLANNING\SPYDER\"/>
    </mc:Choice>
  </mc:AlternateContent>
  <bookViews>
    <workbookView xWindow="5295" yWindow="10425" windowWidth="45900" windowHeight="19500" activeTab="1"/>
  </bookViews>
  <sheets>
    <sheet name="Instructions" sheetId="1" r:id="rId1"/>
    <sheet name="Styles" sheetId="2" r:id="rId2"/>
    <sheet name="Colors" sheetId="3" r:id="rId3"/>
    <sheet name="Sheet1" sheetId="5" state="hidden" r:id="rId4"/>
    <sheet name="Lists" sheetId="4" state="hidden" r:id="rId5"/>
  </sheets>
  <definedNames>
    <definedName name="_xlnm._FilterDatabase" localSheetId="2" hidden="1">Colors!$A$1:$T$26</definedName>
    <definedName name="_xlnm._FilterDatabase" localSheetId="3" hidden="1">Sheet1!$A$1:$A$48</definedName>
    <definedName name="_xlnm._FilterDatabase" localSheetId="1" hidden="1">Styles!$A$1:$S$1</definedName>
    <definedName name="Accessories">Lists!$H$2:$H$3</definedName>
    <definedName name="Bags">Lists!$I$2:$I$11</definedName>
    <definedName name="Bottoms">Lists!$J$2:$J$4</definedName>
    <definedName name="Category">Lists!$C$1:$C$14</definedName>
    <definedName name="Color_Family">Lists!$V$2:$V$39</definedName>
    <definedName name="Fleece">Lists!$K$2</definedName>
    <definedName name="GarmentFit">Lists!$E$1:$E$11</definedName>
    <definedName name="Gender">Lists!$A$1:$A$5</definedName>
    <definedName name="Hats">Lists!$L$2:$L$10</definedName>
    <definedName name="Kids">Lists!$M$2:$M$3</definedName>
    <definedName name="Knits_Layering">Lists!$N$2:$N$3</definedName>
    <definedName name="Outerwear">Lists!$O$2:$O$8</definedName>
    <definedName name="Polos">Lists!$P$2:$P$3</definedName>
    <definedName name="_xlnm.Print_Area" localSheetId="2">Colors!$C$1:$I$25</definedName>
    <definedName name="_xlnm.Print_Area" localSheetId="0">Instructions!$A$1:$V$60</definedName>
    <definedName name="SizeRange">Lists!$F$1:$F$45</definedName>
    <definedName name="Status">Lists!$B$1:$B$7</definedName>
    <definedName name="SubCategories">Lists!$C$16:$C$31</definedName>
    <definedName name="Sweaters">Lists!$Q$2:$Q$3</definedName>
    <definedName name="Sweatshirts">Lists!$R$2:$R$3</definedName>
    <definedName name="T_Shirts">Lists!$S$2:$S$4</definedName>
    <definedName name="ubCategories">Lists!$C$17:$C$31</definedName>
    <definedName name="Wovens">Lists!$T$2:$T$4</definedName>
    <definedName name="YN">Lists!$D$1:$D$3</definedName>
  </definedNames>
  <calcPr calcId="152511" concurrentCalc="0"/>
</workbook>
</file>

<file path=xl/calcChain.xml><?xml version="1.0" encoding="utf-8"?>
<calcChain xmlns="http://schemas.openxmlformats.org/spreadsheetml/2006/main">
  <c r="O3" i="3" l="1"/>
  <c r="O4" i="3"/>
  <c r="O5" i="3"/>
  <c r="O6" i="3"/>
  <c r="O7" i="3"/>
  <c r="O8" i="3"/>
  <c r="O9" i="3"/>
  <c r="O10" i="3"/>
  <c r="O11" i="3"/>
  <c r="O12" i="3"/>
  <c r="O13" i="3"/>
  <c r="O14" i="3"/>
  <c r="O15" i="3"/>
  <c r="O16" i="3"/>
  <c r="O17" i="3"/>
  <c r="O18" i="3"/>
  <c r="O19" i="3"/>
  <c r="O20" i="3"/>
  <c r="O21" i="3"/>
  <c r="O22" i="3"/>
  <c r="O23" i="3"/>
  <c r="O24" i="3"/>
  <c r="O25" i="3"/>
  <c r="L3" i="3"/>
  <c r="L4" i="3"/>
  <c r="L5" i="3"/>
  <c r="L6" i="3"/>
  <c r="L7" i="3"/>
  <c r="L8" i="3"/>
  <c r="L9" i="3"/>
  <c r="L10" i="3"/>
  <c r="L11" i="3"/>
  <c r="L12" i="3"/>
  <c r="L13" i="3"/>
  <c r="L14" i="3"/>
  <c r="L15" i="3"/>
  <c r="L16" i="3"/>
  <c r="L17" i="3"/>
  <c r="L18" i="3"/>
  <c r="L19" i="3"/>
  <c r="L20" i="3"/>
  <c r="L21" i="3"/>
  <c r="L22" i="3"/>
  <c r="L23" i="3"/>
  <c r="L24" i="3"/>
  <c r="L25" i="3"/>
  <c r="D3" i="3"/>
  <c r="E3" i="3"/>
  <c r="D4" i="3"/>
  <c r="E4" i="3"/>
  <c r="D5" i="3"/>
  <c r="E5" i="3"/>
  <c r="D6" i="3"/>
  <c r="E6" i="3"/>
  <c r="D7" i="3"/>
  <c r="E7" i="3"/>
  <c r="D8" i="3"/>
  <c r="E8" i="3"/>
  <c r="D9" i="3"/>
  <c r="E9" i="3"/>
  <c r="D10" i="3"/>
  <c r="E10" i="3"/>
  <c r="D11" i="3"/>
  <c r="E11" i="3"/>
  <c r="D12" i="3"/>
  <c r="E12" i="3"/>
  <c r="D13" i="3"/>
  <c r="E13" i="3"/>
  <c r="D14" i="3"/>
  <c r="E14" i="3"/>
  <c r="D15" i="3"/>
  <c r="E15" i="3"/>
  <c r="D16" i="3"/>
  <c r="E16" i="3"/>
  <c r="D17" i="3"/>
  <c r="E17" i="3"/>
  <c r="D18" i="3"/>
  <c r="E18" i="3"/>
  <c r="D19" i="3"/>
  <c r="E19" i="3"/>
  <c r="D20" i="3"/>
  <c r="E20" i="3"/>
  <c r="D21" i="3"/>
  <c r="E21" i="3"/>
  <c r="D22" i="3"/>
  <c r="E22" i="3"/>
  <c r="D23" i="3"/>
  <c r="E23" i="3"/>
  <c r="D24" i="3"/>
  <c r="E24" i="3"/>
  <c r="D25" i="3"/>
  <c r="E25" i="3"/>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O2" i="3"/>
  <c r="L2" i="3"/>
  <c r="E2" i="3"/>
  <c r="D2" i="3"/>
  <c r="B2" i="3"/>
  <c r="A2" i="3"/>
  <c r="L26" i="3"/>
  <c r="O26" i="3"/>
</calcChain>
</file>

<file path=xl/sharedStrings.xml><?xml version="1.0" encoding="utf-8"?>
<sst xmlns="http://schemas.openxmlformats.org/spreadsheetml/2006/main" count="765" uniqueCount="330">
  <si>
    <t>-</t>
  </si>
  <si>
    <t>COLUMN:</t>
  </si>
  <si>
    <t>PURPOSE:</t>
  </si>
  <si>
    <t>TYPE OF ENTRY:</t>
  </si>
  <si>
    <t>S-3XL</t>
  </si>
  <si>
    <t>XS-2XL</t>
  </si>
  <si>
    <t>S-4XL</t>
  </si>
  <si>
    <t>YN</t>
  </si>
  <si>
    <t>Y</t>
  </si>
  <si>
    <t>N</t>
  </si>
  <si>
    <t>S-L</t>
  </si>
  <si>
    <t>DNR</t>
  </si>
  <si>
    <t>S-XL</t>
  </si>
  <si>
    <t>S-2XL</t>
  </si>
  <si>
    <t>N/A</t>
  </si>
  <si>
    <t>S-5XL</t>
  </si>
  <si>
    <t>S-6XL</t>
  </si>
  <si>
    <t>XS-L</t>
  </si>
  <si>
    <t>XS-XL</t>
  </si>
  <si>
    <t>XS-3XL</t>
  </si>
  <si>
    <t>XS-4XL</t>
  </si>
  <si>
    <t>XS-5XL</t>
  </si>
  <si>
    <t>XS-6XL</t>
  </si>
  <si>
    <t>M-XL</t>
  </si>
  <si>
    <t>M-2XL</t>
  </si>
  <si>
    <t>M-3XL</t>
  </si>
  <si>
    <t>M-4XL</t>
  </si>
  <si>
    <t>M-5XL</t>
  </si>
  <si>
    <t>XXS-L</t>
  </si>
  <si>
    <t>XXS-XL</t>
  </si>
  <si>
    <t>XXS-2XL</t>
  </si>
  <si>
    <t>XXS-3XL</t>
  </si>
  <si>
    <t>NB-18MOS</t>
  </si>
  <si>
    <t>NB-24MOS</t>
  </si>
  <si>
    <t>3MOS-18MOS</t>
  </si>
  <si>
    <t>6MOS-18MOS</t>
  </si>
  <si>
    <t>6MOS-24MOS</t>
  </si>
  <si>
    <t>3-6MOS-18-24MOS</t>
  </si>
  <si>
    <t>S/M-2XL/3XL</t>
  </si>
  <si>
    <t>S/M-L/XL</t>
  </si>
  <si>
    <t>LT-3XT</t>
  </si>
  <si>
    <t>XLT-3XLT</t>
  </si>
  <si>
    <t>XLT-3XT</t>
  </si>
  <si>
    <t>XS/S-L/XL</t>
  </si>
  <si>
    <t>XS/S-XL/2XL</t>
  </si>
  <si>
    <t>30-42</t>
  </si>
  <si>
    <t>36-48</t>
  </si>
  <si>
    <t>AB STYLE #</t>
  </si>
  <si>
    <t>MILL STYLE</t>
  </si>
  <si>
    <t>STYLE FAMILY</t>
  </si>
  <si>
    <t>BRAND</t>
  </si>
  <si>
    <t>CATEGORY</t>
  </si>
  <si>
    <t>SUB-CATEGORY</t>
  </si>
  <si>
    <t>US STATUS</t>
  </si>
  <si>
    <t>CDN STATUS</t>
  </si>
  <si>
    <t>GENDER</t>
  </si>
  <si>
    <t>STYLE DESCRIPTION</t>
  </si>
  <si>
    <t>MAIN STYLE ATTRIBUTES</t>
  </si>
  <si>
    <t>SUB-ATTRIBUTES</t>
  </si>
  <si>
    <t>EARTH FRIENDLY</t>
  </si>
  <si>
    <t>GARMENT FIT</t>
  </si>
  <si>
    <t>ICONS</t>
  </si>
  <si>
    <t>COMPANION: LADIES'</t>
  </si>
  <si>
    <t>COMPANION: TALL</t>
  </si>
  <si>
    <t>COMPANION: YOUTH</t>
  </si>
  <si>
    <t>BAGS</t>
  </si>
  <si>
    <t>CINCH SACKS</t>
  </si>
  <si>
    <t>ACTIVE</t>
  </si>
  <si>
    <t>TECH BACK PACKS</t>
  </si>
  <si>
    <t>ATHLETIC</t>
  </si>
  <si>
    <t>OUTERWEAR</t>
  </si>
  <si>
    <t>LIGHTWEIGHT</t>
  </si>
  <si>
    <t>MEN'S</t>
  </si>
  <si>
    <t>POLOS</t>
  </si>
  <si>
    <t>PERFORMANCE</t>
  </si>
  <si>
    <t>MILL DROP</t>
  </si>
  <si>
    <t>FLEECE</t>
  </si>
  <si>
    <t>POLY &amp; PERFORMANCE</t>
  </si>
  <si>
    <t>LADIES'</t>
  </si>
  <si>
    <t>WOVENS</t>
  </si>
  <si>
    <t>MIDWEIGHT</t>
  </si>
  <si>
    <t>T_SHIRTS</t>
  </si>
  <si>
    <t>HATS</t>
  </si>
  <si>
    <t xml:space="preserve"> UNSTRUCTURED</t>
  </si>
  <si>
    <t>STRUCTURED</t>
  </si>
  <si>
    <t>KNIT CAPS</t>
  </si>
  <si>
    <t>SOFT SHELL</t>
  </si>
  <si>
    <t>3-IN-1</t>
  </si>
  <si>
    <t>INTERACTIVE</t>
  </si>
  <si>
    <t>KNITS_LAYERING</t>
  </si>
  <si>
    <t>DESCRIPTION OF CHANGE (FROM PREVIOUS PUBLISH DATE)</t>
  </si>
  <si>
    <t>COLOR FAMILY</t>
  </si>
  <si>
    <t>COLOR STATUS U.S</t>
  </si>
  <si>
    <t>COLOR STATUS CDN</t>
  </si>
  <si>
    <t>US SIZE RANGE</t>
  </si>
  <si>
    <t>US SIZE COUNT</t>
  </si>
  <si>
    <t>US SKU COUNT</t>
  </si>
  <si>
    <t>CDN SIZE COUNT</t>
  </si>
  <si>
    <t>CDN SKU COUNT</t>
  </si>
  <si>
    <t>HEX. CODE (CONTRAST)</t>
  </si>
  <si>
    <t>ONE SIZE</t>
  </si>
  <si>
    <t>HEX. CODE (MAIN BODY)</t>
  </si>
  <si>
    <t>PMS CODE</t>
  </si>
  <si>
    <t>GROUP FOR PRICING</t>
  </si>
  <si>
    <t>DESCRIPTION OF CHANGE</t>
  </si>
  <si>
    <t>COLOR NAME</t>
  </si>
  <si>
    <t>BLACK/WHITE</t>
  </si>
  <si>
    <t>GRAPHITE/WHITE</t>
  </si>
  <si>
    <t>MIDNIGHT NAVY/WHITE</t>
  </si>
  <si>
    <t>WHITE/GRAPHITE</t>
  </si>
  <si>
    <t>RED/WHITE</t>
  </si>
  <si>
    <t>ROYAL/WHITE</t>
  </si>
  <si>
    <t>CDN SIZE RANGE</t>
  </si>
  <si>
    <t>US SKU TOTAL:</t>
  </si>
  <si>
    <t>BLACK</t>
  </si>
  <si>
    <t>HI VIS YELLOW</t>
  </si>
  <si>
    <t>MIDNIGHT NAVY</t>
  </si>
  <si>
    <t>RED</t>
  </si>
  <si>
    <t>ROYAL</t>
  </si>
  <si>
    <t>STEEL</t>
  </si>
  <si>
    <t>DEEP RED</t>
  </si>
  <si>
    <t>GREY</t>
  </si>
  <si>
    <t>HYPER GREEN</t>
  </si>
  <si>
    <t>GRAPHITE</t>
  </si>
  <si>
    <t>WHITE</t>
  </si>
  <si>
    <t>STEALTH GRAY</t>
  </si>
  <si>
    <t>ULTRA BLUE</t>
  </si>
  <si>
    <t>STEALTH GREY/ORANGE</t>
  </si>
  <si>
    <t>STEEL/HI VIS YELLOW</t>
  </si>
  <si>
    <t>TROPIC PINK</t>
  </si>
  <si>
    <t>CARBON</t>
  </si>
  <si>
    <t>TRUE GREY HEATHER</t>
  </si>
  <si>
    <t>TRUE GRAY HEATHER</t>
  </si>
  <si>
    <t>ARTILLERY GREEN</t>
  </si>
  <si>
    <t>SQUADRON</t>
  </si>
  <si>
    <t>STEALTH GREY</t>
  </si>
  <si>
    <t>GREEN MALACHITE</t>
  </si>
  <si>
    <t>DESERT SAND</t>
  </si>
  <si>
    <t>CARDINAL RED</t>
  </si>
  <si>
    <t>FOREST GREEN</t>
  </si>
  <si>
    <t>PURPLE</t>
  </si>
  <si>
    <t>LASER GREEN</t>
  </si>
  <si>
    <t>ACADEMY HEATHER</t>
  </si>
  <si>
    <t>BLUE JET HEATHER</t>
  </si>
  <si>
    <t>GREEN ENERGY HEATHER</t>
  </si>
  <si>
    <t>BLACK/TRUE GREY</t>
  </si>
  <si>
    <t>MIDNIGHT NAVY/TRUE GREY</t>
  </si>
  <si>
    <t>RED/TRUE GREY</t>
  </si>
  <si>
    <t>WHITE/TRUE GREY</t>
  </si>
  <si>
    <t>DIGI CAMO</t>
  </si>
  <si>
    <t>ASPHALT HEATHER</t>
  </si>
  <si>
    <t>HERON</t>
  </si>
  <si>
    <t>FADED INK</t>
  </si>
  <si>
    <t>PEACOCK</t>
  </si>
  <si>
    <t>PINK EDGE</t>
  </si>
  <si>
    <t>KIDS</t>
  </si>
  <si>
    <t>TODDLERS</t>
  </si>
  <si>
    <t>INFANTS</t>
  </si>
  <si>
    <t>DRESS</t>
  </si>
  <si>
    <t>SWEATERS</t>
  </si>
  <si>
    <t>FASHION</t>
  </si>
  <si>
    <t>BASICS</t>
  </si>
  <si>
    <t>CASUAL</t>
  </si>
  <si>
    <t>ACCESSORIES</t>
  </si>
  <si>
    <t>APRONS, SCARVES, HEADBANDS</t>
  </si>
  <si>
    <t>BLANKET &amp; TOWLS</t>
  </si>
  <si>
    <t>COTTON &amp; COTTON BLENDS</t>
  </si>
  <si>
    <t>SWEATSHIRTS</t>
  </si>
  <si>
    <t>BOTTOMS</t>
  </si>
  <si>
    <t>LOUNGEWEAR</t>
  </si>
  <si>
    <t>WORK PANTS</t>
  </si>
  <si>
    <t>ADULT</t>
  </si>
  <si>
    <t>YOUTH</t>
  </si>
  <si>
    <t>STATUS</t>
  </si>
  <si>
    <t>NEW</t>
  </si>
  <si>
    <t>AB DROP</t>
  </si>
  <si>
    <t>NOT AVAILABLE</t>
  </si>
  <si>
    <t>INSULATED</t>
  </si>
  <si>
    <t>FLEX FIT</t>
  </si>
  <si>
    <t>GARMENT DYED</t>
  </si>
  <si>
    <t>TRUCKER</t>
  </si>
  <si>
    <t>CADETS AND CAMO</t>
  </si>
  <si>
    <t>SUNPROTECTION &amp; VISORS</t>
  </si>
  <si>
    <t>GARMENTFIT</t>
  </si>
  <si>
    <t>CLASSIC</t>
  </si>
  <si>
    <t>JUNIOR</t>
  </si>
  <si>
    <t>MISSY</t>
  </si>
  <si>
    <t>MODERN</t>
  </si>
  <si>
    <t>PERFECT</t>
  </si>
  <si>
    <t>RELAXED</t>
  </si>
  <si>
    <t>TALL</t>
  </si>
  <si>
    <t>MESSANGERS</t>
  </si>
  <si>
    <t>BRIEFCASES &amp; TABLET SLEEVES</t>
  </si>
  <si>
    <t>COOLERS &amp; EVENT BAGS</t>
  </si>
  <si>
    <t>POLY TOTES</t>
  </si>
  <si>
    <t>BOATS AND CANVAS TOTES</t>
  </si>
  <si>
    <t>BEVERAGE TOTES</t>
  </si>
  <si>
    <t>COLOR_FAMILY</t>
  </si>
  <si>
    <t>LIGHT REDS</t>
  </si>
  <si>
    <t>REDS</t>
  </si>
  <si>
    <t>DARK REDS</t>
  </si>
  <si>
    <t>LIGHT ORANGES</t>
  </si>
  <si>
    <t>ORANGES</t>
  </si>
  <si>
    <t>DARK ORANGES</t>
  </si>
  <si>
    <t>LIGHT YELLOWS</t>
  </si>
  <si>
    <t>YELLOWS</t>
  </si>
  <si>
    <t>DARK YELLOWS</t>
  </si>
  <si>
    <t>LIGHT GREENS</t>
  </si>
  <si>
    <t>GREENS</t>
  </si>
  <si>
    <t>DARK GREENS</t>
  </si>
  <si>
    <t>LIGHT TEALS</t>
  </si>
  <si>
    <t>TEALS</t>
  </si>
  <si>
    <t>DARK TEALS</t>
  </si>
  <si>
    <t>LIGHT BLUES</t>
  </si>
  <si>
    <t>BLUES</t>
  </si>
  <si>
    <t>DARK BLUES</t>
  </si>
  <si>
    <t>LIGHT PURPLES</t>
  </si>
  <si>
    <t>PURPLES</t>
  </si>
  <si>
    <t>DARK PURPLES</t>
  </si>
  <si>
    <t>LIGHT PINKS</t>
  </si>
  <si>
    <t>PINKS</t>
  </si>
  <si>
    <t>DARK PINKS</t>
  </si>
  <si>
    <t>LIGHT TANS</t>
  </si>
  <si>
    <t>TANS</t>
  </si>
  <si>
    <t>BROWNS</t>
  </si>
  <si>
    <t>DARK BROWNS</t>
  </si>
  <si>
    <t>LIGHT GREYS</t>
  </si>
  <si>
    <t>GREYS</t>
  </si>
  <si>
    <t>DARK GREYS</t>
  </si>
  <si>
    <t>SAFETY</t>
  </si>
  <si>
    <t>TIE-DYE</t>
  </si>
  <si>
    <t>PRINTS</t>
  </si>
  <si>
    <t>PLAIDS</t>
  </si>
  <si>
    <t>CAMO</t>
  </si>
  <si>
    <t>SIZERANGE</t>
  </si>
  <si>
    <t>NEWBORN-18MOS</t>
  </si>
  <si>
    <t>NEWBORN-24MOS</t>
  </si>
  <si>
    <t>STYLES TAB</t>
  </si>
  <si>
    <t>WELCOME TO YOUR NEW ASSORTMENT SHEET! PLEASE RELOAD ALL EXISTING STYLES INTO THE NEWLY FORMATTED "STYLES" TAB.  WHEN ADDING STYLES, PLEASE BE SURE TO FILL OUT ALL OF THE INFORMATION AS YOU WOULD WANT TO SEE IT PRINTED IN THE CATALOG.</t>
  </si>
  <si>
    <t>COMPANION: LADIES</t>
  </si>
  <si>
    <t>THIS IS AN AB UNIQUE REFERENCE #</t>
  </si>
  <si>
    <t>YOUR REFERENCE NUMBER</t>
  </si>
  <si>
    <t>NAME OR STORY GROUPING</t>
  </si>
  <si>
    <t xml:space="preserve">BRAND </t>
  </si>
  <si>
    <t>AB CATALOG CATEGORY</t>
  </si>
  <si>
    <t>AB CATALOG SUB-CATEGORY</t>
  </si>
  <si>
    <t>STATUS OF STYLE FOR US CATALOG</t>
  </si>
  <si>
    <t>STATUS OF STYLE FOR CANADIAN CATALOG</t>
  </si>
  <si>
    <t>GENDER OF STYLE</t>
  </si>
  <si>
    <t>BRIEF STYLE DESCRIPTION TO APPEAR IN CATALOG</t>
  </si>
  <si>
    <t>BULLETS THAT DESCRIBE SELLING FEATURES WITHIN A STYLE/ FAMILY/WITHIN A GOUPING (ONLY COMMON BULLETS THROUGHOUT ALL STYLES SHOULD APPEAR IN THIS COLUMN)</t>
  </si>
  <si>
    <t>BULLETS THAT ARE UNIQUE TO A PARTICULAR STYLE WITHIN A FAMILY OR GROUP (IE. PRINCESS SEAMS FOR A LADIES' VERSION)</t>
  </si>
  <si>
    <t>INDICATES STYLES USING EARTH FRIENDLY TECHNOLOGIES</t>
  </si>
  <si>
    <t>DESCRIBE THE TYPE OF FIT OF GARMENT</t>
  </si>
  <si>
    <t xml:space="preserve">INDICATE PERFORMANCE ICONS </t>
  </si>
  <si>
    <t>INDICATES STYLE NUMBER IF APPLICABLE</t>
  </si>
  <si>
    <t>PLEASE INDICATE ANY CHANGES FOR CARRY OVER STYLES SINCE LAST PUBLICATION</t>
  </si>
  <si>
    <t>MANUAL ENTRY</t>
  </si>
  <si>
    <t>MANUAL ENTRY (OPTIONAL)</t>
  </si>
  <si>
    <t>CHOOSE FROM DROP DOWN</t>
  </si>
  <si>
    <t>CATEGORIES AND SUBCATEGORIES:</t>
  </si>
  <si>
    <t>- SUBCATEGORIES ARE CONDITIONAL UPON THE CATEGORY CHOSEN. PLEASE CHOOSE A CATEGORY TO ACTIVATE THE SUBCATEGORY COLUMN.</t>
  </si>
  <si>
    <t>- CATEGORY HEADINGS AND SUBS ARE AS FOLLOWS:</t>
  </si>
  <si>
    <t>STATUS:</t>
  </si>
  <si>
    <t>NEW = FIRST TIME APPEARING IN CATALOG</t>
  </si>
  <si>
    <t>ACTIVE = ONGOING REPLENISHMENT</t>
  </si>
  <si>
    <t>DNR (DO NOT REPLENISH) = AB TERMINOLOGY USED TO INDICATE A DISCONTINUED STYLE, COLOR, OR SIZE.  IF VENDOR HAS A SIMILAR STATUS THIS CAN BE AN OPTION FOR USE.</t>
  </si>
  <si>
    <t>CLOSEOUT = AB TERMINOLOGY FOR CLEARANCE STYLE, COLOR OR SIZE. IF VENDOR HAS A SIMILAR STATUS THIS CAN BE AN OPTION FOR USE.</t>
  </si>
  <si>
    <t>NOT AVAILABLE = STYLE, COLOR OR SIZE IS NOT AVAILABLE IN MARKET SEGMENT (U.S OR CANADA)</t>
  </si>
  <si>
    <t>STYLE DESCRIPTION:</t>
  </si>
  <si>
    <t>MAIN STYLE ATTRIBUTES:</t>
  </si>
  <si>
    <t>PLEASE BE CONSISTENT WITH STYLE NAMES/DESCRIPTIONS, IF YOU HAVE THE SUB BRAND BEFORE THE WEIGHT AND FABRIC CONTENT ON EXISTING STYLES, PLEASE DO THE SAME FOR NEW STYLES; FOR EXAMPLE:  
GILDAN DRYBLEND 9.3 OZ., 50/50 FLEECE CREW VS. GILDAN 9.3 OZ., 50/50 DRYBLEND FLEECE CREW</t>
  </si>
  <si>
    <t xml:space="preserve"> PLEASE LIST BULLETS IN ORDER, FOLLOWING THESE GUIDELINES:
   - FABRICATION (EX: 100% COTTON)
  - PERFORMANCE PROPERTIES (EX: MOISTURE-WICKING)
  - FIT/SILHOUETTE(EX: FEMININE SILHOUETTE, SLIM FIT, UNISEX FIT, ETC.)
  - GARMENT FEATURES THAT APPLY TO THE ENTIRE GARMENT (EX: DOUBLE-NEEDLE STITCHING THROUGHOUT)
  - GARMENT FEATURES FROM TOP TO BOTTOM (HOOD, COLLAR, TAG, SHOULDERS, PLACKET, ARMS, SIDESEAM, BOTTOM HEM FOR TOPS/WAIST, DRAWSTRING, TAG, POCKETS, INSEAM, BOTTOM HEM FOR SHORTS)
  - FABRICATION DIFFERENCES (EX: ATHLETIC HEATHER IS 90% COTTON, 10% POLYESTER)</t>
  </si>
  <si>
    <t xml:space="preserve">*NOTE-IF YOU ADD NEW STYLES ON THIS TAB, YOU MUST ADD THE NEW STYLES ON THE OTHER TABS AS WELL. </t>
  </si>
  <si>
    <t>*NOTE-TO CREATE LINE BREAKS BETWEEN BULLETS (IN THE STYLE ATTRIBUTES/SUB ATTRIBUTES COLUMNS), USE THE ALT+ENTER HOT KEY COMBO.</t>
  </si>
  <si>
    <t>COLORS TAB</t>
  </si>
  <si>
    <t>STEP 1.</t>
  </si>
  <si>
    <t>!THE FIRST FIELD TO BE ENTERED SHOULD BE THE "AB STYLE #", ONCE THE STYLE NUMBER IS ADDED MANY FIELDS WILL AUTOPOPULATE (CATEGORY, BRAND, MILL STYLE, STYLE DESCRIPTION).</t>
  </si>
  <si>
    <t>STEP 2.</t>
  </si>
  <si>
    <t>! ADD ALL COLORS PERTAINING TO STYLE.  NEXT ADD SIZE RANGE(DROP-DOWN), AND SIZE COUNT.  THIS WILL AUTOPOPULATE THE SKU COUNT COLUMN (U.S AND CANADA)</t>
  </si>
  <si>
    <t>BROAD DESCRIPTION OF COLOR FOR FILTERING PURPOSES</t>
  </si>
  <si>
    <t>COLORWAY DESCRIPTON (ONE ROW PER COLORWAY)</t>
  </si>
  <si>
    <t>STATUS OF COLOR FOR US CATALOG</t>
  </si>
  <si>
    <t>STATUS OF COLOR FOR CANADIAN CATALOG</t>
  </si>
  <si>
    <t>SIZE OFFERING OF STYLE</t>
  </si>
  <si>
    <t>NUMBER OF SIZES OF STYLE</t>
  </si>
  <si>
    <t>NUMBER OF SKU'S PER COLOR</t>
  </si>
  <si>
    <t xml:space="preserve">PRICING TIERS PER GROUP </t>
  </si>
  <si>
    <t>WEB COLOR REFERENCE NUMBER</t>
  </si>
  <si>
    <t>FABRIC COLOR REFERENCE NUMBER</t>
  </si>
  <si>
    <t>V-LOOKUP FROM STYLE TAB</t>
  </si>
  <si>
    <t>MANUAL ENTRY - THIS IS THE 1ST STEP (REFERENCED ABOVE)</t>
  </si>
  <si>
    <t>AUTOPOPULATE ONCE COLOR NAME AND SIZE COUNT ARE ADDED (AS REFERENCE ABOVE)</t>
  </si>
  <si>
    <t xml:space="preserve">MANUAL ENTRY </t>
  </si>
  <si>
    <t>IMPORTANT NOTES:</t>
  </si>
  <si>
    <t xml:space="preserve">THE V-LOOK UP COLUMNS IN THE COLORS TAB ARE PASSWORD PROTECTED ALONG WITH THE SKU COUNT COLUMNS (U.S AND CDN).  </t>
  </si>
  <si>
    <t>2018 ALPHABRODER ASSORTMENT WORKSHEET</t>
  </si>
  <si>
    <t>SPYDER</t>
  </si>
  <si>
    <t>CONSTANT FULL ZIP SWEATER</t>
  </si>
  <si>
    <t>TRANSPORT 1/4 ZIP FLEECE PULLOVER</t>
  </si>
  <si>
    <t>PELMO SYNTHETIC DOWN JACKET</t>
  </si>
  <si>
    <t>TRANSPORT SOFTSHELL JACKET</t>
  </si>
  <si>
    <t>HAYER FLEECE TOP</t>
  </si>
  <si>
    <t>FULL ZIP SWEATER</t>
  </si>
  <si>
    <t>SUPREME PUFFER</t>
  </si>
  <si>
    <t>SOFTSHELL</t>
  </si>
  <si>
    <t>FRONTIER</t>
  </si>
  <si>
    <t>POLAR/BLACK</t>
  </si>
  <si>
    <t>FRONTIER/BLACK</t>
  </si>
  <si>
    <t>BLACK/BLACK/RED</t>
  </si>
  <si>
    <t>BLACK/RED</t>
  </si>
  <si>
    <t>FRONTIER/RED</t>
  </si>
  <si>
    <t>POLAR</t>
  </si>
  <si>
    <t>BLACK/POLAR/RED</t>
  </si>
  <si>
    <t>ALL</t>
  </si>
  <si>
    <t>19-4006 TCX</t>
  </si>
  <si>
    <t>19-1010 TCX</t>
  </si>
  <si>
    <t>19-1763 TCX</t>
  </si>
  <si>
    <t>19-1763-TCX</t>
  </si>
  <si>
    <t>19-3901 TCX</t>
  </si>
  <si>
    <t>Classic</t>
  </si>
  <si>
    <t>RED/BLACK</t>
  </si>
  <si>
    <t xml:space="preserve">•  100% Polyester Sweater knit bonded to fleece
•  Custom Spyder Knit Jacquard
•  Brushed Microdenier Tricot Inner Collar
•  Raglan Sleeves
•  Classic Fit
•  Reverse Coil Center Front Zipper
•  Zippered Handwarmer Pockets
</t>
  </si>
  <si>
    <t xml:space="preserve">•  94% Polyester / 6% Spandex softshell Fabric
•  Micro Brushed Tricot chin and inner trim accents
•  Classic Fit
•  Reverse Coil Center Front Zipper
•  Zippered Handwarmer Pockets
•  Zippered Chest Pocket
•  Asymmetrical Seam Accents
</t>
  </si>
  <si>
    <t xml:space="preserve">•  94% Polyester / 6% Spandex softshell Fabric 
•  Micro Brushed Tricot chin and inner trim accents
•  Classic Fit
•  Reverse Coil Center Front Zipper
•  Zippered Handwarmer Pockets
•  Zippered Chest Pocket
•  Asymmetrical Seam Accents
</t>
  </si>
  <si>
    <t>•  100% Polyester 180 GSM Microfleece
•  Classic Fit
•  1/4 Length Zipper
•  Zippered Chest Pocket</t>
  </si>
  <si>
    <t>•  92% Polyester / 8% Spandex Stretch 300 GSM Fleece
•  Classic Fit
•  Hood
•  Zippered Handwarmer Pockets Inset into Princess Seams
•  Princess Seams for a Feminine Silhouette</t>
  </si>
  <si>
    <t xml:space="preserve">•  100% Polyester Sweater Knit bonded to fleece
•  Custom Spyder Knit Jacquard
•  Brushed Microdenier Tricot Inner Collar
•  Classic Fit
•  Princess Seams for a Feminine Silhouette
•  Reverse Coil Center Front Zipper
•  Zippered Handwarmer Pockets Inset into Princess Seams
</t>
  </si>
  <si>
    <t>•  100% Polyester Nail Head Weave Fabric
•  100% Synthetic Down Insulation
•  Classic Fit
•  Micro Brushed Tricot Inner Collar Piecing
•  Zippered Handwarmer Pockets</t>
  </si>
  <si>
    <t>•  100% Polyester Nail Head Weave Fabric
•  100% Synthetic Down Insulation
•  Classic Fit
•  Micro Brushed Tricot Inner Collar Piecing
•  Invisible zipper inside chest for embroidery access
•  Princess Seams for Feminine Silhouette
•  Zippered Handwarmer Pockets Inset into Princess Seams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</si>
</sst>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0"/>
      <color rgb="FF000000"/>
      <name val="Calibri"/>
      <family val="2"/>
    </font>
    <font>
      <b/>
      <sz val="10"/>
      <color rgb="FF000000"/>
      <name val="Calibri"/>
      <family val="2"/>
    </font>
    <font>
      <b/>
      <u/>
      <sz val="10"/>
      <color rgb="FF0000FF"/>
      <name val="Calibri"/>
      <family val="2"/>
    </font>
    <font>
      <b/>
      <u/>
      <sz val="11"/>
      <color rgb="FF000000"/>
      <name val="Calibri"/>
      <family val="2"/>
    </font>
    <font>
      <b/>
      <sz val="10"/>
      <color rgb="FFC0504D"/>
      <name val="Calibri"/>
      <family val="2"/>
    </font>
    <font>
      <b/>
      <sz val="11"/>
      <color rgb="FF000000"/>
      <name val="Calibri"/>
      <family val="2"/>
    </font>
    <font>
      <sz val="10"/>
      <color rgb="FF3B3B38"/>
      <name val="Century Gothic"/>
      <family val="2"/>
    </font>
    <font>
      <b/>
      <sz val="15"/>
      <color rgb="FF000000"/>
      <name val="Calibri"/>
      <family val="2"/>
    </font>
    <font>
      <b/>
      <i/>
      <sz val="10"/>
      <color rgb="FF000000"/>
      <name val="Calibri"/>
      <family val="2"/>
    </font>
    <font>
      <sz val="11"/>
      <color rgb="FF00000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8">
    <fill>
      <patternFill patternType="none"/>
    </fill>
    <fill>
      <patternFill patternType="gray125"/>
    </fill>
    <fill>
      <patternFill patternType="none"/>
    </fill>
    <fill>
      <patternFill patternType="solid">
        <fgColor rgb="FFFFFFFF"/>
        <bgColor rgb="FFFFFFFF"/>
      </patternFill>
    </fill>
    <fill>
      <patternFill patternType="solid">
        <fgColor rgb="FFD8D8D8"/>
        <bgColor rgb="FFFFFFFF"/>
      </patternFill>
    </fill>
    <fill>
      <patternFill patternType="solid">
        <fgColor rgb="FFEAF1DD"/>
        <bgColor rgb="FFFFFFFF"/>
      </patternFill>
    </fill>
    <fill>
      <patternFill patternType="solid">
        <fgColor rgb="FFF2F2F2"/>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2" applyNumberFormat="0" applyAlignment="0" applyProtection="0"/>
    <xf numFmtId="0" fontId="22" fillId="11" borderId="13" applyNumberFormat="0" applyAlignment="0" applyProtection="0"/>
    <xf numFmtId="0" fontId="23" fillId="11" borderId="12" applyNumberFormat="0" applyAlignment="0" applyProtection="0"/>
    <xf numFmtId="0" fontId="25" fillId="12" borderId="15" applyNumberFormat="0" applyAlignment="0" applyProtection="0"/>
    <xf numFmtId="0" fontId="29"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9" fillId="33" borderId="0" applyNumberFormat="0" applyBorder="0" applyAlignment="0" applyProtection="0"/>
    <xf numFmtId="0" fontId="29"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29" fillId="37" borderId="0" applyNumberFormat="0" applyBorder="0" applyAlignment="0" applyProtection="0"/>
    <xf numFmtId="0" fontId="3" fillId="2" borderId="0"/>
    <xf numFmtId="0" fontId="14" fillId="2" borderId="0" applyNumberFormat="0" applyFill="0" applyBorder="0" applyAlignment="0" applyProtection="0"/>
    <xf numFmtId="0" fontId="15" fillId="2" borderId="9" applyNumberFormat="0" applyFill="0" applyAlignment="0" applyProtection="0"/>
    <xf numFmtId="0" fontId="16" fillId="2" borderId="10" applyNumberFormat="0" applyFill="0" applyAlignment="0" applyProtection="0"/>
    <xf numFmtId="0" fontId="17" fillId="2" borderId="11" applyNumberFormat="0" applyFill="0" applyAlignment="0" applyProtection="0"/>
    <xf numFmtId="0" fontId="17" fillId="2" borderId="0" applyNumberFormat="0" applyFill="0" applyBorder="0" applyAlignment="0" applyProtection="0"/>
    <xf numFmtId="0" fontId="24" fillId="2" borderId="14" applyNumberFormat="0" applyFill="0" applyAlignment="0" applyProtection="0"/>
    <xf numFmtId="0" fontId="26" fillId="2" borderId="0" applyNumberFormat="0" applyFill="0" applyBorder="0" applyAlignment="0" applyProtection="0"/>
    <xf numFmtId="0" fontId="3" fillId="13" borderId="16" applyNumberFormat="0" applyFont="0" applyAlignment="0" applyProtection="0"/>
    <xf numFmtId="0" fontId="27" fillId="2" borderId="0" applyNumberFormat="0" applyFill="0" applyBorder="0" applyAlignment="0" applyProtection="0"/>
    <xf numFmtId="0" fontId="28" fillId="2" borderId="17" applyNumberFormat="0" applyFill="0" applyAlignment="0" applyProtection="0"/>
    <xf numFmtId="0" fontId="2" fillId="2" borderId="0"/>
    <xf numFmtId="0" fontId="30" fillId="2" borderId="0"/>
    <xf numFmtId="0" fontId="1" fillId="2" borderId="0"/>
  </cellStyleXfs>
  <cellXfs count="83">
    <xf numFmtId="0" fontId="0" fillId="2" borderId="0" xfId="0" applyFill="1"/>
    <xf numFmtId="0" fontId="0" fillId="2" borderId="0" xfId="0" applyFill="1"/>
    <xf numFmtId="0" fontId="4" fillId="3" borderId="0" xfId="0" applyFont="1" applyFill="1"/>
    <xf numFmtId="0" fontId="5" fillId="3" borderId="0" xfId="0" applyFont="1" applyFill="1"/>
    <xf numFmtId="0" fontId="6" fillId="3" borderId="0" xfId="0" applyFont="1" applyFill="1" applyProtection="1">
      <protection locked="0"/>
    </xf>
    <xf numFmtId="0" fontId="5" fillId="3" borderId="0" xfId="0" applyFont="1" applyFill="1" applyAlignment="1">
      <alignment horizontal="right"/>
    </xf>
    <xf numFmtId="0" fontId="5" fillId="3" borderId="0" xfId="0" applyFont="1" applyFill="1" applyAlignment="1">
      <alignment horizontal="right" vertical="top"/>
    </xf>
    <xf numFmtId="0" fontId="5" fillId="3" borderId="0" xfId="0" applyFont="1" applyFill="1" applyAlignment="1">
      <alignment horizontal="right" vertical="center"/>
    </xf>
    <xf numFmtId="0" fontId="4" fillId="3" borderId="0" xfId="0" applyFont="1" applyFill="1" applyAlignment="1">
      <alignment vertical="top" wrapText="1"/>
    </xf>
    <xf numFmtId="0" fontId="7" fillId="2" borderId="0" xfId="0" applyFont="1" applyFill="1"/>
    <xf numFmtId="0" fontId="7" fillId="2" borderId="0" xfId="0" applyFont="1" applyFill="1"/>
    <xf numFmtId="0" fontId="0" fillId="2" borderId="0" xfId="0" applyFill="1"/>
    <xf numFmtId="0" fontId="4" fillId="3" borderId="0" xfId="0" applyFont="1" applyFill="1" applyAlignment="1">
      <alignment vertical="top" wrapText="1"/>
    </xf>
    <xf numFmtId="0" fontId="4" fillId="3" borderId="0" xfId="0" applyFont="1" applyFill="1" applyAlignment="1">
      <alignment vertical="top" wrapText="1"/>
    </xf>
    <xf numFmtId="0" fontId="5" fillId="2" borderId="0" xfId="0" applyFont="1" applyFill="1" applyAlignment="1">
      <alignment vertical="top"/>
    </xf>
    <xf numFmtId="0" fontId="4" fillId="3" borderId="0" xfId="0" applyFont="1" applyFill="1"/>
    <xf numFmtId="0" fontId="0" fillId="2" borderId="0" xfId="0" applyFill="1"/>
    <xf numFmtId="0" fontId="5" fillId="3" borderId="1" xfId="0" applyFont="1" applyFill="1" applyBorder="1" applyAlignment="1">
      <alignment horizontal="right"/>
    </xf>
    <xf numFmtId="0" fontId="4" fillId="4" borderId="1" xfId="0" applyFont="1" applyFill="1" applyBorder="1" applyAlignment="1">
      <alignment wrapText="1"/>
    </xf>
    <xf numFmtId="0" fontId="0" fillId="4" borderId="1" xfId="0" applyFill="1" applyBorder="1" applyAlignment="1">
      <alignment wrapText="1"/>
    </xf>
    <xf numFmtId="0" fontId="5" fillId="3" borderId="1" xfId="0" applyFont="1" applyFill="1" applyBorder="1" applyAlignment="1">
      <alignment horizontal="right" wrapText="1"/>
    </xf>
    <xf numFmtId="0" fontId="4" fillId="3" borderId="1" xfId="0" applyFont="1" applyFill="1" applyBorder="1" applyAlignment="1">
      <alignment vertical="top" wrapText="1"/>
    </xf>
    <xf numFmtId="0" fontId="0" fillId="2" borderId="1" xfId="0" applyFill="1" applyBorder="1" applyAlignment="1">
      <alignment vertical="top" wrapText="1"/>
    </xf>
    <xf numFmtId="0" fontId="4" fillId="2" borderId="1" xfId="0" applyFont="1" applyFill="1" applyBorder="1" applyAlignment="1">
      <alignment vertical="top" wrapText="1"/>
    </xf>
    <xf numFmtId="0" fontId="5" fillId="3" borderId="0" xfId="0" applyFont="1" applyFill="1" applyAlignment="1">
      <alignment horizontal="left" vertical="top" wrapText="1"/>
    </xf>
    <xf numFmtId="0" fontId="4" fillId="3" borderId="0" xfId="0" applyFont="1" applyFill="1" applyAlignment="1">
      <alignment horizontal="left" vertical="top"/>
    </xf>
    <xf numFmtId="0" fontId="8" fillId="3" borderId="0" xfId="0" applyFont="1" applyFill="1" applyAlignment="1" applyProtection="1">
      <alignment horizontal="right"/>
      <protection locked="0"/>
    </xf>
    <xf numFmtId="0" fontId="0" fillId="4" borderId="1" xfId="0" applyFill="1" applyBorder="1" applyAlignment="1">
      <alignment horizontal="center" wrapText="1"/>
    </xf>
    <xf numFmtId="0" fontId="5" fillId="3" borderId="0" xfId="0" applyFont="1" applyFill="1" applyAlignment="1">
      <alignment horizontal="center"/>
    </xf>
    <xf numFmtId="0" fontId="0" fillId="2" borderId="0" xfId="0" applyFill="1" applyAlignment="1">
      <alignment wrapText="1"/>
    </xf>
    <xf numFmtId="0" fontId="9" fillId="2" borderId="0" xfId="0" applyFont="1" applyFill="1" applyAlignment="1">
      <alignment vertical="top"/>
    </xf>
    <xf numFmtId="0" fontId="9" fillId="2" borderId="0" xfId="0" applyFont="1" applyFill="1" applyAlignment="1">
      <alignment vertical="top" wrapText="1"/>
    </xf>
    <xf numFmtId="0" fontId="9" fillId="2" borderId="0" xfId="0" applyFont="1" applyFill="1" applyAlignment="1">
      <alignment vertical="top"/>
    </xf>
    <xf numFmtId="0" fontId="0" fillId="2" borderId="0" xfId="0" applyFill="1"/>
    <xf numFmtId="0" fontId="0" fillId="2" borderId="0" xfId="0" applyFill="1"/>
    <xf numFmtId="0" fontId="4" fillId="3" borderId="1" xfId="0" applyFont="1"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wrapText="1"/>
    </xf>
    <xf numFmtId="0" fontId="4" fillId="3" borderId="2" xfId="0" applyFont="1" applyFill="1" applyBorder="1" applyAlignment="1">
      <alignment vertical="top" wrapText="1"/>
    </xf>
    <xf numFmtId="0" fontId="0" fillId="2" borderId="2" xfId="0" applyFill="1" applyBorder="1" applyAlignment="1">
      <alignment vertical="top"/>
    </xf>
    <xf numFmtId="0" fontId="9" fillId="4" borderId="3" xfId="0" applyFont="1" applyFill="1" applyBorder="1" applyAlignment="1">
      <alignment vertical="top"/>
    </xf>
    <xf numFmtId="0" fontId="9" fillId="4" borderId="4" xfId="0" applyFont="1" applyFill="1" applyBorder="1" applyAlignment="1">
      <alignment vertical="top"/>
    </xf>
    <xf numFmtId="0" fontId="5" fillId="4" borderId="4" xfId="0" applyFont="1" applyFill="1" applyBorder="1" applyAlignment="1">
      <alignment vertical="top"/>
    </xf>
    <xf numFmtId="0" fontId="9" fillId="4" borderId="4" xfId="0" applyFont="1" applyFill="1" applyBorder="1" applyAlignment="1">
      <alignment vertical="top" wrapText="1"/>
    </xf>
    <xf numFmtId="0" fontId="5" fillId="4" borderId="5" xfId="0" applyFont="1" applyFill="1" applyBorder="1" applyAlignment="1">
      <alignment vertical="top"/>
    </xf>
    <xf numFmtId="0" fontId="9" fillId="2" borderId="0" xfId="0" applyFont="1" applyFill="1" applyAlignment="1">
      <alignment vertical="top"/>
    </xf>
    <xf numFmtId="0" fontId="10" fillId="6" borderId="6" xfId="0" applyFont="1" applyFill="1" applyBorder="1" applyAlignment="1">
      <alignment horizontal="left"/>
    </xf>
    <xf numFmtId="0" fontId="10" fillId="6" borderId="7" xfId="0" applyFont="1" applyFill="1" applyBorder="1" applyAlignment="1">
      <alignment horizontal="left"/>
    </xf>
    <xf numFmtId="0" fontId="0" fillId="2" borderId="0" xfId="0" applyFill="1" applyAlignment="1">
      <alignment horizontal="left" vertical="center"/>
    </xf>
    <xf numFmtId="0" fontId="0" fillId="2" borderId="0" xfId="0" applyFill="1" applyAlignment="1">
      <alignment horizontal="left" vertical="center" wrapText="1"/>
    </xf>
    <xf numFmtId="0" fontId="13" fillId="5" borderId="0" xfId="0" applyFont="1" applyFill="1" applyAlignment="1" applyProtection="1">
      <alignment horizontal="left" vertical="center"/>
      <protection locked="0"/>
    </xf>
    <xf numFmtId="0" fontId="0" fillId="0" borderId="0" xfId="0" applyFill="1" applyAlignment="1">
      <alignment horizontal="left" vertical="center"/>
    </xf>
    <xf numFmtId="0" fontId="9" fillId="4" borderId="0" xfId="0" applyFont="1" applyFill="1" applyAlignment="1">
      <alignment horizontal="left" vertical="center" wrapText="1"/>
    </xf>
    <xf numFmtId="0" fontId="0" fillId="5" borderId="0" xfId="0" applyFill="1" applyAlignment="1" applyProtection="1">
      <alignment horizontal="left" vertical="center"/>
      <protection locked="0"/>
    </xf>
    <xf numFmtId="0" fontId="9" fillId="4" borderId="0" xfId="0" applyFont="1" applyFill="1" applyAlignment="1" applyProtection="1">
      <alignment horizontal="left" vertical="center" wrapText="1"/>
      <protection locked="0"/>
    </xf>
    <xf numFmtId="16" fontId="0" fillId="2" borderId="0" xfId="0" applyNumberFormat="1" applyFill="1"/>
    <xf numFmtId="14" fontId="0" fillId="2" borderId="0" xfId="0" applyNumberFormat="1" applyFill="1"/>
    <xf numFmtId="0" fontId="0" fillId="0" borderId="0" xfId="0" applyFill="1" applyBorder="1" applyAlignment="1">
      <alignment horizontal="left" vertical="center"/>
    </xf>
    <xf numFmtId="0" fontId="0" fillId="0" borderId="0" xfId="0" applyFill="1" applyBorder="1" applyAlignment="1" applyProtection="1">
      <alignment horizontal="left" vertical="center"/>
      <protection locked="0"/>
    </xf>
    <xf numFmtId="0" fontId="13" fillId="2" borderId="0" xfId="0" applyFont="1" applyFill="1" applyAlignment="1">
      <alignment horizontal="left" vertical="center"/>
    </xf>
    <xf numFmtId="0" fontId="9" fillId="4" borderId="0" xfId="0" applyFont="1" applyFill="1" applyAlignment="1" applyProtection="1">
      <alignment horizontal="center" vertical="center" wrapText="1"/>
      <protection locked="0"/>
    </xf>
    <xf numFmtId="3" fontId="9" fillId="4" borderId="0" xfId="0" applyNumberFormat="1" applyFont="1" applyFill="1" applyAlignment="1">
      <alignment horizontal="center" vertical="center" wrapText="1"/>
    </xf>
    <xf numFmtId="0" fontId="0" fillId="5" borderId="0" xfId="0" applyFill="1" applyAlignment="1" applyProtection="1">
      <alignment horizontal="center" vertical="center"/>
      <protection locked="0"/>
    </xf>
    <xf numFmtId="0" fontId="13" fillId="5" borderId="0" xfId="0" applyFont="1" applyFill="1" applyAlignment="1" applyProtection="1">
      <alignment horizontal="center" vertical="center"/>
      <protection locked="0"/>
    </xf>
    <xf numFmtId="3" fontId="0" fillId="2" borderId="0" xfId="0" applyNumberFormat="1" applyFill="1" applyAlignment="1">
      <alignment horizontal="center" vertical="center"/>
    </xf>
    <xf numFmtId="0" fontId="0" fillId="0" borderId="0" xfId="0" applyFill="1" applyBorder="1" applyAlignment="1" applyProtection="1">
      <alignment horizontal="center" vertical="center"/>
      <protection locked="0"/>
    </xf>
    <xf numFmtId="0" fontId="9" fillId="0" borderId="0" xfId="0" applyFont="1" applyFill="1" applyBorder="1" applyAlignment="1" applyProtection="1">
      <alignment horizontal="center" vertical="center"/>
      <protection locked="0"/>
    </xf>
    <xf numFmtId="3" fontId="9" fillId="0" borderId="0" xfId="0" applyNumberFormat="1" applyFont="1" applyFill="1" applyBorder="1" applyAlignment="1">
      <alignment horizontal="center" vertical="center"/>
    </xf>
    <xf numFmtId="3" fontId="0" fillId="0" borderId="0" xfId="0" applyNumberFormat="1" applyFill="1" applyBorder="1" applyAlignment="1">
      <alignment horizontal="center" vertical="center"/>
    </xf>
    <xf numFmtId="0" fontId="13" fillId="5" borderId="0" xfId="0" applyFont="1" applyFill="1" applyBorder="1" applyAlignment="1" applyProtection="1">
      <alignment horizontal="left" vertical="center"/>
    </xf>
    <xf numFmtId="0" fontId="13" fillId="0" borderId="0" xfId="0" applyFont="1" applyFill="1" applyAlignment="1">
      <alignment horizontal="left" vertical="center"/>
    </xf>
    <xf numFmtId="0" fontId="13" fillId="0" borderId="0" xfId="0" applyFont="1" applyFill="1" applyAlignment="1">
      <alignment horizontal="left" vertical="center" wrapText="1"/>
    </xf>
    <xf numFmtId="0" fontId="13" fillId="0" borderId="0" xfId="0" applyFont="1" applyFill="1" applyAlignment="1">
      <alignment horizontal="center" vertical="center"/>
    </xf>
    <xf numFmtId="0" fontId="13" fillId="0" borderId="0" xfId="0" applyNumberFormat="1" applyFont="1" applyFill="1" applyAlignment="1" applyProtection="1">
      <alignment horizontal="left" vertical="center"/>
      <protection locked="0"/>
    </xf>
    <xf numFmtId="0" fontId="11" fillId="4" borderId="0" xfId="0" applyFont="1" applyFill="1" applyAlignment="1">
      <alignment horizontal="center"/>
    </xf>
    <xf numFmtId="0" fontId="4" fillId="3" borderId="0" xfId="0" applyFont="1" applyFill="1" applyAlignment="1">
      <alignment horizontal="left" vertical="top" wrapText="1"/>
    </xf>
    <xf numFmtId="0" fontId="4" fillId="3" borderId="8" xfId="0" applyFont="1" applyFill="1" applyBorder="1" applyAlignment="1">
      <alignment horizontal="left" vertical="top" wrapText="1"/>
    </xf>
    <xf numFmtId="0" fontId="4" fillId="3" borderId="0" xfId="0" applyFont="1" applyFill="1" applyAlignment="1">
      <alignment horizontal="left" wrapText="1"/>
    </xf>
    <xf numFmtId="0" fontId="4" fillId="3" borderId="0" xfId="0" applyFont="1" applyFill="1" applyAlignment="1">
      <alignment vertical="top" wrapText="1"/>
    </xf>
    <xf numFmtId="0" fontId="0" fillId="2" borderId="0" xfId="0" applyFill="1" applyAlignment="1">
      <alignment vertical="top" wrapText="1"/>
    </xf>
    <xf numFmtId="0" fontId="4" fillId="3" borderId="0" xfId="0" applyFont="1" applyFill="1" applyAlignment="1">
      <alignment horizontal="left" vertical="center" wrapText="1"/>
    </xf>
    <xf numFmtId="0" fontId="12" fillId="2" borderId="0" xfId="0" applyFont="1" applyFill="1" applyAlignment="1">
      <alignment vertical="top" wrapText="1"/>
    </xf>
    <xf numFmtId="0" fontId="13" fillId="2" borderId="0" xfId="0" applyFont="1" applyFill="1" applyAlignment="1">
      <alignment horizontal="left"/>
    </xf>
  </cellXfs>
  <cellStyles count="46">
    <cellStyle name="20% - Accent1" xfId="9" builtinId="30" customBuiltin="1"/>
    <cellStyle name="20% - Accent2" xfId="13" builtinId="34" customBuiltin="1"/>
    <cellStyle name="20% - Accent3" xfId="17" builtinId="38" customBuiltin="1"/>
    <cellStyle name="20% - Accent4" xfId="21" builtinId="42" customBuiltin="1"/>
    <cellStyle name="20% - Accent5" xfId="25" builtinId="46" customBuiltin="1"/>
    <cellStyle name="20% - Accent6" xfId="29" builtinId="50" customBuiltin="1"/>
    <cellStyle name="40% - Accent1" xfId="10" builtinId="31" customBuiltin="1"/>
    <cellStyle name="40% - Accent2" xfId="14" builtinId="35" customBuiltin="1"/>
    <cellStyle name="40% - Accent3" xfId="18" builtinId="39" customBuiltin="1"/>
    <cellStyle name="40% - Accent4" xfId="22" builtinId="43" customBuiltin="1"/>
    <cellStyle name="40% - Accent5" xfId="26" builtinId="47" customBuiltin="1"/>
    <cellStyle name="40% - Accent6" xfId="30" builtinId="51" customBuiltin="1"/>
    <cellStyle name="60% - Accent1" xfId="11" builtinId="32" customBuiltin="1"/>
    <cellStyle name="60% - Accent2" xfId="15" builtinId="36" customBuiltin="1"/>
    <cellStyle name="60% - Accent3" xfId="19" builtinId="40" customBuiltin="1"/>
    <cellStyle name="60% - Accent4" xfId="23" builtinId="44" customBuiltin="1"/>
    <cellStyle name="60% - Accent5" xfId="27" builtinId="48" customBuiltin="1"/>
    <cellStyle name="60% - Accent6" xfId="31" builtinId="52" customBuiltin="1"/>
    <cellStyle name="Accent1" xfId="8" builtinId="29" customBuiltin="1"/>
    <cellStyle name="Accent2" xfId="12" builtinId="33" customBuiltin="1"/>
    <cellStyle name="Accent3" xfId="16" builtinId="37" customBuiltin="1"/>
    <cellStyle name="Accent4" xfId="20" builtinId="41" customBuiltin="1"/>
    <cellStyle name="Accent5" xfId="24" builtinId="45" customBuiltin="1"/>
    <cellStyle name="Accent6" xfId="28" builtinId="49" customBuiltin="1"/>
    <cellStyle name="Bad" xfId="2" builtinId="27" customBuiltin="1"/>
    <cellStyle name="Calculation" xfId="6" builtinId="22" customBuiltin="1"/>
    <cellStyle name="Check Cell" xfId="7" builtinId="23" customBuiltin="1"/>
    <cellStyle name="Explanatory Text 2" xfId="41"/>
    <cellStyle name="Good" xfId="1" builtinId="26" customBuiltin="1"/>
    <cellStyle name="Heading 1 2" xfId="34"/>
    <cellStyle name="Heading 2 2" xfId="35"/>
    <cellStyle name="Heading 3 2" xfId="36"/>
    <cellStyle name="Heading 4 2" xfId="37"/>
    <cellStyle name="Input" xfId="4" builtinId="20" customBuiltin="1"/>
    <cellStyle name="Linked Cell 2" xfId="38"/>
    <cellStyle name="Neutral" xfId="3" builtinId="28" customBuiltin="1"/>
    <cellStyle name="Normal" xfId="0" builtinId="0"/>
    <cellStyle name="Normal 2" xfId="32"/>
    <cellStyle name="Normal 3" xfId="43"/>
    <cellStyle name="Normal 4" xfId="44"/>
    <cellStyle name="Normal 4 2" xfId="45"/>
    <cellStyle name="Note 2" xfId="40"/>
    <cellStyle name="Output" xfId="5" builtinId="21" customBuiltin="1"/>
    <cellStyle name="Title 2" xfId="33"/>
    <cellStyle name="Total 2" xfId="42"/>
    <cellStyle name="Warning Text 2" xfId="3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76"/>
  <sheetViews>
    <sheetView showGridLines="0" view="pageBreakPreview" zoomScale="70" zoomScaleNormal="80" zoomScaleSheetLayoutView="70" workbookViewId="0">
      <selection activeCell="R20" sqref="R20"/>
    </sheetView>
  </sheetViews>
  <sheetFormatPr defaultColWidth="8.85546875" defaultRowHeight="15" x14ac:dyDescent="0.25"/>
  <cols>
    <col min="2" max="2" width="14.7109375" customWidth="1"/>
    <col min="3" max="3" width="14.42578125" customWidth="1"/>
    <col min="4" max="4" width="12.7109375" customWidth="1"/>
    <col min="5" max="5" width="15.85546875" customWidth="1"/>
    <col min="6" max="6" width="12.85546875" customWidth="1"/>
    <col min="7" max="7" width="13.7109375" customWidth="1"/>
    <col min="8" max="8" width="11.85546875" customWidth="1"/>
    <col min="9" max="9" width="13" customWidth="1"/>
    <col min="10" max="10" width="11.42578125" customWidth="1"/>
    <col min="11" max="11" width="15.85546875" customWidth="1"/>
    <col min="12" max="12" width="12.42578125" customWidth="1"/>
    <col min="13" max="13" width="14.42578125" customWidth="1"/>
    <col min="14" max="14" width="12" customWidth="1"/>
    <col min="15" max="15" width="12.28515625" customWidth="1"/>
    <col min="16" max="16" width="14.42578125" customWidth="1"/>
    <col min="17" max="17" width="11.85546875" customWidth="1"/>
    <col min="18" max="18" width="12.42578125" customWidth="1"/>
    <col min="19" max="19" width="10.85546875" customWidth="1"/>
    <col min="20" max="20" width="12.42578125" customWidth="1"/>
    <col min="21" max="21" width="11.42578125" customWidth="1"/>
    <col min="22" max="22" width="11" customWidth="1"/>
  </cols>
  <sheetData>
    <row r="1" spans="1:21" ht="20.100000000000001" customHeight="1" x14ac:dyDescent="0.3">
      <c r="A1" s="74" t="s">
        <v>296</v>
      </c>
      <c r="B1" s="74"/>
      <c r="C1" s="74"/>
      <c r="D1" s="74"/>
      <c r="E1" s="74"/>
      <c r="F1" s="74"/>
      <c r="G1" s="74"/>
      <c r="H1" s="74"/>
      <c r="I1" s="74"/>
      <c r="J1" s="74"/>
      <c r="K1" s="74"/>
      <c r="L1" s="74"/>
      <c r="M1" s="74"/>
      <c r="N1" s="74"/>
      <c r="O1" s="74"/>
      <c r="P1" s="74"/>
      <c r="Q1" s="74"/>
      <c r="R1" s="74"/>
    </row>
    <row r="2" spans="1:21" x14ac:dyDescent="0.25">
      <c r="A2" s="2"/>
      <c r="B2" s="3"/>
      <c r="C2" s="2"/>
      <c r="D2" s="2"/>
      <c r="E2" s="2"/>
      <c r="F2" s="2"/>
      <c r="G2" s="2"/>
      <c r="H2" s="2"/>
      <c r="I2" s="2"/>
      <c r="J2" s="2"/>
      <c r="K2" s="2"/>
      <c r="L2" s="2"/>
      <c r="M2" s="2"/>
      <c r="N2" s="2"/>
      <c r="O2" s="2"/>
      <c r="P2" s="2"/>
      <c r="Q2" s="2"/>
      <c r="R2" s="2"/>
    </row>
    <row r="3" spans="1:21" x14ac:dyDescent="0.25">
      <c r="A3" s="2"/>
      <c r="B3" s="4" t="s">
        <v>237</v>
      </c>
      <c r="C3" s="2"/>
      <c r="D3" s="2"/>
      <c r="E3" s="2"/>
      <c r="F3" s="2"/>
      <c r="G3" s="2"/>
      <c r="H3" s="2"/>
      <c r="I3" s="2"/>
      <c r="J3" s="2"/>
      <c r="K3" s="2"/>
      <c r="L3" s="2"/>
      <c r="M3" s="2"/>
      <c r="N3" s="2"/>
      <c r="O3" s="2"/>
      <c r="P3" s="2"/>
      <c r="Q3" s="2"/>
      <c r="R3" s="2"/>
    </row>
    <row r="4" spans="1:21" ht="15" customHeight="1" x14ac:dyDescent="0.25">
      <c r="A4" s="2"/>
      <c r="B4" s="5" t="s">
        <v>0</v>
      </c>
      <c r="C4" s="75" t="s">
        <v>238</v>
      </c>
      <c r="D4" s="75"/>
      <c r="E4" s="75"/>
      <c r="F4" s="75"/>
      <c r="G4" s="75"/>
      <c r="H4" s="75"/>
      <c r="I4" s="75"/>
      <c r="J4" s="75"/>
      <c r="K4" s="75"/>
      <c r="L4" s="75"/>
      <c r="M4" s="75"/>
      <c r="N4" s="75"/>
      <c r="O4" s="75"/>
      <c r="P4" s="75"/>
      <c r="Q4" s="75"/>
      <c r="R4" s="75"/>
    </row>
    <row r="5" spans="1:21" x14ac:dyDescent="0.25">
      <c r="A5" s="2"/>
      <c r="B5" s="5"/>
      <c r="C5" s="75"/>
      <c r="D5" s="75"/>
      <c r="E5" s="75"/>
      <c r="F5" s="75"/>
      <c r="G5" s="75"/>
      <c r="H5" s="75"/>
      <c r="I5" s="75"/>
      <c r="J5" s="75"/>
      <c r="K5" s="75"/>
      <c r="L5" s="75"/>
      <c r="M5" s="75"/>
      <c r="N5" s="75"/>
      <c r="O5" s="75"/>
      <c r="P5" s="75"/>
      <c r="Q5" s="75"/>
      <c r="R5" s="75"/>
    </row>
    <row r="6" spans="1:21" x14ac:dyDescent="0.25">
      <c r="A6" s="2"/>
      <c r="B6" s="5"/>
      <c r="C6" s="76"/>
      <c r="D6" s="76"/>
      <c r="E6" s="76"/>
      <c r="F6" s="76"/>
      <c r="G6" s="76"/>
      <c r="H6" s="76"/>
      <c r="I6" s="76"/>
      <c r="J6" s="76"/>
      <c r="K6" s="76"/>
      <c r="L6" s="76"/>
      <c r="M6" s="76"/>
      <c r="N6" s="76"/>
      <c r="O6" s="76"/>
      <c r="P6" s="76"/>
      <c r="Q6" s="76"/>
      <c r="R6" s="76"/>
    </row>
    <row r="7" spans="1:21" s="16" customFormat="1" ht="74.25" customHeight="1" x14ac:dyDescent="0.25">
      <c r="A7" s="15"/>
      <c r="B7" s="17" t="s">
        <v>1</v>
      </c>
      <c r="C7" s="18" t="s">
        <v>47</v>
      </c>
      <c r="D7" s="18" t="s">
        <v>48</v>
      </c>
      <c r="E7" s="19" t="s">
        <v>49</v>
      </c>
      <c r="F7" s="19" t="s">
        <v>50</v>
      </c>
      <c r="G7" s="19" t="s">
        <v>51</v>
      </c>
      <c r="H7" s="19" t="s">
        <v>52</v>
      </c>
      <c r="I7" s="19" t="s">
        <v>53</v>
      </c>
      <c r="J7" s="19" t="s">
        <v>54</v>
      </c>
      <c r="K7" s="19" t="s">
        <v>55</v>
      </c>
      <c r="L7" s="19" t="s">
        <v>56</v>
      </c>
      <c r="M7" s="19" t="s">
        <v>57</v>
      </c>
      <c r="N7" s="19" t="s">
        <v>58</v>
      </c>
      <c r="O7" s="19" t="s">
        <v>59</v>
      </c>
      <c r="P7" s="19" t="s">
        <v>60</v>
      </c>
      <c r="Q7" s="19" t="s">
        <v>61</v>
      </c>
      <c r="R7" s="19" t="s">
        <v>239</v>
      </c>
      <c r="S7" s="19" t="s">
        <v>63</v>
      </c>
      <c r="T7" s="19" t="s">
        <v>64</v>
      </c>
      <c r="U7" s="19" t="s">
        <v>90</v>
      </c>
    </row>
    <row r="8" spans="1:21" s="1" customFormat="1" ht="179.25" customHeight="1" x14ac:dyDescent="0.25">
      <c r="A8" s="2"/>
      <c r="B8" s="20" t="s">
        <v>2</v>
      </c>
      <c r="C8" s="21" t="s">
        <v>240</v>
      </c>
      <c r="D8" s="21" t="s">
        <v>241</v>
      </c>
      <c r="E8" s="21" t="s">
        <v>242</v>
      </c>
      <c r="F8" s="21" t="s">
        <v>243</v>
      </c>
      <c r="G8" s="21" t="s">
        <v>244</v>
      </c>
      <c r="H8" s="21" t="s">
        <v>245</v>
      </c>
      <c r="I8" s="21" t="s">
        <v>246</v>
      </c>
      <c r="J8" s="21" t="s">
        <v>247</v>
      </c>
      <c r="K8" s="21" t="s">
        <v>248</v>
      </c>
      <c r="L8" s="21" t="s">
        <v>249</v>
      </c>
      <c r="M8" s="21" t="s">
        <v>250</v>
      </c>
      <c r="N8" s="23" t="s">
        <v>251</v>
      </c>
      <c r="O8" s="23" t="s">
        <v>252</v>
      </c>
      <c r="P8" s="23" t="s">
        <v>253</v>
      </c>
      <c r="Q8" s="23" t="s">
        <v>254</v>
      </c>
      <c r="R8" s="23" t="s">
        <v>255</v>
      </c>
      <c r="S8" s="23" t="s">
        <v>255</v>
      </c>
      <c r="T8" s="23" t="s">
        <v>255</v>
      </c>
      <c r="U8" s="23" t="s">
        <v>256</v>
      </c>
    </row>
    <row r="9" spans="1:21" s="1" customFormat="1" ht="41.45" customHeight="1" x14ac:dyDescent="0.25">
      <c r="A9" s="2"/>
      <c r="B9" s="20" t="s">
        <v>3</v>
      </c>
      <c r="C9" s="21" t="s">
        <v>257</v>
      </c>
      <c r="D9" s="21" t="s">
        <v>257</v>
      </c>
      <c r="E9" s="21" t="s">
        <v>258</v>
      </c>
      <c r="F9" s="21" t="s">
        <v>257</v>
      </c>
      <c r="G9" s="21" t="s">
        <v>259</v>
      </c>
      <c r="H9" s="21" t="s">
        <v>259</v>
      </c>
      <c r="I9" s="21" t="s">
        <v>259</v>
      </c>
      <c r="J9" s="21" t="s">
        <v>259</v>
      </c>
      <c r="K9" s="21" t="s">
        <v>259</v>
      </c>
      <c r="L9" s="21" t="s">
        <v>257</v>
      </c>
      <c r="M9" s="21" t="s">
        <v>257</v>
      </c>
      <c r="N9" s="21" t="s">
        <v>257</v>
      </c>
      <c r="O9" s="21" t="s">
        <v>259</v>
      </c>
      <c r="P9" s="21" t="s">
        <v>259</v>
      </c>
      <c r="Q9" s="21" t="s">
        <v>258</v>
      </c>
      <c r="R9" s="21" t="s">
        <v>258</v>
      </c>
      <c r="S9" s="21" t="s">
        <v>258</v>
      </c>
      <c r="T9" s="21" t="s">
        <v>258</v>
      </c>
      <c r="U9" s="21" t="s">
        <v>257</v>
      </c>
    </row>
    <row r="10" spans="1:21" s="1" customFormat="1" x14ac:dyDescent="0.25">
      <c r="A10" s="2"/>
      <c r="B10" s="5"/>
      <c r="C10" s="12"/>
      <c r="D10" s="12"/>
      <c r="E10" s="12"/>
      <c r="F10" s="12"/>
      <c r="G10" s="12"/>
      <c r="H10" s="12"/>
      <c r="I10" s="12"/>
      <c r="J10" s="12"/>
      <c r="K10" s="12"/>
      <c r="L10" s="12"/>
      <c r="M10" s="12"/>
    </row>
    <row r="11" spans="1:21" ht="36.75" customHeight="1" x14ac:dyDescent="0.25">
      <c r="A11" s="2"/>
      <c r="B11" s="24" t="s">
        <v>260</v>
      </c>
      <c r="C11" s="78" t="s">
        <v>261</v>
      </c>
      <c r="D11" s="79"/>
      <c r="E11" s="79"/>
      <c r="F11" s="79"/>
      <c r="G11" s="79"/>
      <c r="H11" s="79"/>
      <c r="I11" s="79"/>
      <c r="J11" s="79"/>
      <c r="K11" s="79"/>
      <c r="L11" s="79"/>
      <c r="M11" s="79"/>
    </row>
    <row r="12" spans="1:21" ht="15" customHeight="1" x14ac:dyDescent="0.25">
      <c r="A12" s="2"/>
      <c r="B12" s="5"/>
      <c r="C12" s="78" t="s">
        <v>262</v>
      </c>
      <c r="D12" s="79"/>
      <c r="E12" s="79"/>
      <c r="F12" s="79"/>
      <c r="G12" s="79"/>
      <c r="H12" s="79"/>
      <c r="I12" s="79"/>
      <c r="J12" s="79"/>
      <c r="K12" s="79"/>
      <c r="L12" s="79"/>
      <c r="M12" s="79"/>
      <c r="U12" s="9"/>
    </row>
    <row r="13" spans="1:21" ht="29.45" customHeight="1" x14ac:dyDescent="0.25">
      <c r="A13" s="3"/>
      <c r="B13" s="5"/>
      <c r="C13" s="40" t="s">
        <v>163</v>
      </c>
      <c r="D13" s="41" t="s">
        <v>65</v>
      </c>
      <c r="E13" s="42" t="s">
        <v>168</v>
      </c>
      <c r="F13" s="42" t="s">
        <v>76</v>
      </c>
      <c r="G13" s="42" t="s">
        <v>82</v>
      </c>
      <c r="H13" s="42" t="s">
        <v>155</v>
      </c>
      <c r="I13" s="43" t="s">
        <v>89</v>
      </c>
      <c r="J13" s="41" t="s">
        <v>70</v>
      </c>
      <c r="K13" s="41" t="s">
        <v>73</v>
      </c>
      <c r="L13" s="41" t="s">
        <v>159</v>
      </c>
      <c r="M13" s="41" t="s">
        <v>167</v>
      </c>
      <c r="N13" s="41" t="s">
        <v>81</v>
      </c>
      <c r="O13" s="44" t="s">
        <v>79</v>
      </c>
      <c r="P13" s="14"/>
      <c r="Q13" s="14"/>
      <c r="U13" s="1"/>
    </row>
    <row r="14" spans="1:21" ht="29.1" customHeight="1" x14ac:dyDescent="0.25">
      <c r="A14" s="2"/>
      <c r="B14" s="5"/>
      <c r="C14" s="37" t="s">
        <v>164</v>
      </c>
      <c r="D14" s="37" t="s">
        <v>69</v>
      </c>
      <c r="E14" s="38" t="s">
        <v>69</v>
      </c>
      <c r="F14" s="38" t="s">
        <v>77</v>
      </c>
      <c r="G14" s="38" t="s">
        <v>178</v>
      </c>
      <c r="H14" s="38" t="s">
        <v>156</v>
      </c>
      <c r="I14" s="39" t="s">
        <v>74</v>
      </c>
      <c r="J14" s="39" t="s">
        <v>88</v>
      </c>
      <c r="K14" s="39" t="s">
        <v>74</v>
      </c>
      <c r="L14" s="39"/>
      <c r="M14" s="39" t="s">
        <v>160</v>
      </c>
      <c r="N14" s="39" t="s">
        <v>160</v>
      </c>
      <c r="O14" s="38" t="s">
        <v>74</v>
      </c>
      <c r="P14" s="13"/>
      <c r="Q14" s="13"/>
      <c r="U14" s="1"/>
    </row>
    <row r="15" spans="1:21" ht="29.1" customHeight="1" x14ac:dyDescent="0.25">
      <c r="A15" s="2"/>
      <c r="B15" s="5"/>
      <c r="C15" s="22" t="s">
        <v>165</v>
      </c>
      <c r="D15" s="22" t="s">
        <v>66</v>
      </c>
      <c r="E15" s="35" t="s">
        <v>169</v>
      </c>
      <c r="F15" s="35"/>
      <c r="G15" s="35" t="s">
        <v>84</v>
      </c>
      <c r="H15" s="35" t="s">
        <v>157</v>
      </c>
      <c r="I15" s="36" t="s">
        <v>158</v>
      </c>
      <c r="J15" s="36" t="s">
        <v>177</v>
      </c>
      <c r="K15" s="22" t="s">
        <v>166</v>
      </c>
      <c r="L15" s="36"/>
      <c r="M15" s="36" t="s">
        <v>161</v>
      </c>
      <c r="N15" s="36" t="s">
        <v>74</v>
      </c>
      <c r="O15" s="35" t="s">
        <v>158</v>
      </c>
      <c r="P15" s="13"/>
      <c r="Q15" s="13"/>
      <c r="U15" s="1"/>
    </row>
    <row r="16" spans="1:21" ht="29.1" customHeight="1" x14ac:dyDescent="0.25">
      <c r="A16" s="2"/>
      <c r="B16" s="5"/>
      <c r="C16" s="36"/>
      <c r="D16" s="22" t="s">
        <v>68</v>
      </c>
      <c r="E16" s="35" t="s">
        <v>170</v>
      </c>
      <c r="F16" s="35"/>
      <c r="G16" s="35" t="s">
        <v>83</v>
      </c>
      <c r="H16" s="35"/>
      <c r="I16" s="35"/>
      <c r="J16" s="36" t="s">
        <v>87</v>
      </c>
      <c r="K16" s="35"/>
      <c r="L16" s="36"/>
      <c r="M16" s="36"/>
      <c r="N16" s="36" t="s">
        <v>161</v>
      </c>
      <c r="O16" s="35" t="s">
        <v>162</v>
      </c>
      <c r="P16" s="13"/>
      <c r="Q16" s="13"/>
      <c r="U16" s="1"/>
    </row>
    <row r="17" spans="1:21" ht="30" x14ac:dyDescent="0.25">
      <c r="A17" s="2"/>
      <c r="B17" s="5"/>
      <c r="C17" s="36"/>
      <c r="D17" s="22" t="s">
        <v>191</v>
      </c>
      <c r="E17" s="35"/>
      <c r="F17" s="35"/>
      <c r="G17" s="35" t="s">
        <v>179</v>
      </c>
      <c r="H17" s="35"/>
      <c r="I17" s="35"/>
      <c r="J17" s="36" t="s">
        <v>86</v>
      </c>
      <c r="K17" s="35"/>
      <c r="L17" s="35"/>
      <c r="M17" s="36"/>
      <c r="N17" s="36"/>
      <c r="O17" s="36"/>
      <c r="P17" s="1"/>
      <c r="U17" s="1"/>
    </row>
    <row r="18" spans="1:21" ht="29.1" customHeight="1" x14ac:dyDescent="0.25">
      <c r="A18" s="2"/>
      <c r="B18" s="5"/>
      <c r="C18" s="36"/>
      <c r="D18" s="22" t="s">
        <v>192</v>
      </c>
      <c r="E18" s="35"/>
      <c r="F18" s="35"/>
      <c r="G18" s="35" t="s">
        <v>180</v>
      </c>
      <c r="H18" s="35"/>
      <c r="I18" s="35"/>
      <c r="J18" s="36" t="s">
        <v>80</v>
      </c>
      <c r="K18" s="35"/>
      <c r="L18" s="35"/>
      <c r="M18" s="36"/>
      <c r="N18" s="36"/>
      <c r="O18" s="36"/>
      <c r="U18" s="1"/>
    </row>
    <row r="19" spans="1:21" ht="29.1" customHeight="1" x14ac:dyDescent="0.25">
      <c r="A19" s="2"/>
      <c r="B19" s="5"/>
      <c r="C19" s="36"/>
      <c r="D19" s="22" t="s">
        <v>193</v>
      </c>
      <c r="E19" s="35"/>
      <c r="F19" s="35"/>
      <c r="G19" s="35" t="s">
        <v>181</v>
      </c>
      <c r="H19" s="35"/>
      <c r="I19" s="35"/>
      <c r="J19" s="36" t="s">
        <v>71</v>
      </c>
      <c r="K19" s="35"/>
      <c r="L19" s="35"/>
      <c r="M19" s="36"/>
      <c r="N19" s="36"/>
      <c r="O19" s="36"/>
      <c r="U19" s="1"/>
    </row>
    <row r="20" spans="1:21" s="1" customFormat="1" ht="27.6" customHeight="1" x14ac:dyDescent="0.25">
      <c r="A20" s="2"/>
      <c r="B20" s="5"/>
      <c r="C20" s="36"/>
      <c r="D20" s="22" t="s">
        <v>194</v>
      </c>
      <c r="E20" s="36"/>
      <c r="F20" s="36"/>
      <c r="G20" s="35" t="s">
        <v>182</v>
      </c>
      <c r="H20" s="36"/>
      <c r="I20" s="36"/>
      <c r="J20" s="36"/>
      <c r="K20" s="36"/>
      <c r="L20" s="36"/>
      <c r="M20" s="36"/>
      <c r="N20" s="36"/>
      <c r="O20" s="36"/>
    </row>
    <row r="21" spans="1:21" s="1" customFormat="1" ht="29.1" customHeight="1" x14ac:dyDescent="0.25">
      <c r="A21" s="2"/>
      <c r="B21" s="5"/>
      <c r="C21" s="36"/>
      <c r="D21" s="22" t="s">
        <v>195</v>
      </c>
      <c r="E21" s="36"/>
      <c r="F21" s="36"/>
      <c r="G21" s="35" t="s">
        <v>74</v>
      </c>
      <c r="H21" s="36"/>
      <c r="I21" s="36"/>
      <c r="J21" s="36"/>
      <c r="K21" s="36"/>
      <c r="L21" s="36"/>
      <c r="M21" s="36"/>
      <c r="N21" s="36"/>
      <c r="O21" s="36"/>
    </row>
    <row r="22" spans="1:21" s="1" customFormat="1" ht="29.1" customHeight="1" x14ac:dyDescent="0.25">
      <c r="A22" s="2"/>
      <c r="B22" s="5"/>
      <c r="C22" s="36"/>
      <c r="D22" s="22" t="s">
        <v>196</v>
      </c>
      <c r="E22" s="36"/>
      <c r="F22" s="36"/>
      <c r="G22" s="35" t="s">
        <v>85</v>
      </c>
      <c r="H22" s="36"/>
      <c r="I22" s="36"/>
      <c r="J22" s="36"/>
      <c r="K22" s="36"/>
      <c r="L22" s="36"/>
      <c r="M22" s="36"/>
      <c r="N22" s="36"/>
      <c r="O22" s="36"/>
    </row>
    <row r="23" spans="1:21" s="1" customFormat="1" ht="30" x14ac:dyDescent="0.25">
      <c r="A23" s="2"/>
      <c r="B23" s="5"/>
      <c r="C23" s="36"/>
      <c r="D23" s="22" t="s">
        <v>179</v>
      </c>
      <c r="E23" s="36"/>
      <c r="F23" s="36"/>
      <c r="G23" s="36"/>
      <c r="H23" s="36"/>
      <c r="I23" s="36"/>
      <c r="J23" s="36"/>
      <c r="K23" s="36"/>
      <c r="L23" s="36"/>
      <c r="M23" s="36"/>
      <c r="N23" s="36"/>
      <c r="O23" s="36"/>
    </row>
    <row r="24" spans="1:21" s="1" customFormat="1" x14ac:dyDescent="0.25">
      <c r="A24" s="2"/>
      <c r="B24" s="5"/>
      <c r="C24" s="13"/>
      <c r="D24" s="13"/>
      <c r="E24" s="13"/>
      <c r="F24" s="13"/>
      <c r="G24" s="13"/>
      <c r="H24" s="13"/>
      <c r="I24" s="33"/>
      <c r="J24" s="13"/>
      <c r="K24" s="13"/>
      <c r="L24" s="13"/>
      <c r="M24" s="33"/>
      <c r="N24" s="33"/>
      <c r="O24" s="33"/>
    </row>
    <row r="25" spans="1:21" s="1" customFormat="1" x14ac:dyDescent="0.25">
      <c r="A25" s="3"/>
      <c r="B25" s="28" t="s">
        <v>263</v>
      </c>
      <c r="C25" s="25" t="s">
        <v>264</v>
      </c>
      <c r="D25" s="8"/>
      <c r="E25" s="8"/>
      <c r="F25" s="8"/>
      <c r="G25" s="8"/>
      <c r="H25" s="8"/>
      <c r="I25" s="8"/>
      <c r="J25" s="8"/>
      <c r="K25" s="8"/>
      <c r="L25" s="8"/>
      <c r="M25" s="8"/>
    </row>
    <row r="26" spans="1:21" s="1" customFormat="1" x14ac:dyDescent="0.25">
      <c r="A26" s="3"/>
      <c r="B26" s="3"/>
      <c r="C26" s="25" t="s">
        <v>265</v>
      </c>
      <c r="D26" s="8"/>
      <c r="E26" s="8"/>
      <c r="F26" s="8"/>
      <c r="G26" s="8"/>
      <c r="H26" s="8"/>
      <c r="I26" s="8"/>
      <c r="J26" s="8"/>
      <c r="K26" s="8"/>
      <c r="L26" s="8"/>
      <c r="M26" s="8"/>
    </row>
    <row r="27" spans="1:21" s="1" customFormat="1" x14ac:dyDescent="0.25">
      <c r="A27" s="3"/>
      <c r="B27" s="3"/>
      <c r="C27" s="25" t="s">
        <v>266</v>
      </c>
      <c r="D27" s="8"/>
      <c r="E27" s="8"/>
      <c r="F27" s="8"/>
      <c r="G27" s="8"/>
      <c r="H27" s="8"/>
      <c r="I27" s="8"/>
      <c r="J27" s="8"/>
      <c r="K27" s="8"/>
      <c r="L27" s="8"/>
      <c r="M27" s="8"/>
    </row>
    <row r="28" spans="1:21" s="1" customFormat="1" x14ac:dyDescent="0.25">
      <c r="A28" s="3"/>
      <c r="B28" s="3"/>
      <c r="C28" s="25" t="s">
        <v>267</v>
      </c>
      <c r="D28" s="8"/>
      <c r="E28" s="8"/>
      <c r="F28" s="8"/>
      <c r="G28" s="8"/>
      <c r="H28" s="8"/>
      <c r="I28" s="8"/>
      <c r="J28" s="8"/>
      <c r="K28" s="8"/>
      <c r="L28" s="8"/>
      <c r="M28" s="8"/>
    </row>
    <row r="29" spans="1:21" s="1" customFormat="1" x14ac:dyDescent="0.25">
      <c r="A29" s="3"/>
      <c r="B29" s="3"/>
      <c r="C29" s="25" t="s">
        <v>268</v>
      </c>
      <c r="D29" s="8"/>
      <c r="E29" s="8"/>
      <c r="F29" s="8"/>
      <c r="G29" s="8"/>
      <c r="H29" s="8"/>
      <c r="I29" s="8"/>
      <c r="J29" s="8"/>
      <c r="K29" s="8"/>
      <c r="L29" s="8"/>
      <c r="M29" s="8"/>
    </row>
    <row r="30" spans="1:21" s="1" customFormat="1" x14ac:dyDescent="0.25">
      <c r="A30" s="2"/>
      <c r="B30" s="5"/>
      <c r="C30" s="8"/>
      <c r="D30" s="8"/>
      <c r="E30" s="8"/>
      <c r="F30" s="8"/>
      <c r="G30" s="8"/>
      <c r="H30" s="8"/>
      <c r="I30" s="8"/>
      <c r="J30" s="8"/>
      <c r="K30" s="8"/>
      <c r="L30" s="8"/>
      <c r="M30" s="8"/>
    </row>
    <row r="31" spans="1:21" x14ac:dyDescent="0.25">
      <c r="A31" s="2"/>
      <c r="B31" s="5" t="s">
        <v>269</v>
      </c>
      <c r="C31" s="78" t="s">
        <v>271</v>
      </c>
      <c r="D31" s="79"/>
      <c r="E31" s="79"/>
      <c r="F31" s="79"/>
      <c r="G31" s="79"/>
      <c r="H31" s="79"/>
      <c r="I31" s="79"/>
      <c r="J31" s="79"/>
      <c r="K31" s="79"/>
      <c r="L31" s="79"/>
      <c r="M31" s="79"/>
      <c r="U31" s="1"/>
    </row>
    <row r="32" spans="1:21" x14ac:dyDescent="0.25">
      <c r="A32" s="2"/>
      <c r="B32" s="5"/>
      <c r="C32" s="79"/>
      <c r="D32" s="79"/>
      <c r="E32" s="79"/>
      <c r="F32" s="79"/>
      <c r="G32" s="79"/>
      <c r="H32" s="79"/>
      <c r="I32" s="79"/>
      <c r="J32" s="79"/>
      <c r="K32" s="79"/>
      <c r="L32" s="79"/>
      <c r="M32" s="79"/>
      <c r="U32" s="1"/>
    </row>
    <row r="33" spans="1:21" x14ac:dyDescent="0.25">
      <c r="A33" s="2"/>
      <c r="B33" s="5"/>
      <c r="C33" s="79"/>
      <c r="D33" s="79"/>
      <c r="E33" s="79"/>
      <c r="F33" s="79"/>
      <c r="G33" s="79"/>
      <c r="H33" s="79"/>
      <c r="I33" s="79"/>
      <c r="J33" s="79"/>
      <c r="K33" s="79"/>
      <c r="L33" s="79"/>
      <c r="M33" s="79"/>
      <c r="U33" s="1"/>
    </row>
    <row r="34" spans="1:21" x14ac:dyDescent="0.25">
      <c r="A34" s="2"/>
      <c r="B34" s="5"/>
      <c r="C34" s="79"/>
      <c r="D34" s="79"/>
      <c r="E34" s="79"/>
      <c r="F34" s="79"/>
      <c r="G34" s="79"/>
      <c r="H34" s="79"/>
      <c r="I34" s="79"/>
      <c r="J34" s="79"/>
      <c r="K34" s="79"/>
      <c r="L34" s="79"/>
      <c r="M34" s="79"/>
      <c r="U34" s="1"/>
    </row>
    <row r="35" spans="1:21" x14ac:dyDescent="0.25">
      <c r="A35" s="2"/>
      <c r="B35" s="5" t="s">
        <v>270</v>
      </c>
      <c r="C35" s="78" t="s">
        <v>272</v>
      </c>
      <c r="D35" s="79"/>
      <c r="E35" s="79"/>
      <c r="F35" s="79"/>
      <c r="G35" s="79"/>
      <c r="H35" s="79"/>
      <c r="I35" s="79"/>
      <c r="J35" s="79"/>
      <c r="K35" s="79"/>
      <c r="L35" s="79"/>
      <c r="M35" s="79"/>
      <c r="U35" s="1"/>
    </row>
    <row r="36" spans="1:21" x14ac:dyDescent="0.25">
      <c r="A36" s="2"/>
      <c r="B36" s="5"/>
      <c r="C36" s="79"/>
      <c r="D36" s="79"/>
      <c r="E36" s="79"/>
      <c r="F36" s="79"/>
      <c r="G36" s="79"/>
      <c r="H36" s="79"/>
      <c r="I36" s="79"/>
      <c r="J36" s="79"/>
      <c r="K36" s="79"/>
      <c r="L36" s="79"/>
      <c r="M36" s="79"/>
      <c r="U36" s="1"/>
    </row>
    <row r="37" spans="1:21" x14ac:dyDescent="0.25">
      <c r="A37" s="2"/>
      <c r="B37" s="5"/>
      <c r="C37" s="79"/>
      <c r="D37" s="79"/>
      <c r="E37" s="79"/>
      <c r="F37" s="79"/>
      <c r="G37" s="79"/>
      <c r="H37" s="79"/>
      <c r="I37" s="79"/>
      <c r="J37" s="79"/>
      <c r="K37" s="79"/>
      <c r="L37" s="79"/>
      <c r="M37" s="79"/>
      <c r="U37" s="1"/>
    </row>
    <row r="38" spans="1:21" x14ac:dyDescent="0.25">
      <c r="A38" s="2"/>
      <c r="B38" s="5"/>
      <c r="C38" s="79"/>
      <c r="D38" s="79"/>
      <c r="E38" s="79"/>
      <c r="F38" s="79"/>
      <c r="G38" s="79"/>
      <c r="H38" s="79"/>
      <c r="I38" s="79"/>
      <c r="J38" s="79"/>
      <c r="K38" s="79"/>
      <c r="L38" s="79"/>
      <c r="M38" s="79"/>
      <c r="U38" s="9"/>
    </row>
    <row r="39" spans="1:21" x14ac:dyDescent="0.25">
      <c r="A39" s="2"/>
      <c r="B39" s="5"/>
      <c r="C39" s="79"/>
      <c r="D39" s="79"/>
      <c r="E39" s="79"/>
      <c r="F39" s="79"/>
      <c r="G39" s="79"/>
      <c r="H39" s="79"/>
      <c r="I39" s="79"/>
      <c r="J39" s="79"/>
      <c r="K39" s="79"/>
      <c r="L39" s="79"/>
      <c r="M39" s="79"/>
      <c r="U39" s="1"/>
    </row>
    <row r="40" spans="1:21" x14ac:dyDescent="0.25">
      <c r="A40" s="2"/>
      <c r="B40" s="5"/>
      <c r="C40" s="79"/>
      <c r="D40" s="79"/>
      <c r="E40" s="79"/>
      <c r="F40" s="79"/>
      <c r="G40" s="79"/>
      <c r="H40" s="79"/>
      <c r="I40" s="79"/>
      <c r="J40" s="79"/>
      <c r="K40" s="79"/>
      <c r="L40" s="79"/>
      <c r="M40" s="79"/>
      <c r="U40" s="1"/>
    </row>
    <row r="41" spans="1:21" x14ac:dyDescent="0.25">
      <c r="A41" s="2"/>
      <c r="B41" s="5"/>
      <c r="C41" s="79"/>
      <c r="D41" s="79"/>
      <c r="E41" s="79"/>
      <c r="F41" s="79"/>
      <c r="G41" s="79"/>
      <c r="H41" s="79"/>
      <c r="I41" s="79"/>
      <c r="J41" s="79"/>
      <c r="K41" s="79"/>
      <c r="L41" s="79"/>
      <c r="M41" s="79"/>
      <c r="U41" s="1"/>
    </row>
    <row r="42" spans="1:21" x14ac:dyDescent="0.25">
      <c r="A42" s="2"/>
      <c r="B42" s="5"/>
      <c r="C42" s="79"/>
      <c r="D42" s="79"/>
      <c r="E42" s="79"/>
      <c r="F42" s="79"/>
      <c r="G42" s="79"/>
      <c r="H42" s="79"/>
      <c r="I42" s="79"/>
      <c r="J42" s="79"/>
      <c r="K42" s="79"/>
      <c r="L42" s="79"/>
      <c r="M42" s="79"/>
      <c r="U42" s="1"/>
    </row>
    <row r="43" spans="1:21" x14ac:dyDescent="0.25">
      <c r="A43" s="2"/>
      <c r="B43" s="5"/>
      <c r="C43" s="79"/>
      <c r="D43" s="79"/>
      <c r="E43" s="79"/>
      <c r="F43" s="79"/>
      <c r="G43" s="79"/>
      <c r="H43" s="79"/>
      <c r="I43" s="79"/>
      <c r="J43" s="79"/>
      <c r="K43" s="79"/>
      <c r="L43" s="79"/>
      <c r="M43" s="79"/>
      <c r="U43" s="1"/>
    </row>
    <row r="44" spans="1:21" x14ac:dyDescent="0.25">
      <c r="A44" s="2"/>
      <c r="B44" s="5"/>
      <c r="C44" s="79"/>
      <c r="D44" s="79"/>
      <c r="E44" s="79"/>
      <c r="F44" s="79"/>
      <c r="G44" s="79"/>
      <c r="H44" s="79"/>
      <c r="I44" s="79"/>
      <c r="J44" s="79"/>
      <c r="K44" s="79"/>
      <c r="L44" s="79"/>
      <c r="M44" s="79"/>
      <c r="U44" s="1"/>
    </row>
    <row r="45" spans="1:21" x14ac:dyDescent="0.25">
      <c r="A45" s="2"/>
      <c r="B45" s="5"/>
      <c r="C45" s="81" t="s">
        <v>273</v>
      </c>
      <c r="D45" s="81"/>
      <c r="E45" s="81"/>
      <c r="F45" s="81"/>
      <c r="G45" s="81"/>
      <c r="H45" s="81"/>
      <c r="I45" s="81"/>
      <c r="J45" s="81"/>
      <c r="K45" s="81"/>
      <c r="L45" s="81"/>
      <c r="M45" s="81"/>
      <c r="U45" s="1"/>
    </row>
    <row r="46" spans="1:21" s="1" customFormat="1" x14ac:dyDescent="0.25">
      <c r="A46" s="2"/>
      <c r="B46" s="5"/>
      <c r="C46" s="81" t="s">
        <v>274</v>
      </c>
      <c r="D46" s="81"/>
      <c r="E46" s="81"/>
      <c r="F46" s="81"/>
      <c r="G46" s="81"/>
      <c r="H46" s="81"/>
      <c r="I46" s="81"/>
      <c r="J46" s="81"/>
      <c r="K46" s="81"/>
      <c r="L46" s="81"/>
      <c r="M46" s="81"/>
    </row>
    <row r="47" spans="1:21" x14ac:dyDescent="0.25">
      <c r="A47" s="2"/>
      <c r="B47" s="4" t="s">
        <v>275</v>
      </c>
      <c r="C47" s="3"/>
      <c r="D47" s="2"/>
      <c r="E47" s="2"/>
      <c r="F47" s="2"/>
      <c r="G47" s="2"/>
      <c r="H47" s="2"/>
      <c r="I47" s="2"/>
      <c r="J47" s="2"/>
      <c r="K47" s="2"/>
      <c r="L47" s="2"/>
      <c r="M47" s="2"/>
      <c r="U47" s="1"/>
    </row>
    <row r="48" spans="1:21" s="1" customFormat="1" x14ac:dyDescent="0.25">
      <c r="A48" s="2"/>
      <c r="B48" s="26" t="s">
        <v>276</v>
      </c>
      <c r="C48" s="3" t="s">
        <v>277</v>
      </c>
      <c r="D48" s="2"/>
      <c r="E48" s="2"/>
      <c r="F48" s="2"/>
      <c r="G48" s="2"/>
      <c r="H48" s="2"/>
      <c r="I48" s="2"/>
      <c r="J48" s="2"/>
      <c r="K48" s="2"/>
      <c r="L48" s="2"/>
      <c r="M48" s="2"/>
    </row>
    <row r="49" spans="1:24" s="1" customFormat="1" x14ac:dyDescent="0.25">
      <c r="A49" s="2"/>
      <c r="B49" s="26" t="s">
        <v>278</v>
      </c>
      <c r="C49" s="3" t="s">
        <v>279</v>
      </c>
      <c r="D49" s="2"/>
      <c r="E49" s="2"/>
      <c r="F49" s="2"/>
      <c r="G49" s="2"/>
      <c r="H49" s="2"/>
      <c r="I49" s="2"/>
      <c r="J49" s="2"/>
      <c r="K49" s="2"/>
      <c r="L49" s="2"/>
      <c r="M49" s="2"/>
    </row>
    <row r="50" spans="1:24" ht="72" customHeight="1" x14ac:dyDescent="0.25">
      <c r="A50" s="2"/>
      <c r="B50" s="17" t="s">
        <v>1</v>
      </c>
      <c r="C50" s="19" t="s">
        <v>51</v>
      </c>
      <c r="D50" s="19" t="s">
        <v>50</v>
      </c>
      <c r="E50" s="19" t="s">
        <v>47</v>
      </c>
      <c r="F50" s="19" t="s">
        <v>48</v>
      </c>
      <c r="G50" s="19" t="s">
        <v>56</v>
      </c>
      <c r="H50" s="19" t="s">
        <v>91</v>
      </c>
      <c r="I50" s="19" t="s">
        <v>105</v>
      </c>
      <c r="J50" s="19" t="s">
        <v>92</v>
      </c>
      <c r="K50" s="19" t="s">
        <v>93</v>
      </c>
      <c r="L50" s="19" t="s">
        <v>94</v>
      </c>
      <c r="M50" s="27" t="s">
        <v>95</v>
      </c>
      <c r="N50" s="19" t="s">
        <v>96</v>
      </c>
      <c r="O50" s="19" t="s">
        <v>112</v>
      </c>
      <c r="P50" s="27" t="s">
        <v>97</v>
      </c>
      <c r="Q50" s="19" t="s">
        <v>98</v>
      </c>
      <c r="R50" s="19" t="s">
        <v>103</v>
      </c>
      <c r="S50" s="19" t="s">
        <v>101</v>
      </c>
      <c r="T50" s="19" t="s">
        <v>99</v>
      </c>
      <c r="U50" s="19" t="s">
        <v>102</v>
      </c>
      <c r="V50" s="19" t="s">
        <v>90</v>
      </c>
      <c r="W50" s="1"/>
    </row>
    <row r="51" spans="1:24" ht="111.75" customHeight="1" x14ac:dyDescent="0.25">
      <c r="A51" s="2"/>
      <c r="B51" s="20" t="s">
        <v>2</v>
      </c>
      <c r="C51" s="21" t="s">
        <v>244</v>
      </c>
      <c r="D51" s="21" t="s">
        <v>243</v>
      </c>
      <c r="E51" s="21" t="s">
        <v>240</v>
      </c>
      <c r="F51" s="21" t="s">
        <v>241</v>
      </c>
      <c r="G51" s="21" t="s">
        <v>249</v>
      </c>
      <c r="H51" s="21" t="s">
        <v>280</v>
      </c>
      <c r="I51" s="21" t="s">
        <v>281</v>
      </c>
      <c r="J51" s="21" t="s">
        <v>282</v>
      </c>
      <c r="K51" s="21" t="s">
        <v>283</v>
      </c>
      <c r="L51" s="21" t="s">
        <v>284</v>
      </c>
      <c r="M51" s="21" t="s">
        <v>285</v>
      </c>
      <c r="N51" s="21" t="s">
        <v>286</v>
      </c>
      <c r="O51" s="21" t="s">
        <v>284</v>
      </c>
      <c r="P51" s="21" t="s">
        <v>285</v>
      </c>
      <c r="Q51" s="21" t="s">
        <v>286</v>
      </c>
      <c r="R51" s="22" t="s">
        <v>287</v>
      </c>
      <c r="S51" s="22" t="s">
        <v>288</v>
      </c>
      <c r="T51" s="22" t="s">
        <v>288</v>
      </c>
      <c r="U51" s="22" t="s">
        <v>289</v>
      </c>
      <c r="V51" s="23" t="s">
        <v>256</v>
      </c>
      <c r="W51" s="1"/>
    </row>
    <row r="52" spans="1:24" ht="148.5" customHeight="1" x14ac:dyDescent="0.25">
      <c r="A52" s="2"/>
      <c r="B52" s="20" t="s">
        <v>3</v>
      </c>
      <c r="C52" s="21" t="s">
        <v>290</v>
      </c>
      <c r="D52" s="21" t="s">
        <v>290</v>
      </c>
      <c r="E52" s="22" t="s">
        <v>291</v>
      </c>
      <c r="F52" s="21" t="s">
        <v>290</v>
      </c>
      <c r="G52" s="21" t="s">
        <v>290</v>
      </c>
      <c r="H52" s="21" t="s">
        <v>259</v>
      </c>
      <c r="I52" s="22" t="s">
        <v>257</v>
      </c>
      <c r="J52" s="21" t="s">
        <v>259</v>
      </c>
      <c r="K52" s="21" t="s">
        <v>259</v>
      </c>
      <c r="L52" s="21" t="s">
        <v>259</v>
      </c>
      <c r="M52" s="22" t="s">
        <v>257</v>
      </c>
      <c r="N52" s="22" t="s">
        <v>292</v>
      </c>
      <c r="O52" s="21" t="s">
        <v>259</v>
      </c>
      <c r="P52" s="22" t="s">
        <v>257</v>
      </c>
      <c r="Q52" s="22" t="s">
        <v>292</v>
      </c>
      <c r="R52" s="22" t="s">
        <v>258</v>
      </c>
      <c r="S52" s="22" t="s">
        <v>293</v>
      </c>
      <c r="T52" s="22" t="s">
        <v>293</v>
      </c>
      <c r="U52" s="22" t="s">
        <v>258</v>
      </c>
      <c r="V52" s="22" t="s">
        <v>293</v>
      </c>
      <c r="W52" s="1"/>
    </row>
    <row r="53" spans="1:24" x14ac:dyDescent="0.25">
      <c r="A53" s="2"/>
      <c r="B53" s="5"/>
      <c r="C53" s="2"/>
      <c r="D53" s="2"/>
      <c r="E53" s="2"/>
      <c r="F53" s="2"/>
      <c r="G53" s="2"/>
      <c r="H53" s="2"/>
      <c r="I53" s="2"/>
      <c r="J53" s="2"/>
      <c r="K53" s="2"/>
      <c r="L53" s="2"/>
      <c r="M53" s="2"/>
      <c r="N53" s="2"/>
      <c r="O53" s="2"/>
      <c r="P53" s="2"/>
      <c r="Q53" s="2"/>
      <c r="R53" s="2"/>
      <c r="S53" s="2"/>
      <c r="T53" s="2"/>
      <c r="U53" s="1"/>
      <c r="V53" s="2"/>
      <c r="W53" s="2"/>
      <c r="X53" s="2"/>
    </row>
    <row r="54" spans="1:24" x14ac:dyDescent="0.25">
      <c r="A54" s="2"/>
      <c r="B54" s="3" t="s">
        <v>294</v>
      </c>
      <c r="C54" s="2"/>
      <c r="D54" s="2" t="s">
        <v>295</v>
      </c>
      <c r="E54" s="2"/>
      <c r="F54" s="2"/>
      <c r="G54" s="2"/>
      <c r="H54" s="2"/>
      <c r="I54" s="2"/>
      <c r="J54" s="2"/>
      <c r="K54" s="2"/>
      <c r="L54" s="2"/>
      <c r="M54" s="2"/>
      <c r="N54" s="2"/>
      <c r="O54" s="2"/>
      <c r="P54" s="2"/>
      <c r="Q54" s="2"/>
      <c r="R54" s="2"/>
      <c r="S54" s="2"/>
      <c r="T54" s="2"/>
      <c r="U54" s="2"/>
      <c r="V54" s="2"/>
      <c r="W54" s="2"/>
      <c r="X54" s="2"/>
    </row>
    <row r="55" spans="1:24" x14ac:dyDescent="0.25">
      <c r="A55" s="2"/>
      <c r="B55" s="5"/>
      <c r="C55" s="2"/>
      <c r="D55" s="2"/>
      <c r="E55" s="2"/>
      <c r="F55" s="2"/>
      <c r="G55" s="2"/>
      <c r="H55" s="2"/>
      <c r="I55" s="2"/>
      <c r="J55" s="2"/>
      <c r="K55" s="2"/>
      <c r="L55" s="2"/>
      <c r="M55" s="2"/>
      <c r="N55" s="2"/>
      <c r="O55" s="2"/>
      <c r="P55" s="2"/>
      <c r="Q55" s="2"/>
      <c r="R55" s="2"/>
      <c r="S55" s="2"/>
      <c r="T55" s="2"/>
      <c r="U55" s="2"/>
      <c r="V55" s="2"/>
      <c r="W55" s="2"/>
      <c r="X55" s="2"/>
    </row>
    <row r="56" spans="1:24" x14ac:dyDescent="0.25">
      <c r="A56" s="2"/>
      <c r="B56" s="5"/>
      <c r="C56" s="77"/>
      <c r="D56" s="77"/>
      <c r="E56" s="77"/>
      <c r="F56" s="77"/>
      <c r="G56" s="77"/>
      <c r="H56" s="77"/>
      <c r="I56" s="77"/>
      <c r="J56" s="77"/>
      <c r="K56" s="77"/>
      <c r="L56" s="77"/>
      <c r="M56" s="77"/>
      <c r="N56" s="77"/>
      <c r="O56" s="77"/>
      <c r="P56" s="77"/>
      <c r="Q56" s="77"/>
      <c r="R56" s="77"/>
      <c r="S56" s="77"/>
      <c r="T56" s="77"/>
      <c r="U56" s="77"/>
      <c r="V56" s="77"/>
      <c r="W56" s="77"/>
      <c r="X56" s="77"/>
    </row>
    <row r="57" spans="1:24" x14ac:dyDescent="0.25">
      <c r="A57" s="2"/>
      <c r="B57" s="3"/>
      <c r="C57" s="77"/>
      <c r="D57" s="77"/>
      <c r="E57" s="77"/>
      <c r="F57" s="77"/>
      <c r="G57" s="77"/>
      <c r="H57" s="77"/>
      <c r="I57" s="77"/>
      <c r="J57" s="77"/>
      <c r="K57" s="77"/>
      <c r="L57" s="77"/>
      <c r="M57" s="77"/>
      <c r="N57" s="77"/>
      <c r="O57" s="77"/>
      <c r="P57" s="77"/>
      <c r="Q57" s="77"/>
      <c r="R57" s="77"/>
      <c r="S57" s="77"/>
      <c r="T57" s="77"/>
      <c r="U57" s="77"/>
      <c r="V57" s="77"/>
      <c r="W57" s="77"/>
      <c r="X57" s="77"/>
    </row>
    <row r="58" spans="1:24" x14ac:dyDescent="0.25">
      <c r="A58" s="2"/>
      <c r="B58" s="3"/>
      <c r="C58" s="2"/>
      <c r="D58" s="2"/>
      <c r="E58" s="2"/>
      <c r="F58" s="2"/>
      <c r="G58" s="2"/>
      <c r="H58" s="2"/>
      <c r="I58" s="2"/>
      <c r="J58" s="2"/>
      <c r="K58" s="2"/>
      <c r="L58" s="2"/>
      <c r="M58" s="2"/>
      <c r="N58" s="2"/>
      <c r="O58" s="2"/>
      <c r="P58" s="2"/>
      <c r="Q58" s="2"/>
      <c r="R58" s="2"/>
      <c r="S58" s="2"/>
      <c r="T58" s="2"/>
      <c r="U58" s="2"/>
      <c r="V58" s="2"/>
      <c r="W58" s="2"/>
      <c r="X58" s="2"/>
    </row>
    <row r="59" spans="1:24" x14ac:dyDescent="0.25">
      <c r="A59" s="2"/>
      <c r="B59" s="3"/>
      <c r="C59" s="2"/>
      <c r="D59" s="2"/>
      <c r="E59" s="2"/>
      <c r="F59" s="2"/>
      <c r="G59" s="2"/>
      <c r="H59" s="2"/>
      <c r="I59" s="2"/>
      <c r="J59" s="2"/>
      <c r="K59" s="2"/>
      <c r="L59" s="2"/>
      <c r="M59" s="2"/>
      <c r="N59" s="2"/>
      <c r="O59" s="2"/>
      <c r="P59" s="2"/>
      <c r="Q59" s="2"/>
      <c r="R59" s="2"/>
      <c r="S59" s="2"/>
      <c r="T59" s="2"/>
      <c r="U59" s="2"/>
      <c r="V59" s="2"/>
      <c r="W59" s="2"/>
      <c r="X59" s="2"/>
    </row>
    <row r="60" spans="1:24" x14ac:dyDescent="0.25">
      <c r="A60" s="2"/>
      <c r="B60" s="3"/>
      <c r="C60" s="2"/>
      <c r="D60" s="2"/>
      <c r="E60" s="2"/>
      <c r="F60" s="2"/>
      <c r="G60" s="2"/>
      <c r="H60" s="2"/>
      <c r="I60" s="2"/>
      <c r="J60" s="2"/>
      <c r="K60" s="2"/>
      <c r="L60" s="2"/>
      <c r="M60" s="2"/>
      <c r="N60" s="2"/>
      <c r="O60" s="2"/>
      <c r="P60" s="2"/>
      <c r="Q60" s="2"/>
      <c r="R60" s="2"/>
      <c r="S60" s="2"/>
      <c r="T60" s="2"/>
      <c r="U60" s="2"/>
      <c r="V60" s="2"/>
      <c r="W60" s="2"/>
      <c r="X60" s="2"/>
    </row>
    <row r="61" spans="1:24" x14ac:dyDescent="0.25">
      <c r="A61" s="2"/>
      <c r="B61" s="1"/>
      <c r="C61" s="77"/>
      <c r="D61" s="77"/>
      <c r="E61" s="77"/>
      <c r="F61" s="77"/>
      <c r="G61" s="77"/>
      <c r="H61" s="77"/>
      <c r="I61" s="77"/>
      <c r="J61" s="77"/>
      <c r="K61" s="77"/>
      <c r="L61" s="77"/>
      <c r="M61" s="77"/>
    </row>
    <row r="62" spans="1:24" x14ac:dyDescent="0.25">
      <c r="A62" s="2"/>
      <c r="B62" s="6"/>
      <c r="C62" s="77"/>
      <c r="D62" s="77"/>
      <c r="E62" s="77"/>
      <c r="F62" s="77"/>
      <c r="G62" s="77"/>
      <c r="H62" s="77"/>
      <c r="I62" s="77"/>
      <c r="J62" s="77"/>
      <c r="K62" s="77"/>
      <c r="L62" s="77"/>
      <c r="M62" s="77"/>
    </row>
    <row r="63" spans="1:24" x14ac:dyDescent="0.25">
      <c r="A63" s="2"/>
      <c r="B63" s="7"/>
      <c r="C63" s="80"/>
      <c r="D63" s="80"/>
      <c r="E63" s="80"/>
      <c r="F63" s="80"/>
      <c r="G63" s="80"/>
      <c r="H63" s="80"/>
      <c r="I63" s="80"/>
      <c r="J63" s="80"/>
      <c r="K63" s="80"/>
      <c r="L63" s="80"/>
      <c r="M63" s="80"/>
    </row>
    <row r="64" spans="1:24" x14ac:dyDescent="0.25">
      <c r="A64" s="2"/>
      <c r="B64" s="3"/>
      <c r="C64" s="2"/>
      <c r="D64" s="2"/>
      <c r="E64" s="2"/>
      <c r="F64" s="2"/>
      <c r="G64" s="2"/>
      <c r="H64" s="2"/>
      <c r="I64" s="2"/>
      <c r="J64" s="2"/>
      <c r="K64" s="2"/>
      <c r="L64" s="2"/>
      <c r="M64" s="2"/>
    </row>
    <row r="65" spans="1:13" x14ac:dyDescent="0.25">
      <c r="A65" s="2"/>
      <c r="B65" s="3"/>
      <c r="C65" s="2"/>
      <c r="D65" s="2"/>
      <c r="E65" s="2"/>
      <c r="F65" s="2"/>
      <c r="G65" s="2"/>
      <c r="H65" s="2"/>
      <c r="I65" s="2"/>
      <c r="J65" s="2"/>
      <c r="K65" s="2"/>
      <c r="L65" s="2"/>
      <c r="M65" s="2"/>
    </row>
    <row r="66" spans="1:13" x14ac:dyDescent="0.25">
      <c r="A66" s="2"/>
      <c r="B66" s="3"/>
      <c r="C66" s="2"/>
      <c r="D66" s="2"/>
      <c r="E66" s="2"/>
      <c r="F66" s="2"/>
      <c r="G66" s="2"/>
      <c r="H66" s="2"/>
      <c r="I66" s="2"/>
      <c r="J66" s="2"/>
      <c r="K66" s="2"/>
      <c r="L66" s="2"/>
      <c r="M66" s="2"/>
    </row>
    <row r="67" spans="1:13" x14ac:dyDescent="0.25">
      <c r="A67" s="2"/>
      <c r="B67" s="3"/>
      <c r="C67" s="2"/>
      <c r="D67" s="2"/>
      <c r="E67" s="2"/>
      <c r="F67" s="2"/>
      <c r="G67" s="2"/>
      <c r="H67" s="2"/>
      <c r="I67" s="2"/>
      <c r="J67" s="2"/>
      <c r="K67" s="2"/>
      <c r="L67" s="2"/>
      <c r="M67" s="2"/>
    </row>
    <row r="68" spans="1:13" x14ac:dyDescent="0.25">
      <c r="A68" s="2"/>
      <c r="B68" s="3"/>
      <c r="C68" s="2"/>
      <c r="D68" s="2"/>
      <c r="E68" s="2"/>
      <c r="F68" s="2"/>
      <c r="G68" s="2"/>
      <c r="H68" s="2"/>
      <c r="I68" s="2"/>
      <c r="J68" s="2"/>
      <c r="K68" s="2"/>
      <c r="L68" s="2"/>
      <c r="M68" s="2"/>
    </row>
    <row r="69" spans="1:13" x14ac:dyDescent="0.25">
      <c r="A69" s="2"/>
      <c r="B69" s="3"/>
      <c r="C69" s="2"/>
      <c r="D69" s="2"/>
      <c r="E69" s="2"/>
      <c r="F69" s="2"/>
      <c r="G69" s="2"/>
      <c r="H69" s="2"/>
      <c r="I69" s="2"/>
      <c r="J69" s="2"/>
      <c r="K69" s="2"/>
      <c r="L69" s="2"/>
      <c r="M69" s="2"/>
    </row>
    <row r="70" spans="1:13" x14ac:dyDescent="0.25">
      <c r="A70" s="2"/>
      <c r="B70" s="3"/>
      <c r="C70" s="2"/>
      <c r="D70" s="2"/>
      <c r="E70" s="2"/>
      <c r="F70" s="2"/>
      <c r="G70" s="2"/>
      <c r="H70" s="2"/>
      <c r="I70" s="2"/>
      <c r="J70" s="2"/>
      <c r="K70" s="2"/>
      <c r="L70" s="2"/>
      <c r="M70" s="2"/>
    </row>
    <row r="71" spans="1:13" x14ac:dyDescent="0.25">
      <c r="A71" s="2"/>
      <c r="B71" s="3"/>
      <c r="C71" s="2"/>
      <c r="D71" s="2"/>
      <c r="E71" s="2"/>
      <c r="F71" s="2"/>
      <c r="G71" s="2"/>
      <c r="H71" s="2"/>
      <c r="I71" s="2"/>
      <c r="J71" s="2"/>
      <c r="K71" s="2"/>
      <c r="L71" s="2"/>
      <c r="M71" s="2"/>
    </row>
    <row r="72" spans="1:13" x14ac:dyDescent="0.25">
      <c r="A72" s="2"/>
      <c r="B72" s="3"/>
      <c r="C72" s="2"/>
      <c r="D72" s="2"/>
      <c r="E72" s="2"/>
      <c r="F72" s="2"/>
      <c r="G72" s="2"/>
      <c r="H72" s="2"/>
      <c r="I72" s="2"/>
      <c r="J72" s="2"/>
      <c r="K72" s="2"/>
      <c r="L72" s="2"/>
      <c r="M72" s="2"/>
    </row>
    <row r="73" spans="1:13" x14ac:dyDescent="0.25">
      <c r="A73" s="2"/>
      <c r="B73" s="3"/>
      <c r="C73" s="2"/>
      <c r="D73" s="2"/>
      <c r="E73" s="2"/>
      <c r="F73" s="2"/>
      <c r="G73" s="2"/>
      <c r="H73" s="2"/>
      <c r="I73" s="2"/>
      <c r="J73" s="2"/>
      <c r="K73" s="2"/>
      <c r="L73" s="2"/>
      <c r="M73" s="2"/>
    </row>
    <row r="74" spans="1:13" x14ac:dyDescent="0.25">
      <c r="A74" s="2"/>
      <c r="B74" s="3"/>
      <c r="C74" s="2"/>
      <c r="D74" s="2"/>
      <c r="E74" s="2"/>
      <c r="F74" s="2"/>
      <c r="G74" s="2"/>
      <c r="H74" s="2"/>
      <c r="I74" s="2"/>
      <c r="J74" s="2"/>
      <c r="K74" s="2"/>
      <c r="L74" s="2"/>
      <c r="M74" s="2"/>
    </row>
    <row r="75" spans="1:13" x14ac:dyDescent="0.25">
      <c r="A75" s="2"/>
      <c r="B75" s="3"/>
      <c r="C75" s="2"/>
      <c r="D75" s="2"/>
      <c r="E75" s="2"/>
      <c r="F75" s="2"/>
      <c r="G75" s="2"/>
      <c r="H75" s="2"/>
      <c r="I75" s="2"/>
      <c r="J75" s="2"/>
      <c r="K75" s="2"/>
      <c r="L75" s="2"/>
      <c r="M75" s="2"/>
    </row>
    <row r="76" spans="1:13" x14ac:dyDescent="0.25">
      <c r="A76" s="2"/>
      <c r="B76" s="3"/>
      <c r="C76" s="2"/>
      <c r="D76" s="2"/>
      <c r="E76" s="2"/>
      <c r="F76" s="2"/>
      <c r="G76" s="2"/>
      <c r="H76" s="2"/>
      <c r="I76" s="2"/>
      <c r="J76" s="2"/>
      <c r="K76" s="2"/>
      <c r="L76" s="2"/>
      <c r="M76" s="2"/>
    </row>
  </sheetData>
  <sheetProtection formatCells="0" formatColumns="0" formatRows="0" insertColumns="0" insertRows="0" insertHyperlinks="0" deleteColumns="0" deleteRows="0" sort="0" autoFilter="0" pivotTables="0"/>
  <mergeCells count="12">
    <mergeCell ref="C63:M63"/>
    <mergeCell ref="C31:M34"/>
    <mergeCell ref="C35:M44"/>
    <mergeCell ref="C45:M45"/>
    <mergeCell ref="C12:M12"/>
    <mergeCell ref="C46:M46"/>
    <mergeCell ref="A1:R1"/>
    <mergeCell ref="C4:R6"/>
    <mergeCell ref="N56:X57"/>
    <mergeCell ref="C56:M57"/>
    <mergeCell ref="C61:M62"/>
    <mergeCell ref="C11:M11"/>
  </mergeCells>
  <hyperlinks>
    <hyperlink ref="B3" location="Styles!A1" display="Styles Tab"/>
    <hyperlink ref="B47" location="Colors!A1" display="Colors Tab"/>
  </hyperlinks>
  <pageMargins left="0.7" right="0.7" top="0.75" bottom="0.75" header="0.3" footer="0.3"/>
  <pageSetup scale="3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9"/>
  <sheetViews>
    <sheetView tabSelected="1" zoomScale="90" zoomScaleNormal="90" workbookViewId="0">
      <pane ySplit="1" topLeftCell="A2" activePane="bottomLeft" state="frozen"/>
      <selection pane="bottomLeft" activeCell="I3" sqref="I3"/>
    </sheetView>
  </sheetViews>
  <sheetFormatPr defaultColWidth="9.140625" defaultRowHeight="15" x14ac:dyDescent="0.25"/>
  <cols>
    <col min="1" max="1" width="13.85546875" style="51" bestFit="1" customWidth="1"/>
    <col min="2" max="2" width="13.85546875" style="48" bestFit="1" customWidth="1"/>
    <col min="3" max="3" width="10.7109375" style="48" bestFit="1" customWidth="1"/>
    <col min="4" max="5" width="17" style="48" bestFit="1" customWidth="1"/>
    <col min="6" max="6" width="22.28515625" style="48" bestFit="1" customWidth="1"/>
    <col min="7" max="8" width="15.7109375" style="48" bestFit="1" customWidth="1"/>
    <col min="9" max="9" width="11.7109375" style="48" bestFit="1" customWidth="1"/>
    <col min="10" max="10" width="48.85546875" style="48" bestFit="1" customWidth="1"/>
    <col min="11" max="11" width="54.140625" style="49" customWidth="1"/>
    <col min="12" max="12" width="30.140625" style="48" bestFit="1" customWidth="1"/>
    <col min="13" max="13" width="12.85546875" style="48" bestFit="1" customWidth="1"/>
    <col min="14" max="14" width="16.42578125" style="48" bestFit="1" customWidth="1"/>
    <col min="15" max="15" width="9.42578125" style="48" bestFit="1" customWidth="1"/>
    <col min="16" max="16" width="31" style="48" bestFit="1" customWidth="1"/>
    <col min="17" max="17" width="20.85546875" style="48" bestFit="1" customWidth="1"/>
    <col min="18" max="18" width="16.42578125" style="48" bestFit="1" customWidth="1"/>
    <col min="19" max="19" width="59.85546875" style="48" bestFit="1" customWidth="1"/>
    <col min="20" max="16384" width="9.140625" style="48"/>
  </cols>
  <sheetData>
    <row r="1" spans="1:19" s="52" customFormat="1" ht="30" x14ac:dyDescent="0.25">
      <c r="A1" s="52" t="s">
        <v>47</v>
      </c>
      <c r="B1" s="52" t="s">
        <v>48</v>
      </c>
      <c r="C1" s="52" t="s">
        <v>49</v>
      </c>
      <c r="D1" s="52" t="s">
        <v>50</v>
      </c>
      <c r="E1" s="52" t="s">
        <v>51</v>
      </c>
      <c r="F1" s="52" t="s">
        <v>52</v>
      </c>
      <c r="G1" s="52" t="s">
        <v>53</v>
      </c>
      <c r="H1" s="52" t="s">
        <v>54</v>
      </c>
      <c r="I1" s="52" t="s">
        <v>55</v>
      </c>
      <c r="J1" s="52" t="s">
        <v>56</v>
      </c>
      <c r="K1" s="52" t="s">
        <v>57</v>
      </c>
      <c r="L1" s="52" t="s">
        <v>58</v>
      </c>
      <c r="M1" s="52" t="s">
        <v>59</v>
      </c>
      <c r="N1" s="52" t="s">
        <v>60</v>
      </c>
      <c r="O1" s="52" t="s">
        <v>61</v>
      </c>
      <c r="P1" s="52" t="s">
        <v>62</v>
      </c>
      <c r="Q1" s="52" t="s">
        <v>63</v>
      </c>
      <c r="R1" s="52" t="s">
        <v>64</v>
      </c>
      <c r="S1" s="52" t="s">
        <v>90</v>
      </c>
    </row>
    <row r="2" spans="1:19" ht="120" x14ac:dyDescent="0.25">
      <c r="A2" s="59">
        <v>187330</v>
      </c>
      <c r="B2" s="72">
        <v>187330</v>
      </c>
      <c r="C2" s="59" t="s">
        <v>159</v>
      </c>
      <c r="D2" s="59" t="s">
        <v>297</v>
      </c>
      <c r="E2" s="48" t="s">
        <v>159</v>
      </c>
      <c r="G2" s="48" t="s">
        <v>174</v>
      </c>
      <c r="H2" s="48" t="s">
        <v>174</v>
      </c>
      <c r="I2" s="48" t="s">
        <v>72</v>
      </c>
      <c r="J2" s="59" t="s">
        <v>298</v>
      </c>
      <c r="K2" s="71" t="s">
        <v>322</v>
      </c>
      <c r="L2" s="51"/>
      <c r="M2" s="48" t="s">
        <v>9</v>
      </c>
      <c r="N2" s="70" t="s">
        <v>320</v>
      </c>
      <c r="P2" s="70">
        <v>187335</v>
      </c>
    </row>
    <row r="3" spans="1:19" ht="75" x14ac:dyDescent="0.25">
      <c r="A3" s="59">
        <v>187331</v>
      </c>
      <c r="B3" s="72">
        <v>187331</v>
      </c>
      <c r="C3" s="59" t="s">
        <v>76</v>
      </c>
      <c r="D3" s="59" t="s">
        <v>297</v>
      </c>
      <c r="E3" s="48" t="s">
        <v>76</v>
      </c>
      <c r="G3" s="48" t="s">
        <v>174</v>
      </c>
      <c r="H3" s="48" t="s">
        <v>174</v>
      </c>
      <c r="I3" s="48" t="s">
        <v>78</v>
      </c>
      <c r="J3" s="59" t="s">
        <v>302</v>
      </c>
      <c r="K3" s="71" t="s">
        <v>326</v>
      </c>
      <c r="L3" s="51"/>
      <c r="M3" s="48" t="s">
        <v>9</v>
      </c>
      <c r="N3" s="70" t="s">
        <v>320</v>
      </c>
      <c r="P3" s="51"/>
    </row>
    <row r="4" spans="1:19" ht="60" x14ac:dyDescent="0.25">
      <c r="A4" s="59">
        <v>187332</v>
      </c>
      <c r="B4" s="72">
        <v>187332</v>
      </c>
      <c r="C4" s="59" t="s">
        <v>76</v>
      </c>
      <c r="D4" s="59" t="s">
        <v>297</v>
      </c>
      <c r="E4" s="48" t="s">
        <v>76</v>
      </c>
      <c r="G4" s="48" t="s">
        <v>174</v>
      </c>
      <c r="H4" s="48" t="s">
        <v>174</v>
      </c>
      <c r="I4" s="48" t="s">
        <v>72</v>
      </c>
      <c r="J4" s="59" t="s">
        <v>299</v>
      </c>
      <c r="K4" s="71" t="s">
        <v>325</v>
      </c>
      <c r="L4" s="51"/>
      <c r="M4" s="48" t="s">
        <v>9</v>
      </c>
      <c r="N4" s="70" t="s">
        <v>320</v>
      </c>
      <c r="P4" s="70"/>
    </row>
    <row r="5" spans="1:19" ht="75" x14ac:dyDescent="0.25">
      <c r="A5" s="59">
        <v>187333</v>
      </c>
      <c r="B5" s="72">
        <v>187333</v>
      </c>
      <c r="C5" s="59" t="s">
        <v>177</v>
      </c>
      <c r="D5" s="59" t="s">
        <v>297</v>
      </c>
      <c r="E5" s="48" t="s">
        <v>70</v>
      </c>
      <c r="F5" s="48" t="s">
        <v>177</v>
      </c>
      <c r="G5" s="48" t="s">
        <v>174</v>
      </c>
      <c r="H5" s="48" t="s">
        <v>174</v>
      </c>
      <c r="I5" s="48" t="s">
        <v>72</v>
      </c>
      <c r="J5" s="59" t="s">
        <v>300</v>
      </c>
      <c r="K5" s="71" t="s">
        <v>328</v>
      </c>
      <c r="L5" s="51"/>
      <c r="M5" s="48" t="s">
        <v>9</v>
      </c>
      <c r="N5" s="70" t="s">
        <v>320</v>
      </c>
      <c r="P5" s="70">
        <v>187336</v>
      </c>
    </row>
    <row r="6" spans="1:19" ht="120" x14ac:dyDescent="0.25">
      <c r="A6" s="59">
        <v>187334</v>
      </c>
      <c r="B6" s="72">
        <v>187334</v>
      </c>
      <c r="C6" s="59" t="s">
        <v>305</v>
      </c>
      <c r="D6" s="59" t="s">
        <v>297</v>
      </c>
      <c r="E6" s="48" t="s">
        <v>70</v>
      </c>
      <c r="F6" s="48" t="s">
        <v>86</v>
      </c>
      <c r="G6" s="48" t="s">
        <v>174</v>
      </c>
      <c r="H6" s="48" t="s">
        <v>174</v>
      </c>
      <c r="I6" s="48" t="s">
        <v>72</v>
      </c>
      <c r="J6" s="59" t="s">
        <v>301</v>
      </c>
      <c r="K6" s="71" t="s">
        <v>324</v>
      </c>
      <c r="L6" s="51"/>
      <c r="M6" s="48" t="s">
        <v>9</v>
      </c>
      <c r="N6" s="70" t="s">
        <v>320</v>
      </c>
      <c r="P6" s="70">
        <v>187337</v>
      </c>
    </row>
    <row r="7" spans="1:19" ht="120" x14ac:dyDescent="0.25">
      <c r="A7" s="59">
        <v>187335</v>
      </c>
      <c r="B7" s="72">
        <v>187335</v>
      </c>
      <c r="C7" s="59" t="s">
        <v>159</v>
      </c>
      <c r="D7" s="59" t="s">
        <v>297</v>
      </c>
      <c r="E7" s="48" t="s">
        <v>159</v>
      </c>
      <c r="G7" s="48" t="s">
        <v>174</v>
      </c>
      <c r="H7" s="48" t="s">
        <v>174</v>
      </c>
      <c r="I7" s="48" t="s">
        <v>78</v>
      </c>
      <c r="J7" s="59" t="s">
        <v>303</v>
      </c>
      <c r="K7" s="71" t="s">
        <v>327</v>
      </c>
      <c r="L7" s="70"/>
      <c r="M7" s="48" t="s">
        <v>9</v>
      </c>
      <c r="N7" s="70" t="s">
        <v>320</v>
      </c>
      <c r="P7" s="70">
        <v>187330</v>
      </c>
    </row>
    <row r="8" spans="1:19" ht="105" x14ac:dyDescent="0.25">
      <c r="A8" s="59">
        <v>187336</v>
      </c>
      <c r="B8" s="72">
        <v>187336</v>
      </c>
      <c r="C8" s="59" t="s">
        <v>177</v>
      </c>
      <c r="D8" s="59" t="s">
        <v>297</v>
      </c>
      <c r="E8" s="48" t="s">
        <v>70</v>
      </c>
      <c r="F8" s="48" t="s">
        <v>177</v>
      </c>
      <c r="G8" s="48" t="s">
        <v>174</v>
      </c>
      <c r="H8" s="48" t="s">
        <v>174</v>
      </c>
      <c r="I8" s="48" t="s">
        <v>78</v>
      </c>
      <c r="J8" s="59" t="s">
        <v>304</v>
      </c>
      <c r="K8" s="71" t="s">
        <v>329</v>
      </c>
      <c r="L8" s="51"/>
      <c r="M8" s="48" t="s">
        <v>9</v>
      </c>
      <c r="N8" s="70" t="s">
        <v>320</v>
      </c>
      <c r="P8" s="70">
        <v>187333</v>
      </c>
    </row>
    <row r="9" spans="1:19" ht="120" x14ac:dyDescent="0.25">
      <c r="A9" s="59">
        <v>187337</v>
      </c>
      <c r="B9" s="72">
        <v>187337</v>
      </c>
      <c r="C9" s="59" t="s">
        <v>305</v>
      </c>
      <c r="D9" s="59" t="s">
        <v>297</v>
      </c>
      <c r="E9" s="48" t="s">
        <v>70</v>
      </c>
      <c r="F9" s="48" t="s">
        <v>86</v>
      </c>
      <c r="G9" s="48" t="s">
        <v>174</v>
      </c>
      <c r="H9" s="48" t="s">
        <v>174</v>
      </c>
      <c r="I9" s="48" t="s">
        <v>78</v>
      </c>
      <c r="J9" s="59" t="s">
        <v>301</v>
      </c>
      <c r="K9" s="71" t="s">
        <v>323</v>
      </c>
      <c r="L9" s="51"/>
      <c r="M9" s="48" t="s">
        <v>9</v>
      </c>
      <c r="N9" s="70" t="s">
        <v>320</v>
      </c>
      <c r="P9" s="70">
        <v>187334</v>
      </c>
    </row>
  </sheetData>
  <sheetProtection formatCells="0" formatColumns="0" formatRows="0" insertColumns="0" insertRows="0" insertHyperlinks="0" deleteColumns="0" deleteRows="0" sort="0" autoFilter="0" pivotTables="0"/>
  <autoFilter ref="A1:S1"/>
  <sortState ref="A2:S78">
    <sortCondition ref="A2:A78"/>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Lists!$B$2:$B$7</xm:f>
          </x14:formula1>
          <xm:sqref>G2:H50</xm:sqref>
        </x14:dataValidation>
        <x14:dataValidation type="list" allowBlank="1" showInputMessage="1" showErrorMessage="1">
          <x14:formula1>
            <xm:f>Lists!$A$2:$A$5</xm:f>
          </x14:formula1>
          <xm:sqref>I2:I50</xm:sqref>
        </x14:dataValidation>
        <x14:dataValidation type="list" allowBlank="1" showInputMessage="1" showErrorMessage="1">
          <x14:formula1>
            <xm:f>Lists!$C$2:$C$14</xm:f>
          </x14:formula1>
          <xm:sqref>E2:E50</xm:sqref>
        </x14:dataValidation>
        <x14:dataValidation type="list" allowBlank="1" showInputMessage="1" showErrorMessage="1">
          <x14:formula1>
            <xm:f>Lists!$O$2:$O$7</xm:f>
          </x14:formula1>
          <xm:sqref>F2:F50</xm:sqref>
        </x14:dataValidation>
        <x14:dataValidation type="list" allowBlank="1" showInputMessage="1" showErrorMessage="1">
          <x14:formula1>
            <xm:f>Lists!$D$2:$D$3</xm:f>
          </x14:formula1>
          <xm:sqref>M2:M50</xm:sqref>
        </x14:dataValidation>
        <x14:dataValidation type="list" allowBlank="1" showInputMessage="1" showErrorMessage="1">
          <x14:formula1>
            <xm:f>Lists!$E$2:$E$11</xm:f>
          </x14:formula1>
          <xm:sqref>N2:N50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6"/>
  <sheetViews>
    <sheetView zoomScale="90" zoomScaleNormal="90" workbookViewId="0">
      <selection activeCell="F40" sqref="F39:F40"/>
    </sheetView>
  </sheetViews>
  <sheetFormatPr defaultColWidth="9.140625" defaultRowHeight="15" x14ac:dyDescent="0.25"/>
  <cols>
    <col min="1" max="1" width="15.85546875" style="57" customWidth="1"/>
    <col min="2" max="2" width="15.7109375" style="57" customWidth="1"/>
    <col min="3" max="3" width="12.85546875" style="58" bestFit="1" customWidth="1"/>
    <col min="4" max="4" width="13.140625" style="57" customWidth="1"/>
    <col min="5" max="5" width="40.42578125" style="57" customWidth="1"/>
    <col min="6" max="6" width="58.85546875" style="58" bestFit="1" customWidth="1"/>
    <col min="7" max="7" width="16.7109375" style="58" customWidth="1"/>
    <col min="8" max="8" width="19.85546875" style="65" bestFit="1" customWidth="1"/>
    <col min="9" max="9" width="21" style="65" bestFit="1" customWidth="1"/>
    <col min="10" max="10" width="11.28515625" style="65" bestFit="1" customWidth="1"/>
    <col min="11" max="11" width="16.7109375" style="65" bestFit="1" customWidth="1"/>
    <col min="12" max="12" width="10.140625" style="68" bestFit="1" customWidth="1"/>
    <col min="13" max="13" width="11.7109375" style="65" bestFit="1" customWidth="1"/>
    <col min="14" max="14" width="18.140625" style="65" bestFit="1" customWidth="1"/>
    <col min="15" max="15" width="11.7109375" style="68" bestFit="1" customWidth="1"/>
    <col min="16" max="16" width="14.28515625" style="65" bestFit="1" customWidth="1"/>
    <col min="17" max="17" width="19.42578125" style="58" bestFit="1" customWidth="1"/>
    <col min="18" max="18" width="14.140625" style="58" bestFit="1" customWidth="1"/>
    <col min="19" max="19" width="14.7109375" style="58" bestFit="1" customWidth="1"/>
    <col min="20" max="20" width="25.85546875" style="58" bestFit="1" customWidth="1"/>
    <col min="21" max="16384" width="9.140625" style="57"/>
  </cols>
  <sheetData>
    <row r="1" spans="1:20" s="52" customFormat="1" ht="30" x14ac:dyDescent="0.25">
      <c r="A1" s="52" t="s">
        <v>51</v>
      </c>
      <c r="B1" s="52" t="s">
        <v>50</v>
      </c>
      <c r="C1" s="54" t="s">
        <v>47</v>
      </c>
      <c r="D1" s="52" t="s">
        <v>48</v>
      </c>
      <c r="E1" s="52" t="s">
        <v>56</v>
      </c>
      <c r="F1" s="54" t="s">
        <v>105</v>
      </c>
      <c r="G1" s="54" t="s">
        <v>91</v>
      </c>
      <c r="H1" s="60" t="s">
        <v>92</v>
      </c>
      <c r="I1" s="60" t="s">
        <v>93</v>
      </c>
      <c r="J1" s="60" t="s">
        <v>94</v>
      </c>
      <c r="K1" s="60" t="s">
        <v>95</v>
      </c>
      <c r="L1" s="61" t="s">
        <v>96</v>
      </c>
      <c r="M1" s="60" t="s">
        <v>112</v>
      </c>
      <c r="N1" s="60" t="s">
        <v>97</v>
      </c>
      <c r="O1" s="61" t="s">
        <v>98</v>
      </c>
      <c r="P1" s="60" t="s">
        <v>103</v>
      </c>
      <c r="Q1" s="54" t="s">
        <v>101</v>
      </c>
      <c r="R1" s="54" t="s">
        <v>99</v>
      </c>
      <c r="S1" s="54" t="s">
        <v>102</v>
      </c>
      <c r="T1" s="54" t="s">
        <v>104</v>
      </c>
    </row>
    <row r="2" spans="1:20" s="48" customFormat="1" x14ac:dyDescent="0.25">
      <c r="A2" s="48" t="str">
        <f>VLOOKUP(C2,Styles!$1:$1048576,5,FALSE)</f>
        <v>SWEATERS</v>
      </c>
      <c r="B2" s="48" t="str">
        <f>VLOOKUP(C2,Styles!$1:$1048576,4,FALSE)</f>
        <v>SPYDER</v>
      </c>
      <c r="C2" s="82">
        <v>187330</v>
      </c>
      <c r="D2" s="48">
        <f>VLOOKUP(C2,Styles!$1:$1048576,2,FALSE)</f>
        <v>187330</v>
      </c>
      <c r="E2" s="48" t="str">
        <f>VLOOKUP(C2,Styles!$1:$1048576,10,FALSE)</f>
        <v>CONSTANT FULL ZIP SWEATER</v>
      </c>
      <c r="F2" s="50" t="s">
        <v>309</v>
      </c>
      <c r="G2" s="50" t="s">
        <v>114</v>
      </c>
      <c r="H2" s="62" t="s">
        <v>174</v>
      </c>
      <c r="I2" s="62" t="s">
        <v>174</v>
      </c>
      <c r="J2" s="63" t="s">
        <v>4</v>
      </c>
      <c r="K2" s="62">
        <v>6</v>
      </c>
      <c r="L2" s="64">
        <f t="shared" ref="L2:L25" si="0">IF(OR(H2="ACTIVE",H2="NEW",H2="DNR"),K2,"")</f>
        <v>6</v>
      </c>
      <c r="M2" s="62" t="s">
        <v>4</v>
      </c>
      <c r="N2" s="62">
        <v>6</v>
      </c>
      <c r="O2" s="64">
        <f t="shared" ref="O2:O25" si="1">IF(OR(I2="ACTIVE",I2="NEW",I2="DNR"),N2,"")</f>
        <v>6</v>
      </c>
      <c r="P2" s="63" t="s">
        <v>314</v>
      </c>
      <c r="Q2" s="69" t="s">
        <v>315</v>
      </c>
      <c r="R2" s="69" t="s">
        <v>318</v>
      </c>
      <c r="S2" s="53"/>
      <c r="T2" s="50"/>
    </row>
    <row r="3" spans="1:20" s="48" customFormat="1" x14ac:dyDescent="0.25">
      <c r="A3" s="48" t="str">
        <f>VLOOKUP(C3,Styles!$1:$1048576,5,FALSE)</f>
        <v>SWEATERS</v>
      </c>
      <c r="B3" s="48" t="str">
        <f>VLOOKUP(C3,Styles!$1:$1048576,4,FALSE)</f>
        <v>SPYDER</v>
      </c>
      <c r="C3" s="82">
        <v>187330</v>
      </c>
      <c r="D3" s="48">
        <f>VLOOKUP(C3,Styles!$1:$1048576,2,FALSE)</f>
        <v>187330</v>
      </c>
      <c r="E3" s="48" t="str">
        <f>VLOOKUP(C3,Styles!$1:$1048576,10,FALSE)</f>
        <v>CONSTANT FULL ZIP SWEATER</v>
      </c>
      <c r="F3" s="50" t="s">
        <v>321</v>
      </c>
      <c r="G3" s="50" t="s">
        <v>199</v>
      </c>
      <c r="H3" s="62" t="s">
        <v>174</v>
      </c>
      <c r="I3" s="62" t="s">
        <v>174</v>
      </c>
      <c r="J3" s="62" t="s">
        <v>4</v>
      </c>
      <c r="K3" s="62">
        <v>6</v>
      </c>
      <c r="L3" s="64">
        <f t="shared" si="0"/>
        <v>6</v>
      </c>
      <c r="M3" s="62" t="s">
        <v>4</v>
      </c>
      <c r="N3" s="62">
        <v>6</v>
      </c>
      <c r="O3" s="64">
        <f t="shared" si="1"/>
        <v>6</v>
      </c>
      <c r="P3" s="63" t="s">
        <v>314</v>
      </c>
      <c r="Q3" s="69" t="s">
        <v>317</v>
      </c>
      <c r="R3" s="69" t="s">
        <v>315</v>
      </c>
      <c r="S3" s="53"/>
      <c r="T3" s="50"/>
    </row>
    <row r="4" spans="1:20" s="48" customFormat="1" x14ac:dyDescent="0.25">
      <c r="A4" s="48" t="str">
        <f>VLOOKUP(C4,Styles!$1:$1048576,5,FALSE)</f>
        <v>SWEATERS</v>
      </c>
      <c r="B4" s="48" t="str">
        <f>VLOOKUP(C4,Styles!$1:$1048576,4,FALSE)</f>
        <v>SPYDER</v>
      </c>
      <c r="C4" s="82">
        <v>187330</v>
      </c>
      <c r="D4" s="48">
        <f>VLOOKUP(C4,Styles!$1:$1048576,2,FALSE)</f>
        <v>187330</v>
      </c>
      <c r="E4" s="48" t="str">
        <f>VLOOKUP(C4,Styles!$1:$1048576,10,FALSE)</f>
        <v>CONSTANT FULL ZIP SWEATER</v>
      </c>
      <c r="F4" s="50" t="s">
        <v>308</v>
      </c>
      <c r="G4" s="50" t="s">
        <v>214</v>
      </c>
      <c r="H4" s="62" t="s">
        <v>174</v>
      </c>
      <c r="I4" s="62" t="s">
        <v>174</v>
      </c>
      <c r="J4" s="62" t="s">
        <v>4</v>
      </c>
      <c r="K4" s="62">
        <v>6</v>
      </c>
      <c r="L4" s="64">
        <f t="shared" si="0"/>
        <v>6</v>
      </c>
      <c r="M4" s="62" t="s">
        <v>4</v>
      </c>
      <c r="N4" s="62">
        <v>6</v>
      </c>
      <c r="O4" s="64">
        <f t="shared" si="1"/>
        <v>6</v>
      </c>
      <c r="P4" s="63" t="s">
        <v>314</v>
      </c>
      <c r="Q4" s="69" t="s">
        <v>316</v>
      </c>
      <c r="R4" s="69" t="s">
        <v>315</v>
      </c>
      <c r="S4" s="53"/>
      <c r="T4" s="50"/>
    </row>
    <row r="5" spans="1:20" s="48" customFormat="1" x14ac:dyDescent="0.25">
      <c r="A5" s="48" t="str">
        <f>VLOOKUP(C5,Styles!$1:$1048576,5,FALSE)</f>
        <v>SWEATERS</v>
      </c>
      <c r="B5" s="48" t="str">
        <f>VLOOKUP(C5,Styles!$1:$1048576,4,FALSE)</f>
        <v>SPYDER</v>
      </c>
      <c r="C5" s="82">
        <v>187330</v>
      </c>
      <c r="D5" s="48">
        <f>VLOOKUP(C5,Styles!$1:$1048576,2,FALSE)</f>
        <v>187330</v>
      </c>
      <c r="E5" s="48" t="str">
        <f>VLOOKUP(C5,Styles!$1:$1048576,10,FALSE)</f>
        <v>CONSTANT FULL ZIP SWEATER</v>
      </c>
      <c r="F5" s="50" t="s">
        <v>307</v>
      </c>
      <c r="G5" s="50" t="s">
        <v>227</v>
      </c>
      <c r="H5" s="62" t="s">
        <v>174</v>
      </c>
      <c r="I5" s="62" t="s">
        <v>174</v>
      </c>
      <c r="J5" s="62" t="s">
        <v>4</v>
      </c>
      <c r="K5" s="62">
        <v>6</v>
      </c>
      <c r="L5" s="64">
        <f t="shared" si="0"/>
        <v>6</v>
      </c>
      <c r="M5" s="62" t="s">
        <v>4</v>
      </c>
      <c r="N5" s="62">
        <v>6</v>
      </c>
      <c r="O5" s="64">
        <f t="shared" si="1"/>
        <v>6</v>
      </c>
      <c r="P5" s="63" t="s">
        <v>314</v>
      </c>
      <c r="Q5" s="69" t="s">
        <v>319</v>
      </c>
      <c r="R5" s="69" t="s">
        <v>315</v>
      </c>
      <c r="S5" s="53"/>
      <c r="T5" s="50"/>
    </row>
    <row r="6" spans="1:20" s="48" customFormat="1" x14ac:dyDescent="0.25">
      <c r="A6" s="48" t="str">
        <f>VLOOKUP(C6,Styles!$1:$1048576,5,FALSE)</f>
        <v>FLEECE</v>
      </c>
      <c r="B6" s="48" t="str">
        <f>VLOOKUP(C6,Styles!$1:$1048576,4,FALSE)</f>
        <v>SPYDER</v>
      </c>
      <c r="C6" s="82">
        <v>187331</v>
      </c>
      <c r="D6" s="48">
        <f>VLOOKUP(C6,Styles!$1:$1048576,2,FALSE)</f>
        <v>187331</v>
      </c>
      <c r="E6" s="48" t="str">
        <f>VLOOKUP(C6,Styles!$1:$1048576,10,FALSE)</f>
        <v>HAYER FLEECE TOP</v>
      </c>
      <c r="F6" s="50" t="s">
        <v>114</v>
      </c>
      <c r="G6" s="50" t="s">
        <v>114</v>
      </c>
      <c r="H6" s="62" t="s">
        <v>174</v>
      </c>
      <c r="I6" s="62" t="s">
        <v>174</v>
      </c>
      <c r="J6" s="62" t="s">
        <v>5</v>
      </c>
      <c r="K6" s="62">
        <v>6</v>
      </c>
      <c r="L6" s="64">
        <f t="shared" si="0"/>
        <v>6</v>
      </c>
      <c r="M6" s="62" t="s">
        <v>5</v>
      </c>
      <c r="N6" s="62">
        <v>6</v>
      </c>
      <c r="O6" s="64">
        <f t="shared" si="1"/>
        <v>6</v>
      </c>
      <c r="P6" s="63" t="s">
        <v>314</v>
      </c>
      <c r="Q6" s="69" t="s">
        <v>315</v>
      </c>
      <c r="R6" s="53"/>
      <c r="S6" s="53"/>
      <c r="T6" s="50"/>
    </row>
    <row r="7" spans="1:20" s="48" customFormat="1" x14ac:dyDescent="0.25">
      <c r="A7" s="48" t="str">
        <f>VLOOKUP(C7,Styles!$1:$1048576,5,FALSE)</f>
        <v>FLEECE</v>
      </c>
      <c r="B7" s="48" t="str">
        <f>VLOOKUP(C7,Styles!$1:$1048576,4,FALSE)</f>
        <v>SPYDER</v>
      </c>
      <c r="C7" s="82">
        <v>187331</v>
      </c>
      <c r="D7" s="48">
        <f>VLOOKUP(C7,Styles!$1:$1048576,2,FALSE)</f>
        <v>187331</v>
      </c>
      <c r="E7" s="48" t="str">
        <f>VLOOKUP(C7,Styles!$1:$1048576,10,FALSE)</f>
        <v>HAYER FLEECE TOP</v>
      </c>
      <c r="F7" s="50" t="s">
        <v>306</v>
      </c>
      <c r="G7" s="50" t="s">
        <v>214</v>
      </c>
      <c r="H7" s="62" t="s">
        <v>174</v>
      </c>
      <c r="I7" s="62" t="s">
        <v>174</v>
      </c>
      <c r="J7" s="62" t="s">
        <v>5</v>
      </c>
      <c r="K7" s="62">
        <v>6</v>
      </c>
      <c r="L7" s="64">
        <f t="shared" si="0"/>
        <v>6</v>
      </c>
      <c r="M7" s="62" t="s">
        <v>5</v>
      </c>
      <c r="N7" s="62">
        <v>6</v>
      </c>
      <c r="O7" s="64">
        <f t="shared" si="1"/>
        <v>6</v>
      </c>
      <c r="P7" s="63" t="s">
        <v>314</v>
      </c>
      <c r="Q7" s="69" t="s">
        <v>316</v>
      </c>
      <c r="R7" s="53"/>
      <c r="S7" s="53"/>
      <c r="T7" s="50"/>
    </row>
    <row r="8" spans="1:20" s="48" customFormat="1" x14ac:dyDescent="0.25">
      <c r="A8" s="48" t="str">
        <f>VLOOKUP(C8,Styles!$1:$1048576,5,FALSE)</f>
        <v>FLEECE</v>
      </c>
      <c r="B8" s="48" t="str">
        <f>VLOOKUP(C8,Styles!$1:$1048576,4,FALSE)</f>
        <v>SPYDER</v>
      </c>
      <c r="C8" s="82">
        <v>187331</v>
      </c>
      <c r="D8" s="48">
        <f>VLOOKUP(C8,Styles!$1:$1048576,2,FALSE)</f>
        <v>187331</v>
      </c>
      <c r="E8" s="48" t="str">
        <f>VLOOKUP(C8,Styles!$1:$1048576,10,FALSE)</f>
        <v>HAYER FLEECE TOP</v>
      </c>
      <c r="F8" s="50" t="s">
        <v>312</v>
      </c>
      <c r="G8" s="50" t="s">
        <v>227</v>
      </c>
      <c r="H8" s="63" t="s">
        <v>174</v>
      </c>
      <c r="I8" s="63" t="s">
        <v>174</v>
      </c>
      <c r="J8" s="62" t="s">
        <v>5</v>
      </c>
      <c r="K8" s="62">
        <v>6</v>
      </c>
      <c r="L8" s="64">
        <f t="shared" si="0"/>
        <v>6</v>
      </c>
      <c r="M8" s="62" t="s">
        <v>5</v>
      </c>
      <c r="N8" s="62">
        <v>6</v>
      </c>
      <c r="O8" s="64">
        <f t="shared" si="1"/>
        <v>6</v>
      </c>
      <c r="P8" s="63" t="s">
        <v>314</v>
      </c>
      <c r="Q8" s="69" t="s">
        <v>319</v>
      </c>
      <c r="R8" s="53"/>
      <c r="S8" s="53"/>
      <c r="T8" s="50"/>
    </row>
    <row r="9" spans="1:20" s="48" customFormat="1" x14ac:dyDescent="0.25">
      <c r="A9" s="48" t="str">
        <f>VLOOKUP(C9,Styles!$1:$1048576,5,FALSE)</f>
        <v>FLEECE</v>
      </c>
      <c r="B9" s="48" t="str">
        <f>VLOOKUP(C9,Styles!$1:$1048576,4,FALSE)</f>
        <v>SPYDER</v>
      </c>
      <c r="C9" s="82">
        <v>187332</v>
      </c>
      <c r="D9" s="48">
        <f>VLOOKUP(C9,Styles!$1:$1048576,2,FALSE)</f>
        <v>187332</v>
      </c>
      <c r="E9" s="48" t="str">
        <f>VLOOKUP(C9,Styles!$1:$1048576,10,FALSE)</f>
        <v>TRANSPORT 1/4 ZIP FLEECE PULLOVER</v>
      </c>
      <c r="F9" s="50" t="s">
        <v>310</v>
      </c>
      <c r="G9" s="50" t="s">
        <v>114</v>
      </c>
      <c r="H9" s="63" t="s">
        <v>174</v>
      </c>
      <c r="I9" s="63" t="s">
        <v>174</v>
      </c>
      <c r="J9" s="62" t="s">
        <v>4</v>
      </c>
      <c r="K9" s="62">
        <v>6</v>
      </c>
      <c r="L9" s="64">
        <f t="shared" si="0"/>
        <v>6</v>
      </c>
      <c r="M9" s="62" t="s">
        <v>4</v>
      </c>
      <c r="N9" s="62">
        <v>6</v>
      </c>
      <c r="O9" s="64">
        <f t="shared" si="1"/>
        <v>6</v>
      </c>
      <c r="P9" s="63" t="s">
        <v>314</v>
      </c>
      <c r="Q9" s="69" t="s">
        <v>315</v>
      </c>
      <c r="R9" s="69" t="s">
        <v>318</v>
      </c>
      <c r="S9" s="53"/>
      <c r="T9" s="53"/>
    </row>
    <row r="10" spans="1:20" s="48" customFormat="1" x14ac:dyDescent="0.25">
      <c r="A10" s="48" t="str">
        <f>VLOOKUP(C10,Styles!$1:$1048576,5,FALSE)</f>
        <v>FLEECE</v>
      </c>
      <c r="B10" s="48" t="str">
        <f>VLOOKUP(C10,Styles!$1:$1048576,4,FALSE)</f>
        <v>SPYDER</v>
      </c>
      <c r="C10" s="82">
        <v>187332</v>
      </c>
      <c r="D10" s="48">
        <f>VLOOKUP(C10,Styles!$1:$1048576,2,FALSE)</f>
        <v>187332</v>
      </c>
      <c r="E10" s="48" t="str">
        <f>VLOOKUP(C10,Styles!$1:$1048576,10,FALSE)</f>
        <v>TRANSPORT 1/4 ZIP FLEECE PULLOVER</v>
      </c>
      <c r="F10" s="50" t="s">
        <v>307</v>
      </c>
      <c r="G10" s="50" t="s">
        <v>227</v>
      </c>
      <c r="H10" s="63" t="s">
        <v>174</v>
      </c>
      <c r="I10" s="63" t="s">
        <v>174</v>
      </c>
      <c r="J10" s="62" t="s">
        <v>4</v>
      </c>
      <c r="K10" s="62">
        <v>6</v>
      </c>
      <c r="L10" s="64">
        <f t="shared" si="0"/>
        <v>6</v>
      </c>
      <c r="M10" s="62" t="s">
        <v>4</v>
      </c>
      <c r="N10" s="62">
        <v>6</v>
      </c>
      <c r="O10" s="64">
        <f t="shared" si="1"/>
        <v>6</v>
      </c>
      <c r="P10" s="63" t="s">
        <v>314</v>
      </c>
      <c r="Q10" s="69" t="s">
        <v>319</v>
      </c>
      <c r="R10" s="69" t="s">
        <v>315</v>
      </c>
      <c r="S10" s="53"/>
      <c r="T10" s="53"/>
    </row>
    <row r="11" spans="1:20" s="48" customFormat="1" x14ac:dyDescent="0.25">
      <c r="A11" s="48" t="str">
        <f>VLOOKUP(C11,Styles!$1:$1048576,5,FALSE)</f>
        <v>FLEECE</v>
      </c>
      <c r="B11" s="48" t="str">
        <f>VLOOKUP(C11,Styles!$1:$1048576,4,FALSE)</f>
        <v>SPYDER</v>
      </c>
      <c r="C11" s="82">
        <v>187332</v>
      </c>
      <c r="D11" s="48">
        <f>VLOOKUP(C11,Styles!$1:$1048576,2,FALSE)</f>
        <v>187332</v>
      </c>
      <c r="E11" s="48" t="str">
        <f>VLOOKUP(C11,Styles!$1:$1048576,10,FALSE)</f>
        <v>TRANSPORT 1/4 ZIP FLEECE PULLOVER</v>
      </c>
      <c r="F11" s="50" t="s">
        <v>311</v>
      </c>
      <c r="G11" s="50" t="s">
        <v>214</v>
      </c>
      <c r="H11" s="63" t="s">
        <v>174</v>
      </c>
      <c r="I11" s="63" t="s">
        <v>174</v>
      </c>
      <c r="J11" s="62" t="s">
        <v>4</v>
      </c>
      <c r="K11" s="62">
        <v>6</v>
      </c>
      <c r="L11" s="64">
        <f t="shared" si="0"/>
        <v>6</v>
      </c>
      <c r="M11" s="62" t="s">
        <v>4</v>
      </c>
      <c r="N11" s="62">
        <v>6</v>
      </c>
      <c r="O11" s="64">
        <f t="shared" si="1"/>
        <v>6</v>
      </c>
      <c r="P11" s="63" t="s">
        <v>314</v>
      </c>
      <c r="Q11" s="69" t="s">
        <v>316</v>
      </c>
      <c r="R11" s="69" t="s">
        <v>318</v>
      </c>
      <c r="S11" s="53"/>
      <c r="T11" s="53"/>
    </row>
    <row r="12" spans="1:20" s="48" customFormat="1" x14ac:dyDescent="0.25">
      <c r="A12" s="48" t="str">
        <f>VLOOKUP(C12,Styles!$1:$1048576,5,FALSE)</f>
        <v>OUTERWEAR</v>
      </c>
      <c r="B12" s="48" t="str">
        <f>VLOOKUP(C12,Styles!$1:$1048576,4,FALSE)</f>
        <v>SPYDER</v>
      </c>
      <c r="C12" s="82">
        <v>187333</v>
      </c>
      <c r="D12" s="48">
        <f>VLOOKUP(C12,Styles!$1:$1048576,2,FALSE)</f>
        <v>187333</v>
      </c>
      <c r="E12" s="48" t="str">
        <f>VLOOKUP(C12,Styles!$1:$1048576,10,FALSE)</f>
        <v>PELMO SYNTHETIC DOWN JACKET</v>
      </c>
      <c r="F12" s="50" t="s">
        <v>310</v>
      </c>
      <c r="G12" s="50" t="s">
        <v>114</v>
      </c>
      <c r="H12" s="63" t="s">
        <v>174</v>
      </c>
      <c r="I12" s="63" t="s">
        <v>174</v>
      </c>
      <c r="J12" s="62" t="s">
        <v>4</v>
      </c>
      <c r="K12" s="62">
        <v>6</v>
      </c>
      <c r="L12" s="64">
        <f t="shared" si="0"/>
        <v>6</v>
      </c>
      <c r="M12" s="62" t="s">
        <v>4</v>
      </c>
      <c r="N12" s="62">
        <v>6</v>
      </c>
      <c r="O12" s="64">
        <f t="shared" si="1"/>
        <v>6</v>
      </c>
      <c r="P12" s="63" t="s">
        <v>314</v>
      </c>
      <c r="Q12" s="69" t="s">
        <v>315</v>
      </c>
      <c r="R12" s="69" t="s">
        <v>318</v>
      </c>
      <c r="S12" s="53"/>
      <c r="T12" s="53"/>
    </row>
    <row r="13" spans="1:20" s="48" customFormat="1" x14ac:dyDescent="0.25">
      <c r="A13" s="48" t="str">
        <f>VLOOKUP(C13,Styles!$1:$1048576,5,FALSE)</f>
        <v>OUTERWEAR</v>
      </c>
      <c r="B13" s="48" t="str">
        <f>VLOOKUP(C13,Styles!$1:$1048576,4,FALSE)</f>
        <v>SPYDER</v>
      </c>
      <c r="C13" s="82">
        <v>187333</v>
      </c>
      <c r="D13" s="48">
        <f>VLOOKUP(C13,Styles!$1:$1048576,2,FALSE)</f>
        <v>187333</v>
      </c>
      <c r="E13" s="48" t="str">
        <f>VLOOKUP(C13,Styles!$1:$1048576,10,FALSE)</f>
        <v>PELMO SYNTHETIC DOWN JACKET</v>
      </c>
      <c r="F13" s="50" t="s">
        <v>307</v>
      </c>
      <c r="G13" s="50" t="s">
        <v>227</v>
      </c>
      <c r="H13" s="63" t="s">
        <v>174</v>
      </c>
      <c r="I13" s="63" t="s">
        <v>174</v>
      </c>
      <c r="J13" s="62" t="s">
        <v>4</v>
      </c>
      <c r="K13" s="62">
        <v>6</v>
      </c>
      <c r="L13" s="64">
        <f t="shared" si="0"/>
        <v>6</v>
      </c>
      <c r="M13" s="62" t="s">
        <v>4</v>
      </c>
      <c r="N13" s="62">
        <v>6</v>
      </c>
      <c r="O13" s="64">
        <f t="shared" si="1"/>
        <v>6</v>
      </c>
      <c r="P13" s="63" t="s">
        <v>314</v>
      </c>
      <c r="Q13" s="69" t="s">
        <v>319</v>
      </c>
      <c r="R13" s="69" t="s">
        <v>315</v>
      </c>
      <c r="S13" s="53"/>
      <c r="T13" s="53"/>
    </row>
    <row r="14" spans="1:20" s="48" customFormat="1" x14ac:dyDescent="0.25">
      <c r="A14" s="48" t="str">
        <f>VLOOKUP(C14,Styles!$1:$1048576,5,FALSE)</f>
        <v>OUTERWEAR</v>
      </c>
      <c r="B14" s="48" t="str">
        <f>VLOOKUP(C14,Styles!$1:$1048576,4,FALSE)</f>
        <v>SPYDER</v>
      </c>
      <c r="C14" s="82">
        <v>187334</v>
      </c>
      <c r="D14" s="48">
        <f>VLOOKUP(C14,Styles!$1:$1048576,2,FALSE)</f>
        <v>187334</v>
      </c>
      <c r="E14" s="48" t="str">
        <f>VLOOKUP(C14,Styles!$1:$1048576,10,FALSE)</f>
        <v>TRANSPORT SOFTSHELL JACKET</v>
      </c>
      <c r="F14" s="50" t="s">
        <v>310</v>
      </c>
      <c r="G14" s="50" t="s">
        <v>114</v>
      </c>
      <c r="H14" s="62" t="s">
        <v>174</v>
      </c>
      <c r="I14" s="62" t="s">
        <v>174</v>
      </c>
      <c r="J14" s="62" t="s">
        <v>4</v>
      </c>
      <c r="K14" s="62">
        <v>6</v>
      </c>
      <c r="L14" s="64">
        <f t="shared" si="0"/>
        <v>6</v>
      </c>
      <c r="M14" s="62" t="s">
        <v>4</v>
      </c>
      <c r="N14" s="62">
        <v>6</v>
      </c>
      <c r="O14" s="64">
        <f t="shared" si="1"/>
        <v>6</v>
      </c>
      <c r="P14" s="63" t="s">
        <v>314</v>
      </c>
      <c r="Q14" s="69" t="s">
        <v>315</v>
      </c>
      <c r="R14" s="69" t="s">
        <v>318</v>
      </c>
      <c r="S14" s="53"/>
      <c r="T14" s="50"/>
    </row>
    <row r="15" spans="1:20" s="48" customFormat="1" x14ac:dyDescent="0.25">
      <c r="A15" s="48" t="str">
        <f>VLOOKUP(C15,Styles!$1:$1048576,5,FALSE)</f>
        <v>OUTERWEAR</v>
      </c>
      <c r="B15" s="48" t="str">
        <f>VLOOKUP(C15,Styles!$1:$1048576,4,FALSE)</f>
        <v>SPYDER</v>
      </c>
      <c r="C15" s="82">
        <v>187334</v>
      </c>
      <c r="D15" s="48">
        <f>VLOOKUP(C15,Styles!$1:$1048576,2,FALSE)</f>
        <v>187334</v>
      </c>
      <c r="E15" s="48" t="str">
        <f>VLOOKUP(C15,Styles!$1:$1048576,10,FALSE)</f>
        <v>TRANSPORT SOFTSHELL JACKET</v>
      </c>
      <c r="F15" s="50" t="s">
        <v>312</v>
      </c>
      <c r="G15" s="50" t="s">
        <v>227</v>
      </c>
      <c r="H15" s="62" t="s">
        <v>174</v>
      </c>
      <c r="I15" s="62" t="s">
        <v>174</v>
      </c>
      <c r="J15" s="62" t="s">
        <v>4</v>
      </c>
      <c r="K15" s="62">
        <v>6</v>
      </c>
      <c r="L15" s="64">
        <f t="shared" si="0"/>
        <v>6</v>
      </c>
      <c r="M15" s="62" t="s">
        <v>4</v>
      </c>
      <c r="N15" s="62">
        <v>6</v>
      </c>
      <c r="O15" s="64">
        <f t="shared" si="1"/>
        <v>6</v>
      </c>
      <c r="P15" s="63" t="s">
        <v>314</v>
      </c>
      <c r="Q15" s="69" t="s">
        <v>319</v>
      </c>
      <c r="R15" s="53"/>
      <c r="S15" s="53"/>
      <c r="T15" s="50"/>
    </row>
    <row r="16" spans="1:20" s="48" customFormat="1" x14ac:dyDescent="0.25">
      <c r="A16" s="48" t="str">
        <f>VLOOKUP(C16,Styles!$1:$1048576,5,FALSE)</f>
        <v>OUTERWEAR</v>
      </c>
      <c r="B16" s="48" t="str">
        <f>VLOOKUP(C16,Styles!$1:$1048576,4,FALSE)</f>
        <v>SPYDER</v>
      </c>
      <c r="C16" s="82">
        <v>187334</v>
      </c>
      <c r="D16" s="48">
        <f>VLOOKUP(C16,Styles!$1:$1048576,2,FALSE)</f>
        <v>187334</v>
      </c>
      <c r="E16" s="48" t="str">
        <f>VLOOKUP(C16,Styles!$1:$1048576,10,FALSE)</f>
        <v>TRANSPORT SOFTSHELL JACKET</v>
      </c>
      <c r="F16" s="50" t="s">
        <v>306</v>
      </c>
      <c r="G16" s="50" t="s">
        <v>214</v>
      </c>
      <c r="H16" s="62" t="s">
        <v>174</v>
      </c>
      <c r="I16" s="62" t="s">
        <v>174</v>
      </c>
      <c r="J16" s="62" t="s">
        <v>4</v>
      </c>
      <c r="K16" s="62">
        <v>6</v>
      </c>
      <c r="L16" s="64">
        <f t="shared" si="0"/>
        <v>6</v>
      </c>
      <c r="M16" s="62" t="s">
        <v>4</v>
      </c>
      <c r="N16" s="62">
        <v>6</v>
      </c>
      <c r="O16" s="64">
        <f t="shared" si="1"/>
        <v>6</v>
      </c>
      <c r="P16" s="63" t="s">
        <v>314</v>
      </c>
      <c r="Q16" s="69" t="s">
        <v>316</v>
      </c>
      <c r="R16" s="53"/>
      <c r="S16" s="53"/>
      <c r="T16" s="50"/>
    </row>
    <row r="17" spans="1:20" s="48" customFormat="1" x14ac:dyDescent="0.25">
      <c r="A17" s="48" t="str">
        <f>VLOOKUP(C17,Styles!$1:$1048576,5,FALSE)</f>
        <v>SWEATERS</v>
      </c>
      <c r="B17" s="48" t="str">
        <f>VLOOKUP(C17,Styles!$1:$1048576,4,FALSE)</f>
        <v>SPYDER</v>
      </c>
      <c r="C17" s="82">
        <v>187335</v>
      </c>
      <c r="D17" s="48">
        <f>VLOOKUP(C17,Styles!$1:$1048576,2,FALSE)</f>
        <v>187335</v>
      </c>
      <c r="E17" s="48" t="str">
        <f>VLOOKUP(C17,Styles!$1:$1048576,10,FALSE)</f>
        <v>FULL ZIP SWEATER</v>
      </c>
      <c r="F17" s="50" t="s">
        <v>307</v>
      </c>
      <c r="G17" s="50" t="s">
        <v>227</v>
      </c>
      <c r="H17" s="62" t="s">
        <v>174</v>
      </c>
      <c r="I17" s="62" t="s">
        <v>174</v>
      </c>
      <c r="J17" s="62" t="s">
        <v>5</v>
      </c>
      <c r="K17" s="62">
        <v>6</v>
      </c>
      <c r="L17" s="64">
        <f t="shared" si="0"/>
        <v>6</v>
      </c>
      <c r="M17" s="62" t="s">
        <v>5</v>
      </c>
      <c r="N17" s="62">
        <v>6</v>
      </c>
      <c r="O17" s="64">
        <f t="shared" si="1"/>
        <v>6</v>
      </c>
      <c r="P17" s="63" t="s">
        <v>314</v>
      </c>
      <c r="Q17" s="69" t="s">
        <v>319</v>
      </c>
      <c r="R17" s="69" t="s">
        <v>315</v>
      </c>
      <c r="S17" s="53"/>
      <c r="T17" s="50"/>
    </row>
    <row r="18" spans="1:20" s="48" customFormat="1" x14ac:dyDescent="0.25">
      <c r="A18" s="48" t="str">
        <f>VLOOKUP(C18,Styles!$1:$1048576,5,FALSE)</f>
        <v>SWEATERS</v>
      </c>
      <c r="B18" s="48" t="str">
        <f>VLOOKUP(C18,Styles!$1:$1048576,4,FALSE)</f>
        <v>SPYDER</v>
      </c>
      <c r="C18" s="82">
        <v>187335</v>
      </c>
      <c r="D18" s="48">
        <f>VLOOKUP(C18,Styles!$1:$1048576,2,FALSE)</f>
        <v>187335</v>
      </c>
      <c r="E18" s="48" t="str">
        <f>VLOOKUP(C18,Styles!$1:$1048576,10,FALSE)</f>
        <v>FULL ZIP SWEATER</v>
      </c>
      <c r="F18" s="50" t="s">
        <v>313</v>
      </c>
      <c r="G18" s="50" t="s">
        <v>114</v>
      </c>
      <c r="H18" s="62" t="s">
        <v>174</v>
      </c>
      <c r="I18" s="62" t="s">
        <v>174</v>
      </c>
      <c r="J18" s="62" t="s">
        <v>5</v>
      </c>
      <c r="K18" s="62">
        <v>6</v>
      </c>
      <c r="L18" s="64">
        <f t="shared" si="0"/>
        <v>6</v>
      </c>
      <c r="M18" s="62" t="s">
        <v>5</v>
      </c>
      <c r="N18" s="62">
        <v>6</v>
      </c>
      <c r="O18" s="64">
        <f t="shared" si="1"/>
        <v>6</v>
      </c>
      <c r="P18" s="63" t="s">
        <v>314</v>
      </c>
      <c r="Q18" s="69" t="s">
        <v>315</v>
      </c>
      <c r="R18" s="50" t="s">
        <v>319</v>
      </c>
      <c r="S18" s="53"/>
      <c r="T18" s="50"/>
    </row>
    <row r="19" spans="1:20" s="48" customFormat="1" x14ac:dyDescent="0.25">
      <c r="A19" s="48" t="str">
        <f>VLOOKUP(C19,Styles!$1:$1048576,5,FALSE)</f>
        <v>SWEATERS</v>
      </c>
      <c r="B19" s="48" t="str">
        <f>VLOOKUP(C19,Styles!$1:$1048576,4,FALSE)</f>
        <v>SPYDER</v>
      </c>
      <c r="C19" s="82">
        <v>187335</v>
      </c>
      <c r="D19" s="48">
        <f>VLOOKUP(C19,Styles!$1:$1048576,2,FALSE)</f>
        <v>187335</v>
      </c>
      <c r="E19" s="48" t="str">
        <f>VLOOKUP(C19,Styles!$1:$1048576,10,FALSE)</f>
        <v>FULL ZIP SWEATER</v>
      </c>
      <c r="F19" s="50" t="s">
        <v>308</v>
      </c>
      <c r="G19" s="50" t="s">
        <v>214</v>
      </c>
      <c r="H19" s="62" t="s">
        <v>174</v>
      </c>
      <c r="I19" s="62" t="s">
        <v>174</v>
      </c>
      <c r="J19" s="62" t="s">
        <v>5</v>
      </c>
      <c r="K19" s="62">
        <v>6</v>
      </c>
      <c r="L19" s="64">
        <f t="shared" si="0"/>
        <v>6</v>
      </c>
      <c r="M19" s="62" t="s">
        <v>5</v>
      </c>
      <c r="N19" s="62">
        <v>6</v>
      </c>
      <c r="O19" s="64">
        <f t="shared" si="1"/>
        <v>6</v>
      </c>
      <c r="P19" s="63" t="s">
        <v>314</v>
      </c>
      <c r="Q19" s="69" t="s">
        <v>316</v>
      </c>
      <c r="R19" s="69" t="s">
        <v>315</v>
      </c>
      <c r="S19" s="53"/>
      <c r="T19" s="50"/>
    </row>
    <row r="20" spans="1:20" s="48" customFormat="1" x14ac:dyDescent="0.25">
      <c r="A20" s="48" t="str">
        <f>VLOOKUP(C20,Styles!$1:$1048576,5,FALSE)</f>
        <v>OUTERWEAR</v>
      </c>
      <c r="B20" s="48" t="str">
        <f>VLOOKUP(C20,Styles!$1:$1048576,4,FALSE)</f>
        <v>SPYDER</v>
      </c>
      <c r="C20" s="82">
        <v>187336</v>
      </c>
      <c r="D20" s="48">
        <f>VLOOKUP(C20,Styles!$1:$1048576,2,FALSE)</f>
        <v>187336</v>
      </c>
      <c r="E20" s="48" t="str">
        <f>VLOOKUP(C20,Styles!$1:$1048576,10,FALSE)</f>
        <v>SUPREME PUFFER</v>
      </c>
      <c r="F20" s="50" t="s">
        <v>312</v>
      </c>
      <c r="G20" s="50" t="s">
        <v>227</v>
      </c>
      <c r="H20" s="62" t="s">
        <v>174</v>
      </c>
      <c r="I20" s="62" t="s">
        <v>174</v>
      </c>
      <c r="J20" s="62" t="s">
        <v>5</v>
      </c>
      <c r="K20" s="62">
        <v>6</v>
      </c>
      <c r="L20" s="64">
        <f t="shared" si="0"/>
        <v>6</v>
      </c>
      <c r="M20" s="62" t="s">
        <v>5</v>
      </c>
      <c r="N20" s="62">
        <v>6</v>
      </c>
      <c r="O20" s="64">
        <f t="shared" si="1"/>
        <v>6</v>
      </c>
      <c r="P20" s="63" t="s">
        <v>314</v>
      </c>
      <c r="Q20" s="69" t="s">
        <v>319</v>
      </c>
      <c r="R20" s="53"/>
      <c r="S20" s="53"/>
      <c r="T20" s="50"/>
    </row>
    <row r="21" spans="1:20" s="48" customFormat="1" x14ac:dyDescent="0.25">
      <c r="A21" s="48" t="str">
        <f>VLOOKUP(C21,Styles!$1:$1048576,5,FALSE)</f>
        <v>OUTERWEAR</v>
      </c>
      <c r="B21" s="48" t="str">
        <f>VLOOKUP(C21,Styles!$1:$1048576,4,FALSE)</f>
        <v>SPYDER</v>
      </c>
      <c r="C21" s="82">
        <v>187336</v>
      </c>
      <c r="D21" s="48">
        <f>VLOOKUP(C21,Styles!$1:$1048576,2,FALSE)</f>
        <v>187336</v>
      </c>
      <c r="E21" s="48" t="str">
        <f>VLOOKUP(C21,Styles!$1:$1048576,10,FALSE)</f>
        <v>SUPREME PUFFER</v>
      </c>
      <c r="F21" s="50" t="s">
        <v>310</v>
      </c>
      <c r="G21" s="50" t="s">
        <v>114</v>
      </c>
      <c r="H21" s="62" t="s">
        <v>174</v>
      </c>
      <c r="I21" s="62" t="s">
        <v>174</v>
      </c>
      <c r="J21" s="62" t="s">
        <v>5</v>
      </c>
      <c r="K21" s="62">
        <v>6</v>
      </c>
      <c r="L21" s="64">
        <f t="shared" si="0"/>
        <v>6</v>
      </c>
      <c r="M21" s="62" t="s">
        <v>5</v>
      </c>
      <c r="N21" s="62">
        <v>6</v>
      </c>
      <c r="O21" s="64">
        <f t="shared" si="1"/>
        <v>6</v>
      </c>
      <c r="P21" s="63" t="s">
        <v>314</v>
      </c>
      <c r="Q21" s="69" t="s">
        <v>315</v>
      </c>
      <c r="R21" s="69" t="s">
        <v>318</v>
      </c>
      <c r="S21" s="53"/>
      <c r="T21" s="50"/>
    </row>
    <row r="22" spans="1:20" s="48" customFormat="1" x14ac:dyDescent="0.25">
      <c r="A22" s="48" t="str">
        <f>VLOOKUP(C22,Styles!$1:$1048576,5,FALSE)</f>
        <v>OUTERWEAR</v>
      </c>
      <c r="B22" s="48" t="str">
        <f>VLOOKUP(C22,Styles!$1:$1048576,4,FALSE)</f>
        <v>SPYDER</v>
      </c>
      <c r="C22" s="82">
        <v>187337</v>
      </c>
      <c r="D22" s="48">
        <f>VLOOKUP(C22,Styles!$1:$1048576,2,FALSE)</f>
        <v>187337</v>
      </c>
      <c r="E22" s="48" t="str">
        <f>VLOOKUP(C22,Styles!$1:$1048576,10,FALSE)</f>
        <v>TRANSPORT SOFTSHELL JACKET</v>
      </c>
      <c r="F22" s="50" t="s">
        <v>312</v>
      </c>
      <c r="G22" s="50" t="s">
        <v>227</v>
      </c>
      <c r="H22" s="62" t="s">
        <v>174</v>
      </c>
      <c r="I22" s="62" t="s">
        <v>174</v>
      </c>
      <c r="J22" s="62" t="s">
        <v>5</v>
      </c>
      <c r="K22" s="62">
        <v>6</v>
      </c>
      <c r="L22" s="64">
        <f t="shared" si="0"/>
        <v>6</v>
      </c>
      <c r="M22" s="62" t="s">
        <v>5</v>
      </c>
      <c r="N22" s="62">
        <v>6</v>
      </c>
      <c r="O22" s="64">
        <f t="shared" si="1"/>
        <v>6</v>
      </c>
      <c r="P22" s="63" t="s">
        <v>314</v>
      </c>
      <c r="Q22" s="69" t="s">
        <v>319</v>
      </c>
      <c r="R22" s="53"/>
      <c r="S22" s="53"/>
      <c r="T22" s="50"/>
    </row>
    <row r="23" spans="1:20" s="48" customFormat="1" x14ac:dyDescent="0.25">
      <c r="A23" s="48" t="str">
        <f>VLOOKUP(C23,Styles!$1:$1048576,5,FALSE)</f>
        <v>OUTERWEAR</v>
      </c>
      <c r="B23" s="48" t="str">
        <f>VLOOKUP(C23,Styles!$1:$1048576,4,FALSE)</f>
        <v>SPYDER</v>
      </c>
      <c r="C23" s="82">
        <v>187337</v>
      </c>
      <c r="D23" s="48">
        <f>VLOOKUP(C23,Styles!$1:$1048576,2,FALSE)</f>
        <v>187337</v>
      </c>
      <c r="E23" s="48" t="str">
        <f>VLOOKUP(C23,Styles!$1:$1048576,10,FALSE)</f>
        <v>TRANSPORT SOFTSHELL JACKET</v>
      </c>
      <c r="F23" s="50" t="s">
        <v>310</v>
      </c>
      <c r="G23" s="50" t="s">
        <v>114</v>
      </c>
      <c r="H23" s="62" t="s">
        <v>174</v>
      </c>
      <c r="I23" s="62" t="s">
        <v>174</v>
      </c>
      <c r="J23" s="62" t="s">
        <v>5</v>
      </c>
      <c r="K23" s="62">
        <v>6</v>
      </c>
      <c r="L23" s="64">
        <f t="shared" si="0"/>
        <v>6</v>
      </c>
      <c r="M23" s="62" t="s">
        <v>5</v>
      </c>
      <c r="N23" s="62">
        <v>6</v>
      </c>
      <c r="O23" s="64">
        <f t="shared" si="1"/>
        <v>6</v>
      </c>
      <c r="P23" s="63" t="s">
        <v>314</v>
      </c>
      <c r="Q23" s="69" t="s">
        <v>315</v>
      </c>
      <c r="R23" s="69" t="s">
        <v>318</v>
      </c>
      <c r="S23" s="53"/>
      <c r="T23" s="50"/>
    </row>
    <row r="24" spans="1:20" s="48" customFormat="1" x14ac:dyDescent="0.25">
      <c r="A24" s="48" t="str">
        <f>VLOOKUP(C24,Styles!$1:$1048576,5,FALSE)</f>
        <v>OUTERWEAR</v>
      </c>
      <c r="B24" s="48" t="str">
        <f>VLOOKUP(C24,Styles!$1:$1048576,4,FALSE)</f>
        <v>SPYDER</v>
      </c>
      <c r="C24" s="82">
        <v>187337</v>
      </c>
      <c r="D24" s="48">
        <f>VLOOKUP(C24,Styles!$1:$1048576,2,FALSE)</f>
        <v>187337</v>
      </c>
      <c r="E24" s="48" t="str">
        <f>VLOOKUP(C24,Styles!$1:$1048576,10,FALSE)</f>
        <v>TRANSPORT SOFTSHELL JACKET</v>
      </c>
      <c r="F24" s="50" t="s">
        <v>306</v>
      </c>
      <c r="G24" s="50" t="s">
        <v>214</v>
      </c>
      <c r="H24" s="62" t="s">
        <v>174</v>
      </c>
      <c r="I24" s="62" t="s">
        <v>174</v>
      </c>
      <c r="J24" s="62" t="s">
        <v>5</v>
      </c>
      <c r="K24" s="62">
        <v>6</v>
      </c>
      <c r="L24" s="64">
        <f t="shared" si="0"/>
        <v>6</v>
      </c>
      <c r="M24" s="62" t="s">
        <v>5</v>
      </c>
      <c r="N24" s="62">
        <v>6</v>
      </c>
      <c r="O24" s="64">
        <f t="shared" si="1"/>
        <v>6</v>
      </c>
      <c r="P24" s="63" t="s">
        <v>314</v>
      </c>
      <c r="Q24" s="69" t="s">
        <v>316</v>
      </c>
      <c r="R24" s="53"/>
      <c r="S24" s="53"/>
      <c r="T24" s="50"/>
    </row>
    <row r="25" spans="1:20" s="48" customFormat="1" x14ac:dyDescent="0.25">
      <c r="A25" s="48" t="str">
        <f>VLOOKUP(C25,Styles!$1:$1048576,5,FALSE)</f>
        <v>SWEATERS</v>
      </c>
      <c r="B25" s="48" t="str">
        <f>VLOOKUP(C25,Styles!$1:$1048576,4,FALSE)</f>
        <v>SPYDER</v>
      </c>
      <c r="C25" s="73">
        <v>187335</v>
      </c>
      <c r="D25" s="48">
        <f>VLOOKUP(C25,Styles!$1:$1048576,2,FALSE)</f>
        <v>187335</v>
      </c>
      <c r="E25" s="48" t="str">
        <f>VLOOKUP(C25,Styles!$1:$1048576,10,FALSE)</f>
        <v>FULL ZIP SWEATER</v>
      </c>
      <c r="F25" s="50" t="s">
        <v>117</v>
      </c>
      <c r="G25" s="50" t="s">
        <v>199</v>
      </c>
      <c r="H25" s="63" t="s">
        <v>174</v>
      </c>
      <c r="I25" s="63" t="s">
        <v>174</v>
      </c>
      <c r="J25" s="63" t="s">
        <v>5</v>
      </c>
      <c r="K25" s="62">
        <v>6</v>
      </c>
      <c r="L25" s="64">
        <f t="shared" si="0"/>
        <v>6</v>
      </c>
      <c r="M25" s="63" t="s">
        <v>5</v>
      </c>
      <c r="N25" s="62">
        <v>6</v>
      </c>
      <c r="O25" s="64">
        <f t="shared" si="1"/>
        <v>6</v>
      </c>
      <c r="P25" s="63" t="s">
        <v>314</v>
      </c>
      <c r="Q25" s="69" t="s">
        <v>318</v>
      </c>
      <c r="R25" s="53"/>
      <c r="S25" s="53"/>
      <c r="T25" s="50"/>
    </row>
    <row r="26" spans="1:20" x14ac:dyDescent="0.25">
      <c r="K26" s="66" t="s">
        <v>113</v>
      </c>
      <c r="L26" s="67">
        <f>SUM(L2:L25)</f>
        <v>144</v>
      </c>
      <c r="M26" s="66"/>
      <c r="N26" s="66"/>
      <c r="O26" s="67">
        <f>SUM(O2:O25)</f>
        <v>144</v>
      </c>
    </row>
  </sheetData>
  <sheetProtection formatCells="0" formatColumns="0" formatRows="0" insertColumns="0" insertRows="0" insertHyperlinks="0" deleteColumns="0" deleteRows="0" sort="0" autoFilter="0" pivotTables="0"/>
  <autoFilter ref="A1:T26"/>
  <sortState ref="A2:T427">
    <sortCondition ref="C2:C427"/>
    <sortCondition ref="F2:F427"/>
  </sortState>
  <dataValidations count="1">
    <dataValidation type="list" allowBlank="1" showInputMessage="1" showErrorMessage="1" sqref="G2:G25">
      <formula1>Color_Family</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14:formula1>
            <xm:f>Lists!$F$2:$F$45</xm:f>
          </x14:formula1>
          <xm:sqref>J2:J25 M2:M25</xm:sqref>
        </x14:dataValidation>
        <x14:dataValidation type="list" allowBlank="1">
          <x14:formula1>
            <xm:f>Lists!$B$2:$B$7</xm:f>
          </x14:formula1>
          <xm:sqref>H2:I25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48"/>
  <sheetViews>
    <sheetView workbookViewId="0">
      <selection activeCell="E13" sqref="E13"/>
    </sheetView>
  </sheetViews>
  <sheetFormatPr defaultColWidth="8.85546875" defaultRowHeight="15" x14ac:dyDescent="0.25"/>
  <sheetData>
    <row r="1" spans="1:1" x14ac:dyDescent="0.25">
      <c r="A1" t="s">
        <v>105</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125</v>
      </c>
    </row>
    <row r="14" spans="1:1" x14ac:dyDescent="0.25">
      <c r="A14" t="s">
        <v>126</v>
      </c>
    </row>
    <row r="15" spans="1:1" x14ac:dyDescent="0.25">
      <c r="A15" t="s">
        <v>127</v>
      </c>
    </row>
    <row r="16" spans="1:1" x14ac:dyDescent="0.25">
      <c r="A16" t="s">
        <v>128</v>
      </c>
    </row>
    <row r="17" spans="1:1" x14ac:dyDescent="0.25">
      <c r="A17" t="s">
        <v>129</v>
      </c>
    </row>
    <row r="18" spans="1:1" x14ac:dyDescent="0.25">
      <c r="A18" t="s">
        <v>130</v>
      </c>
    </row>
    <row r="19" spans="1:1" x14ac:dyDescent="0.25">
      <c r="A19" t="s">
        <v>131</v>
      </c>
    </row>
    <row r="20" spans="1:1" x14ac:dyDescent="0.25">
      <c r="A20" t="s">
        <v>132</v>
      </c>
    </row>
    <row r="21" spans="1:1" x14ac:dyDescent="0.25">
      <c r="A21" t="s">
        <v>133</v>
      </c>
    </row>
    <row r="22" spans="1:1" x14ac:dyDescent="0.25">
      <c r="A22" t="s">
        <v>134</v>
      </c>
    </row>
    <row r="23" spans="1:1" x14ac:dyDescent="0.25">
      <c r="A23" t="s">
        <v>135</v>
      </c>
    </row>
    <row r="24" spans="1:1" x14ac:dyDescent="0.25">
      <c r="A24" t="s">
        <v>136</v>
      </c>
    </row>
    <row r="25" spans="1:1" x14ac:dyDescent="0.25">
      <c r="A25" t="s">
        <v>106</v>
      </c>
    </row>
    <row r="26" spans="1:1" x14ac:dyDescent="0.25">
      <c r="A26" t="s">
        <v>107</v>
      </c>
    </row>
    <row r="27" spans="1:1" x14ac:dyDescent="0.25">
      <c r="A27" t="s">
        <v>108</v>
      </c>
    </row>
    <row r="28" spans="1:1" x14ac:dyDescent="0.25">
      <c r="A28" t="s">
        <v>110</v>
      </c>
    </row>
    <row r="29" spans="1:1" x14ac:dyDescent="0.25">
      <c r="A29" t="s">
        <v>111</v>
      </c>
    </row>
    <row r="30" spans="1:1" x14ac:dyDescent="0.25">
      <c r="A30" t="s">
        <v>137</v>
      </c>
    </row>
    <row r="31" spans="1:1" x14ac:dyDescent="0.25">
      <c r="A31" t="s">
        <v>138</v>
      </c>
    </row>
    <row r="32" spans="1:1" x14ac:dyDescent="0.25">
      <c r="A32" t="s">
        <v>139</v>
      </c>
    </row>
    <row r="33" spans="1:1" x14ac:dyDescent="0.25">
      <c r="A33" t="s">
        <v>140</v>
      </c>
    </row>
    <row r="34" spans="1:1" x14ac:dyDescent="0.25">
      <c r="A34" t="s">
        <v>109</v>
      </c>
    </row>
    <row r="35" spans="1:1" x14ac:dyDescent="0.25">
      <c r="A35" t="s">
        <v>141</v>
      </c>
    </row>
    <row r="36" spans="1:1" x14ac:dyDescent="0.25">
      <c r="A36" t="s">
        <v>142</v>
      </c>
    </row>
    <row r="37" spans="1:1" x14ac:dyDescent="0.25">
      <c r="A37" t="s">
        <v>143</v>
      </c>
    </row>
    <row r="38" spans="1:1" x14ac:dyDescent="0.25">
      <c r="A38" t="s">
        <v>144</v>
      </c>
    </row>
    <row r="39" spans="1:1" x14ac:dyDescent="0.25">
      <c r="A39" t="s">
        <v>145</v>
      </c>
    </row>
    <row r="40" spans="1:1" x14ac:dyDescent="0.25">
      <c r="A40" t="s">
        <v>146</v>
      </c>
    </row>
    <row r="41" spans="1:1" x14ac:dyDescent="0.25">
      <c r="A41" t="s">
        <v>147</v>
      </c>
    </row>
    <row r="42" spans="1:1" x14ac:dyDescent="0.25">
      <c r="A42" t="s">
        <v>148</v>
      </c>
    </row>
    <row r="43" spans="1:1" x14ac:dyDescent="0.25">
      <c r="A43" t="s">
        <v>149</v>
      </c>
    </row>
    <row r="44" spans="1:1" x14ac:dyDescent="0.25">
      <c r="A44" t="s">
        <v>150</v>
      </c>
    </row>
    <row r="45" spans="1:1" x14ac:dyDescent="0.25">
      <c r="A45" t="s">
        <v>151</v>
      </c>
    </row>
    <row r="46" spans="1:1" x14ac:dyDescent="0.25">
      <c r="A46" t="s">
        <v>152</v>
      </c>
    </row>
    <row r="47" spans="1:1" x14ac:dyDescent="0.25">
      <c r="A47" t="s">
        <v>153</v>
      </c>
    </row>
    <row r="48" spans="1:1" x14ac:dyDescent="0.25">
      <c r="A48" t="s">
        <v>154</v>
      </c>
    </row>
  </sheetData>
  <autoFilter ref="A1:A4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V45"/>
  <sheetViews>
    <sheetView workbookViewId="0">
      <selection activeCell="B2" sqref="B2"/>
    </sheetView>
  </sheetViews>
  <sheetFormatPr defaultColWidth="8.85546875" defaultRowHeight="15" x14ac:dyDescent="0.25"/>
  <cols>
    <col min="3" max="3" width="22.42578125" customWidth="1"/>
    <col min="5" max="5" width="15" customWidth="1"/>
    <col min="6" max="6" width="12.7109375" style="11" customWidth="1"/>
    <col min="8" max="8" width="16.42578125" style="1" customWidth="1"/>
    <col min="9" max="9" width="9.140625" style="1" customWidth="1"/>
    <col min="11" max="11" width="12" customWidth="1"/>
    <col min="22" max="22" width="13.7109375" customWidth="1"/>
  </cols>
  <sheetData>
    <row r="1" spans="1:22" ht="29.1" customHeight="1" x14ac:dyDescent="0.25">
      <c r="A1" s="9" t="s">
        <v>55</v>
      </c>
      <c r="B1" s="9" t="s">
        <v>173</v>
      </c>
      <c r="C1" s="9" t="s">
        <v>51</v>
      </c>
      <c r="D1" s="9" t="s">
        <v>7</v>
      </c>
      <c r="E1" s="9" t="s">
        <v>183</v>
      </c>
      <c r="F1" s="10" t="s">
        <v>234</v>
      </c>
      <c r="H1" s="30" t="s">
        <v>163</v>
      </c>
      <c r="I1" s="30" t="s">
        <v>65</v>
      </c>
      <c r="J1" s="14" t="s">
        <v>168</v>
      </c>
      <c r="K1" s="14" t="s">
        <v>76</v>
      </c>
      <c r="L1" s="14" t="s">
        <v>82</v>
      </c>
      <c r="M1" s="14" t="s">
        <v>155</v>
      </c>
      <c r="N1" s="31" t="s">
        <v>89</v>
      </c>
      <c r="O1" s="32" t="s">
        <v>70</v>
      </c>
      <c r="P1" s="32" t="s">
        <v>73</v>
      </c>
      <c r="Q1" s="32" t="s">
        <v>159</v>
      </c>
      <c r="R1" s="32" t="s">
        <v>167</v>
      </c>
      <c r="S1" s="32" t="s">
        <v>81</v>
      </c>
      <c r="T1" s="14" t="s">
        <v>79</v>
      </c>
      <c r="U1" s="33"/>
      <c r="V1" s="45" t="s">
        <v>197</v>
      </c>
    </row>
    <row r="2" spans="1:22" ht="29.1" customHeight="1" x14ac:dyDescent="0.25">
      <c r="A2" t="s">
        <v>171</v>
      </c>
      <c r="B2" t="s">
        <v>174</v>
      </c>
      <c r="C2" s="34" t="s">
        <v>163</v>
      </c>
      <c r="D2" t="s">
        <v>8</v>
      </c>
      <c r="E2" t="s">
        <v>67</v>
      </c>
      <c r="F2" s="11" t="s">
        <v>100</v>
      </c>
      <c r="H2" s="29" t="s">
        <v>164</v>
      </c>
      <c r="I2" s="29" t="s">
        <v>69</v>
      </c>
      <c r="J2" s="13" t="s">
        <v>69</v>
      </c>
      <c r="K2" s="13" t="s">
        <v>77</v>
      </c>
      <c r="L2" s="13" t="s">
        <v>178</v>
      </c>
      <c r="M2" s="13" t="s">
        <v>156</v>
      </c>
      <c r="N2" s="33" t="s">
        <v>74</v>
      </c>
      <c r="O2" s="33" t="s">
        <v>88</v>
      </c>
      <c r="P2" s="33" t="s">
        <v>74</v>
      </c>
      <c r="Q2" s="33"/>
      <c r="R2" s="33" t="s">
        <v>160</v>
      </c>
      <c r="S2" s="33" t="s">
        <v>160</v>
      </c>
      <c r="T2" s="13" t="s">
        <v>74</v>
      </c>
      <c r="U2" s="33"/>
      <c r="V2" s="46" t="s">
        <v>198</v>
      </c>
    </row>
    <row r="3" spans="1:22" ht="29.1" customHeight="1" x14ac:dyDescent="0.25">
      <c r="A3" t="s">
        <v>72</v>
      </c>
      <c r="B3" t="s">
        <v>67</v>
      </c>
      <c r="C3" t="s">
        <v>65</v>
      </c>
      <c r="D3" t="s">
        <v>9</v>
      </c>
      <c r="E3" t="s">
        <v>69</v>
      </c>
      <c r="F3" s="11" t="s">
        <v>10</v>
      </c>
      <c r="H3" s="29" t="s">
        <v>165</v>
      </c>
      <c r="I3" s="29" t="s">
        <v>66</v>
      </c>
      <c r="J3" s="13" t="s">
        <v>169</v>
      </c>
      <c r="K3" s="13"/>
      <c r="L3" s="13" t="s">
        <v>84</v>
      </c>
      <c r="M3" s="13" t="s">
        <v>157</v>
      </c>
      <c r="N3" s="33" t="s">
        <v>158</v>
      </c>
      <c r="O3" s="33" t="s">
        <v>177</v>
      </c>
      <c r="P3" s="33" t="s">
        <v>166</v>
      </c>
      <c r="Q3" s="33"/>
      <c r="R3" s="33" t="s">
        <v>161</v>
      </c>
      <c r="S3" s="33" t="s">
        <v>74</v>
      </c>
      <c r="T3" s="13" t="s">
        <v>158</v>
      </c>
      <c r="U3" s="33"/>
      <c r="V3" s="47" t="s">
        <v>199</v>
      </c>
    </row>
    <row r="4" spans="1:22" ht="43.35" customHeight="1" x14ac:dyDescent="0.25">
      <c r="A4" t="s">
        <v>78</v>
      </c>
      <c r="B4" t="s">
        <v>11</v>
      </c>
      <c r="C4" t="s">
        <v>168</v>
      </c>
      <c r="E4" t="s">
        <v>184</v>
      </c>
      <c r="F4" s="11" t="s">
        <v>12</v>
      </c>
      <c r="I4" s="29" t="s">
        <v>68</v>
      </c>
      <c r="J4" s="13" t="s">
        <v>170</v>
      </c>
      <c r="K4" s="13"/>
      <c r="L4" s="13" t="s">
        <v>83</v>
      </c>
      <c r="M4" s="13"/>
      <c r="N4" s="13"/>
      <c r="O4" s="33" t="s">
        <v>87</v>
      </c>
      <c r="P4" s="13"/>
      <c r="Q4" s="33"/>
      <c r="R4" s="33"/>
      <c r="S4" s="33" t="s">
        <v>161</v>
      </c>
      <c r="T4" s="13" t="s">
        <v>162</v>
      </c>
      <c r="U4" s="33"/>
      <c r="V4" s="47" t="s">
        <v>200</v>
      </c>
    </row>
    <row r="5" spans="1:22" ht="29.1" customHeight="1" x14ac:dyDescent="0.25">
      <c r="A5" t="s">
        <v>172</v>
      </c>
      <c r="B5" s="34" t="s">
        <v>75</v>
      </c>
      <c r="C5" t="s">
        <v>76</v>
      </c>
      <c r="E5" t="s">
        <v>185</v>
      </c>
      <c r="F5" s="11" t="s">
        <v>13</v>
      </c>
      <c r="I5" s="29" t="s">
        <v>191</v>
      </c>
      <c r="J5" s="13"/>
      <c r="K5" s="13"/>
      <c r="L5" s="13" t="s">
        <v>179</v>
      </c>
      <c r="M5" s="13"/>
      <c r="N5" s="13"/>
      <c r="O5" s="33" t="s">
        <v>86</v>
      </c>
      <c r="P5" s="13"/>
      <c r="Q5" s="13"/>
      <c r="R5" s="33"/>
      <c r="S5" s="33"/>
      <c r="T5" s="33"/>
      <c r="U5" s="33"/>
      <c r="V5" s="47" t="s">
        <v>201</v>
      </c>
    </row>
    <row r="6" spans="1:22" ht="43.35" customHeight="1" x14ac:dyDescent="0.25">
      <c r="B6" s="34" t="s">
        <v>175</v>
      </c>
      <c r="C6" t="s">
        <v>82</v>
      </c>
      <c r="E6" t="s">
        <v>186</v>
      </c>
      <c r="F6" s="11" t="s">
        <v>4</v>
      </c>
      <c r="I6" s="29" t="s">
        <v>192</v>
      </c>
      <c r="J6" s="13"/>
      <c r="K6" s="13"/>
      <c r="L6" s="13" t="s">
        <v>180</v>
      </c>
      <c r="M6" s="13"/>
      <c r="N6" s="13"/>
      <c r="O6" s="33" t="s">
        <v>80</v>
      </c>
      <c r="P6" s="13"/>
      <c r="Q6" s="13"/>
      <c r="R6" s="33"/>
      <c r="S6" s="33"/>
      <c r="T6" s="33"/>
      <c r="U6" s="33"/>
      <c r="V6" s="47" t="s">
        <v>202</v>
      </c>
    </row>
    <row r="7" spans="1:22" ht="43.35" customHeight="1" x14ac:dyDescent="0.25">
      <c r="B7" t="s">
        <v>176</v>
      </c>
      <c r="C7" t="s">
        <v>155</v>
      </c>
      <c r="E7" t="s">
        <v>187</v>
      </c>
      <c r="F7" s="11" t="s">
        <v>6</v>
      </c>
      <c r="I7" s="29" t="s">
        <v>193</v>
      </c>
      <c r="J7" s="13"/>
      <c r="K7" s="13"/>
      <c r="L7" s="13" t="s">
        <v>181</v>
      </c>
      <c r="M7" s="13"/>
      <c r="N7" s="13"/>
      <c r="O7" s="33" t="s">
        <v>71</v>
      </c>
      <c r="P7" s="13"/>
      <c r="Q7" s="13"/>
      <c r="R7" s="33"/>
      <c r="S7" s="33"/>
      <c r="T7" s="33"/>
      <c r="U7" s="33"/>
      <c r="V7" s="47" t="s">
        <v>203</v>
      </c>
    </row>
    <row r="8" spans="1:22" ht="41.45" customHeight="1" x14ac:dyDescent="0.25">
      <c r="C8" t="s">
        <v>89</v>
      </c>
      <c r="E8" t="s">
        <v>14</v>
      </c>
      <c r="F8" s="11" t="s">
        <v>15</v>
      </c>
      <c r="I8" s="29" t="s">
        <v>194</v>
      </c>
      <c r="J8" s="33"/>
      <c r="K8" s="33"/>
      <c r="L8" s="13" t="s">
        <v>182</v>
      </c>
      <c r="M8" s="33"/>
      <c r="N8" s="33"/>
      <c r="O8" s="33"/>
      <c r="P8" s="33"/>
      <c r="Q8" s="33"/>
      <c r="R8" s="33"/>
      <c r="S8" s="33"/>
      <c r="T8" s="33"/>
      <c r="U8" s="33"/>
      <c r="V8" s="47" t="s">
        <v>204</v>
      </c>
    </row>
    <row r="9" spans="1:22" ht="43.35" customHeight="1" x14ac:dyDescent="0.25">
      <c r="C9" t="s">
        <v>70</v>
      </c>
      <c r="E9" t="s">
        <v>188</v>
      </c>
      <c r="F9" s="11" t="s">
        <v>16</v>
      </c>
      <c r="I9" s="29" t="s">
        <v>195</v>
      </c>
      <c r="L9" s="13" t="s">
        <v>74</v>
      </c>
      <c r="V9" s="47" t="s">
        <v>205</v>
      </c>
    </row>
    <row r="10" spans="1:22" ht="29.1" customHeight="1" x14ac:dyDescent="0.25">
      <c r="C10" t="s">
        <v>73</v>
      </c>
      <c r="E10" t="s">
        <v>189</v>
      </c>
      <c r="F10" s="11" t="s">
        <v>17</v>
      </c>
      <c r="I10" s="29" t="s">
        <v>196</v>
      </c>
      <c r="L10" s="13" t="s">
        <v>85</v>
      </c>
      <c r="V10" s="47" t="s">
        <v>206</v>
      </c>
    </row>
    <row r="11" spans="1:22" ht="29.1" customHeight="1" x14ac:dyDescent="0.25">
      <c r="C11" t="s">
        <v>159</v>
      </c>
      <c r="E11" t="s">
        <v>190</v>
      </c>
      <c r="F11" s="11" t="s">
        <v>18</v>
      </c>
      <c r="I11" s="29" t="s">
        <v>179</v>
      </c>
      <c r="V11" s="47" t="s">
        <v>207</v>
      </c>
    </row>
    <row r="12" spans="1:22" x14ac:dyDescent="0.25">
      <c r="C12" t="s">
        <v>167</v>
      </c>
      <c r="F12" s="11" t="s">
        <v>5</v>
      </c>
      <c r="V12" s="47" t="s">
        <v>208</v>
      </c>
    </row>
    <row r="13" spans="1:22" x14ac:dyDescent="0.25">
      <c r="C13" t="s">
        <v>81</v>
      </c>
      <c r="F13" s="11" t="s">
        <v>19</v>
      </c>
      <c r="V13" s="47" t="s">
        <v>209</v>
      </c>
    </row>
    <row r="14" spans="1:22" x14ac:dyDescent="0.25">
      <c r="C14" t="s">
        <v>79</v>
      </c>
      <c r="F14" s="11" t="s">
        <v>20</v>
      </c>
      <c r="V14" s="47" t="s">
        <v>210</v>
      </c>
    </row>
    <row r="15" spans="1:22" x14ac:dyDescent="0.25">
      <c r="F15" s="11" t="s">
        <v>21</v>
      </c>
      <c r="V15" s="47" t="s">
        <v>211</v>
      </c>
    </row>
    <row r="16" spans="1:22" x14ac:dyDescent="0.25">
      <c r="C16" s="9"/>
      <c r="F16" s="11" t="s">
        <v>22</v>
      </c>
      <c r="V16" s="47" t="s">
        <v>212</v>
      </c>
    </row>
    <row r="17" spans="6:22" x14ac:dyDescent="0.25">
      <c r="F17" s="11" t="s">
        <v>23</v>
      </c>
      <c r="V17" s="47" t="s">
        <v>213</v>
      </c>
    </row>
    <row r="18" spans="6:22" x14ac:dyDescent="0.25">
      <c r="F18" s="11" t="s">
        <v>24</v>
      </c>
      <c r="V18" s="47" t="s">
        <v>214</v>
      </c>
    </row>
    <row r="19" spans="6:22" x14ac:dyDescent="0.25">
      <c r="F19" s="11" t="s">
        <v>25</v>
      </c>
      <c r="V19" s="47" t="s">
        <v>215</v>
      </c>
    </row>
    <row r="20" spans="6:22" x14ac:dyDescent="0.25">
      <c r="F20" s="11" t="s">
        <v>26</v>
      </c>
      <c r="V20" s="47" t="s">
        <v>216</v>
      </c>
    </row>
    <row r="21" spans="6:22" x14ac:dyDescent="0.25">
      <c r="F21" s="11" t="s">
        <v>27</v>
      </c>
      <c r="V21" s="47" t="s">
        <v>217</v>
      </c>
    </row>
    <row r="22" spans="6:22" x14ac:dyDescent="0.25">
      <c r="F22" s="11" t="s">
        <v>28</v>
      </c>
      <c r="V22" s="47" t="s">
        <v>218</v>
      </c>
    </row>
    <row r="23" spans="6:22" x14ac:dyDescent="0.25">
      <c r="F23" s="11" t="s">
        <v>29</v>
      </c>
      <c r="V23" s="47" t="s">
        <v>219</v>
      </c>
    </row>
    <row r="24" spans="6:22" x14ac:dyDescent="0.25">
      <c r="F24" s="11" t="s">
        <v>30</v>
      </c>
      <c r="V24" s="47" t="s">
        <v>220</v>
      </c>
    </row>
    <row r="25" spans="6:22" x14ac:dyDescent="0.25">
      <c r="F25" s="11" t="s">
        <v>31</v>
      </c>
      <c r="V25" s="47" t="s">
        <v>221</v>
      </c>
    </row>
    <row r="26" spans="6:22" x14ac:dyDescent="0.25">
      <c r="F26" s="55">
        <v>42770</v>
      </c>
      <c r="V26" s="47" t="s">
        <v>222</v>
      </c>
    </row>
    <row r="27" spans="6:22" x14ac:dyDescent="0.25">
      <c r="F27" s="56">
        <v>38753</v>
      </c>
      <c r="V27" s="47" t="s">
        <v>223</v>
      </c>
    </row>
    <row r="28" spans="6:22" x14ac:dyDescent="0.25">
      <c r="F28" s="55">
        <v>42773</v>
      </c>
      <c r="V28" s="47" t="s">
        <v>224</v>
      </c>
    </row>
    <row r="29" spans="6:22" x14ac:dyDescent="0.25">
      <c r="F29" s="11" t="s">
        <v>32</v>
      </c>
      <c r="V29" s="47" t="s">
        <v>225</v>
      </c>
    </row>
    <row r="30" spans="6:22" x14ac:dyDescent="0.25">
      <c r="F30" s="11" t="s">
        <v>33</v>
      </c>
      <c r="V30" s="47" t="s">
        <v>226</v>
      </c>
    </row>
    <row r="31" spans="6:22" x14ac:dyDescent="0.25">
      <c r="F31" s="11" t="s">
        <v>235</v>
      </c>
      <c r="V31" s="47" t="s">
        <v>227</v>
      </c>
    </row>
    <row r="32" spans="6:22" x14ac:dyDescent="0.25">
      <c r="F32" s="11" t="s">
        <v>236</v>
      </c>
      <c r="V32" s="47" t="s">
        <v>228</v>
      </c>
    </row>
    <row r="33" spans="6:22" x14ac:dyDescent="0.25">
      <c r="F33" s="11" t="s">
        <v>34</v>
      </c>
      <c r="V33" s="47" t="s">
        <v>114</v>
      </c>
    </row>
    <row r="34" spans="6:22" x14ac:dyDescent="0.25">
      <c r="F34" s="11" t="s">
        <v>35</v>
      </c>
      <c r="V34" s="47" t="s">
        <v>124</v>
      </c>
    </row>
    <row r="35" spans="6:22" x14ac:dyDescent="0.25">
      <c r="F35" s="11" t="s">
        <v>36</v>
      </c>
      <c r="V35" s="47" t="s">
        <v>229</v>
      </c>
    </row>
    <row r="36" spans="6:22" x14ac:dyDescent="0.25">
      <c r="F36" s="11" t="s">
        <v>37</v>
      </c>
      <c r="V36" s="47" t="s">
        <v>230</v>
      </c>
    </row>
    <row r="37" spans="6:22" x14ac:dyDescent="0.25">
      <c r="F37" s="11" t="s">
        <v>38</v>
      </c>
      <c r="V37" s="47" t="s">
        <v>231</v>
      </c>
    </row>
    <row r="38" spans="6:22" x14ac:dyDescent="0.25">
      <c r="F38" s="11" t="s">
        <v>39</v>
      </c>
      <c r="V38" s="47" t="s">
        <v>232</v>
      </c>
    </row>
    <row r="39" spans="6:22" x14ac:dyDescent="0.25">
      <c r="F39" s="11" t="s">
        <v>40</v>
      </c>
      <c r="V39" s="47" t="s">
        <v>233</v>
      </c>
    </row>
    <row r="40" spans="6:22" x14ac:dyDescent="0.25">
      <c r="F40" s="11" t="s">
        <v>41</v>
      </c>
    </row>
    <row r="41" spans="6:22" x14ac:dyDescent="0.25">
      <c r="F41" s="11" t="s">
        <v>42</v>
      </c>
    </row>
    <row r="42" spans="6:22" x14ac:dyDescent="0.25">
      <c r="F42" s="11" t="s">
        <v>43</v>
      </c>
    </row>
    <row r="43" spans="6:22" x14ac:dyDescent="0.25">
      <c r="F43" s="11" t="s">
        <v>44</v>
      </c>
    </row>
    <row r="44" spans="6:22" x14ac:dyDescent="0.25">
      <c r="F44" s="11" t="s">
        <v>45</v>
      </c>
    </row>
    <row r="45" spans="6:22" x14ac:dyDescent="0.25">
      <c r="F45" s="11" t="s">
        <v>46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Instructions</vt:lpstr>
      <vt:lpstr>Styles</vt:lpstr>
      <vt:lpstr>Colors</vt:lpstr>
      <vt:lpstr>Sheet1</vt:lpstr>
      <vt:lpstr>Lists</vt:lpstr>
      <vt:lpstr>Accessories</vt:lpstr>
      <vt:lpstr>Bags</vt:lpstr>
      <vt:lpstr>Bottoms</vt:lpstr>
      <vt:lpstr>Category</vt:lpstr>
      <vt:lpstr>Color_Family</vt:lpstr>
      <vt:lpstr>Fleece</vt:lpstr>
      <vt:lpstr>GarmentFit</vt:lpstr>
      <vt:lpstr>Gender</vt:lpstr>
      <vt:lpstr>Hats</vt:lpstr>
      <vt:lpstr>Kids</vt:lpstr>
      <vt:lpstr>Knits_Layering</vt:lpstr>
      <vt:lpstr>Outerwear</vt:lpstr>
      <vt:lpstr>Polos</vt:lpstr>
      <vt:lpstr>Colors!Print_Area</vt:lpstr>
      <vt:lpstr>Instructions!Print_Area</vt:lpstr>
      <vt:lpstr>SizeRange</vt:lpstr>
      <vt:lpstr>Status</vt:lpstr>
      <vt:lpstr>SubCategories</vt:lpstr>
      <vt:lpstr>Sweaters</vt:lpstr>
      <vt:lpstr>Sweatshirts</vt:lpstr>
      <vt:lpstr>T_Shirts</vt:lpstr>
      <vt:lpstr>ubCategories</vt:lpstr>
      <vt:lpstr>Wovens</vt:lpstr>
      <vt:lpstr>YN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fteffer</dc:creator>
  <cp:lastModifiedBy>Matt Schwartz</cp:lastModifiedBy>
  <dcterms:created xsi:type="dcterms:W3CDTF">2016-02-22T18:59:04Z</dcterms:created>
  <dcterms:modified xsi:type="dcterms:W3CDTF">2018-02-26T17:09:51Z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f68a2464-69ea-4d41-bf7c-85c7b93d1900</vt:lpwstr>
  </property>
</Properties>
</file>