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6ab0478098b67/Documents/"/>
    </mc:Choice>
  </mc:AlternateContent>
  <xr:revisionPtr revIDLastSave="157" documentId="8_{D539803F-13EC-42B5-A2E7-6A5B954458C9}" xr6:coauthVersionLast="47" xr6:coauthVersionMax="47" xr10:uidLastSave="{808EBAAB-3E8C-49A3-A6D6-D1FB65D2A131}"/>
  <bookViews>
    <workbookView xWindow="-110" yWindow="-110" windowWidth="19420" windowHeight="10420" firstSheet="16" activeTab="16" xr2:uid="{50DF12AC-5025-47FF-82E9-688C4AC784F5}"/>
  </bookViews>
  <sheets>
    <sheet name="Day-01" sheetId="1" r:id="rId1"/>
    <sheet name="DAY-02" sheetId="2" r:id="rId2"/>
    <sheet name="DAY-03" sheetId="3" r:id="rId3"/>
    <sheet name="PIVOT TABLE DATA" sheetId="6" r:id="rId4"/>
    <sheet name="DAY-04" sheetId="4" r:id="rId5"/>
    <sheet name="DAY-05" sheetId="5" r:id="rId6"/>
    <sheet name="EAST" sheetId="7" r:id="rId7"/>
    <sheet name="WEST" sheetId="8" r:id="rId8"/>
    <sheet name="NORTH" sheetId="9" r:id="rId9"/>
    <sheet name="SOUTH" sheetId="10" r:id="rId10"/>
    <sheet name="DAY-06" sheetId="11" r:id="rId11"/>
    <sheet name="DAY-07" sheetId="12" r:id="rId12"/>
    <sheet name="DAY-08" sheetId="13" r:id="rId13"/>
    <sheet name="DAY-09" sheetId="14" r:id="rId14"/>
    <sheet name="DAY-10" sheetId="15" r:id="rId15"/>
    <sheet name="DAY-11" sheetId="16" r:id="rId16"/>
    <sheet name="TELUGU TYPING" sheetId="17" r:id="rId17"/>
    <sheet name="Sheet1" sheetId="18" r:id="rId18"/>
  </sheets>
  <definedNames>
    <definedName name="_xlnm._FilterDatabase" localSheetId="0" hidden="1">'Day-01'!$A$70:$E$70</definedName>
    <definedName name="MAHESH">'DAY-09'!$C$4:$H$4</definedName>
    <definedName name="RAJESH">'DAY-09'!$C$3:$H$3</definedName>
    <definedName name="SURESH">'DAY-09'!$C$5:$H$5</definedName>
  </definedNames>
  <calcPr calcId="191029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5" l="1"/>
  <c r="E7" i="15"/>
  <c r="D7" i="15"/>
  <c r="C7" i="15"/>
  <c r="J3" i="14"/>
  <c r="M3" i="14" s="1"/>
  <c r="M4" i="14"/>
  <c r="I5" i="14"/>
  <c r="K5" i="14" s="1"/>
  <c r="I4" i="14"/>
  <c r="K4" i="14" s="1"/>
  <c r="I3" i="14"/>
  <c r="K7" i="14"/>
  <c r="K11" i="14"/>
  <c r="K12" i="14"/>
  <c r="K6" i="14"/>
  <c r="L12" i="14"/>
  <c r="M12" i="14"/>
  <c r="L11" i="14"/>
  <c r="M11" i="14"/>
  <c r="L10" i="14"/>
  <c r="M10" i="14"/>
  <c r="K10" i="14"/>
  <c r="L9" i="14"/>
  <c r="M9" i="14"/>
  <c r="K9" i="14"/>
  <c r="L8" i="14"/>
  <c r="M8" i="14"/>
  <c r="K8" i="14"/>
  <c r="L7" i="14"/>
  <c r="M7" i="14"/>
  <c r="L6" i="14"/>
  <c r="M6" i="14"/>
  <c r="L5" i="14"/>
  <c r="M5" i="14"/>
  <c r="L4" i="14"/>
  <c r="L3" i="14"/>
  <c r="B6" i="13" l="1"/>
  <c r="B15" i="12"/>
  <c r="B7" i="12"/>
  <c r="I4" i="11"/>
  <c r="J4" i="11" s="1"/>
  <c r="H4" i="11"/>
  <c r="F6" i="11"/>
  <c r="C5" i="11"/>
  <c r="C7" i="5"/>
  <c r="B7" i="5"/>
  <c r="D4" i="5"/>
  <c r="D7" i="5" s="1"/>
  <c r="D5" i="5"/>
  <c r="D6" i="5"/>
  <c r="D3" i="5"/>
  <c r="C7" i="10"/>
  <c r="D7" i="10"/>
  <c r="B7" i="10"/>
  <c r="D4" i="10"/>
  <c r="D5" i="10"/>
  <c r="D6" i="10"/>
  <c r="D3" i="10"/>
  <c r="C7" i="9"/>
  <c r="D7" i="9"/>
  <c r="B7" i="9"/>
  <c r="D4" i="9"/>
  <c r="D5" i="9"/>
  <c r="D6" i="9"/>
  <c r="D3" i="9"/>
  <c r="C7" i="8"/>
  <c r="D7" i="8"/>
  <c r="B7" i="8"/>
  <c r="D4" i="8"/>
  <c r="D5" i="8"/>
  <c r="D6" i="8"/>
  <c r="D3" i="8"/>
  <c r="D7" i="7"/>
  <c r="C7" i="7"/>
  <c r="B7" i="7"/>
  <c r="D3" i="7"/>
  <c r="D4" i="7"/>
  <c r="D5" i="7"/>
  <c r="D6" i="7"/>
  <c r="C59" i="3"/>
  <c r="C54" i="3"/>
  <c r="C49" i="3"/>
  <c r="C60" i="3" s="1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F58" i="2" l="1"/>
  <c r="F59" i="2"/>
  <c r="F60" i="2"/>
  <c r="F61" i="2"/>
  <c r="F57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J51" i="2"/>
  <c r="I5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F6" i="2"/>
  <c r="F7" i="2"/>
  <c r="F8" i="2"/>
  <c r="F9" i="2"/>
  <c r="F10" i="2"/>
  <c r="F5" i="2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I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K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9" authorId="0" shapeId="0" xr:uid="{421883CF-F398-4A92-8BC4-2823851CBB02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  <comment ref="B29" authorId="0" shapeId="0" xr:uid="{460BBC5E-AC2A-4944-9895-BF90B0F550D6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21" authorId="0" shapeId="0" xr:uid="{7D1CC378-01CA-4D62-8987-848B5179341F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  <comment ref="B36" authorId="0" shapeId="0" xr:uid="{B4C9E8F3-8A1D-4418-94EB-DE1390BD2FB0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9" authorId="0" shapeId="0" xr:uid="{27BA9401-D37D-4112-9C7A-D1EA0B88A185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  <comment ref="B24" authorId="0" shapeId="0" xr:uid="{1C4A8014-91CB-463C-9FB3-36A5DCCA79CA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</commentList>
</comments>
</file>

<file path=xl/sharedStrings.xml><?xml version="1.0" encoding="utf-8"?>
<sst xmlns="http://schemas.openxmlformats.org/spreadsheetml/2006/main" count="561" uniqueCount="243">
  <si>
    <t>HOW TO HIDE ROWS,COLUMNS,SHEETS</t>
  </si>
  <si>
    <t>S.NO</t>
  </si>
  <si>
    <t>NAME</t>
  </si>
  <si>
    <t>TEL</t>
  </si>
  <si>
    <t>HIN</t>
  </si>
  <si>
    <t>ENG</t>
  </si>
  <si>
    <t>MATH</t>
  </si>
  <si>
    <t>SCI</t>
  </si>
  <si>
    <t>SOC</t>
  </si>
  <si>
    <t>TOTAL</t>
  </si>
  <si>
    <t>AVERAGE</t>
  </si>
  <si>
    <t>SALAGALA.THIRUMALA</t>
  </si>
  <si>
    <t>SALAGALA.VASU</t>
  </si>
  <si>
    <t>SHAIK.SALMA</t>
  </si>
  <si>
    <t>BANGARU LAKSHMI</t>
  </si>
  <si>
    <t>SHAIK.KARISHMA</t>
  </si>
  <si>
    <t>S.SWETHA</t>
  </si>
  <si>
    <t>R.RAJESH</t>
  </si>
  <si>
    <t>M.MAHESH</t>
  </si>
  <si>
    <t>P.RAMESH</t>
  </si>
  <si>
    <t>K.MUKESH</t>
  </si>
  <si>
    <t>K.MURALI</t>
  </si>
  <si>
    <t>V.VASUNDHARA</t>
  </si>
  <si>
    <t>S.SARAVANI</t>
  </si>
  <si>
    <t>S.VANI</t>
  </si>
  <si>
    <t>G.VINA</t>
  </si>
  <si>
    <t>GO TO CELL TAB--&gt;FORMAT--&gt;VISIBILITY--&gt;HIDE/UNHIDE OPTIONS.</t>
  </si>
  <si>
    <t>SORT</t>
  </si>
  <si>
    <t>GO TO DATA TAB--&gt;AND SELECT A|Z OR Z|A.</t>
  </si>
  <si>
    <t>SNO</t>
  </si>
  <si>
    <t>CATEGORY</t>
  </si>
  <si>
    <t>AMOUNT</t>
  </si>
  <si>
    <t>C1</t>
  </si>
  <si>
    <t>C2</t>
  </si>
  <si>
    <t>C3</t>
  </si>
  <si>
    <t>C4</t>
  </si>
  <si>
    <t>FILTER AND CUSTOM FILTER</t>
  </si>
  <si>
    <t>PRODUCT</t>
  </si>
  <si>
    <t>P1</t>
  </si>
  <si>
    <t>P2</t>
  </si>
  <si>
    <t>P3</t>
  </si>
  <si>
    <t>P4</t>
  </si>
  <si>
    <t>TEAM</t>
  </si>
  <si>
    <t>EVENT NAME</t>
  </si>
  <si>
    <t>STUDENT</t>
  </si>
  <si>
    <t>MEDAL</t>
  </si>
  <si>
    <t>POINTS</t>
  </si>
  <si>
    <t>Lotus</t>
  </si>
  <si>
    <t>100 Meters</t>
  </si>
  <si>
    <t>Banu</t>
  </si>
  <si>
    <t>Bronze</t>
  </si>
  <si>
    <t>Jasmine</t>
  </si>
  <si>
    <t>Neeraja</t>
  </si>
  <si>
    <t>Gold</t>
  </si>
  <si>
    <t>madhuri</t>
  </si>
  <si>
    <t>Silver</t>
  </si>
  <si>
    <t>Redrose</t>
  </si>
  <si>
    <t>200 Meters</t>
  </si>
  <si>
    <t>satya</t>
  </si>
  <si>
    <t>sumathi</t>
  </si>
  <si>
    <t>supraja</t>
  </si>
  <si>
    <t>High Jump</t>
  </si>
  <si>
    <t>raghu</t>
  </si>
  <si>
    <t>mahesh</t>
  </si>
  <si>
    <t>babu</t>
  </si>
  <si>
    <t>Long Jump</t>
  </si>
  <si>
    <t>prasad</t>
  </si>
  <si>
    <t>FILTER AND CUSTOM FILTER:</t>
  </si>
  <si>
    <t>==========================</t>
  </si>
  <si>
    <t>GO TO DATA TAB--&gt;AND SELECT FILTER AND THEN FILTER THE DATA</t>
  </si>
  <si>
    <t>GOTO FORMULAS,COMMENTS</t>
  </si>
  <si>
    <t>CONDITONAL FORMATTING:</t>
  </si>
  <si>
    <t>=========================</t>
  </si>
  <si>
    <t>FIND AND SELECT TAB IN THAT U CAN PERFORM ALL THOSE THINGS.</t>
  </si>
  <si>
    <t>TEXT TO COLUMNS</t>
  </si>
  <si>
    <t>LEARN HOW TO CHANGE TEXT TO COLUMNS</t>
  </si>
  <si>
    <t>SALARY</t>
  </si>
  <si>
    <t>TAX</t>
  </si>
  <si>
    <t>ADDRESS</t>
  </si>
  <si>
    <t>BANGARU</t>
  </si>
  <si>
    <t>TAX AMOUNT</t>
  </si>
  <si>
    <t>LAST NAME</t>
  </si>
  <si>
    <t>FIRST NAME</t>
  </si>
  <si>
    <t>VASU</t>
  </si>
  <si>
    <t>SALAGALA</t>
  </si>
  <si>
    <t>SALMA</t>
  </si>
  <si>
    <t>SHAIK</t>
  </si>
  <si>
    <t>LAKSHMI</t>
  </si>
  <si>
    <t>KARISHMA</t>
  </si>
  <si>
    <t>ZARINA</t>
  </si>
  <si>
    <t>RAJU</t>
  </si>
  <si>
    <t>KORRAI</t>
  </si>
  <si>
    <t>GOPAL NAGAR</t>
  </si>
  <si>
    <t>PARKASAM DIST</t>
  </si>
  <si>
    <t>BILAL NAGAR</t>
  </si>
  <si>
    <t>VSKP</t>
  </si>
  <si>
    <t>VISAKHAPATNAM DIST</t>
  </si>
  <si>
    <t>MADIRALAPADU</t>
  </si>
  <si>
    <t>DISTRICT</t>
  </si>
  <si>
    <t>PINCODE</t>
  </si>
  <si>
    <t>REMOVE DUPLICATES</t>
  </si>
  <si>
    <t>DATA VALIDATION</t>
  </si>
  <si>
    <t>STUDENT NAME</t>
  </si>
  <si>
    <t>SANIYA</t>
  </si>
  <si>
    <t>PRELA SWATHI</t>
  </si>
  <si>
    <t>SAIRAMANI</t>
  </si>
  <si>
    <t>SUJATHA</t>
  </si>
  <si>
    <t>TEXT TO COLUMNS:</t>
  </si>
  <si>
    <t>======================</t>
  </si>
  <si>
    <t>GO TO DATA TAB AND THEN SELECT DATA TOOLS--&gt;TEXT COLUMNS</t>
  </si>
  <si>
    <t>AND SEPARATE UR DATA.</t>
  </si>
  <si>
    <t>REMOVE DUPLICATES:</t>
  </si>
  <si>
    <t>===================</t>
  </si>
  <si>
    <t>GO TO DATA TAB AND THEN SELECT REMOVE DUPLICATES TAB AND THEN DIGLOG BOX WILL OPEN</t>
  </si>
  <si>
    <t>THERE U SELECT UR CELL AND THEN CLEAR UR DUPLICATES.</t>
  </si>
  <si>
    <t>DATA VALIDATION:</t>
  </si>
  <si>
    <t>==================</t>
  </si>
  <si>
    <t>GO TO DATA TAB AND THEN SELECT DATA VALIDATION</t>
  </si>
  <si>
    <t>IN THAT WE HAVE TO FOLLOW</t>
  </si>
  <si>
    <t>1.SETTING</t>
  </si>
  <si>
    <t>2.INPUT MESSAGE</t>
  </si>
  <si>
    <t>3.ERROR MESSAGE</t>
  </si>
  <si>
    <t>GROUPING AND UNGROUPING CELLS</t>
  </si>
  <si>
    <t>SUBTOTAL</t>
  </si>
  <si>
    <t>Product</t>
  </si>
  <si>
    <t>Category</t>
  </si>
  <si>
    <t>Amount</t>
  </si>
  <si>
    <t>P1 Total</t>
  </si>
  <si>
    <t>P2 Total</t>
  </si>
  <si>
    <t>P3 Total</t>
  </si>
  <si>
    <t>Grand Total</t>
  </si>
  <si>
    <t>GROUP AND UNGROUP:</t>
  </si>
  <si>
    <t>====================</t>
  </si>
  <si>
    <t>1.GROUP:</t>
  </si>
  <si>
    <t>=========</t>
  </si>
  <si>
    <t xml:space="preserve">GO TO DATA TAB--&gt;NEXT GOTO OUTLINE TAB --&gt;IN THAT SELECT GROUP </t>
  </si>
  <si>
    <t>AND CHOOSE ROW/COLUMN OPTIONS.</t>
  </si>
  <si>
    <t>2.UNGROUP:</t>
  </si>
  <si>
    <t>===========</t>
  </si>
  <si>
    <t xml:space="preserve">GO TO DATA TAB--&gt;NEXT GOTO OUTLINE TAB --&gt;IN THAT SELECT UNGROUP </t>
  </si>
  <si>
    <t>SUBTOTAL:</t>
  </si>
  <si>
    <t>==========</t>
  </si>
  <si>
    <t>GO TO DATA TAB--&gt;NEXT GOTO OUTLINE TAB --&gt;IN THAT SELECT SUBTOTAL.</t>
  </si>
  <si>
    <t>PLACE</t>
  </si>
  <si>
    <t>VALUE</t>
  </si>
  <si>
    <t>Sanjay</t>
  </si>
  <si>
    <t>Computers</t>
  </si>
  <si>
    <t>Visakhapatnam</t>
  </si>
  <si>
    <t>Anil Kumar</t>
  </si>
  <si>
    <t>Printers</t>
  </si>
  <si>
    <t>Vizianagaram</t>
  </si>
  <si>
    <t>Venkatesh</t>
  </si>
  <si>
    <t>Laptops</t>
  </si>
  <si>
    <t>Srikakulam</t>
  </si>
  <si>
    <t>Mukesh</t>
  </si>
  <si>
    <t>Row Labels</t>
  </si>
  <si>
    <t>Column Labels</t>
  </si>
  <si>
    <t>Sum of VALUE</t>
  </si>
  <si>
    <t>PIVOT TABLE</t>
  </si>
  <si>
    <t>TOPICS:</t>
  </si>
  <si>
    <t xml:space="preserve">GO TO INSERT TAB ---&gt;THEN SELECT TABLES </t>
  </si>
  <si>
    <t>AND THEN PIVOT TABLE AND MODIFY UR DATA AS U LIKE.</t>
  </si>
  <si>
    <t>DEALER</t>
  </si>
  <si>
    <t>T0TAL</t>
  </si>
  <si>
    <t>TECHSMITH</t>
  </si>
  <si>
    <t>NETWORLD</t>
  </si>
  <si>
    <t>FRONTECH</t>
  </si>
  <si>
    <t>INTEX</t>
  </si>
  <si>
    <t>EAST</t>
  </si>
  <si>
    <t>WEST</t>
  </si>
  <si>
    <t>NORTH</t>
  </si>
  <si>
    <t>SOUTH</t>
  </si>
  <si>
    <t>EAST,WEST,NORTH,SOUTH REPORTS</t>
  </si>
  <si>
    <t>CONSOLIDATION</t>
  </si>
  <si>
    <t>COMBINING THE DATA</t>
  </si>
  <si>
    <t>GOT O DATA TAB--&gt;IN THAT DATA TOOLS--&gt;CONSOLIDATED AND COMBINE UR DATA.</t>
  </si>
  <si>
    <t>KEYBOARD</t>
  </si>
  <si>
    <t>EACH</t>
  </si>
  <si>
    <t xml:space="preserve">           GOAL SEEK 1</t>
  </si>
  <si>
    <t>PRINCIPAL AMOUNT</t>
  </si>
  <si>
    <t>INTEREST</t>
  </si>
  <si>
    <t>MONTHS</t>
  </si>
  <si>
    <t>FINAL AMOUNT</t>
  </si>
  <si>
    <t xml:space="preserve">                GOAL SEEK  2</t>
  </si>
  <si>
    <t>MONTHLY</t>
  </si>
  <si>
    <t>TOTAL INT</t>
  </si>
  <si>
    <t>FINAL</t>
  </si>
  <si>
    <t>GOAL SEEK</t>
  </si>
  <si>
    <t>GO TO DATA TAB--&gt;SELECT FORECAST--&gt;</t>
  </si>
  <si>
    <t>NEXT SELECT WHAT IF ANALYSIS TAB AND</t>
  </si>
  <si>
    <t>FINALLY CHOOSE GOAL SEEK.</t>
  </si>
  <si>
    <t>AND ANALYSIS UR DETAILS.</t>
  </si>
  <si>
    <t>BUDGET 2016</t>
  </si>
  <si>
    <t>SALES</t>
  </si>
  <si>
    <t>EXPENSES</t>
  </si>
  <si>
    <t>PROFIT</t>
  </si>
  <si>
    <t>MARKETING</t>
  </si>
  <si>
    <t>PROFIT &amp; LOSS</t>
  </si>
  <si>
    <t>PURCHASES</t>
  </si>
  <si>
    <t>SHOP 3</t>
  </si>
  <si>
    <t>SCENARIO MANGER</t>
  </si>
  <si>
    <t>FINALLY CHOOSE SCENARIO MANGER.</t>
  </si>
  <si>
    <t>AND ENTER UR SCENARIO AND ADD IT.</t>
  </si>
  <si>
    <t>PRINCIPLE AMOUNT</t>
  </si>
  <si>
    <t>DATA TABLE</t>
  </si>
  <si>
    <t>FINALLY CHOOSE DATA TABLE.</t>
  </si>
  <si>
    <t>AND MAKE UR DATA TABLE.</t>
  </si>
  <si>
    <t>Average</t>
  </si>
  <si>
    <t>T P/F</t>
  </si>
  <si>
    <t>sub p/f</t>
  </si>
  <si>
    <t>Grade</t>
  </si>
  <si>
    <t>K RAJESH</t>
  </si>
  <si>
    <t>M MAHESH</t>
  </si>
  <si>
    <t>S SURESH</t>
  </si>
  <si>
    <t>M MAHESWARI</t>
  </si>
  <si>
    <t>R RAJU</t>
  </si>
  <si>
    <t>M JOSHEPH</t>
  </si>
  <si>
    <t>R RANI</t>
  </si>
  <si>
    <t>K KAMESH</t>
  </si>
  <si>
    <t>M MUKESH</t>
  </si>
  <si>
    <t>L LATHA</t>
  </si>
  <si>
    <t>DEFINE NAME</t>
  </si>
  <si>
    <t>GO TO FORMULAS TAB ABD SELECT DEFINE NAME AND SELECT UR RANGE.</t>
  </si>
  <si>
    <t>NUMBER 1</t>
  </si>
  <si>
    <t>NUMBER2</t>
  </si>
  <si>
    <t>NUMBER3</t>
  </si>
  <si>
    <t>FORMULA AUDITING</t>
  </si>
  <si>
    <t>GO TO FORMULAS TAB--&gt;SELECT FORMULA AUDITING</t>
  </si>
  <si>
    <t>1.TRACE PRECEDENCES--&gt;FORMULA DIRECTION</t>
  </si>
  <si>
    <t>2.TRACE DEPENDENCES--&gt;TRACE THE DEPENDENT VALUES</t>
  </si>
  <si>
    <t>3.SHOW FORMULA TAB--&gt;IT SHOWS THE FORMULAS.</t>
  </si>
  <si>
    <t>4.EVULATE FORMULA--&gt;IT SHOWS THE FORMULA AND EVULATE THE VALUES IN FORMULA AND DISPLAY THE ANSWER.</t>
  </si>
  <si>
    <t>WWW.YOUTUBE.COM</t>
  </si>
  <si>
    <t>WWW.GOOGLE.COM</t>
  </si>
  <si>
    <t>MACROS</t>
  </si>
  <si>
    <t>MACROS IS USED TO RECORD THE DATA.</t>
  </si>
  <si>
    <t>1.GOTO VIEW TAB--&gt;MACROS--&gt;RECORD MACROS</t>
  </si>
  <si>
    <t>NEXT GIVE MACROS NAME AND SHORTCUT KEY</t>
  </si>
  <si>
    <t>AND THEN DESCRIPTION AND THEN OK</t>
  </si>
  <si>
    <t>2.NEXT GO TO VIEW MACROS --&gt;AND VIEW UR MACROS.</t>
  </si>
  <si>
    <t xml:space="preserve">సల్మా వాసు </t>
  </si>
  <si>
    <t>GO TO GOOGLE AND SEARCH FOR GOOGLE INPUTS.</t>
  </si>
  <si>
    <t xml:space="preserve">AND SELECT TELUGU LANGAUAGE AND TYPE AND COPY AND PASTE IT IN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</si>
</sst>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3399FF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theme="0"/>
      <name val="Algerian"/>
      <family val="5"/>
    </font>
    <font>
      <b/>
      <sz val="11"/>
      <color rgb="FFCCFF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9FF3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4"/>
      <color theme="7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3CCCC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" fillId="11" borderId="18" applyNumberFormat="0" applyAlignment="0" applyProtection="0"/>
    <xf numFmtId="0" fontId="2" fillId="12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91">
    <xf numFmtId="0" fontId="0" fillId="0" borderId="0" xfId="0"/>
    <xf numFmtId="0" fontId="3" fillId="5" borderId="0" xfId="0" applyFont="1" applyFill="1"/>
    <xf numFmtId="2" fontId="3" fillId="5" borderId="3" xfId="0" applyNumberFormat="1" applyFont="1" applyFill="1" applyBorder="1"/>
    <xf numFmtId="0" fontId="3" fillId="5" borderId="4" xfId="0" applyFont="1" applyFill="1" applyBorder="1"/>
    <xf numFmtId="2" fontId="3" fillId="5" borderId="5" xfId="0" applyNumberFormat="1" applyFont="1" applyFill="1" applyBorder="1"/>
    <xf numFmtId="0" fontId="3" fillId="5" borderId="3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2" xfId="0" applyFont="1" applyFill="1" applyBorder="1"/>
    <xf numFmtId="0" fontId="3" fillId="5" borderId="6" xfId="0" applyFont="1" applyFill="1" applyBorder="1"/>
    <xf numFmtId="0" fontId="3" fillId="5" borderId="10" xfId="0" applyFont="1" applyFill="1" applyBorder="1"/>
    <xf numFmtId="2" fontId="3" fillId="5" borderId="6" xfId="0" applyNumberFormat="1" applyFont="1" applyFill="1" applyBorder="1"/>
    <xf numFmtId="0" fontId="0" fillId="4" borderId="0" xfId="0" applyFill="1" applyAlignment="1">
      <alignment horizontal="left"/>
    </xf>
    <xf numFmtId="0" fontId="1" fillId="2" borderId="1" xfId="1"/>
    <xf numFmtId="0" fontId="3" fillId="4" borderId="0" xfId="0" applyFont="1" applyFill="1"/>
    <xf numFmtId="0" fontId="0" fillId="0" borderId="3" xfId="0" applyBorder="1"/>
    <xf numFmtId="0" fontId="0" fillId="0" borderId="4" xfId="0" applyBorder="1"/>
    <xf numFmtId="0" fontId="3" fillId="5" borderId="7" xfId="0" applyFont="1" applyFill="1" applyBorder="1"/>
    <xf numFmtId="0" fontId="8" fillId="6" borderId="11" xfId="3" applyFont="1" applyFill="1" applyBorder="1" applyAlignment="1">
      <alignment horizontal="center"/>
    </xf>
    <xf numFmtId="0" fontId="8" fillId="6" borderId="2" xfId="3" applyFont="1" applyFill="1" applyBorder="1"/>
    <xf numFmtId="0" fontId="8" fillId="6" borderId="12" xfId="3" applyFont="1" applyFill="1" applyBorder="1"/>
    <xf numFmtId="0" fontId="7" fillId="0" borderId="13" xfId="3" applyBorder="1"/>
    <xf numFmtId="0" fontId="7" fillId="0" borderId="8" xfId="3" applyBorder="1"/>
    <xf numFmtId="0" fontId="7" fillId="0" borderId="14" xfId="3" applyBorder="1" applyAlignment="1">
      <alignment horizontal="center" vertical="top"/>
    </xf>
    <xf numFmtId="0" fontId="7" fillId="0" borderId="15" xfId="3" applyBorder="1"/>
    <xf numFmtId="0" fontId="7" fillId="0" borderId="16" xfId="3" applyBorder="1"/>
    <xf numFmtId="0" fontId="7" fillId="0" borderId="17" xfId="3" applyBorder="1" applyAlignment="1">
      <alignment horizontal="center" vertical="top"/>
    </xf>
    <xf numFmtId="9" fontId="0" fillId="0" borderId="0" xfId="0" applyNumberFormat="1"/>
    <xf numFmtId="0" fontId="0" fillId="7" borderId="0" xfId="0" applyFill="1"/>
    <xf numFmtId="0" fontId="1" fillId="7" borderId="0" xfId="0" applyFont="1" applyFill="1"/>
    <xf numFmtId="0" fontId="9" fillId="8" borderId="0" xfId="0" applyFont="1" applyFill="1"/>
    <xf numFmtId="0" fontId="10" fillId="9" borderId="0" xfId="0" applyFont="1" applyFill="1" applyAlignment="1">
      <alignment horizontal="left"/>
    </xf>
    <xf numFmtId="0" fontId="0" fillId="10" borderId="0" xfId="0" applyFill="1"/>
    <xf numFmtId="0" fontId="11" fillId="10" borderId="0" xfId="0" applyFont="1" applyFill="1"/>
    <xf numFmtId="0" fontId="0" fillId="13" borderId="0" xfId="0" applyFill="1"/>
    <xf numFmtId="0" fontId="15" fillId="13" borderId="0" xfId="0" applyFont="1" applyFill="1"/>
    <xf numFmtId="0" fontId="12" fillId="11" borderId="18" xfId="5"/>
    <xf numFmtId="0" fontId="9" fillId="0" borderId="0" xfId="0" applyFont="1"/>
    <xf numFmtId="0" fontId="16" fillId="14" borderId="0" xfId="0" applyFont="1" applyFill="1"/>
    <xf numFmtId="0" fontId="1" fillId="15" borderId="2" xfId="6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7" fillId="16" borderId="0" xfId="0" applyFont="1" applyFill="1"/>
    <xf numFmtId="0" fontId="14" fillId="16" borderId="0" xfId="0" applyFont="1" applyFill="1"/>
    <xf numFmtId="0" fontId="0" fillId="17" borderId="0" xfId="0" applyFill="1"/>
    <xf numFmtId="0" fontId="18" fillId="17" borderId="0" xfId="0" applyFont="1" applyFill="1" applyAlignment="1">
      <alignment horizontal="center"/>
    </xf>
    <xf numFmtId="0" fontId="13" fillId="18" borderId="0" xfId="0" applyFont="1" applyFill="1"/>
    <xf numFmtId="0" fontId="15" fillId="18" borderId="0" xfId="0" applyFont="1" applyFill="1"/>
    <xf numFmtId="0" fontId="9" fillId="19" borderId="0" xfId="0" applyFont="1" applyFill="1"/>
    <xf numFmtId="0" fontId="9" fillId="20" borderId="0" xfId="0" applyFont="1" applyFill="1"/>
    <xf numFmtId="0" fontId="9" fillId="15" borderId="0" xfId="0" applyFont="1" applyFill="1"/>
    <xf numFmtId="0" fontId="9" fillId="13" borderId="0" xfId="0" applyFont="1" applyFill="1"/>
    <xf numFmtId="0" fontId="9" fillId="9" borderId="0" xfId="0" applyFont="1" applyFill="1"/>
    <xf numFmtId="0" fontId="9" fillId="4" borderId="0" xfId="0" applyFont="1" applyFill="1"/>
    <xf numFmtId="0" fontId="19" fillId="0" borderId="0" xfId="0" applyFont="1"/>
    <xf numFmtId="0" fontId="19" fillId="4" borderId="0" xfId="0" applyFont="1" applyFill="1"/>
    <xf numFmtId="0" fontId="20" fillId="19" borderId="0" xfId="0" applyFont="1" applyFill="1"/>
    <xf numFmtId="0" fontId="19" fillId="20" borderId="0" xfId="0" applyFont="1" applyFill="1"/>
    <xf numFmtId="0" fontId="19" fillId="9" borderId="0" xfId="0" applyFont="1" applyFill="1"/>
    <xf numFmtId="0" fontId="19" fillId="21" borderId="0" xfId="0" applyFont="1" applyFill="1"/>
    <xf numFmtId="0" fontId="1" fillId="24" borderId="0" xfId="0" applyFont="1" applyFill="1" applyAlignment="1">
      <alignment horizontal="left" vertical="center"/>
    </xf>
    <xf numFmtId="0" fontId="1" fillId="25" borderId="0" xfId="0" applyFont="1" applyFill="1"/>
    <xf numFmtId="0" fontId="14" fillId="26" borderId="0" xfId="0" applyFont="1" applyFill="1"/>
    <xf numFmtId="0" fontId="22" fillId="0" borderId="0" xfId="0" applyFont="1"/>
    <xf numFmtId="0" fontId="23" fillId="0" borderId="0" xfId="0" applyFont="1"/>
    <xf numFmtId="0" fontId="0" fillId="0" borderId="10" xfId="0" applyBorder="1"/>
    <xf numFmtId="0" fontId="1" fillId="8" borderId="0" xfId="0" applyFont="1" applyFill="1"/>
    <xf numFmtId="0" fontId="24" fillId="27" borderId="0" xfId="0" applyFont="1" applyFill="1"/>
    <xf numFmtId="0" fontId="14" fillId="0" borderId="0" xfId="0" applyFont="1"/>
    <xf numFmtId="0" fontId="26" fillId="25" borderId="0" xfId="0" applyFont="1" applyFill="1"/>
    <xf numFmtId="0" fontId="0" fillId="9" borderId="0" xfId="0" applyFill="1"/>
    <xf numFmtId="0" fontId="21" fillId="13" borderId="0" xfId="7" applyFill="1"/>
    <xf numFmtId="0" fontId="25" fillId="13" borderId="0" xfId="0" applyFont="1" applyFill="1"/>
    <xf numFmtId="0" fontId="2" fillId="23" borderId="0" xfId="8"/>
    <xf numFmtId="2" fontId="0" fillId="0" borderId="0" xfId="0" applyNumberFormat="1"/>
    <xf numFmtId="0" fontId="0" fillId="0" borderId="0" xfId="0" applyAlignment="1">
      <alignment horizontal="right"/>
    </xf>
    <xf numFmtId="0" fontId="0" fillId="28" borderId="0" xfId="0" applyFill="1"/>
    <xf numFmtId="0" fontId="0" fillId="15" borderId="0" xfId="0" applyFill="1"/>
    <xf numFmtId="0" fontId="28" fillId="29" borderId="0" xfId="0" applyFont="1" applyFill="1"/>
    <xf numFmtId="0" fontId="29" fillId="0" borderId="0" xfId="9"/>
    <xf numFmtId="0" fontId="30" fillId="21" borderId="0" xfId="0" applyFont="1" applyFill="1"/>
    <xf numFmtId="0" fontId="0" fillId="20" borderId="0" xfId="0" applyFill="1" applyAlignment="1">
      <alignment horizontal="center"/>
    </xf>
    <xf numFmtId="0" fontId="27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7" fillId="20" borderId="0" xfId="0" applyFont="1" applyFill="1" applyAlignment="1">
      <alignment horizontal="center" vertical="center" textRotation="255"/>
    </xf>
    <xf numFmtId="0" fontId="31" fillId="29" borderId="0" xfId="0" applyFont="1" applyFill="1"/>
    <xf numFmtId="0" fontId="0" fillId="30" borderId="0" xfId="0" applyFill="1"/>
    <xf numFmtId="0" fontId="32" fillId="30" borderId="0" xfId="0" applyFont="1" applyFill="1"/>
  </cellXfs>
  <cellStyles count="10">
    <cellStyle name="60% - Accent1 2" xfId="2" xr:uid="{5EEBE6EA-486B-42E5-A753-6938BDAFA437}"/>
    <cellStyle name="Accent2" xfId="8" builtinId="33"/>
    <cellStyle name="Accent5" xfId="6" builtinId="45"/>
    <cellStyle name="Calculation" xfId="5" builtinId="22"/>
    <cellStyle name="Check Cell" xfId="1" builtinId="23"/>
    <cellStyle name="Comma 2" xfId="4" xr:uid="{358B1863-3F71-487E-838B-3412F760DCF0}"/>
    <cellStyle name="Hyperlink" xfId="9" builtinId="8"/>
    <cellStyle name="Neutral" xfId="7" builtinId="28"/>
    <cellStyle name="Normal" xfId="0" builtinId="0"/>
    <cellStyle name="Normal 2" xfId="3" xr:uid="{B128035F-E41A-42E5-B55D-01B0FB8E0B40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colors>
    <mruColors>
      <color rgb="FF33CCCC"/>
      <color rgb="FFFF5050"/>
      <color rgb="FF99FF33"/>
      <color rgb="FFCCFF33"/>
      <color rgb="FF66CCFF"/>
      <color rgb="FF996600"/>
      <color rgb="FFCC0099"/>
      <color rgb="FF3399FF"/>
      <color rgb="FF99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Topics.xlsx]PIVOT TABLE DATA!PivotTable1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E6D43E8-4CBD-4EDF-A98A-3CF79A783D42}" type="VALUE">
                  <a:rPr lang="en-US"/>
                  <a:pPr>
                    <a:defRPr/>
                  </a:pPr>
                  <a:t>[VALUE]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DATA'!$B$3:$B$4</c:f>
              <c:strCache>
                <c:ptCount val="1"/>
                <c:pt idx="0">
                  <c:v>Computers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F89-4D6F-A790-95EC6705F1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E6D43E8-4CBD-4EDF-A98A-3CF79A783D42}" type="VALUE">
                      <a:rPr lang="en-US"/>
                      <a:pPr/>
                      <a:t>[VALUE]</a:t>
                    </a:fld>
                    <a:endParaRPr lang="en-I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F89-4D6F-A790-95EC6705F1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 DATA'!$A$5:$A$18</c:f>
              <c:multiLvlStrCache>
                <c:ptCount val="9"/>
                <c:lvl>
                  <c:pt idx="0">
                    <c:v>Srikakulam</c:v>
                  </c:pt>
                  <c:pt idx="1">
                    <c:v>Vizianagaram</c:v>
                  </c:pt>
                  <c:pt idx="2">
                    <c:v>Srikakulam</c:v>
                  </c:pt>
                  <c:pt idx="3">
                    <c:v>Visakhapatnam</c:v>
                  </c:pt>
                  <c:pt idx="4">
                    <c:v>Vizianagaram</c:v>
                  </c:pt>
                  <c:pt idx="5">
                    <c:v>Srikakulam</c:v>
                  </c:pt>
                  <c:pt idx="6">
                    <c:v>Visakhapatnam</c:v>
                  </c:pt>
                  <c:pt idx="7">
                    <c:v>Visakhapatnam</c:v>
                  </c:pt>
                  <c:pt idx="8">
                    <c:v>Vizianagaram</c:v>
                  </c:pt>
                </c:lvl>
                <c:lvl>
                  <c:pt idx="0">
                    <c:v>Anil Kumar</c:v>
                  </c:pt>
                  <c:pt idx="2">
                    <c:v>Mukesh</c:v>
                  </c:pt>
                  <c:pt idx="5">
                    <c:v>Sanjay</c:v>
                  </c:pt>
                  <c:pt idx="7">
                    <c:v>Venkatesh</c:v>
                  </c:pt>
                </c:lvl>
              </c:multiLvlStrCache>
            </c:multiLvlStrRef>
          </c:cat>
          <c:val>
            <c:numRef>
              <c:f>'PIVOT TABLE DATA'!$B$5:$B$18</c:f>
              <c:numCache>
                <c:formatCode>General</c:formatCode>
                <c:ptCount val="9"/>
                <c:pt idx="0">
                  <c:v>70926</c:v>
                </c:pt>
                <c:pt idx="2">
                  <c:v>46908</c:v>
                </c:pt>
                <c:pt idx="6">
                  <c:v>98407</c:v>
                </c:pt>
                <c:pt idx="7">
                  <c:v>98057</c:v>
                </c:pt>
                <c:pt idx="8">
                  <c:v>75015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9-4D6F-A790-95EC6705F1BD}"/>
            </c:ext>
          </c:extLst>
        </c:ser>
        <c:ser>
          <c:idx val="1"/>
          <c:order val="1"/>
          <c:tx>
            <c:strRef>
              <c:f>'PIVOT TABLE DATA'!$C$3:$C$4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 DATA'!$A$5:$A$18</c:f>
              <c:multiLvlStrCache>
                <c:ptCount val="9"/>
                <c:lvl>
                  <c:pt idx="0">
                    <c:v>Srikakulam</c:v>
                  </c:pt>
                  <c:pt idx="1">
                    <c:v>Vizianagaram</c:v>
                  </c:pt>
                  <c:pt idx="2">
                    <c:v>Srikakulam</c:v>
                  </c:pt>
                  <c:pt idx="3">
                    <c:v>Visakhapatnam</c:v>
                  </c:pt>
                  <c:pt idx="4">
                    <c:v>Vizianagaram</c:v>
                  </c:pt>
                  <c:pt idx="5">
                    <c:v>Srikakulam</c:v>
                  </c:pt>
                  <c:pt idx="6">
                    <c:v>Visakhapatnam</c:v>
                  </c:pt>
                  <c:pt idx="7">
                    <c:v>Visakhapatnam</c:v>
                  </c:pt>
                  <c:pt idx="8">
                    <c:v>Vizianagaram</c:v>
                  </c:pt>
                </c:lvl>
                <c:lvl>
                  <c:pt idx="0">
                    <c:v>Anil Kumar</c:v>
                  </c:pt>
                  <c:pt idx="2">
                    <c:v>Mukesh</c:v>
                  </c:pt>
                  <c:pt idx="5">
                    <c:v>Sanjay</c:v>
                  </c:pt>
                  <c:pt idx="7">
                    <c:v>Venkatesh</c:v>
                  </c:pt>
                </c:lvl>
              </c:multiLvlStrCache>
            </c:multiLvlStrRef>
          </c:cat>
          <c:val>
            <c:numRef>
              <c:f>'PIVOT TABLE DATA'!$C$5:$C$18</c:f>
              <c:numCache>
                <c:formatCode>General</c:formatCode>
                <c:ptCount val="9"/>
                <c:pt idx="0">
                  <c:v>21026</c:v>
                </c:pt>
                <c:pt idx="3">
                  <c:v>46101</c:v>
                </c:pt>
                <c:pt idx="5">
                  <c:v>83041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9-4D6F-A790-95EC6705F1BD}"/>
            </c:ext>
          </c:extLst>
        </c:ser>
        <c:ser>
          <c:idx val="2"/>
          <c:order val="2"/>
          <c:tx>
            <c:strRef>
              <c:f>'PIVOT TABLE DATA'!$D$3:$D$4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 DATA'!$A$5:$A$18</c:f>
              <c:multiLvlStrCache>
                <c:ptCount val="9"/>
                <c:lvl>
                  <c:pt idx="0">
                    <c:v>Srikakulam</c:v>
                  </c:pt>
                  <c:pt idx="1">
                    <c:v>Vizianagaram</c:v>
                  </c:pt>
                  <c:pt idx="2">
                    <c:v>Srikakulam</c:v>
                  </c:pt>
                  <c:pt idx="3">
                    <c:v>Visakhapatnam</c:v>
                  </c:pt>
                  <c:pt idx="4">
                    <c:v>Vizianagaram</c:v>
                  </c:pt>
                  <c:pt idx="5">
                    <c:v>Srikakulam</c:v>
                  </c:pt>
                  <c:pt idx="6">
                    <c:v>Visakhapatnam</c:v>
                  </c:pt>
                  <c:pt idx="7">
                    <c:v>Visakhapatnam</c:v>
                  </c:pt>
                  <c:pt idx="8">
                    <c:v>Vizianagaram</c:v>
                  </c:pt>
                </c:lvl>
                <c:lvl>
                  <c:pt idx="0">
                    <c:v>Anil Kumar</c:v>
                  </c:pt>
                  <c:pt idx="2">
                    <c:v>Mukesh</c:v>
                  </c:pt>
                  <c:pt idx="5">
                    <c:v>Sanjay</c:v>
                  </c:pt>
                  <c:pt idx="7">
                    <c:v>Venkatesh</c:v>
                  </c:pt>
                </c:lvl>
              </c:multiLvlStrCache>
            </c:multiLvlStrRef>
          </c:cat>
          <c:val>
            <c:numRef>
              <c:f>'PIVOT TABLE DATA'!$D$5:$D$18</c:f>
              <c:numCache>
                <c:formatCode>General</c:formatCode>
                <c:ptCount val="9"/>
                <c:pt idx="0">
                  <c:v>54534</c:v>
                </c:pt>
                <c:pt idx="1">
                  <c:v>69121</c:v>
                </c:pt>
                <c:pt idx="4">
                  <c:v>29292</c:v>
                </c:pt>
                <c:pt idx="6">
                  <c:v>56126</c:v>
                </c:pt>
                <c:pt idx="7">
                  <c:v>98531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89-4D6F-A790-95EC6705F1B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3931984"/>
        <c:axId val="473927664"/>
      </c:barChart>
      <c:catAx>
        <c:axId val="4739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27664"/>
        <c:crosses val="autoZero"/>
        <c:auto val="1"/>
        <c:lblAlgn val="ctr"/>
        <c:lblOffset val="100"/>
        <c:noMultiLvlLbl val="0"/>
      </c:catAx>
      <c:valAx>
        <c:axId val="4739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418629</xdr:colOff>
      <xdr:row>2</xdr:row>
      <xdr:rowOff>177682</xdr:rowOff>
    </xdr:from>
    <xdr:to>
      <xdr:col>13</xdr:col>
      <xdr:colOff>98777</xdr:colOff>
      <xdr:row>18</xdr:row>
      <xdr:rowOff>4586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F7CB1-730C-7711-3F08-1CBA30A65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Shaik" refreshedDate="45476.69477858796" createdVersion="8" refreshedVersion="8" minRefreshableVersion="3" recordCount="13" xr:uid="{0B43C3D0-8CFB-4F87-A7B5-565F843A731C}">
  <cacheSource type="worksheet">
    <worksheetSource ref="A2:D15" sheet="DAY-04"/>
  </cacheSource>
  <cacheFields count="4">
    <cacheField name="NAME" numFmtId="0">
      <sharedItems count="4">
        <s v="Sanjay"/>
        <s v="Anil Kumar"/>
        <s v="Venkatesh"/>
        <s v="Mukesh"/>
      </sharedItems>
    </cacheField>
    <cacheField name="PRODUCT" numFmtId="0">
      <sharedItems count="3">
        <s v="Computers"/>
        <s v="Printers"/>
        <s v="Laptops"/>
      </sharedItems>
    </cacheField>
    <cacheField name="PLACE" numFmtId="0">
      <sharedItems count="3">
        <s v="Visakhapatnam"/>
        <s v="Vizianagaram"/>
        <s v="Srikakulam"/>
      </sharedItems>
    </cacheField>
    <cacheField name="VALUE" numFmtId="0">
      <sharedItems containsSemiMixedTypes="0" containsString="0" containsNumber="1" containsInteger="1" minValue="21026" maxValue="985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n v="98407"/>
  </r>
  <r>
    <x v="1"/>
    <x v="1"/>
    <x v="1"/>
    <n v="69121"/>
  </r>
  <r>
    <x v="2"/>
    <x v="0"/>
    <x v="1"/>
    <n v="75015"/>
  </r>
  <r>
    <x v="0"/>
    <x v="2"/>
    <x v="2"/>
    <n v="83041"/>
  </r>
  <r>
    <x v="1"/>
    <x v="2"/>
    <x v="2"/>
    <n v="21026"/>
  </r>
  <r>
    <x v="2"/>
    <x v="1"/>
    <x v="0"/>
    <n v="98531"/>
  </r>
  <r>
    <x v="3"/>
    <x v="0"/>
    <x v="2"/>
    <n v="46908"/>
  </r>
  <r>
    <x v="3"/>
    <x v="1"/>
    <x v="1"/>
    <n v="29292"/>
  </r>
  <r>
    <x v="0"/>
    <x v="1"/>
    <x v="0"/>
    <n v="56126"/>
  </r>
  <r>
    <x v="1"/>
    <x v="0"/>
    <x v="2"/>
    <n v="70926"/>
  </r>
  <r>
    <x v="3"/>
    <x v="2"/>
    <x v="0"/>
    <n v="46101"/>
  </r>
  <r>
    <x v="1"/>
    <x v="1"/>
    <x v="2"/>
    <n v="54534"/>
  </r>
  <r>
    <x v="2"/>
    <x v="0"/>
    <x v="0"/>
    <n v="98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C3ACF-B1E5-4D4B-9B3C-939D329DE8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8" firstHeaderRow="1" firstDataRow="2" firstDataCol="1"/>
  <pivotFields count="4">
    <pivotField axis="axisRow" showAll="0">
      <items count="5">
        <item x="1"/>
        <item x="3"/>
        <item x="0"/>
        <item x="2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Row" showAll="0">
      <items count="4">
        <item x="2"/>
        <item sd="0" x="0"/>
        <item x="1"/>
        <item t="default"/>
      </items>
    </pivotField>
    <pivotField dataField="1" showAll="0"/>
  </pivotFields>
  <rowFields count="2">
    <field x="0"/>
    <field x="2"/>
  </rowFields>
  <rowItems count="14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>
      <x v="3"/>
    </i>
    <i r="1">
      <x v="1"/>
    </i>
    <i r="1"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3" baseField="0" baseItem="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5CA26-C287-417D-886A-F1C695A40782}" name="Table6" displayName="Table6" ref="A40:C54" totalsRowShown="0" dataDxfId="9" tableBorderDxfId="8">
  <autoFilter ref="A40:C54" xr:uid="{BEF5CA26-C287-417D-886A-F1C695A40782}"/>
  <sortState xmlns:xlrd2="http://schemas.microsoft.com/office/spreadsheetml/2017/richdata2" ref="A41:C54">
    <sortCondition descending="1" ref="B40:B54"/>
  </sortState>
  <tableColumns count="3">
    <tableColumn id="1" xr3:uid="{06889580-748D-4B6F-B987-01DD11DA2D00}" name="SNO" dataDxfId="7"/>
    <tableColumn id="2" xr3:uid="{FC605F0C-791E-4D67-BEE3-E2EA80A344C5}" name="CATEGORY" dataDxfId="6"/>
    <tableColumn id="3" xr3:uid="{FE2783B0-20FD-4F0A-B3D9-F754CAB02787}" name="AMOUNT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FB2B-F1C3-46EA-979A-51935645FBAE}">
  <sheetPr codeName="Sheet1">
    <tabColor rgb="FFCCFF33"/>
  </sheetPr>
  <dimension ref="A1:J91"/>
  <sheetViews>
    <sheetView workbookViewId="0">
      <selection activeCell="K32" sqref="K32"/>
    </sheetView>
  </sheetViews>
  <sheetFormatPr defaultRowHeight="14.5" x14ac:dyDescent="0.35"/>
  <cols>
    <col min="1" max="1" width="11.7265625" customWidth="1"/>
    <col min="2" max="2" width="20.1796875" bestFit="1" customWidth="1"/>
    <col min="3" max="3" width="10.6328125" customWidth="1"/>
    <col min="4" max="4" width="8.90625" customWidth="1"/>
    <col min="5" max="5" width="8.54296875" customWidth="1"/>
    <col min="6" max="6" width="6" customWidth="1"/>
    <col min="7" max="7" width="3.36328125" customWidth="1"/>
    <col min="8" max="8" width="4.1796875" customWidth="1"/>
    <col min="9" max="9" width="6.1796875" bestFit="1" customWidth="1"/>
    <col min="10" max="10" width="8.6328125" bestFit="1" customWidth="1"/>
  </cols>
  <sheetData>
    <row r="1" spans="1:10" x14ac:dyDescent="0.35">
      <c r="A1" s="13" t="s">
        <v>0</v>
      </c>
      <c r="B1" s="13"/>
      <c r="C1" s="13"/>
      <c r="D1" s="13"/>
      <c r="E1" s="13"/>
    </row>
    <row r="2" spans="1:10" ht="15" thickBot="1" x14ac:dyDescent="0.4">
      <c r="A2" t="s">
        <v>26</v>
      </c>
    </row>
    <row r="3" spans="1:10" ht="15.5" thickTop="1" thickBot="1" x14ac:dyDescent="0.4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</row>
    <row r="4" spans="1:10" ht="15" thickTop="1" x14ac:dyDescent="0.35">
      <c r="A4" s="7">
        <v>1</v>
      </c>
      <c r="B4" s="5" t="s">
        <v>11</v>
      </c>
      <c r="C4" s="7">
        <v>95</v>
      </c>
      <c r="D4" s="5">
        <v>90</v>
      </c>
      <c r="E4" s="7">
        <v>98</v>
      </c>
      <c r="F4" s="1">
        <v>96</v>
      </c>
      <c r="G4" s="7">
        <v>93</v>
      </c>
      <c r="H4" s="1">
        <v>97</v>
      </c>
      <c r="I4" s="7">
        <f>SUM(C4:H4)</f>
        <v>569</v>
      </c>
      <c r="J4" s="2">
        <f>AVERAGE(C4:H4)</f>
        <v>94.833333333333329</v>
      </c>
    </row>
    <row r="5" spans="1:10" x14ac:dyDescent="0.35">
      <c r="A5" s="9">
        <v>2</v>
      </c>
      <c r="B5" s="10" t="s">
        <v>12</v>
      </c>
      <c r="C5" s="9">
        <v>96</v>
      </c>
      <c r="D5" s="10">
        <v>91</v>
      </c>
      <c r="E5" s="9">
        <v>99</v>
      </c>
      <c r="F5" s="11">
        <v>97</v>
      </c>
      <c r="G5" s="9">
        <v>94</v>
      </c>
      <c r="H5" s="11">
        <v>98</v>
      </c>
      <c r="I5" s="9">
        <f t="shared" ref="I5:I18" si="0">SUM(C5:H5)</f>
        <v>575</v>
      </c>
      <c r="J5" s="12">
        <f t="shared" ref="J5:J18" si="1">AVERAGE(C5:H5)</f>
        <v>95.833333333333329</v>
      </c>
    </row>
    <row r="6" spans="1:10" x14ac:dyDescent="0.35">
      <c r="A6" s="7">
        <v>3</v>
      </c>
      <c r="B6" s="5" t="s">
        <v>13</v>
      </c>
      <c r="C6" s="7">
        <v>96</v>
      </c>
      <c r="D6" s="5">
        <v>91</v>
      </c>
      <c r="E6" s="7">
        <v>99</v>
      </c>
      <c r="F6" s="1">
        <v>97</v>
      </c>
      <c r="G6" s="7">
        <v>94</v>
      </c>
      <c r="H6" s="1">
        <v>98</v>
      </c>
      <c r="I6" s="7">
        <f t="shared" si="0"/>
        <v>575</v>
      </c>
      <c r="J6" s="2">
        <f t="shared" si="1"/>
        <v>95.833333333333329</v>
      </c>
    </row>
    <row r="7" spans="1:10" x14ac:dyDescent="0.35">
      <c r="A7" s="9">
        <v>4</v>
      </c>
      <c r="B7" s="10" t="s">
        <v>14</v>
      </c>
      <c r="C7" s="9">
        <v>85</v>
      </c>
      <c r="D7" s="10">
        <v>75</v>
      </c>
      <c r="E7" s="9">
        <v>89</v>
      </c>
      <c r="F7" s="11">
        <v>76</v>
      </c>
      <c r="G7" s="9">
        <v>88</v>
      </c>
      <c r="H7" s="11">
        <v>87</v>
      </c>
      <c r="I7" s="9">
        <f t="shared" si="0"/>
        <v>500</v>
      </c>
      <c r="J7" s="12">
        <f t="shared" si="1"/>
        <v>83.333333333333329</v>
      </c>
    </row>
    <row r="8" spans="1:10" x14ac:dyDescent="0.35">
      <c r="A8" s="7">
        <v>5</v>
      </c>
      <c r="B8" s="5" t="s">
        <v>15</v>
      </c>
      <c r="C8" s="7">
        <v>86</v>
      </c>
      <c r="D8" s="5">
        <v>76</v>
      </c>
      <c r="E8" s="7">
        <v>90</v>
      </c>
      <c r="F8" s="1">
        <v>77</v>
      </c>
      <c r="G8" s="7">
        <v>89</v>
      </c>
      <c r="H8" s="1">
        <v>88</v>
      </c>
      <c r="I8" s="7">
        <f t="shared" si="0"/>
        <v>506</v>
      </c>
      <c r="J8" s="2">
        <f t="shared" si="1"/>
        <v>84.333333333333329</v>
      </c>
    </row>
    <row r="9" spans="1:10" x14ac:dyDescent="0.35">
      <c r="A9" s="9">
        <v>6</v>
      </c>
      <c r="B9" s="10" t="s">
        <v>16</v>
      </c>
      <c r="C9" s="9">
        <v>87</v>
      </c>
      <c r="D9" s="10">
        <v>77</v>
      </c>
      <c r="E9" s="9">
        <v>91</v>
      </c>
      <c r="F9" s="11">
        <v>78</v>
      </c>
      <c r="G9" s="9">
        <v>90</v>
      </c>
      <c r="H9" s="11">
        <v>89</v>
      </c>
      <c r="I9" s="9">
        <f t="shared" si="0"/>
        <v>512</v>
      </c>
      <c r="J9" s="12">
        <f t="shared" si="1"/>
        <v>85.333333333333329</v>
      </c>
    </row>
    <row r="10" spans="1:10" x14ac:dyDescent="0.35">
      <c r="A10" s="7">
        <v>7</v>
      </c>
      <c r="B10" s="5" t="s">
        <v>17</v>
      </c>
      <c r="C10" s="7">
        <v>88</v>
      </c>
      <c r="D10" s="5">
        <v>78</v>
      </c>
      <c r="E10" s="7">
        <v>92</v>
      </c>
      <c r="F10" s="1">
        <v>79</v>
      </c>
      <c r="G10" s="7">
        <v>91</v>
      </c>
      <c r="H10" s="1">
        <v>90</v>
      </c>
      <c r="I10" s="7">
        <f t="shared" si="0"/>
        <v>518</v>
      </c>
      <c r="J10" s="2">
        <f t="shared" si="1"/>
        <v>86.333333333333329</v>
      </c>
    </row>
    <row r="11" spans="1:10" x14ac:dyDescent="0.35">
      <c r="A11" s="9">
        <v>8</v>
      </c>
      <c r="B11" s="10" t="s">
        <v>18</v>
      </c>
      <c r="C11" s="9">
        <v>89</v>
      </c>
      <c r="D11" s="10">
        <v>79</v>
      </c>
      <c r="E11" s="9">
        <v>93</v>
      </c>
      <c r="F11" s="11">
        <v>80</v>
      </c>
      <c r="G11" s="9">
        <v>92</v>
      </c>
      <c r="H11" s="11">
        <v>91</v>
      </c>
      <c r="I11" s="9">
        <f t="shared" si="0"/>
        <v>524</v>
      </c>
      <c r="J11" s="12">
        <f t="shared" si="1"/>
        <v>87.333333333333329</v>
      </c>
    </row>
    <row r="12" spans="1:10" x14ac:dyDescent="0.35">
      <c r="A12" s="7">
        <v>9</v>
      </c>
      <c r="B12" s="5" t="s">
        <v>19</v>
      </c>
      <c r="C12" s="7">
        <v>90</v>
      </c>
      <c r="D12" s="5">
        <v>80</v>
      </c>
      <c r="E12" s="7">
        <v>94</v>
      </c>
      <c r="F12" s="1">
        <v>81</v>
      </c>
      <c r="G12" s="7">
        <v>93</v>
      </c>
      <c r="H12" s="1">
        <v>92</v>
      </c>
      <c r="I12" s="7">
        <f t="shared" si="0"/>
        <v>530</v>
      </c>
      <c r="J12" s="2">
        <f t="shared" si="1"/>
        <v>88.333333333333329</v>
      </c>
    </row>
    <row r="13" spans="1:10" x14ac:dyDescent="0.35">
      <c r="A13" s="9">
        <v>10</v>
      </c>
      <c r="B13" s="10" t="s">
        <v>20</v>
      </c>
      <c r="C13" s="9">
        <v>91</v>
      </c>
      <c r="D13" s="10">
        <v>81</v>
      </c>
      <c r="E13" s="9">
        <v>95</v>
      </c>
      <c r="F13" s="11">
        <v>82</v>
      </c>
      <c r="G13" s="9">
        <v>76</v>
      </c>
      <c r="H13" s="11">
        <v>93</v>
      </c>
      <c r="I13" s="9">
        <f t="shared" si="0"/>
        <v>518</v>
      </c>
      <c r="J13" s="12">
        <f t="shared" si="1"/>
        <v>86.333333333333329</v>
      </c>
    </row>
    <row r="14" spans="1:10" x14ac:dyDescent="0.35">
      <c r="A14" s="7">
        <v>11</v>
      </c>
      <c r="B14" s="5" t="s">
        <v>21</v>
      </c>
      <c r="C14" s="7">
        <v>92</v>
      </c>
      <c r="D14" s="5">
        <v>82</v>
      </c>
      <c r="E14" s="7">
        <v>84</v>
      </c>
      <c r="F14" s="1">
        <v>98</v>
      </c>
      <c r="G14" s="7">
        <v>77</v>
      </c>
      <c r="H14" s="1">
        <v>94</v>
      </c>
      <c r="I14" s="7">
        <f t="shared" si="0"/>
        <v>527</v>
      </c>
      <c r="J14" s="2">
        <f t="shared" si="1"/>
        <v>87.833333333333329</v>
      </c>
    </row>
    <row r="15" spans="1:10" x14ac:dyDescent="0.35">
      <c r="A15" s="9">
        <v>12</v>
      </c>
      <c r="B15" s="10" t="s">
        <v>22</v>
      </c>
      <c r="C15" s="9">
        <v>93</v>
      </c>
      <c r="D15" s="10">
        <v>83</v>
      </c>
      <c r="E15" s="9">
        <v>85</v>
      </c>
      <c r="F15" s="11">
        <v>99</v>
      </c>
      <c r="G15" s="9">
        <v>78</v>
      </c>
      <c r="H15" s="11">
        <v>95</v>
      </c>
      <c r="I15" s="9">
        <f t="shared" si="0"/>
        <v>533</v>
      </c>
      <c r="J15" s="12">
        <f t="shared" si="1"/>
        <v>88.833333333333329</v>
      </c>
    </row>
    <row r="16" spans="1:10" x14ac:dyDescent="0.35">
      <c r="A16" s="7">
        <v>13</v>
      </c>
      <c r="B16" s="5" t="s">
        <v>23</v>
      </c>
      <c r="C16" s="7">
        <v>94</v>
      </c>
      <c r="D16" s="5">
        <v>84</v>
      </c>
      <c r="E16" s="7">
        <v>86</v>
      </c>
      <c r="F16" s="1">
        <v>77</v>
      </c>
      <c r="G16" s="7">
        <v>79</v>
      </c>
      <c r="H16" s="1">
        <v>96</v>
      </c>
      <c r="I16" s="7">
        <f t="shared" si="0"/>
        <v>516</v>
      </c>
      <c r="J16" s="2">
        <f t="shared" si="1"/>
        <v>86</v>
      </c>
    </row>
    <row r="17" spans="1:10" x14ac:dyDescent="0.35">
      <c r="A17" s="9">
        <v>14</v>
      </c>
      <c r="B17" s="10" t="s">
        <v>24</v>
      </c>
      <c r="C17" s="9">
        <v>95</v>
      </c>
      <c r="D17" s="10">
        <v>85</v>
      </c>
      <c r="E17" s="9">
        <v>87</v>
      </c>
      <c r="F17" s="11">
        <v>78</v>
      </c>
      <c r="G17" s="9">
        <v>80</v>
      </c>
      <c r="H17" s="11">
        <v>97</v>
      </c>
      <c r="I17" s="9">
        <f t="shared" si="0"/>
        <v>522</v>
      </c>
      <c r="J17" s="12">
        <f t="shared" si="1"/>
        <v>87</v>
      </c>
    </row>
    <row r="18" spans="1:10" x14ac:dyDescent="0.35">
      <c r="A18" s="8">
        <v>15</v>
      </c>
      <c r="B18" s="6" t="s">
        <v>25</v>
      </c>
      <c r="C18" s="8">
        <v>88</v>
      </c>
      <c r="D18" s="6">
        <v>86</v>
      </c>
      <c r="E18" s="8">
        <v>88</v>
      </c>
      <c r="F18" s="3">
        <v>79</v>
      </c>
      <c r="G18" s="8">
        <v>81</v>
      </c>
      <c r="H18" s="3">
        <v>98</v>
      </c>
      <c r="I18" s="8">
        <f t="shared" si="0"/>
        <v>520</v>
      </c>
      <c r="J18" s="4">
        <f t="shared" si="1"/>
        <v>86.666666666666671</v>
      </c>
    </row>
    <row r="20" spans="1:10" x14ac:dyDescent="0.35">
      <c r="A20" s="15" t="s">
        <v>27</v>
      </c>
    </row>
    <row r="21" spans="1:10" x14ac:dyDescent="0.35">
      <c r="A21" t="s">
        <v>28</v>
      </c>
    </row>
    <row r="22" spans="1:10" ht="15" thickBot="1" x14ac:dyDescent="0.4"/>
    <row r="23" spans="1:10" ht="15.5" thickTop="1" thickBot="1" x14ac:dyDescent="0.4">
      <c r="A23" s="14" t="s">
        <v>1</v>
      </c>
      <c r="B23" s="14" t="s">
        <v>2</v>
      </c>
      <c r="C23" s="14" t="s">
        <v>3</v>
      </c>
      <c r="D23" s="14" t="s">
        <v>4</v>
      </c>
      <c r="E23" s="14" t="s">
        <v>5</v>
      </c>
      <c r="F23" s="14" t="s">
        <v>6</v>
      </c>
      <c r="G23" s="14" t="s">
        <v>7</v>
      </c>
      <c r="H23" s="14" t="s">
        <v>8</v>
      </c>
      <c r="I23" s="14" t="s">
        <v>9</v>
      </c>
      <c r="J23" s="14" t="s">
        <v>10</v>
      </c>
    </row>
    <row r="24" spans="1:10" ht="15" thickTop="1" x14ac:dyDescent="0.35">
      <c r="A24" s="7">
        <v>1</v>
      </c>
      <c r="B24" s="5" t="s">
        <v>11</v>
      </c>
      <c r="C24" s="7">
        <v>95</v>
      </c>
      <c r="D24" s="5">
        <v>90</v>
      </c>
      <c r="E24" s="7">
        <v>98</v>
      </c>
      <c r="F24" s="1">
        <v>96</v>
      </c>
      <c r="G24" s="7">
        <v>93</v>
      </c>
      <c r="H24" s="1">
        <v>97</v>
      </c>
      <c r="I24" s="7">
        <f t="shared" ref="I24:I38" si="2">SUM(C24:H24)</f>
        <v>569</v>
      </c>
      <c r="J24" s="2">
        <f t="shared" ref="J24:J38" si="3">AVERAGE(C24:H24)</f>
        <v>94.833333333333329</v>
      </c>
    </row>
    <row r="25" spans="1:10" x14ac:dyDescent="0.35">
      <c r="A25" s="9">
        <v>2</v>
      </c>
      <c r="B25" s="10" t="s">
        <v>12</v>
      </c>
      <c r="C25" s="9">
        <v>96</v>
      </c>
      <c r="D25" s="10">
        <v>91</v>
      </c>
      <c r="E25" s="9">
        <v>99</v>
      </c>
      <c r="F25" s="11">
        <v>97</v>
      </c>
      <c r="G25" s="9">
        <v>94</v>
      </c>
      <c r="H25" s="11">
        <v>98</v>
      </c>
      <c r="I25" s="9">
        <f t="shared" si="2"/>
        <v>575</v>
      </c>
      <c r="J25" s="12">
        <f t="shared" si="3"/>
        <v>95.833333333333329</v>
      </c>
    </row>
    <row r="26" spans="1:10" x14ac:dyDescent="0.35">
      <c r="A26" s="7">
        <v>3</v>
      </c>
      <c r="B26" s="5" t="s">
        <v>13</v>
      </c>
      <c r="C26" s="7">
        <v>96</v>
      </c>
      <c r="D26" s="5">
        <v>91</v>
      </c>
      <c r="E26" s="7">
        <v>99</v>
      </c>
      <c r="F26" s="1">
        <v>97</v>
      </c>
      <c r="G26" s="7">
        <v>94</v>
      </c>
      <c r="H26" s="1">
        <v>98</v>
      </c>
      <c r="I26" s="7">
        <f t="shared" si="2"/>
        <v>575</v>
      </c>
      <c r="J26" s="2">
        <f t="shared" si="3"/>
        <v>95.833333333333329</v>
      </c>
    </row>
    <row r="27" spans="1:10" x14ac:dyDescent="0.35">
      <c r="A27" s="9">
        <v>4</v>
      </c>
      <c r="B27" s="10" t="s">
        <v>14</v>
      </c>
      <c r="C27" s="9">
        <v>85</v>
      </c>
      <c r="D27" s="10">
        <v>75</v>
      </c>
      <c r="E27" s="9">
        <v>89</v>
      </c>
      <c r="F27" s="11">
        <v>76</v>
      </c>
      <c r="G27" s="9">
        <v>88</v>
      </c>
      <c r="H27" s="11">
        <v>87</v>
      </c>
      <c r="I27" s="9">
        <f t="shared" si="2"/>
        <v>500</v>
      </c>
      <c r="J27" s="12">
        <f t="shared" si="3"/>
        <v>83.333333333333329</v>
      </c>
    </row>
    <row r="28" spans="1:10" x14ac:dyDescent="0.35">
      <c r="A28" s="7">
        <v>5</v>
      </c>
      <c r="B28" s="5" t="s">
        <v>15</v>
      </c>
      <c r="C28" s="7">
        <v>86</v>
      </c>
      <c r="D28" s="5">
        <v>76</v>
      </c>
      <c r="E28" s="7">
        <v>90</v>
      </c>
      <c r="F28" s="1">
        <v>77</v>
      </c>
      <c r="G28" s="7">
        <v>89</v>
      </c>
      <c r="H28" s="1">
        <v>88</v>
      </c>
      <c r="I28" s="7">
        <f t="shared" si="2"/>
        <v>506</v>
      </c>
      <c r="J28" s="2">
        <f t="shared" si="3"/>
        <v>84.333333333333329</v>
      </c>
    </row>
    <row r="29" spans="1:10" x14ac:dyDescent="0.35">
      <c r="A29" s="9">
        <v>6</v>
      </c>
      <c r="B29" s="10" t="s">
        <v>16</v>
      </c>
      <c r="C29" s="9">
        <v>87</v>
      </c>
      <c r="D29" s="10">
        <v>77</v>
      </c>
      <c r="E29" s="9">
        <v>91</v>
      </c>
      <c r="F29" s="11">
        <v>78</v>
      </c>
      <c r="G29" s="9">
        <v>90</v>
      </c>
      <c r="H29" s="11">
        <v>89</v>
      </c>
      <c r="I29" s="9">
        <f t="shared" si="2"/>
        <v>512</v>
      </c>
      <c r="J29" s="12">
        <f t="shared" si="3"/>
        <v>85.333333333333329</v>
      </c>
    </row>
    <row r="30" spans="1:10" x14ac:dyDescent="0.35">
      <c r="A30" s="7">
        <v>7</v>
      </c>
      <c r="B30" s="5" t="s">
        <v>17</v>
      </c>
      <c r="C30" s="7">
        <v>88</v>
      </c>
      <c r="D30" s="5">
        <v>78</v>
      </c>
      <c r="E30" s="7">
        <v>92</v>
      </c>
      <c r="F30" s="1">
        <v>79</v>
      </c>
      <c r="G30" s="7">
        <v>91</v>
      </c>
      <c r="H30" s="1">
        <v>90</v>
      </c>
      <c r="I30" s="7">
        <f t="shared" si="2"/>
        <v>518</v>
      </c>
      <c r="J30" s="2">
        <f t="shared" si="3"/>
        <v>86.333333333333329</v>
      </c>
    </row>
    <row r="31" spans="1:10" x14ac:dyDescent="0.35">
      <c r="A31" s="9">
        <v>8</v>
      </c>
      <c r="B31" s="10" t="s">
        <v>18</v>
      </c>
      <c r="C31" s="9">
        <v>89</v>
      </c>
      <c r="D31" s="10">
        <v>79</v>
      </c>
      <c r="E31" s="9">
        <v>93</v>
      </c>
      <c r="F31" s="11">
        <v>80</v>
      </c>
      <c r="G31" s="9">
        <v>92</v>
      </c>
      <c r="H31" s="11">
        <v>91</v>
      </c>
      <c r="I31" s="9">
        <f t="shared" si="2"/>
        <v>524</v>
      </c>
      <c r="J31" s="12">
        <f t="shared" si="3"/>
        <v>87.333333333333329</v>
      </c>
    </row>
    <row r="32" spans="1:10" x14ac:dyDescent="0.35">
      <c r="A32" s="7">
        <v>9</v>
      </c>
      <c r="B32" s="5" t="s">
        <v>19</v>
      </c>
      <c r="C32" s="7">
        <v>90</v>
      </c>
      <c r="D32" s="5">
        <v>80</v>
      </c>
      <c r="E32" s="7">
        <v>94</v>
      </c>
      <c r="F32" s="1">
        <v>81</v>
      </c>
      <c r="G32" s="7">
        <v>93</v>
      </c>
      <c r="H32" s="1">
        <v>92</v>
      </c>
      <c r="I32" s="7">
        <f t="shared" si="2"/>
        <v>530</v>
      </c>
      <c r="J32" s="2">
        <f t="shared" si="3"/>
        <v>88.333333333333329</v>
      </c>
    </row>
    <row r="33" spans="1:10" x14ac:dyDescent="0.35">
      <c r="A33" s="9">
        <v>10</v>
      </c>
      <c r="B33" s="10" t="s">
        <v>20</v>
      </c>
      <c r="C33" s="9">
        <v>91</v>
      </c>
      <c r="D33" s="10">
        <v>81</v>
      </c>
      <c r="E33" s="9">
        <v>95</v>
      </c>
      <c r="F33" s="11">
        <v>82</v>
      </c>
      <c r="G33" s="9">
        <v>76</v>
      </c>
      <c r="H33" s="11">
        <v>93</v>
      </c>
      <c r="I33" s="9">
        <f t="shared" si="2"/>
        <v>518</v>
      </c>
      <c r="J33" s="12">
        <f t="shared" si="3"/>
        <v>86.333333333333329</v>
      </c>
    </row>
    <row r="34" spans="1:10" x14ac:dyDescent="0.35">
      <c r="A34" s="7">
        <v>11</v>
      </c>
      <c r="B34" s="5" t="s">
        <v>21</v>
      </c>
      <c r="C34" s="7">
        <v>92</v>
      </c>
      <c r="D34" s="5">
        <v>82</v>
      </c>
      <c r="E34" s="7">
        <v>84</v>
      </c>
      <c r="F34" s="1">
        <v>98</v>
      </c>
      <c r="G34" s="7">
        <v>77</v>
      </c>
      <c r="H34" s="1">
        <v>94</v>
      </c>
      <c r="I34" s="7">
        <f t="shared" si="2"/>
        <v>527</v>
      </c>
      <c r="J34" s="2">
        <f t="shared" si="3"/>
        <v>87.833333333333329</v>
      </c>
    </row>
    <row r="35" spans="1:10" x14ac:dyDescent="0.35">
      <c r="A35" s="9">
        <v>12</v>
      </c>
      <c r="B35" s="10" t="s">
        <v>22</v>
      </c>
      <c r="C35" s="9">
        <v>93</v>
      </c>
      <c r="D35" s="10">
        <v>83</v>
      </c>
      <c r="E35" s="9">
        <v>85</v>
      </c>
      <c r="F35" s="11">
        <v>99</v>
      </c>
      <c r="G35" s="9">
        <v>78</v>
      </c>
      <c r="H35" s="11">
        <v>95</v>
      </c>
      <c r="I35" s="9">
        <f t="shared" si="2"/>
        <v>533</v>
      </c>
      <c r="J35" s="12">
        <f t="shared" si="3"/>
        <v>88.833333333333329</v>
      </c>
    </row>
    <row r="36" spans="1:10" x14ac:dyDescent="0.35">
      <c r="A36" s="7">
        <v>13</v>
      </c>
      <c r="B36" s="5" t="s">
        <v>23</v>
      </c>
      <c r="C36" s="7">
        <v>94</v>
      </c>
      <c r="D36" s="5">
        <v>84</v>
      </c>
      <c r="E36" s="7">
        <v>86</v>
      </c>
      <c r="F36" s="1">
        <v>77</v>
      </c>
      <c r="G36" s="7">
        <v>79</v>
      </c>
      <c r="H36" s="1">
        <v>96</v>
      </c>
      <c r="I36" s="7">
        <f t="shared" si="2"/>
        <v>516</v>
      </c>
      <c r="J36" s="2">
        <f t="shared" si="3"/>
        <v>86</v>
      </c>
    </row>
    <row r="37" spans="1:10" x14ac:dyDescent="0.35">
      <c r="A37" s="9">
        <v>14</v>
      </c>
      <c r="B37" s="10" t="s">
        <v>24</v>
      </c>
      <c r="C37" s="9">
        <v>95</v>
      </c>
      <c r="D37" s="10">
        <v>85</v>
      </c>
      <c r="E37" s="9">
        <v>87</v>
      </c>
      <c r="F37" s="11">
        <v>78</v>
      </c>
      <c r="G37" s="9">
        <v>80</v>
      </c>
      <c r="H37" s="11">
        <v>97</v>
      </c>
      <c r="I37" s="9">
        <f t="shared" si="2"/>
        <v>522</v>
      </c>
      <c r="J37" s="12">
        <f t="shared" si="3"/>
        <v>87</v>
      </c>
    </row>
    <row r="38" spans="1:10" x14ac:dyDescent="0.35">
      <c r="A38" s="8">
        <v>15</v>
      </c>
      <c r="B38" s="6" t="s">
        <v>25</v>
      </c>
      <c r="C38" s="8">
        <v>88</v>
      </c>
      <c r="D38" s="6">
        <v>86</v>
      </c>
      <c r="E38" s="8">
        <v>88</v>
      </c>
      <c r="F38" s="3">
        <v>79</v>
      </c>
      <c r="G38" s="8">
        <v>81</v>
      </c>
      <c r="H38" s="3">
        <v>98</v>
      </c>
      <c r="I38" s="8">
        <f t="shared" si="2"/>
        <v>520</v>
      </c>
      <c r="J38" s="4">
        <f t="shared" si="3"/>
        <v>86.666666666666671</v>
      </c>
    </row>
    <row r="40" spans="1:10" x14ac:dyDescent="0.35">
      <c r="A40" t="s">
        <v>29</v>
      </c>
      <c r="B40" s="18" t="s">
        <v>30</v>
      </c>
      <c r="C40" t="s">
        <v>31</v>
      </c>
    </row>
    <row r="41" spans="1:10" x14ac:dyDescent="0.35">
      <c r="A41" s="1">
        <v>13</v>
      </c>
      <c r="B41" s="7" t="s">
        <v>35</v>
      </c>
      <c r="C41" s="1">
        <v>34</v>
      </c>
    </row>
    <row r="42" spans="1:10" x14ac:dyDescent="0.35">
      <c r="A42" s="1">
        <v>14</v>
      </c>
      <c r="B42" s="7" t="s">
        <v>35</v>
      </c>
      <c r="C42" s="1">
        <v>23</v>
      </c>
    </row>
    <row r="43" spans="1:10" x14ac:dyDescent="0.35">
      <c r="A43" s="1">
        <v>9</v>
      </c>
      <c r="B43" s="7" t="s">
        <v>34</v>
      </c>
      <c r="C43" s="1">
        <v>36</v>
      </c>
    </row>
    <row r="44" spans="1:10" x14ac:dyDescent="0.35">
      <c r="A44" s="1">
        <v>10</v>
      </c>
      <c r="B44" s="7" t="s">
        <v>34</v>
      </c>
      <c r="C44" s="1">
        <v>53</v>
      </c>
    </row>
    <row r="45" spans="1:10" x14ac:dyDescent="0.35">
      <c r="A45" s="1">
        <v>11</v>
      </c>
      <c r="B45" s="7" t="s">
        <v>34</v>
      </c>
      <c r="C45" s="1">
        <v>46</v>
      </c>
    </row>
    <row r="46" spans="1:10" x14ac:dyDescent="0.35">
      <c r="A46" s="1">
        <v>12</v>
      </c>
      <c r="B46" s="7" t="s">
        <v>34</v>
      </c>
      <c r="C46" s="1">
        <v>3</v>
      </c>
    </row>
    <row r="47" spans="1:10" x14ac:dyDescent="0.35">
      <c r="A47" s="1">
        <v>4</v>
      </c>
      <c r="B47" s="7" t="s">
        <v>33</v>
      </c>
      <c r="C47" s="1">
        <v>34</v>
      </c>
    </row>
    <row r="48" spans="1:10" x14ac:dyDescent="0.35">
      <c r="A48" s="1">
        <v>6</v>
      </c>
      <c r="B48" s="7" t="s">
        <v>33</v>
      </c>
      <c r="C48" s="1">
        <v>46</v>
      </c>
    </row>
    <row r="49" spans="1:7" x14ac:dyDescent="0.35">
      <c r="A49" s="1">
        <v>7</v>
      </c>
      <c r="B49" s="7" t="s">
        <v>33</v>
      </c>
      <c r="C49" s="1">
        <v>21</v>
      </c>
    </row>
    <row r="50" spans="1:7" x14ac:dyDescent="0.35">
      <c r="A50" s="1">
        <v>8</v>
      </c>
      <c r="B50" s="7" t="s">
        <v>33</v>
      </c>
      <c r="C50" s="1">
        <v>4</v>
      </c>
    </row>
    <row r="51" spans="1:7" x14ac:dyDescent="0.35">
      <c r="A51" s="1">
        <v>1</v>
      </c>
      <c r="B51" s="7" t="s">
        <v>32</v>
      </c>
      <c r="C51" s="1">
        <v>13</v>
      </c>
      <c r="F51" s="16"/>
    </row>
    <row r="52" spans="1:7" x14ac:dyDescent="0.35">
      <c r="A52" s="1">
        <v>2</v>
      </c>
      <c r="B52" s="7" t="s">
        <v>32</v>
      </c>
      <c r="C52" s="1">
        <v>34</v>
      </c>
      <c r="G52" s="17"/>
    </row>
    <row r="53" spans="1:7" x14ac:dyDescent="0.35">
      <c r="A53" s="1">
        <v>3</v>
      </c>
      <c r="B53" s="7" t="s">
        <v>32</v>
      </c>
      <c r="C53" s="1">
        <v>46</v>
      </c>
    </row>
    <row r="54" spans="1:7" x14ac:dyDescent="0.35">
      <c r="A54" s="1">
        <v>5</v>
      </c>
      <c r="B54" s="8" t="s">
        <v>32</v>
      </c>
      <c r="C54" s="1">
        <v>53</v>
      </c>
    </row>
    <row r="56" spans="1:7" x14ac:dyDescent="0.35">
      <c r="A56" s="15" t="s">
        <v>36</v>
      </c>
      <c r="B56" s="15"/>
    </row>
    <row r="58" spans="1:7" x14ac:dyDescent="0.35">
      <c r="A58" s="15" t="s">
        <v>37</v>
      </c>
      <c r="B58" s="15" t="s">
        <v>30</v>
      </c>
      <c r="C58" s="15" t="s">
        <v>31</v>
      </c>
    </row>
    <row r="59" spans="1:7" x14ac:dyDescent="0.35">
      <c r="A59" t="s">
        <v>38</v>
      </c>
      <c r="B59" t="s">
        <v>32</v>
      </c>
      <c r="C59">
        <v>13</v>
      </c>
    </row>
    <row r="60" spans="1:7" x14ac:dyDescent="0.35">
      <c r="A60" t="s">
        <v>39</v>
      </c>
      <c r="B60" t="s">
        <v>32</v>
      </c>
      <c r="C60">
        <v>31</v>
      </c>
    </row>
    <row r="61" spans="1:7" x14ac:dyDescent="0.35">
      <c r="A61" t="s">
        <v>38</v>
      </c>
      <c r="B61" t="s">
        <v>32</v>
      </c>
      <c r="C61">
        <v>54</v>
      </c>
    </row>
    <row r="62" spans="1:7" x14ac:dyDescent="0.35">
      <c r="A62" t="s">
        <v>39</v>
      </c>
      <c r="B62" t="s">
        <v>33</v>
      </c>
      <c r="C62">
        <v>24</v>
      </c>
    </row>
    <row r="63" spans="1:7" x14ac:dyDescent="0.35">
      <c r="A63" t="s">
        <v>41</v>
      </c>
      <c r="B63" t="s">
        <v>33</v>
      </c>
      <c r="C63">
        <v>4</v>
      </c>
    </row>
    <row r="64" spans="1:7" x14ac:dyDescent="0.35">
      <c r="A64" t="s">
        <v>40</v>
      </c>
      <c r="B64" t="s">
        <v>33</v>
      </c>
      <c r="C64">
        <v>34</v>
      </c>
    </row>
    <row r="65" spans="1:5" x14ac:dyDescent="0.35">
      <c r="A65" t="s">
        <v>40</v>
      </c>
      <c r="B65" t="s">
        <v>34</v>
      </c>
      <c r="C65">
        <v>26</v>
      </c>
    </row>
    <row r="66" spans="1:5" x14ac:dyDescent="0.35">
      <c r="A66" t="s">
        <v>38</v>
      </c>
      <c r="B66" t="s">
        <v>34</v>
      </c>
      <c r="C66">
        <v>56</v>
      </c>
    </row>
    <row r="67" spans="1:5" x14ac:dyDescent="0.35">
      <c r="A67" t="s">
        <v>41</v>
      </c>
      <c r="B67" t="s">
        <v>35</v>
      </c>
      <c r="C67">
        <v>34</v>
      </c>
    </row>
    <row r="68" spans="1:5" x14ac:dyDescent="0.35">
      <c r="A68" t="s">
        <v>39</v>
      </c>
      <c r="B68" t="s">
        <v>35</v>
      </c>
      <c r="C68">
        <v>76</v>
      </c>
    </row>
    <row r="70" spans="1:5" x14ac:dyDescent="0.35">
      <c r="A70" s="19" t="s">
        <v>42</v>
      </c>
      <c r="B70" s="20" t="s">
        <v>43</v>
      </c>
      <c r="C70" s="20" t="s">
        <v>44</v>
      </c>
      <c r="D70" s="20" t="s">
        <v>45</v>
      </c>
      <c r="E70" s="21" t="s">
        <v>46</v>
      </c>
    </row>
    <row r="71" spans="1:5" x14ac:dyDescent="0.35">
      <c r="A71" s="22" t="s">
        <v>47</v>
      </c>
      <c r="B71" s="23" t="s">
        <v>48</v>
      </c>
      <c r="C71" s="23" t="s">
        <v>49</v>
      </c>
      <c r="D71" s="23" t="s">
        <v>50</v>
      </c>
      <c r="E71" s="24">
        <v>2</v>
      </c>
    </row>
    <row r="72" spans="1:5" x14ac:dyDescent="0.35">
      <c r="A72" s="22" t="s">
        <v>51</v>
      </c>
      <c r="B72" s="23" t="s">
        <v>48</v>
      </c>
      <c r="C72" s="23" t="s">
        <v>52</v>
      </c>
      <c r="D72" s="23" t="s">
        <v>53</v>
      </c>
      <c r="E72" s="24">
        <v>6</v>
      </c>
    </row>
    <row r="73" spans="1:5" x14ac:dyDescent="0.35">
      <c r="A73" s="22" t="s">
        <v>51</v>
      </c>
      <c r="B73" s="23" t="s">
        <v>48</v>
      </c>
      <c r="C73" s="23" t="s">
        <v>54</v>
      </c>
      <c r="D73" s="23" t="s">
        <v>55</v>
      </c>
      <c r="E73" s="24">
        <v>4</v>
      </c>
    </row>
    <row r="74" spans="1:5" x14ac:dyDescent="0.35">
      <c r="A74" s="22" t="s">
        <v>56</v>
      </c>
      <c r="B74" s="23" t="s">
        <v>57</v>
      </c>
      <c r="C74" s="23" t="s">
        <v>58</v>
      </c>
      <c r="D74" s="23" t="s">
        <v>53</v>
      </c>
      <c r="E74" s="24">
        <v>6</v>
      </c>
    </row>
    <row r="75" spans="1:5" x14ac:dyDescent="0.35">
      <c r="A75" s="22" t="s">
        <v>56</v>
      </c>
      <c r="B75" s="23" t="s">
        <v>57</v>
      </c>
      <c r="C75" s="23" t="s">
        <v>59</v>
      </c>
      <c r="D75" s="23" t="s">
        <v>55</v>
      </c>
      <c r="E75" s="24">
        <v>4</v>
      </c>
    </row>
    <row r="76" spans="1:5" x14ac:dyDescent="0.35">
      <c r="A76" s="22" t="s">
        <v>47</v>
      </c>
      <c r="B76" s="23" t="s">
        <v>57</v>
      </c>
      <c r="C76" s="23" t="s">
        <v>60</v>
      </c>
      <c r="D76" s="23" t="s">
        <v>50</v>
      </c>
      <c r="E76" s="24">
        <v>2</v>
      </c>
    </row>
    <row r="77" spans="1:5" x14ac:dyDescent="0.35">
      <c r="A77" s="22" t="s">
        <v>56</v>
      </c>
      <c r="B77" s="23" t="s">
        <v>61</v>
      </c>
      <c r="C77" s="23" t="s">
        <v>62</v>
      </c>
      <c r="D77" s="23" t="s">
        <v>50</v>
      </c>
      <c r="E77" s="24">
        <v>2</v>
      </c>
    </row>
    <row r="78" spans="1:5" x14ac:dyDescent="0.35">
      <c r="A78" s="22" t="s">
        <v>56</v>
      </c>
      <c r="B78" s="23" t="s">
        <v>61</v>
      </c>
      <c r="C78" s="23" t="s">
        <v>63</v>
      </c>
      <c r="D78" s="23" t="s">
        <v>53</v>
      </c>
      <c r="E78" s="24">
        <v>6</v>
      </c>
    </row>
    <row r="79" spans="1:5" x14ac:dyDescent="0.35">
      <c r="A79" s="22" t="s">
        <v>51</v>
      </c>
      <c r="B79" s="23" t="s">
        <v>61</v>
      </c>
      <c r="C79" s="23" t="s">
        <v>64</v>
      </c>
      <c r="D79" s="23" t="s">
        <v>55</v>
      </c>
      <c r="E79" s="24">
        <v>4</v>
      </c>
    </row>
    <row r="80" spans="1:5" x14ac:dyDescent="0.35">
      <c r="A80" s="22" t="s">
        <v>47</v>
      </c>
      <c r="B80" s="23" t="s">
        <v>65</v>
      </c>
      <c r="C80" s="23" t="s">
        <v>66</v>
      </c>
      <c r="D80" s="23" t="s">
        <v>55</v>
      </c>
      <c r="E80" s="24">
        <v>4</v>
      </c>
    </row>
    <row r="81" spans="1:5" ht="15" thickBot="1" x14ac:dyDescent="0.4">
      <c r="A81" s="25" t="s">
        <v>51</v>
      </c>
      <c r="B81" s="26" t="s">
        <v>65</v>
      </c>
      <c r="C81" s="26" t="s">
        <v>64</v>
      </c>
      <c r="D81" s="26" t="s">
        <v>53</v>
      </c>
      <c r="E81" s="27">
        <v>6</v>
      </c>
    </row>
    <row r="84" spans="1:5" x14ac:dyDescent="0.35">
      <c r="A84" s="15" t="s">
        <v>67</v>
      </c>
      <c r="B84" s="15"/>
      <c r="C84" s="15"/>
      <c r="D84" s="15"/>
      <c r="E84" s="15"/>
    </row>
    <row r="85" spans="1:5" x14ac:dyDescent="0.35">
      <c r="A85" s="15" t="s">
        <v>68</v>
      </c>
      <c r="B85" s="15"/>
      <c r="C85" s="15"/>
      <c r="D85" s="15"/>
      <c r="E85" s="15"/>
    </row>
    <row r="86" spans="1:5" x14ac:dyDescent="0.35">
      <c r="A86" s="15" t="s">
        <v>69</v>
      </c>
      <c r="B86" s="15"/>
      <c r="C86" s="15"/>
      <c r="D86" s="15"/>
      <c r="E86" s="15"/>
    </row>
    <row r="87" spans="1:5" x14ac:dyDescent="0.35">
      <c r="A87" s="15"/>
      <c r="B87" s="15"/>
      <c r="C87" s="15"/>
      <c r="D87" s="15"/>
      <c r="E87" s="15"/>
    </row>
    <row r="88" spans="1:5" x14ac:dyDescent="0.35">
      <c r="A88" s="15" t="s">
        <v>70</v>
      </c>
      <c r="B88" s="15"/>
      <c r="C88" s="15"/>
      <c r="D88" s="15"/>
      <c r="E88" s="15"/>
    </row>
    <row r="89" spans="1:5" x14ac:dyDescent="0.35">
      <c r="A89" s="15" t="s">
        <v>71</v>
      </c>
      <c r="B89" s="15"/>
      <c r="C89" s="15"/>
      <c r="D89" s="15"/>
      <c r="E89" s="15"/>
    </row>
    <row r="90" spans="1:5" x14ac:dyDescent="0.35">
      <c r="A90" s="15" t="s">
        <v>72</v>
      </c>
      <c r="B90" s="15"/>
      <c r="C90" s="15"/>
      <c r="D90" s="15"/>
      <c r="E90" s="15"/>
    </row>
    <row r="91" spans="1:5" x14ac:dyDescent="0.35">
      <c r="A91" s="15" t="s">
        <v>73</v>
      </c>
      <c r="B91" s="15"/>
      <c r="C91" s="15"/>
      <c r="D91" s="15"/>
      <c r="E91" s="15"/>
    </row>
  </sheetData>
  <autoFilter ref="A70:E70" xr:uid="{487EFB2B-F1C3-46EA-979A-51935645FBAE}"/>
  <sortState xmlns:xlrd2="http://schemas.microsoft.com/office/spreadsheetml/2017/richdata2" ref="A59:C68">
    <sortCondition ref="A58:A68"/>
  </sortState>
  <phoneticPr fontId="6" type="noConversion"/>
  <conditionalFormatting sqref="I4:I18">
    <cfRule type="cellIs" dxfId="4" priority="2" operator="greaterThan">
      <formula>520</formula>
    </cfRule>
  </conditionalFormatting>
  <conditionalFormatting sqref="I24:I38">
    <cfRule type="cellIs" dxfId="3" priority="1" operator="greaterThan">
      <formula>520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E467-E3CF-4DF6-AB30-DC493C2A179E}">
  <sheetPr codeName="Sheet2">
    <tabColor rgb="FF9966FF"/>
  </sheetPr>
  <dimension ref="A1:J83"/>
  <sheetViews>
    <sheetView workbookViewId="0">
      <selection activeCell="I53" sqref="I53"/>
    </sheetView>
  </sheetViews>
  <sheetFormatPr defaultRowHeight="14.5" x14ac:dyDescent="0.35"/>
  <cols>
    <col min="2" max="3" width="19" customWidth="1"/>
    <col min="6" max="6" width="13.81640625" customWidth="1"/>
    <col min="7" max="7" width="35.453125" customWidth="1"/>
    <col min="8" max="8" width="24.36328125" customWidth="1"/>
  </cols>
  <sheetData>
    <row r="1" spans="1:10" x14ac:dyDescent="0.35">
      <c r="A1" s="31" t="s">
        <v>74</v>
      </c>
      <c r="B1" s="31"/>
    </row>
    <row r="3" spans="1:10" x14ac:dyDescent="0.35">
      <c r="A3" s="30"/>
      <c r="B3" s="30" t="s">
        <v>75</v>
      </c>
      <c r="C3" s="30"/>
      <c r="D3" s="30"/>
      <c r="E3" s="30"/>
      <c r="F3" s="30"/>
      <c r="G3" s="30"/>
      <c r="H3" s="29"/>
      <c r="I3" s="29"/>
    </row>
    <row r="4" spans="1:10" x14ac:dyDescent="0.35">
      <c r="A4" s="32" t="s">
        <v>1</v>
      </c>
      <c r="B4" s="32" t="s">
        <v>82</v>
      </c>
      <c r="C4" s="32" t="s">
        <v>81</v>
      </c>
      <c r="D4" s="32" t="s">
        <v>76</v>
      </c>
      <c r="E4" s="32" t="s">
        <v>77</v>
      </c>
      <c r="F4" s="32" t="s">
        <v>80</v>
      </c>
      <c r="G4" s="32" t="s">
        <v>78</v>
      </c>
      <c r="H4" s="32" t="s">
        <v>98</v>
      </c>
      <c r="I4" s="32" t="s">
        <v>99</v>
      </c>
    </row>
    <row r="5" spans="1:10" x14ac:dyDescent="0.35">
      <c r="A5">
        <v>1</v>
      </c>
      <c r="B5" t="s">
        <v>83</v>
      </c>
      <c r="C5" t="s">
        <v>84</v>
      </c>
      <c r="D5">
        <v>50000</v>
      </c>
      <c r="E5" s="28">
        <v>0.15</v>
      </c>
      <c r="F5">
        <f>D5*E5</f>
        <v>7500</v>
      </c>
      <c r="G5" t="s">
        <v>92</v>
      </c>
      <c r="H5" t="s">
        <v>93</v>
      </c>
      <c r="I5">
        <v>523001</v>
      </c>
    </row>
    <row r="6" spans="1:10" x14ac:dyDescent="0.35">
      <c r="A6">
        <v>2</v>
      </c>
      <c r="B6" t="s">
        <v>85</v>
      </c>
      <c r="C6" t="s">
        <v>86</v>
      </c>
      <c r="D6">
        <v>45000</v>
      </c>
      <c r="E6" s="28">
        <v>0.12</v>
      </c>
      <c r="F6">
        <f t="shared" ref="F6:F10" si="0">D6*E6</f>
        <v>5400</v>
      </c>
      <c r="G6" t="s">
        <v>94</v>
      </c>
      <c r="H6" t="s">
        <v>93</v>
      </c>
      <c r="I6">
        <v>523001</v>
      </c>
    </row>
    <row r="7" spans="1:10" x14ac:dyDescent="0.35">
      <c r="A7">
        <v>3</v>
      </c>
      <c r="B7" t="s">
        <v>79</v>
      </c>
      <c r="C7" t="s">
        <v>87</v>
      </c>
      <c r="D7">
        <v>35000</v>
      </c>
      <c r="E7" s="28">
        <v>0.11</v>
      </c>
      <c r="F7">
        <f t="shared" si="0"/>
        <v>3850</v>
      </c>
      <c r="G7" t="s">
        <v>95</v>
      </c>
      <c r="H7" t="s">
        <v>96</v>
      </c>
      <c r="I7">
        <v>532121</v>
      </c>
    </row>
    <row r="8" spans="1:10" x14ac:dyDescent="0.35">
      <c r="A8">
        <v>4</v>
      </c>
      <c r="B8" t="s">
        <v>88</v>
      </c>
      <c r="C8" t="s">
        <v>86</v>
      </c>
      <c r="D8">
        <v>15000</v>
      </c>
      <c r="E8" s="28">
        <v>0.12</v>
      </c>
      <c r="F8">
        <f t="shared" si="0"/>
        <v>1800</v>
      </c>
      <c r="G8" t="s">
        <v>97</v>
      </c>
      <c r="H8" t="s">
        <v>93</v>
      </c>
      <c r="I8">
        <v>523001</v>
      </c>
    </row>
    <row r="9" spans="1:10" x14ac:dyDescent="0.35">
      <c r="A9">
        <v>5</v>
      </c>
      <c r="B9" t="s">
        <v>89</v>
      </c>
      <c r="C9" t="s">
        <v>86</v>
      </c>
      <c r="D9">
        <v>25000</v>
      </c>
      <c r="E9" s="28">
        <v>0.13</v>
      </c>
      <c r="F9">
        <f t="shared" si="0"/>
        <v>3250</v>
      </c>
      <c r="G9" t="s">
        <v>95</v>
      </c>
      <c r="H9" t="s">
        <v>96</v>
      </c>
      <c r="I9">
        <v>532121</v>
      </c>
    </row>
    <row r="10" spans="1:10" x14ac:dyDescent="0.35">
      <c r="A10">
        <v>6</v>
      </c>
      <c r="B10" t="s">
        <v>90</v>
      </c>
      <c r="C10" t="s">
        <v>91</v>
      </c>
      <c r="D10">
        <v>10000</v>
      </c>
      <c r="E10" s="28">
        <v>0.1</v>
      </c>
      <c r="F10">
        <f t="shared" si="0"/>
        <v>1000</v>
      </c>
      <c r="G10" t="s">
        <v>95</v>
      </c>
      <c r="H10" t="s">
        <v>96</v>
      </c>
      <c r="I10">
        <v>532122</v>
      </c>
    </row>
    <row r="13" spans="1:10" x14ac:dyDescent="0.35">
      <c r="A13" s="31" t="s">
        <v>100</v>
      </c>
      <c r="B13" s="31"/>
    </row>
    <row r="14" spans="1:10" ht="15" thickBot="1" x14ac:dyDescent="0.4"/>
    <row r="15" spans="1:10" ht="15.5" thickTop="1" thickBot="1" x14ac:dyDescent="0.4">
      <c r="A15" s="14" t="s">
        <v>1</v>
      </c>
      <c r="B15" s="14" t="s">
        <v>2</v>
      </c>
      <c r="C15" s="14" t="s">
        <v>3</v>
      </c>
      <c r="D15" s="14" t="s">
        <v>4</v>
      </c>
      <c r="E15" s="14" t="s">
        <v>5</v>
      </c>
      <c r="F15" s="14" t="s">
        <v>6</v>
      </c>
      <c r="G15" s="14" t="s">
        <v>7</v>
      </c>
      <c r="H15" s="14" t="s">
        <v>8</v>
      </c>
      <c r="I15" s="14" t="s">
        <v>9</v>
      </c>
      <c r="J15" s="14" t="s">
        <v>10</v>
      </c>
    </row>
    <row r="16" spans="1:10" ht="15" thickTop="1" x14ac:dyDescent="0.35">
      <c r="A16" s="7">
        <v>1</v>
      </c>
      <c r="B16" s="5" t="s">
        <v>11</v>
      </c>
      <c r="C16" s="7">
        <v>95</v>
      </c>
      <c r="D16" s="5">
        <v>90</v>
      </c>
      <c r="E16" s="7">
        <v>98</v>
      </c>
      <c r="F16" s="1">
        <v>96</v>
      </c>
      <c r="G16" s="7">
        <v>93</v>
      </c>
      <c r="H16" s="1">
        <v>97</v>
      </c>
      <c r="I16" s="7">
        <f t="shared" ref="I16:I50" si="1">SUM(C16:H16)</f>
        <v>569</v>
      </c>
      <c r="J16" s="2">
        <f t="shared" ref="J16:J50" si="2">AVERAGE(C16:H16)</f>
        <v>94.833333333333329</v>
      </c>
    </row>
    <row r="17" spans="1:10" x14ac:dyDescent="0.35">
      <c r="A17" s="7">
        <v>2</v>
      </c>
      <c r="B17" s="10" t="s">
        <v>12</v>
      </c>
      <c r="C17" s="9">
        <v>96</v>
      </c>
      <c r="D17" s="10">
        <v>91</v>
      </c>
      <c r="E17" s="9">
        <v>99</v>
      </c>
      <c r="F17" s="11">
        <v>97</v>
      </c>
      <c r="G17" s="9">
        <v>94</v>
      </c>
      <c r="H17" s="11">
        <v>98</v>
      </c>
      <c r="I17" s="9">
        <f t="shared" si="1"/>
        <v>575</v>
      </c>
      <c r="J17" s="12">
        <f t="shared" si="2"/>
        <v>95.833333333333329</v>
      </c>
    </row>
    <row r="18" spans="1:10" x14ac:dyDescent="0.35">
      <c r="A18" s="7">
        <v>3</v>
      </c>
      <c r="B18" s="5" t="s">
        <v>13</v>
      </c>
      <c r="C18" s="7">
        <v>96</v>
      </c>
      <c r="D18" s="5">
        <v>91</v>
      </c>
      <c r="E18" s="7">
        <v>99</v>
      </c>
      <c r="F18" s="1">
        <v>97</v>
      </c>
      <c r="G18" s="7">
        <v>94</v>
      </c>
      <c r="H18" s="1">
        <v>98</v>
      </c>
      <c r="I18" s="7">
        <f t="shared" si="1"/>
        <v>575</v>
      </c>
      <c r="J18" s="2">
        <f t="shared" si="2"/>
        <v>95.833333333333329</v>
      </c>
    </row>
    <row r="19" spans="1:10" x14ac:dyDescent="0.35">
      <c r="A19" s="7">
        <v>4</v>
      </c>
      <c r="B19" s="10" t="s">
        <v>14</v>
      </c>
      <c r="C19" s="9">
        <v>85</v>
      </c>
      <c r="D19" s="10">
        <v>75</v>
      </c>
      <c r="E19" s="9">
        <v>89</v>
      </c>
      <c r="F19" s="11">
        <v>76</v>
      </c>
      <c r="G19" s="9">
        <v>88</v>
      </c>
      <c r="H19" s="11">
        <v>87</v>
      </c>
      <c r="I19" s="9">
        <f t="shared" si="1"/>
        <v>500</v>
      </c>
      <c r="J19" s="12">
        <f t="shared" si="2"/>
        <v>83.333333333333329</v>
      </c>
    </row>
    <row r="20" spans="1:10" x14ac:dyDescent="0.35">
      <c r="A20" s="7">
        <v>5</v>
      </c>
      <c r="B20" s="5" t="s">
        <v>15</v>
      </c>
      <c r="C20" s="7">
        <v>86</v>
      </c>
      <c r="D20" s="5">
        <v>76</v>
      </c>
      <c r="E20" s="7">
        <v>90</v>
      </c>
      <c r="F20" s="1">
        <v>77</v>
      </c>
      <c r="G20" s="7">
        <v>89</v>
      </c>
      <c r="H20" s="1">
        <v>88</v>
      </c>
      <c r="I20" s="7">
        <f t="shared" si="1"/>
        <v>506</v>
      </c>
      <c r="J20" s="2">
        <f t="shared" si="2"/>
        <v>84.333333333333329</v>
      </c>
    </row>
    <row r="21" spans="1:10" x14ac:dyDescent="0.35">
      <c r="A21" s="7">
        <v>6</v>
      </c>
      <c r="B21" s="10" t="s">
        <v>16</v>
      </c>
      <c r="C21" s="9">
        <v>87</v>
      </c>
      <c r="D21" s="10">
        <v>77</v>
      </c>
      <c r="E21" s="9">
        <v>91</v>
      </c>
      <c r="F21" s="11">
        <v>78</v>
      </c>
      <c r="G21" s="9">
        <v>90</v>
      </c>
      <c r="H21" s="11">
        <v>89</v>
      </c>
      <c r="I21" s="9">
        <f t="shared" si="1"/>
        <v>512</v>
      </c>
      <c r="J21" s="12">
        <f t="shared" si="2"/>
        <v>85.333333333333329</v>
      </c>
    </row>
    <row r="22" spans="1:10" x14ac:dyDescent="0.35">
      <c r="A22" s="7">
        <v>7</v>
      </c>
      <c r="B22" s="5" t="s">
        <v>17</v>
      </c>
      <c r="C22" s="7">
        <v>88</v>
      </c>
      <c r="D22" s="5">
        <v>78</v>
      </c>
      <c r="E22" s="7">
        <v>92</v>
      </c>
      <c r="F22" s="1">
        <v>79</v>
      </c>
      <c r="G22" s="7">
        <v>91</v>
      </c>
      <c r="H22" s="1">
        <v>90</v>
      </c>
      <c r="I22" s="7">
        <f t="shared" si="1"/>
        <v>518</v>
      </c>
      <c r="J22" s="2">
        <f t="shared" si="2"/>
        <v>86.333333333333329</v>
      </c>
    </row>
    <row r="23" spans="1:10" x14ac:dyDescent="0.35">
      <c r="A23" s="7">
        <v>8</v>
      </c>
      <c r="B23" s="10" t="s">
        <v>18</v>
      </c>
      <c r="C23" s="9">
        <v>89</v>
      </c>
      <c r="D23" s="10">
        <v>79</v>
      </c>
      <c r="E23" s="9">
        <v>93</v>
      </c>
      <c r="F23" s="11">
        <v>80</v>
      </c>
      <c r="G23" s="9">
        <v>92</v>
      </c>
      <c r="H23" s="11">
        <v>91</v>
      </c>
      <c r="I23" s="9">
        <f t="shared" si="1"/>
        <v>524</v>
      </c>
      <c r="J23" s="12">
        <f t="shared" si="2"/>
        <v>87.333333333333329</v>
      </c>
    </row>
    <row r="24" spans="1:10" x14ac:dyDescent="0.35">
      <c r="A24" s="7">
        <v>9</v>
      </c>
      <c r="B24" s="5" t="s">
        <v>19</v>
      </c>
      <c r="C24" s="7">
        <v>90</v>
      </c>
      <c r="D24" s="5">
        <v>80</v>
      </c>
      <c r="E24" s="7">
        <v>94</v>
      </c>
      <c r="F24" s="1">
        <v>81</v>
      </c>
      <c r="G24" s="7">
        <v>93</v>
      </c>
      <c r="H24" s="1">
        <v>92</v>
      </c>
      <c r="I24" s="7">
        <f t="shared" si="1"/>
        <v>530</v>
      </c>
      <c r="J24" s="2">
        <f t="shared" si="2"/>
        <v>88.333333333333329</v>
      </c>
    </row>
    <row r="25" spans="1:10" x14ac:dyDescent="0.35">
      <c r="A25" s="7">
        <v>10</v>
      </c>
      <c r="B25" s="10" t="s">
        <v>20</v>
      </c>
      <c r="C25" s="9">
        <v>91</v>
      </c>
      <c r="D25" s="10">
        <v>81</v>
      </c>
      <c r="E25" s="9">
        <v>95</v>
      </c>
      <c r="F25" s="11">
        <v>82</v>
      </c>
      <c r="G25" s="9">
        <v>76</v>
      </c>
      <c r="H25" s="11">
        <v>93</v>
      </c>
      <c r="I25" s="9">
        <f t="shared" si="1"/>
        <v>518</v>
      </c>
      <c r="J25" s="12">
        <f t="shared" si="2"/>
        <v>86.333333333333329</v>
      </c>
    </row>
    <row r="26" spans="1:10" x14ac:dyDescent="0.35">
      <c r="A26" s="7">
        <v>11</v>
      </c>
      <c r="B26" s="5" t="s">
        <v>21</v>
      </c>
      <c r="C26" s="7">
        <v>92</v>
      </c>
      <c r="D26" s="5">
        <v>82</v>
      </c>
      <c r="E26" s="7">
        <v>84</v>
      </c>
      <c r="F26" s="1">
        <v>98</v>
      </c>
      <c r="G26" s="7">
        <v>77</v>
      </c>
      <c r="H26" s="1">
        <v>94</v>
      </c>
      <c r="I26" s="7">
        <f t="shared" si="1"/>
        <v>527</v>
      </c>
      <c r="J26" s="2">
        <f t="shared" si="2"/>
        <v>87.833333333333329</v>
      </c>
    </row>
    <row r="27" spans="1:10" x14ac:dyDescent="0.35">
      <c r="A27" s="7">
        <v>12</v>
      </c>
      <c r="B27" s="10" t="s">
        <v>22</v>
      </c>
      <c r="C27" s="9">
        <v>93</v>
      </c>
      <c r="D27" s="10">
        <v>83</v>
      </c>
      <c r="E27" s="9">
        <v>85</v>
      </c>
      <c r="F27" s="11">
        <v>99</v>
      </c>
      <c r="G27" s="9">
        <v>78</v>
      </c>
      <c r="H27" s="11">
        <v>95</v>
      </c>
      <c r="I27" s="9">
        <f t="shared" si="1"/>
        <v>533</v>
      </c>
      <c r="J27" s="12">
        <f t="shared" si="2"/>
        <v>88.833333333333329</v>
      </c>
    </row>
    <row r="28" spans="1:10" x14ac:dyDescent="0.35">
      <c r="A28" s="7">
        <v>13</v>
      </c>
      <c r="B28" s="5" t="s">
        <v>23</v>
      </c>
      <c r="C28" s="7">
        <v>94</v>
      </c>
      <c r="D28" s="5">
        <v>84</v>
      </c>
      <c r="E28" s="7">
        <v>86</v>
      </c>
      <c r="F28" s="1">
        <v>77</v>
      </c>
      <c r="G28" s="7">
        <v>79</v>
      </c>
      <c r="H28" s="1">
        <v>96</v>
      </c>
      <c r="I28" s="7">
        <f t="shared" si="1"/>
        <v>516</v>
      </c>
      <c r="J28" s="2">
        <f t="shared" si="2"/>
        <v>86</v>
      </c>
    </row>
    <row r="29" spans="1:10" x14ac:dyDescent="0.35">
      <c r="A29" s="7">
        <v>14</v>
      </c>
      <c r="B29" s="10" t="s">
        <v>24</v>
      </c>
      <c r="C29" s="9">
        <v>95</v>
      </c>
      <c r="D29" s="10">
        <v>85</v>
      </c>
      <c r="E29" s="9">
        <v>87</v>
      </c>
      <c r="F29" s="11">
        <v>78</v>
      </c>
      <c r="G29" s="9">
        <v>80</v>
      </c>
      <c r="H29" s="11">
        <v>97</v>
      </c>
      <c r="I29" s="9">
        <f t="shared" si="1"/>
        <v>522</v>
      </c>
      <c r="J29" s="12">
        <f t="shared" si="2"/>
        <v>87</v>
      </c>
    </row>
    <row r="30" spans="1:10" x14ac:dyDescent="0.35">
      <c r="A30" s="7">
        <v>15</v>
      </c>
      <c r="B30" s="6" t="s">
        <v>25</v>
      </c>
      <c r="C30" s="8">
        <v>88</v>
      </c>
      <c r="D30" s="6">
        <v>86</v>
      </c>
      <c r="E30" s="8">
        <v>88</v>
      </c>
      <c r="F30" s="3">
        <v>79</v>
      </c>
      <c r="G30" s="8">
        <v>81</v>
      </c>
      <c r="H30" s="3">
        <v>98</v>
      </c>
      <c r="I30" s="8">
        <f t="shared" si="1"/>
        <v>520</v>
      </c>
      <c r="J30" s="4">
        <f t="shared" si="2"/>
        <v>86.666666666666671</v>
      </c>
    </row>
    <row r="31" spans="1:10" x14ac:dyDescent="0.35">
      <c r="A31" s="7">
        <v>16</v>
      </c>
      <c r="B31" s="5" t="s">
        <v>11</v>
      </c>
      <c r="C31" s="7">
        <v>95</v>
      </c>
      <c r="D31" s="5">
        <v>90</v>
      </c>
      <c r="E31" s="7">
        <v>98</v>
      </c>
      <c r="F31" s="1">
        <v>96</v>
      </c>
      <c r="G31" s="7">
        <v>93</v>
      </c>
      <c r="H31" s="1">
        <v>97</v>
      </c>
      <c r="I31" s="7">
        <f t="shared" si="1"/>
        <v>569</v>
      </c>
      <c r="J31" s="2">
        <f t="shared" si="2"/>
        <v>94.833333333333329</v>
      </c>
    </row>
    <row r="32" spans="1:10" x14ac:dyDescent="0.35">
      <c r="A32" s="7">
        <v>17</v>
      </c>
      <c r="B32" s="10" t="s">
        <v>12</v>
      </c>
      <c r="C32" s="9">
        <v>96</v>
      </c>
      <c r="D32" s="10">
        <v>91</v>
      </c>
      <c r="E32" s="9">
        <v>99</v>
      </c>
      <c r="F32" s="11">
        <v>97</v>
      </c>
      <c r="G32" s="9">
        <v>94</v>
      </c>
      <c r="H32" s="11">
        <v>98</v>
      </c>
      <c r="I32" s="9">
        <f t="shared" si="1"/>
        <v>575</v>
      </c>
      <c r="J32" s="12">
        <f t="shared" si="2"/>
        <v>95.833333333333329</v>
      </c>
    </row>
    <row r="33" spans="1:10" x14ac:dyDescent="0.35">
      <c r="A33" s="7">
        <v>18</v>
      </c>
      <c r="B33" s="5" t="s">
        <v>13</v>
      </c>
      <c r="C33" s="7">
        <v>96</v>
      </c>
      <c r="D33" s="5">
        <v>91</v>
      </c>
      <c r="E33" s="7">
        <v>99</v>
      </c>
      <c r="F33" s="1">
        <v>97</v>
      </c>
      <c r="G33" s="7">
        <v>94</v>
      </c>
      <c r="H33" s="1">
        <v>98</v>
      </c>
      <c r="I33" s="7">
        <f t="shared" si="1"/>
        <v>575</v>
      </c>
      <c r="J33" s="2">
        <f t="shared" si="2"/>
        <v>95.833333333333329</v>
      </c>
    </row>
    <row r="34" spans="1:10" x14ac:dyDescent="0.35">
      <c r="A34" s="7">
        <v>19</v>
      </c>
      <c r="B34" s="10" t="s">
        <v>14</v>
      </c>
      <c r="C34" s="9">
        <v>85</v>
      </c>
      <c r="D34" s="10">
        <v>75</v>
      </c>
      <c r="E34" s="9">
        <v>89</v>
      </c>
      <c r="F34" s="11">
        <v>76</v>
      </c>
      <c r="G34" s="9">
        <v>88</v>
      </c>
      <c r="H34" s="11">
        <v>87</v>
      </c>
      <c r="I34" s="9">
        <f t="shared" si="1"/>
        <v>500</v>
      </c>
      <c r="J34" s="12">
        <f t="shared" si="2"/>
        <v>83.333333333333329</v>
      </c>
    </row>
    <row r="35" spans="1:10" x14ac:dyDescent="0.35">
      <c r="A35" s="7">
        <v>20</v>
      </c>
      <c r="B35" s="5" t="s">
        <v>15</v>
      </c>
      <c r="C35" s="7">
        <v>86</v>
      </c>
      <c r="D35" s="5">
        <v>76</v>
      </c>
      <c r="E35" s="7">
        <v>90</v>
      </c>
      <c r="F35" s="1">
        <v>77</v>
      </c>
      <c r="G35" s="7">
        <v>89</v>
      </c>
      <c r="H35" s="1">
        <v>88</v>
      </c>
      <c r="I35" s="7">
        <f t="shared" si="1"/>
        <v>506</v>
      </c>
      <c r="J35" s="2">
        <f t="shared" si="2"/>
        <v>84.333333333333329</v>
      </c>
    </row>
    <row r="36" spans="1:10" x14ac:dyDescent="0.35">
      <c r="A36" s="7">
        <v>21</v>
      </c>
      <c r="B36" s="10" t="s">
        <v>16</v>
      </c>
      <c r="C36" s="9">
        <v>87</v>
      </c>
      <c r="D36" s="10">
        <v>77</v>
      </c>
      <c r="E36" s="9">
        <v>91</v>
      </c>
      <c r="F36" s="11">
        <v>78</v>
      </c>
      <c r="G36" s="9">
        <v>90</v>
      </c>
      <c r="H36" s="11">
        <v>89</v>
      </c>
      <c r="I36" s="9">
        <f t="shared" si="1"/>
        <v>512</v>
      </c>
      <c r="J36" s="12">
        <f t="shared" si="2"/>
        <v>85.333333333333329</v>
      </c>
    </row>
    <row r="37" spans="1:10" x14ac:dyDescent="0.35">
      <c r="A37" s="7">
        <v>22</v>
      </c>
      <c r="B37" s="5" t="s">
        <v>17</v>
      </c>
      <c r="C37" s="7">
        <v>88</v>
      </c>
      <c r="D37" s="5">
        <v>78</v>
      </c>
      <c r="E37" s="7">
        <v>92</v>
      </c>
      <c r="F37" s="1">
        <v>79</v>
      </c>
      <c r="G37" s="7">
        <v>91</v>
      </c>
      <c r="H37" s="1">
        <v>90</v>
      </c>
      <c r="I37" s="7">
        <f t="shared" si="1"/>
        <v>518</v>
      </c>
      <c r="J37" s="2">
        <f t="shared" si="2"/>
        <v>86.333333333333329</v>
      </c>
    </row>
    <row r="38" spans="1:10" x14ac:dyDescent="0.35">
      <c r="A38" s="7">
        <v>23</v>
      </c>
      <c r="B38" s="10" t="s">
        <v>18</v>
      </c>
      <c r="C38" s="9">
        <v>89</v>
      </c>
      <c r="D38" s="10">
        <v>79</v>
      </c>
      <c r="E38" s="9">
        <v>93</v>
      </c>
      <c r="F38" s="11">
        <v>80</v>
      </c>
      <c r="G38" s="9">
        <v>92</v>
      </c>
      <c r="H38" s="11">
        <v>91</v>
      </c>
      <c r="I38" s="9">
        <f t="shared" si="1"/>
        <v>524</v>
      </c>
      <c r="J38" s="12">
        <f t="shared" si="2"/>
        <v>87.333333333333329</v>
      </c>
    </row>
    <row r="39" spans="1:10" x14ac:dyDescent="0.35">
      <c r="A39" s="7">
        <v>24</v>
      </c>
      <c r="B39" s="5" t="s">
        <v>19</v>
      </c>
      <c r="C39" s="7">
        <v>90</v>
      </c>
      <c r="D39" s="5">
        <v>80</v>
      </c>
      <c r="E39" s="7">
        <v>94</v>
      </c>
      <c r="F39" s="1">
        <v>81</v>
      </c>
      <c r="G39" s="7">
        <v>93</v>
      </c>
      <c r="H39" s="1">
        <v>92</v>
      </c>
      <c r="I39" s="7">
        <f t="shared" si="1"/>
        <v>530</v>
      </c>
      <c r="J39" s="2">
        <f t="shared" si="2"/>
        <v>88.333333333333329</v>
      </c>
    </row>
    <row r="40" spans="1:10" x14ac:dyDescent="0.35">
      <c r="A40" s="7">
        <v>25</v>
      </c>
      <c r="B40" s="10" t="s">
        <v>18</v>
      </c>
      <c r="C40" s="9">
        <v>89</v>
      </c>
      <c r="D40" s="10">
        <v>79</v>
      </c>
      <c r="E40" s="9">
        <v>93</v>
      </c>
      <c r="F40" s="11">
        <v>80</v>
      </c>
      <c r="G40" s="9">
        <v>92</v>
      </c>
      <c r="H40" s="11">
        <v>91</v>
      </c>
      <c r="I40" s="9">
        <f t="shared" si="1"/>
        <v>524</v>
      </c>
      <c r="J40" s="12">
        <f t="shared" si="2"/>
        <v>87.333333333333329</v>
      </c>
    </row>
    <row r="41" spans="1:10" x14ac:dyDescent="0.35">
      <c r="A41" s="7">
        <v>26</v>
      </c>
      <c r="B41" s="5" t="s">
        <v>19</v>
      </c>
      <c r="C41" s="7">
        <v>90</v>
      </c>
      <c r="D41" s="5">
        <v>80</v>
      </c>
      <c r="E41" s="7">
        <v>94</v>
      </c>
      <c r="F41" s="1">
        <v>81</v>
      </c>
      <c r="G41" s="7">
        <v>93</v>
      </c>
      <c r="H41" s="1">
        <v>92</v>
      </c>
      <c r="I41" s="7">
        <f t="shared" si="1"/>
        <v>530</v>
      </c>
      <c r="J41" s="2">
        <f t="shared" si="2"/>
        <v>88.333333333333329</v>
      </c>
    </row>
    <row r="42" spans="1:10" x14ac:dyDescent="0.35">
      <c r="A42" s="7">
        <v>27</v>
      </c>
      <c r="B42" s="10" t="s">
        <v>20</v>
      </c>
      <c r="C42" s="9">
        <v>91</v>
      </c>
      <c r="D42" s="10">
        <v>81</v>
      </c>
      <c r="E42" s="9">
        <v>95</v>
      </c>
      <c r="F42" s="11">
        <v>82</v>
      </c>
      <c r="G42" s="9">
        <v>76</v>
      </c>
      <c r="H42" s="11">
        <v>93</v>
      </c>
      <c r="I42" s="9">
        <f t="shared" si="1"/>
        <v>518</v>
      </c>
      <c r="J42" s="12">
        <f t="shared" si="2"/>
        <v>86.333333333333329</v>
      </c>
    </row>
    <row r="43" spans="1:10" x14ac:dyDescent="0.35">
      <c r="A43" s="7">
        <v>28</v>
      </c>
      <c r="B43" s="5" t="s">
        <v>21</v>
      </c>
      <c r="C43" s="7">
        <v>92</v>
      </c>
      <c r="D43" s="5">
        <v>82</v>
      </c>
      <c r="E43" s="7">
        <v>84</v>
      </c>
      <c r="F43" s="1">
        <v>98</v>
      </c>
      <c r="G43" s="7">
        <v>77</v>
      </c>
      <c r="H43" s="1">
        <v>94</v>
      </c>
      <c r="I43" s="7">
        <f t="shared" si="1"/>
        <v>527</v>
      </c>
      <c r="J43" s="2">
        <f t="shared" si="2"/>
        <v>87.833333333333329</v>
      </c>
    </row>
    <row r="44" spans="1:10" x14ac:dyDescent="0.35">
      <c r="A44" s="7">
        <v>29</v>
      </c>
      <c r="B44" s="10" t="s">
        <v>22</v>
      </c>
      <c r="C44" s="9">
        <v>93</v>
      </c>
      <c r="D44" s="10">
        <v>83</v>
      </c>
      <c r="E44" s="9">
        <v>85</v>
      </c>
      <c r="F44" s="11">
        <v>99</v>
      </c>
      <c r="G44" s="9">
        <v>78</v>
      </c>
      <c r="H44" s="11">
        <v>95</v>
      </c>
      <c r="I44" s="9">
        <f t="shared" si="1"/>
        <v>533</v>
      </c>
      <c r="J44" s="12">
        <f t="shared" si="2"/>
        <v>88.833333333333329</v>
      </c>
    </row>
    <row r="45" spans="1:10" x14ac:dyDescent="0.35">
      <c r="A45" s="7">
        <v>30</v>
      </c>
      <c r="B45" s="5" t="s">
        <v>23</v>
      </c>
      <c r="C45" s="7">
        <v>94</v>
      </c>
      <c r="D45" s="5">
        <v>84</v>
      </c>
      <c r="E45" s="7">
        <v>86</v>
      </c>
      <c r="F45" s="1">
        <v>77</v>
      </c>
      <c r="G45" s="7">
        <v>79</v>
      </c>
      <c r="H45" s="1">
        <v>96</v>
      </c>
      <c r="I45" s="7">
        <f t="shared" si="1"/>
        <v>516</v>
      </c>
      <c r="J45" s="2">
        <f t="shared" si="2"/>
        <v>86</v>
      </c>
    </row>
    <row r="46" spans="1:10" x14ac:dyDescent="0.35">
      <c r="A46" s="7">
        <v>31</v>
      </c>
      <c r="B46" s="10" t="s">
        <v>24</v>
      </c>
      <c r="C46" s="9">
        <v>95</v>
      </c>
      <c r="D46" s="10">
        <v>85</v>
      </c>
      <c r="E46" s="9">
        <v>87</v>
      </c>
      <c r="F46" s="11">
        <v>78</v>
      </c>
      <c r="G46" s="9">
        <v>80</v>
      </c>
      <c r="H46" s="11">
        <v>97</v>
      </c>
      <c r="I46" s="9">
        <f t="shared" si="1"/>
        <v>522</v>
      </c>
      <c r="J46" s="12">
        <f t="shared" si="2"/>
        <v>87</v>
      </c>
    </row>
    <row r="47" spans="1:10" x14ac:dyDescent="0.35">
      <c r="A47" s="7">
        <v>32</v>
      </c>
      <c r="B47" s="6" t="s">
        <v>25</v>
      </c>
      <c r="C47" s="8">
        <v>88</v>
      </c>
      <c r="D47" s="6">
        <v>86</v>
      </c>
      <c r="E47" s="8">
        <v>88</v>
      </c>
      <c r="F47" s="3">
        <v>79</v>
      </c>
      <c r="G47" s="8">
        <v>81</v>
      </c>
      <c r="H47" s="3">
        <v>98</v>
      </c>
      <c r="I47" s="8">
        <f t="shared" si="1"/>
        <v>520</v>
      </c>
      <c r="J47" s="4">
        <f t="shared" si="2"/>
        <v>86.666666666666671</v>
      </c>
    </row>
    <row r="48" spans="1:10" x14ac:dyDescent="0.35">
      <c r="A48" s="7">
        <v>33</v>
      </c>
      <c r="B48" s="5" t="s">
        <v>11</v>
      </c>
      <c r="C48" s="7">
        <v>95</v>
      </c>
      <c r="D48" s="5">
        <v>90</v>
      </c>
      <c r="E48" s="7">
        <v>98</v>
      </c>
      <c r="F48" s="1">
        <v>96</v>
      </c>
      <c r="G48" s="7">
        <v>93</v>
      </c>
      <c r="H48" s="1">
        <v>97</v>
      </c>
      <c r="I48" s="7">
        <f t="shared" si="1"/>
        <v>569</v>
      </c>
      <c r="J48" s="2">
        <f t="shared" si="2"/>
        <v>94.833333333333329</v>
      </c>
    </row>
    <row r="49" spans="1:10" x14ac:dyDescent="0.35">
      <c r="A49" s="7">
        <v>34</v>
      </c>
      <c r="B49" s="10" t="s">
        <v>12</v>
      </c>
      <c r="C49" s="9">
        <v>96</v>
      </c>
      <c r="D49" s="10">
        <v>91</v>
      </c>
      <c r="E49" s="9">
        <v>99</v>
      </c>
      <c r="F49" s="11">
        <v>97</v>
      </c>
      <c r="G49" s="9">
        <v>94</v>
      </c>
      <c r="H49" s="11">
        <v>98</v>
      </c>
      <c r="I49" s="9">
        <f t="shared" si="1"/>
        <v>575</v>
      </c>
      <c r="J49" s="12">
        <f t="shared" si="2"/>
        <v>95.833333333333329</v>
      </c>
    </row>
    <row r="50" spans="1:10" x14ac:dyDescent="0.35">
      <c r="A50" s="7">
        <v>35</v>
      </c>
      <c r="B50" s="5" t="s">
        <v>13</v>
      </c>
      <c r="C50" s="7">
        <v>96</v>
      </c>
      <c r="D50" s="5">
        <v>91</v>
      </c>
      <c r="E50" s="7">
        <v>99</v>
      </c>
      <c r="F50" s="1">
        <v>97</v>
      </c>
      <c r="G50" s="7">
        <v>94</v>
      </c>
      <c r="H50" s="1">
        <v>98</v>
      </c>
      <c r="I50" s="7">
        <f t="shared" si="1"/>
        <v>575</v>
      </c>
      <c r="J50" s="2">
        <f t="shared" si="2"/>
        <v>95.833333333333329</v>
      </c>
    </row>
    <row r="51" spans="1:10" x14ac:dyDescent="0.35">
      <c r="A51" s="7">
        <v>36</v>
      </c>
      <c r="B51" s="10" t="s">
        <v>14</v>
      </c>
      <c r="C51" s="9">
        <v>85</v>
      </c>
      <c r="D51" s="10">
        <v>75</v>
      </c>
      <c r="E51" s="9">
        <v>89</v>
      </c>
      <c r="F51" s="11">
        <v>76</v>
      </c>
      <c r="G51" s="9">
        <v>88</v>
      </c>
      <c r="H51" s="11">
        <v>87</v>
      </c>
      <c r="I51" s="9">
        <f t="shared" ref="I51" si="3">SUM(C51:H51)</f>
        <v>500</v>
      </c>
      <c r="J51" s="12">
        <f t="shared" ref="J51" si="4">AVERAGE(C51:H51)</f>
        <v>83.333333333333329</v>
      </c>
    </row>
    <row r="54" spans="1:10" x14ac:dyDescent="0.35">
      <c r="A54" s="31" t="s">
        <v>101</v>
      </c>
      <c r="B54" s="31"/>
    </row>
    <row r="56" spans="1:10" x14ac:dyDescent="0.35">
      <c r="A56" s="33" t="s">
        <v>1</v>
      </c>
      <c r="B56" s="33" t="s">
        <v>102</v>
      </c>
      <c r="C56" s="33" t="s">
        <v>5</v>
      </c>
      <c r="D56" s="33" t="s">
        <v>3</v>
      </c>
      <c r="E56" s="33" t="s">
        <v>4</v>
      </c>
      <c r="F56" s="33" t="s">
        <v>9</v>
      </c>
    </row>
    <row r="57" spans="1:10" x14ac:dyDescent="0.35">
      <c r="B57" t="s">
        <v>103</v>
      </c>
      <c r="C57">
        <v>85</v>
      </c>
      <c r="D57">
        <v>80</v>
      </c>
      <c r="E57">
        <v>88</v>
      </c>
      <c r="F57">
        <f>SUM(C57:E57)</f>
        <v>253</v>
      </c>
    </row>
    <row r="58" spans="1:10" x14ac:dyDescent="0.35">
      <c r="B58" t="s">
        <v>90</v>
      </c>
      <c r="C58">
        <v>83</v>
      </c>
      <c r="D58">
        <v>85</v>
      </c>
      <c r="E58">
        <v>76</v>
      </c>
      <c r="F58">
        <f t="shared" ref="F58:F61" si="5">SUM(C58:E58)</f>
        <v>244</v>
      </c>
    </row>
    <row r="59" spans="1:10" x14ac:dyDescent="0.35">
      <c r="B59" t="s">
        <v>104</v>
      </c>
      <c r="C59">
        <v>76</v>
      </c>
      <c r="D59">
        <v>86</v>
      </c>
      <c r="E59">
        <v>76</v>
      </c>
      <c r="F59">
        <f t="shared" si="5"/>
        <v>238</v>
      </c>
    </row>
    <row r="60" spans="1:10" x14ac:dyDescent="0.35">
      <c r="B60" t="s">
        <v>105</v>
      </c>
      <c r="C60">
        <v>77</v>
      </c>
      <c r="D60">
        <v>87</v>
      </c>
      <c r="E60">
        <v>76</v>
      </c>
      <c r="F60">
        <f t="shared" si="5"/>
        <v>240</v>
      </c>
    </row>
    <row r="61" spans="1:10" x14ac:dyDescent="0.35">
      <c r="B61" t="s">
        <v>106</v>
      </c>
      <c r="C61">
        <v>78</v>
      </c>
      <c r="D61">
        <v>85</v>
      </c>
      <c r="E61">
        <v>76</v>
      </c>
      <c r="F61">
        <f t="shared" si="5"/>
        <v>239</v>
      </c>
    </row>
    <row r="67" spans="1:7" x14ac:dyDescent="0.35">
      <c r="A67" s="34" t="s">
        <v>107</v>
      </c>
      <c r="B67" s="34"/>
      <c r="C67" s="34"/>
      <c r="D67" s="34"/>
      <c r="E67" s="34"/>
      <c r="F67" s="34"/>
      <c r="G67" s="34"/>
    </row>
    <row r="68" spans="1:7" x14ac:dyDescent="0.35">
      <c r="A68" s="34" t="s">
        <v>108</v>
      </c>
      <c r="B68" s="34"/>
      <c r="C68" s="34"/>
      <c r="D68" s="34"/>
      <c r="E68" s="34"/>
      <c r="F68" s="34"/>
      <c r="G68" s="34"/>
    </row>
    <row r="69" spans="1:7" x14ac:dyDescent="0.35">
      <c r="A69" s="34" t="s">
        <v>109</v>
      </c>
      <c r="B69" s="34"/>
      <c r="C69" s="34"/>
      <c r="D69" s="34"/>
      <c r="E69" s="34"/>
      <c r="F69" s="34"/>
      <c r="G69" s="34"/>
    </row>
    <row r="70" spans="1:7" x14ac:dyDescent="0.35">
      <c r="A70" s="34" t="s">
        <v>110</v>
      </c>
      <c r="B70" s="34"/>
      <c r="C70" s="34"/>
      <c r="D70" s="34"/>
      <c r="E70" s="34"/>
      <c r="F70" s="34"/>
      <c r="G70" s="34"/>
    </row>
    <row r="71" spans="1:7" x14ac:dyDescent="0.35">
      <c r="A71" s="34"/>
      <c r="B71" s="34"/>
      <c r="C71" s="34"/>
      <c r="D71" s="34"/>
      <c r="E71" s="34"/>
      <c r="F71" s="34"/>
      <c r="G71" s="34"/>
    </row>
    <row r="72" spans="1:7" x14ac:dyDescent="0.35">
      <c r="A72" s="34" t="s">
        <v>111</v>
      </c>
      <c r="B72" s="34"/>
      <c r="C72" s="34"/>
      <c r="D72" s="34"/>
      <c r="E72" s="34"/>
      <c r="F72" s="34"/>
      <c r="G72" s="34"/>
    </row>
    <row r="73" spans="1:7" x14ac:dyDescent="0.35">
      <c r="A73" s="34" t="s">
        <v>112</v>
      </c>
      <c r="B73" s="34"/>
      <c r="C73" s="34"/>
      <c r="D73" s="34"/>
      <c r="E73" s="34"/>
      <c r="F73" s="34"/>
      <c r="G73" s="34"/>
    </row>
    <row r="74" spans="1:7" x14ac:dyDescent="0.35">
      <c r="A74" s="34" t="s">
        <v>113</v>
      </c>
      <c r="B74" s="34"/>
      <c r="C74" s="34"/>
      <c r="D74" s="34"/>
      <c r="E74" s="34"/>
      <c r="F74" s="34"/>
      <c r="G74" s="34"/>
    </row>
    <row r="75" spans="1:7" x14ac:dyDescent="0.35">
      <c r="A75" s="34" t="s">
        <v>114</v>
      </c>
      <c r="B75" s="34"/>
      <c r="C75" s="34"/>
      <c r="D75" s="34"/>
      <c r="E75" s="34"/>
      <c r="F75" s="34"/>
      <c r="G75" s="34"/>
    </row>
    <row r="76" spans="1:7" x14ac:dyDescent="0.35">
      <c r="A76" s="34"/>
      <c r="B76" s="34"/>
      <c r="C76" s="34"/>
      <c r="D76" s="34"/>
      <c r="E76" s="34"/>
      <c r="F76" s="34"/>
      <c r="G76" s="34"/>
    </row>
    <row r="77" spans="1:7" x14ac:dyDescent="0.35">
      <c r="A77" s="34" t="s">
        <v>115</v>
      </c>
      <c r="B77" s="34"/>
      <c r="C77" s="34"/>
      <c r="D77" s="34"/>
      <c r="E77" s="34"/>
      <c r="F77" s="34"/>
      <c r="G77" s="34"/>
    </row>
    <row r="78" spans="1:7" x14ac:dyDescent="0.35">
      <c r="A78" s="34" t="s">
        <v>116</v>
      </c>
      <c r="B78" s="34"/>
      <c r="C78" s="34"/>
      <c r="D78" s="34"/>
      <c r="E78" s="34"/>
      <c r="F78" s="34"/>
      <c r="G78" s="34"/>
    </row>
    <row r="79" spans="1:7" x14ac:dyDescent="0.35">
      <c r="A79" s="34" t="s">
        <v>117</v>
      </c>
      <c r="B79" s="34"/>
      <c r="C79" s="34"/>
      <c r="D79" s="34"/>
      <c r="E79" s="34"/>
      <c r="F79" s="34"/>
      <c r="G79" s="34"/>
    </row>
    <row r="80" spans="1:7" x14ac:dyDescent="0.35">
      <c r="A80" s="34" t="s">
        <v>118</v>
      </c>
      <c r="B80" s="34"/>
      <c r="C80" s="34"/>
      <c r="D80" s="34"/>
      <c r="E80" s="34"/>
      <c r="F80" s="34"/>
      <c r="G80" s="34"/>
    </row>
    <row r="81" spans="1:7" x14ac:dyDescent="0.35">
      <c r="A81" s="34" t="s">
        <v>119</v>
      </c>
      <c r="B81" s="34"/>
      <c r="C81" s="34"/>
      <c r="D81" s="34"/>
      <c r="E81" s="34"/>
      <c r="F81" s="34"/>
      <c r="G81" s="34"/>
    </row>
    <row r="82" spans="1:7" x14ac:dyDescent="0.35">
      <c r="A82" s="34" t="s">
        <v>120</v>
      </c>
      <c r="B82" s="34"/>
      <c r="C82" s="34"/>
      <c r="D82" s="34"/>
      <c r="E82" s="34"/>
      <c r="F82" s="34"/>
      <c r="G82" s="34"/>
    </row>
    <row r="83" spans="1:7" x14ac:dyDescent="0.35">
      <c r="A83" s="34" t="s">
        <v>121</v>
      </c>
      <c r="B83" s="34"/>
      <c r="C83" s="34"/>
      <c r="D83" s="34"/>
      <c r="E83" s="34"/>
      <c r="F83" s="34"/>
      <c r="G83" s="34"/>
    </row>
  </sheetData>
  <phoneticPr fontId="6" type="noConversion"/>
  <conditionalFormatting sqref="I16:I51">
    <cfRule type="cellIs" dxfId="2" priority="1" operator="greaterThan">
      <formula>520</formula>
    </cfRule>
  </conditionalFormatting>
  <dataValidations count="2">
    <dataValidation type="whole" operator="lessThanOrEqual" allowBlank="1" showInputMessage="1" showErrorMessage="1" errorTitle="INVALID ENTRY" error="WRONG ENTRY_x000a_ENTER SUBJECT MARKS BELOW 100" promptTitle="VALIDATION APPLY" prompt="ENTER ONLY SUBJECT MARKS" sqref="C56:E67" xr:uid="{C7F6F10D-824F-4629-8B4E-0146DB8B19CA}">
      <formula1>100</formula1>
    </dataValidation>
    <dataValidation type="textLength" operator="lessThanOrEqual" allowBlank="1" showInputMessage="1" showErrorMessage="1" errorTitle="INVALID ERROR" error="ENTER VALID NAME" promptTitle="VALIDATE DATA" prompt="ENTER IS CORRECT " sqref="B56:B71" xr:uid="{1B861344-A023-4D05-B2E7-E43AF221FF31}">
      <formula1>15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423E-63D0-4C89-B702-BEDDC49D833C}">
  <sheetPr codeName="Sheet3">
    <tabColor rgb="FFFFFF00"/>
  </sheetPr>
  <dimension ref="A1:J79"/>
  <sheetViews>
    <sheetView workbookViewId="0">
      <selection activeCell="D65" sqref="D65"/>
    </sheetView>
  </sheetViews>
  <sheetFormatPr defaultRowHeight="14.5" outlineLevelRow="2" x14ac:dyDescent="0.35"/>
  <cols>
    <col min="2" max="2" width="17.7265625" customWidth="1"/>
    <col min="3" max="9" width="8.7265625" customWidth="1"/>
  </cols>
  <sheetData>
    <row r="1" spans="1:10" x14ac:dyDescent="0.35">
      <c r="A1" s="36" t="s">
        <v>122</v>
      </c>
      <c r="B1" s="36"/>
      <c r="C1" s="35"/>
      <c r="D1" s="35"/>
    </row>
    <row r="2" spans="1:10" ht="15" thickBot="1" x14ac:dyDescent="0.4"/>
    <row r="3" spans="1:10" ht="15.5" thickTop="1" thickBot="1" x14ac:dyDescent="0.4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</row>
    <row r="4" spans="1:10" ht="15" thickTop="1" x14ac:dyDescent="0.35">
      <c r="A4" s="7">
        <v>1</v>
      </c>
      <c r="B4" s="5" t="s">
        <v>11</v>
      </c>
      <c r="C4" s="7">
        <v>95</v>
      </c>
      <c r="D4" s="5">
        <v>90</v>
      </c>
      <c r="E4" s="7">
        <v>98</v>
      </c>
      <c r="F4" s="1">
        <v>96</v>
      </c>
      <c r="G4" s="7">
        <v>93</v>
      </c>
      <c r="H4" s="1">
        <v>97</v>
      </c>
      <c r="I4" s="7">
        <f t="shared" ref="I4:I39" si="0">SUM(C4:H4)</f>
        <v>569</v>
      </c>
      <c r="J4" s="2">
        <f t="shared" ref="J4:J39" si="1">AVERAGE(C4:H4)</f>
        <v>94.833333333333329</v>
      </c>
    </row>
    <row r="5" spans="1:10" x14ac:dyDescent="0.35">
      <c r="A5" s="7">
        <v>2</v>
      </c>
      <c r="B5" s="10" t="s">
        <v>12</v>
      </c>
      <c r="C5" s="9">
        <v>96</v>
      </c>
      <c r="D5" s="10">
        <v>91</v>
      </c>
      <c r="E5" s="9">
        <v>99</v>
      </c>
      <c r="F5" s="11">
        <v>97</v>
      </c>
      <c r="G5" s="9">
        <v>94</v>
      </c>
      <c r="H5" s="11">
        <v>98</v>
      </c>
      <c r="I5" s="9">
        <f t="shared" si="0"/>
        <v>575</v>
      </c>
      <c r="J5" s="12">
        <f t="shared" si="1"/>
        <v>95.833333333333329</v>
      </c>
    </row>
    <row r="6" spans="1:10" x14ac:dyDescent="0.35">
      <c r="A6" s="7">
        <v>3</v>
      </c>
      <c r="B6" s="5" t="s">
        <v>13</v>
      </c>
      <c r="C6" s="7">
        <v>96</v>
      </c>
      <c r="D6" s="5">
        <v>91</v>
      </c>
      <c r="E6" s="7">
        <v>99</v>
      </c>
      <c r="F6" s="1">
        <v>97</v>
      </c>
      <c r="G6" s="7">
        <v>94</v>
      </c>
      <c r="H6" s="1">
        <v>98</v>
      </c>
      <c r="I6" s="7">
        <f t="shared" si="0"/>
        <v>575</v>
      </c>
      <c r="J6" s="2">
        <f t="shared" si="1"/>
        <v>95.833333333333329</v>
      </c>
    </row>
    <row r="7" spans="1:10" x14ac:dyDescent="0.35">
      <c r="A7" s="7">
        <v>4</v>
      </c>
      <c r="B7" s="10" t="s">
        <v>14</v>
      </c>
      <c r="C7" s="9">
        <v>85</v>
      </c>
      <c r="D7" s="10">
        <v>75</v>
      </c>
      <c r="E7" s="9">
        <v>89</v>
      </c>
      <c r="F7" s="11">
        <v>76</v>
      </c>
      <c r="G7" s="9">
        <v>88</v>
      </c>
      <c r="H7" s="11">
        <v>87</v>
      </c>
      <c r="I7" s="9">
        <f t="shared" si="0"/>
        <v>500</v>
      </c>
      <c r="J7" s="12">
        <f t="shared" si="1"/>
        <v>83.333333333333329</v>
      </c>
    </row>
    <row r="8" spans="1:10" x14ac:dyDescent="0.35">
      <c r="A8" s="7">
        <v>5</v>
      </c>
      <c r="B8" s="5" t="s">
        <v>15</v>
      </c>
      <c r="C8" s="7">
        <v>86</v>
      </c>
      <c r="D8" s="5">
        <v>76</v>
      </c>
      <c r="E8" s="7">
        <v>90</v>
      </c>
      <c r="F8" s="1">
        <v>77</v>
      </c>
      <c r="G8" s="7">
        <v>89</v>
      </c>
      <c r="H8" s="1">
        <v>88</v>
      </c>
      <c r="I8" s="7">
        <f t="shared" si="0"/>
        <v>506</v>
      </c>
      <c r="J8" s="2">
        <f t="shared" si="1"/>
        <v>84.333333333333329</v>
      </c>
    </row>
    <row r="9" spans="1:10" x14ac:dyDescent="0.35">
      <c r="A9" s="7">
        <v>6</v>
      </c>
      <c r="B9" s="10" t="s">
        <v>16</v>
      </c>
      <c r="C9" s="9">
        <v>87</v>
      </c>
      <c r="D9" s="10">
        <v>77</v>
      </c>
      <c r="E9" s="9">
        <v>91</v>
      </c>
      <c r="F9" s="11">
        <v>78</v>
      </c>
      <c r="G9" s="9">
        <v>90</v>
      </c>
      <c r="H9" s="11">
        <v>89</v>
      </c>
      <c r="I9" s="9">
        <f t="shared" si="0"/>
        <v>512</v>
      </c>
      <c r="J9" s="12">
        <f t="shared" si="1"/>
        <v>85.333333333333329</v>
      </c>
    </row>
    <row r="10" spans="1:10" x14ac:dyDescent="0.35">
      <c r="A10" s="7">
        <v>7</v>
      </c>
      <c r="B10" s="5" t="s">
        <v>17</v>
      </c>
      <c r="C10" s="7">
        <v>88</v>
      </c>
      <c r="D10" s="5">
        <v>78</v>
      </c>
      <c r="E10" s="7">
        <v>92</v>
      </c>
      <c r="F10" s="1">
        <v>79</v>
      </c>
      <c r="G10" s="7">
        <v>91</v>
      </c>
      <c r="H10" s="1">
        <v>90</v>
      </c>
      <c r="I10" s="7">
        <f t="shared" si="0"/>
        <v>518</v>
      </c>
      <c r="J10" s="2">
        <f t="shared" si="1"/>
        <v>86.333333333333329</v>
      </c>
    </row>
    <row r="11" spans="1:10" x14ac:dyDescent="0.35">
      <c r="A11" s="7">
        <v>8</v>
      </c>
      <c r="B11" s="10" t="s">
        <v>18</v>
      </c>
      <c r="C11" s="9">
        <v>89</v>
      </c>
      <c r="D11" s="10">
        <v>79</v>
      </c>
      <c r="E11" s="9">
        <v>93</v>
      </c>
      <c r="F11" s="11">
        <v>80</v>
      </c>
      <c r="G11" s="9">
        <v>92</v>
      </c>
      <c r="H11" s="11">
        <v>91</v>
      </c>
      <c r="I11" s="9">
        <f t="shared" si="0"/>
        <v>524</v>
      </c>
      <c r="J11" s="12">
        <f t="shared" si="1"/>
        <v>87.333333333333329</v>
      </c>
    </row>
    <row r="12" spans="1:10" x14ac:dyDescent="0.35">
      <c r="A12" s="7">
        <v>9</v>
      </c>
      <c r="B12" s="5" t="s">
        <v>19</v>
      </c>
      <c r="C12" s="7">
        <v>90</v>
      </c>
      <c r="D12" s="5">
        <v>80</v>
      </c>
      <c r="E12" s="7">
        <v>94</v>
      </c>
      <c r="F12" s="1">
        <v>81</v>
      </c>
      <c r="G12" s="7">
        <v>93</v>
      </c>
      <c r="H12" s="1">
        <v>92</v>
      </c>
      <c r="I12" s="7">
        <f t="shared" si="0"/>
        <v>530</v>
      </c>
      <c r="J12" s="2">
        <f t="shared" si="1"/>
        <v>88.333333333333329</v>
      </c>
    </row>
    <row r="13" spans="1:10" x14ac:dyDescent="0.35">
      <c r="A13" s="7">
        <v>10</v>
      </c>
      <c r="B13" s="10" t="s">
        <v>20</v>
      </c>
      <c r="C13" s="9">
        <v>91</v>
      </c>
      <c r="D13" s="10">
        <v>81</v>
      </c>
      <c r="E13" s="9">
        <v>95</v>
      </c>
      <c r="F13" s="11">
        <v>82</v>
      </c>
      <c r="G13" s="9">
        <v>76</v>
      </c>
      <c r="H13" s="11">
        <v>93</v>
      </c>
      <c r="I13" s="9">
        <f t="shared" si="0"/>
        <v>518</v>
      </c>
      <c r="J13" s="12">
        <f t="shared" si="1"/>
        <v>86.333333333333329</v>
      </c>
    </row>
    <row r="14" spans="1:10" x14ac:dyDescent="0.35">
      <c r="A14" s="7">
        <v>11</v>
      </c>
      <c r="B14" s="5" t="s">
        <v>21</v>
      </c>
      <c r="C14" s="7">
        <v>92</v>
      </c>
      <c r="D14" s="5">
        <v>82</v>
      </c>
      <c r="E14" s="7">
        <v>84</v>
      </c>
      <c r="F14" s="1">
        <v>98</v>
      </c>
      <c r="G14" s="7">
        <v>77</v>
      </c>
      <c r="H14" s="1">
        <v>94</v>
      </c>
      <c r="I14" s="7">
        <f t="shared" si="0"/>
        <v>527</v>
      </c>
      <c r="J14" s="2">
        <f t="shared" si="1"/>
        <v>87.833333333333329</v>
      </c>
    </row>
    <row r="15" spans="1:10" x14ac:dyDescent="0.35">
      <c r="A15" s="7">
        <v>12</v>
      </c>
      <c r="B15" s="10" t="s">
        <v>22</v>
      </c>
      <c r="C15" s="9">
        <v>93</v>
      </c>
      <c r="D15" s="10">
        <v>83</v>
      </c>
      <c r="E15" s="9">
        <v>85</v>
      </c>
      <c r="F15" s="11">
        <v>99</v>
      </c>
      <c r="G15" s="9">
        <v>78</v>
      </c>
      <c r="H15" s="11">
        <v>95</v>
      </c>
      <c r="I15" s="9">
        <f t="shared" si="0"/>
        <v>533</v>
      </c>
      <c r="J15" s="12">
        <f t="shared" si="1"/>
        <v>88.833333333333329</v>
      </c>
    </row>
    <row r="16" spans="1:10" x14ac:dyDescent="0.35">
      <c r="A16" s="7">
        <v>13</v>
      </c>
      <c r="B16" s="5" t="s">
        <v>23</v>
      </c>
      <c r="C16" s="7">
        <v>94</v>
      </c>
      <c r="D16" s="5">
        <v>84</v>
      </c>
      <c r="E16" s="7">
        <v>86</v>
      </c>
      <c r="F16" s="1">
        <v>77</v>
      </c>
      <c r="G16" s="7">
        <v>79</v>
      </c>
      <c r="H16" s="1">
        <v>96</v>
      </c>
      <c r="I16" s="7">
        <f t="shared" si="0"/>
        <v>516</v>
      </c>
      <c r="J16" s="2">
        <f t="shared" si="1"/>
        <v>86</v>
      </c>
    </row>
    <row r="17" spans="1:10" x14ac:dyDescent="0.35">
      <c r="A17" s="7">
        <v>14</v>
      </c>
      <c r="B17" s="10" t="s">
        <v>24</v>
      </c>
      <c r="C17" s="9">
        <v>95</v>
      </c>
      <c r="D17" s="10">
        <v>85</v>
      </c>
      <c r="E17" s="9">
        <v>87</v>
      </c>
      <c r="F17" s="11">
        <v>78</v>
      </c>
      <c r="G17" s="9">
        <v>80</v>
      </c>
      <c r="H17" s="11">
        <v>97</v>
      </c>
      <c r="I17" s="9">
        <f t="shared" si="0"/>
        <v>522</v>
      </c>
      <c r="J17" s="12">
        <f t="shared" si="1"/>
        <v>87</v>
      </c>
    </row>
    <row r="18" spans="1:10" x14ac:dyDescent="0.35">
      <c r="A18" s="7">
        <v>15</v>
      </c>
      <c r="B18" s="6" t="s">
        <v>25</v>
      </c>
      <c r="C18" s="8">
        <v>88</v>
      </c>
      <c r="D18" s="6">
        <v>86</v>
      </c>
      <c r="E18" s="8">
        <v>88</v>
      </c>
      <c r="F18" s="3">
        <v>79</v>
      </c>
      <c r="G18" s="8">
        <v>81</v>
      </c>
      <c r="H18" s="3">
        <v>98</v>
      </c>
      <c r="I18" s="8">
        <f t="shared" si="0"/>
        <v>520</v>
      </c>
      <c r="J18" s="4">
        <f t="shared" si="1"/>
        <v>86.666666666666671</v>
      </c>
    </row>
    <row r="19" spans="1:10" x14ac:dyDescent="0.35">
      <c r="A19" s="7">
        <v>16</v>
      </c>
      <c r="B19" s="5" t="s">
        <v>11</v>
      </c>
      <c r="C19" s="7">
        <v>95</v>
      </c>
      <c r="D19" s="5">
        <v>90</v>
      </c>
      <c r="E19" s="7">
        <v>98</v>
      </c>
      <c r="F19" s="1">
        <v>96</v>
      </c>
      <c r="G19" s="7">
        <v>93</v>
      </c>
      <c r="H19" s="1">
        <v>97</v>
      </c>
      <c r="I19" s="7">
        <f t="shared" si="0"/>
        <v>569</v>
      </c>
      <c r="J19" s="2">
        <f t="shared" si="1"/>
        <v>94.833333333333329</v>
      </c>
    </row>
    <row r="20" spans="1:10" x14ac:dyDescent="0.35">
      <c r="A20" s="7">
        <v>17</v>
      </c>
      <c r="B20" s="10" t="s">
        <v>12</v>
      </c>
      <c r="C20" s="9">
        <v>96</v>
      </c>
      <c r="D20" s="10">
        <v>91</v>
      </c>
      <c r="E20" s="9">
        <v>99</v>
      </c>
      <c r="F20" s="11">
        <v>97</v>
      </c>
      <c r="G20" s="9">
        <v>94</v>
      </c>
      <c r="H20" s="11">
        <v>98</v>
      </c>
      <c r="I20" s="9">
        <f t="shared" si="0"/>
        <v>575</v>
      </c>
      <c r="J20" s="12">
        <f t="shared" si="1"/>
        <v>95.833333333333329</v>
      </c>
    </row>
    <row r="21" spans="1:10" x14ac:dyDescent="0.35">
      <c r="A21" s="7">
        <v>18</v>
      </c>
      <c r="B21" s="5" t="s">
        <v>13</v>
      </c>
      <c r="C21" s="7">
        <v>96</v>
      </c>
      <c r="D21" s="5">
        <v>91</v>
      </c>
      <c r="E21" s="7">
        <v>99</v>
      </c>
      <c r="F21" s="1">
        <v>97</v>
      </c>
      <c r="G21" s="7">
        <v>94</v>
      </c>
      <c r="H21" s="1">
        <v>98</v>
      </c>
      <c r="I21" s="7">
        <f t="shared" si="0"/>
        <v>575</v>
      </c>
      <c r="J21" s="2">
        <f t="shared" si="1"/>
        <v>95.833333333333329</v>
      </c>
    </row>
    <row r="22" spans="1:10" x14ac:dyDescent="0.35">
      <c r="A22" s="7">
        <v>19</v>
      </c>
      <c r="B22" s="10" t="s">
        <v>14</v>
      </c>
      <c r="C22" s="9">
        <v>85</v>
      </c>
      <c r="D22" s="10">
        <v>75</v>
      </c>
      <c r="E22" s="9">
        <v>89</v>
      </c>
      <c r="F22" s="11">
        <v>76</v>
      </c>
      <c r="G22" s="9">
        <v>88</v>
      </c>
      <c r="H22" s="11">
        <v>87</v>
      </c>
      <c r="I22" s="9">
        <f t="shared" si="0"/>
        <v>500</v>
      </c>
      <c r="J22" s="12">
        <f t="shared" si="1"/>
        <v>83.333333333333329</v>
      </c>
    </row>
    <row r="23" spans="1:10" x14ac:dyDescent="0.35">
      <c r="A23" s="7">
        <v>20</v>
      </c>
      <c r="B23" s="5" t="s">
        <v>15</v>
      </c>
      <c r="C23" s="7">
        <v>86</v>
      </c>
      <c r="D23" s="5">
        <v>76</v>
      </c>
      <c r="E23" s="7">
        <v>90</v>
      </c>
      <c r="F23" s="1">
        <v>77</v>
      </c>
      <c r="G23" s="7">
        <v>89</v>
      </c>
      <c r="H23" s="1">
        <v>88</v>
      </c>
      <c r="I23" s="7">
        <f t="shared" si="0"/>
        <v>506</v>
      </c>
      <c r="J23" s="2">
        <f t="shared" si="1"/>
        <v>84.333333333333329</v>
      </c>
    </row>
    <row r="24" spans="1:10" x14ac:dyDescent="0.35">
      <c r="A24" s="7">
        <v>21</v>
      </c>
      <c r="B24" s="10" t="s">
        <v>16</v>
      </c>
      <c r="C24" s="9">
        <v>87</v>
      </c>
      <c r="D24" s="10">
        <v>77</v>
      </c>
      <c r="E24" s="9">
        <v>91</v>
      </c>
      <c r="F24" s="11">
        <v>78</v>
      </c>
      <c r="G24" s="9">
        <v>90</v>
      </c>
      <c r="H24" s="11">
        <v>89</v>
      </c>
      <c r="I24" s="9">
        <f t="shared" si="0"/>
        <v>512</v>
      </c>
      <c r="J24" s="12">
        <f t="shared" si="1"/>
        <v>85.333333333333329</v>
      </c>
    </row>
    <row r="25" spans="1:10" x14ac:dyDescent="0.35">
      <c r="A25" s="7">
        <v>22</v>
      </c>
      <c r="B25" s="5" t="s">
        <v>17</v>
      </c>
      <c r="C25" s="7">
        <v>88</v>
      </c>
      <c r="D25" s="5">
        <v>78</v>
      </c>
      <c r="E25" s="7">
        <v>92</v>
      </c>
      <c r="F25" s="1">
        <v>79</v>
      </c>
      <c r="G25" s="7">
        <v>91</v>
      </c>
      <c r="H25" s="1">
        <v>90</v>
      </c>
      <c r="I25" s="7">
        <f t="shared" si="0"/>
        <v>518</v>
      </c>
      <c r="J25" s="2">
        <f t="shared" si="1"/>
        <v>86.333333333333329</v>
      </c>
    </row>
    <row r="26" spans="1:10" x14ac:dyDescent="0.35">
      <c r="A26" s="7">
        <v>23</v>
      </c>
      <c r="B26" s="10" t="s">
        <v>18</v>
      </c>
      <c r="C26" s="9">
        <v>89</v>
      </c>
      <c r="D26" s="10">
        <v>79</v>
      </c>
      <c r="E26" s="9">
        <v>93</v>
      </c>
      <c r="F26" s="11">
        <v>80</v>
      </c>
      <c r="G26" s="9">
        <v>92</v>
      </c>
      <c r="H26" s="11">
        <v>91</v>
      </c>
      <c r="I26" s="9">
        <f t="shared" si="0"/>
        <v>524</v>
      </c>
      <c r="J26" s="12">
        <f t="shared" si="1"/>
        <v>87.333333333333329</v>
      </c>
    </row>
    <row r="27" spans="1:10" x14ac:dyDescent="0.35">
      <c r="A27" s="7">
        <v>24</v>
      </c>
      <c r="B27" s="5" t="s">
        <v>19</v>
      </c>
      <c r="C27" s="7">
        <v>90</v>
      </c>
      <c r="D27" s="5">
        <v>80</v>
      </c>
      <c r="E27" s="7">
        <v>94</v>
      </c>
      <c r="F27" s="1">
        <v>81</v>
      </c>
      <c r="G27" s="7">
        <v>93</v>
      </c>
      <c r="H27" s="1">
        <v>92</v>
      </c>
      <c r="I27" s="7">
        <f t="shared" si="0"/>
        <v>530</v>
      </c>
      <c r="J27" s="2">
        <f t="shared" si="1"/>
        <v>88.333333333333329</v>
      </c>
    </row>
    <row r="28" spans="1:10" x14ac:dyDescent="0.35">
      <c r="A28" s="7">
        <v>25</v>
      </c>
      <c r="B28" s="10" t="s">
        <v>18</v>
      </c>
      <c r="C28" s="9">
        <v>89</v>
      </c>
      <c r="D28" s="10">
        <v>79</v>
      </c>
      <c r="E28" s="9">
        <v>93</v>
      </c>
      <c r="F28" s="11">
        <v>80</v>
      </c>
      <c r="G28" s="9">
        <v>92</v>
      </c>
      <c r="H28" s="11">
        <v>91</v>
      </c>
      <c r="I28" s="9">
        <f t="shared" si="0"/>
        <v>524</v>
      </c>
      <c r="J28" s="12">
        <f t="shared" si="1"/>
        <v>87.333333333333329</v>
      </c>
    </row>
    <row r="29" spans="1:10" x14ac:dyDescent="0.35">
      <c r="A29" s="7">
        <v>26</v>
      </c>
      <c r="B29" s="5" t="s">
        <v>19</v>
      </c>
      <c r="C29" s="7">
        <v>90</v>
      </c>
      <c r="D29" s="5">
        <v>80</v>
      </c>
      <c r="E29" s="7">
        <v>94</v>
      </c>
      <c r="F29" s="1">
        <v>81</v>
      </c>
      <c r="G29" s="7">
        <v>93</v>
      </c>
      <c r="H29" s="1">
        <v>92</v>
      </c>
      <c r="I29" s="7">
        <f t="shared" si="0"/>
        <v>530</v>
      </c>
      <c r="J29" s="2">
        <f t="shared" si="1"/>
        <v>88.333333333333329</v>
      </c>
    </row>
    <row r="30" spans="1:10" x14ac:dyDescent="0.35">
      <c r="A30" s="7">
        <v>27</v>
      </c>
      <c r="B30" s="10" t="s">
        <v>20</v>
      </c>
      <c r="C30" s="9">
        <v>91</v>
      </c>
      <c r="D30" s="10">
        <v>81</v>
      </c>
      <c r="E30" s="9">
        <v>95</v>
      </c>
      <c r="F30" s="11">
        <v>82</v>
      </c>
      <c r="G30" s="9">
        <v>76</v>
      </c>
      <c r="H30" s="11">
        <v>93</v>
      </c>
      <c r="I30" s="9">
        <f t="shared" si="0"/>
        <v>518</v>
      </c>
      <c r="J30" s="12">
        <f t="shared" si="1"/>
        <v>86.333333333333329</v>
      </c>
    </row>
    <row r="31" spans="1:10" x14ac:dyDescent="0.35">
      <c r="A31" s="7">
        <v>28</v>
      </c>
      <c r="B31" s="5" t="s">
        <v>21</v>
      </c>
      <c r="C31" s="7">
        <v>92</v>
      </c>
      <c r="D31" s="5">
        <v>82</v>
      </c>
      <c r="E31" s="7">
        <v>84</v>
      </c>
      <c r="F31" s="1">
        <v>98</v>
      </c>
      <c r="G31" s="7">
        <v>77</v>
      </c>
      <c r="H31" s="1">
        <v>94</v>
      </c>
      <c r="I31" s="7">
        <f t="shared" si="0"/>
        <v>527</v>
      </c>
      <c r="J31" s="2">
        <f t="shared" si="1"/>
        <v>87.833333333333329</v>
      </c>
    </row>
    <row r="32" spans="1:10" x14ac:dyDescent="0.35">
      <c r="A32" s="7">
        <v>29</v>
      </c>
      <c r="B32" s="10" t="s">
        <v>22</v>
      </c>
      <c r="C32" s="9">
        <v>93</v>
      </c>
      <c r="D32" s="10">
        <v>83</v>
      </c>
      <c r="E32" s="9">
        <v>85</v>
      </c>
      <c r="F32" s="11">
        <v>99</v>
      </c>
      <c r="G32" s="9">
        <v>78</v>
      </c>
      <c r="H32" s="11">
        <v>95</v>
      </c>
      <c r="I32" s="9">
        <f t="shared" si="0"/>
        <v>533</v>
      </c>
      <c r="J32" s="12">
        <f t="shared" si="1"/>
        <v>88.833333333333329</v>
      </c>
    </row>
    <row r="33" spans="1:10" x14ac:dyDescent="0.35">
      <c r="A33" s="7">
        <v>30</v>
      </c>
      <c r="B33" s="5" t="s">
        <v>23</v>
      </c>
      <c r="C33" s="7">
        <v>94</v>
      </c>
      <c r="D33" s="5">
        <v>84</v>
      </c>
      <c r="E33" s="7">
        <v>86</v>
      </c>
      <c r="F33" s="1">
        <v>77</v>
      </c>
      <c r="G33" s="7">
        <v>79</v>
      </c>
      <c r="H33" s="1">
        <v>96</v>
      </c>
      <c r="I33" s="7">
        <f t="shared" si="0"/>
        <v>516</v>
      </c>
      <c r="J33" s="2">
        <f t="shared" si="1"/>
        <v>86</v>
      </c>
    </row>
    <row r="34" spans="1:10" x14ac:dyDescent="0.35">
      <c r="A34" s="7">
        <v>31</v>
      </c>
      <c r="B34" s="10" t="s">
        <v>24</v>
      </c>
      <c r="C34" s="9">
        <v>95</v>
      </c>
      <c r="D34" s="10">
        <v>85</v>
      </c>
      <c r="E34" s="9">
        <v>87</v>
      </c>
      <c r="F34" s="11">
        <v>78</v>
      </c>
      <c r="G34" s="9">
        <v>80</v>
      </c>
      <c r="H34" s="11">
        <v>97</v>
      </c>
      <c r="I34" s="9">
        <f t="shared" si="0"/>
        <v>522</v>
      </c>
      <c r="J34" s="12">
        <f t="shared" si="1"/>
        <v>87</v>
      </c>
    </row>
    <row r="35" spans="1:10" x14ac:dyDescent="0.35">
      <c r="A35" s="7">
        <v>32</v>
      </c>
      <c r="B35" s="6" t="s">
        <v>25</v>
      </c>
      <c r="C35" s="8">
        <v>88</v>
      </c>
      <c r="D35" s="6">
        <v>86</v>
      </c>
      <c r="E35" s="8">
        <v>88</v>
      </c>
      <c r="F35" s="3">
        <v>79</v>
      </c>
      <c r="G35" s="8">
        <v>81</v>
      </c>
      <c r="H35" s="3">
        <v>98</v>
      </c>
      <c r="I35" s="8">
        <f t="shared" si="0"/>
        <v>520</v>
      </c>
      <c r="J35" s="4">
        <f t="shared" si="1"/>
        <v>86.666666666666671</v>
      </c>
    </row>
    <row r="36" spans="1:10" x14ac:dyDescent="0.35">
      <c r="A36" s="7">
        <v>33</v>
      </c>
      <c r="B36" s="5" t="s">
        <v>11</v>
      </c>
      <c r="C36" s="7">
        <v>95</v>
      </c>
      <c r="D36" s="5">
        <v>90</v>
      </c>
      <c r="E36" s="7">
        <v>98</v>
      </c>
      <c r="F36" s="1">
        <v>96</v>
      </c>
      <c r="G36" s="7">
        <v>93</v>
      </c>
      <c r="H36" s="1">
        <v>97</v>
      </c>
      <c r="I36" s="7">
        <f t="shared" si="0"/>
        <v>569</v>
      </c>
      <c r="J36" s="2">
        <f t="shared" si="1"/>
        <v>94.833333333333329</v>
      </c>
    </row>
    <row r="37" spans="1:10" x14ac:dyDescent="0.35">
      <c r="A37" s="7">
        <v>34</v>
      </c>
      <c r="B37" s="10" t="s">
        <v>12</v>
      </c>
      <c r="C37" s="9">
        <v>96</v>
      </c>
      <c r="D37" s="10">
        <v>91</v>
      </c>
      <c r="E37" s="9">
        <v>99</v>
      </c>
      <c r="F37" s="11">
        <v>97</v>
      </c>
      <c r="G37" s="9">
        <v>94</v>
      </c>
      <c r="H37" s="11">
        <v>98</v>
      </c>
      <c r="I37" s="9">
        <f t="shared" si="0"/>
        <v>575</v>
      </c>
      <c r="J37" s="12">
        <f t="shared" si="1"/>
        <v>95.833333333333329</v>
      </c>
    </row>
    <row r="38" spans="1:10" x14ac:dyDescent="0.35">
      <c r="A38" s="7">
        <v>35</v>
      </c>
      <c r="B38" s="5" t="s">
        <v>13</v>
      </c>
      <c r="C38" s="7">
        <v>96</v>
      </c>
      <c r="D38" s="5">
        <v>91</v>
      </c>
      <c r="E38" s="7">
        <v>99</v>
      </c>
      <c r="F38" s="1">
        <v>97</v>
      </c>
      <c r="G38" s="7">
        <v>94</v>
      </c>
      <c r="H38" s="1">
        <v>98</v>
      </c>
      <c r="I38" s="7">
        <f t="shared" si="0"/>
        <v>575</v>
      </c>
      <c r="J38" s="2">
        <f t="shared" si="1"/>
        <v>95.833333333333329</v>
      </c>
    </row>
    <row r="39" spans="1:10" x14ac:dyDescent="0.35">
      <c r="A39" s="7">
        <v>36</v>
      </c>
      <c r="B39" s="10" t="s">
        <v>14</v>
      </c>
      <c r="C39" s="9">
        <v>85</v>
      </c>
      <c r="D39" s="10">
        <v>75</v>
      </c>
      <c r="E39" s="9">
        <v>89</v>
      </c>
      <c r="F39" s="11">
        <v>76</v>
      </c>
      <c r="G39" s="9">
        <v>88</v>
      </c>
      <c r="H39" s="11">
        <v>87</v>
      </c>
      <c r="I39" s="9">
        <f t="shared" si="0"/>
        <v>500</v>
      </c>
      <c r="J39" s="12">
        <f t="shared" si="1"/>
        <v>83.333333333333329</v>
      </c>
    </row>
    <row r="41" spans="1:10" x14ac:dyDescent="0.35">
      <c r="A41" s="36" t="s">
        <v>123</v>
      </c>
      <c r="B41" s="36"/>
    </row>
    <row r="43" spans="1:10" x14ac:dyDescent="0.35">
      <c r="A43" s="37" t="s">
        <v>124</v>
      </c>
      <c r="B43" s="37" t="s">
        <v>125</v>
      </c>
      <c r="C43" s="37" t="s">
        <v>126</v>
      </c>
    </row>
    <row r="44" spans="1:10" outlineLevel="2" x14ac:dyDescent="0.35">
      <c r="A44" t="s">
        <v>38</v>
      </c>
      <c r="B44" t="s">
        <v>32</v>
      </c>
      <c r="C44">
        <v>13</v>
      </c>
    </row>
    <row r="45" spans="1:10" outlineLevel="2" x14ac:dyDescent="0.35">
      <c r="A45" t="s">
        <v>38</v>
      </c>
      <c r="B45" t="s">
        <v>33</v>
      </c>
      <c r="C45">
        <v>34</v>
      </c>
    </row>
    <row r="46" spans="1:10" outlineLevel="2" x14ac:dyDescent="0.35">
      <c r="A46" t="s">
        <v>38</v>
      </c>
      <c r="B46" t="s">
        <v>34</v>
      </c>
      <c r="C46">
        <v>4</v>
      </c>
    </row>
    <row r="47" spans="1:10" outlineLevel="2" x14ac:dyDescent="0.35">
      <c r="A47" t="s">
        <v>38</v>
      </c>
      <c r="B47" t="s">
        <v>32</v>
      </c>
      <c r="C47">
        <v>34</v>
      </c>
    </row>
    <row r="48" spans="1:10" outlineLevel="2" x14ac:dyDescent="0.35">
      <c r="A48" t="s">
        <v>38</v>
      </c>
      <c r="B48" t="s">
        <v>35</v>
      </c>
      <c r="C48">
        <v>3</v>
      </c>
    </row>
    <row r="49" spans="1:7" outlineLevel="1" x14ac:dyDescent="0.35">
      <c r="A49" s="38" t="s">
        <v>127</v>
      </c>
      <c r="C49">
        <f>SUBTOTAL(9,C44:C48)</f>
        <v>88</v>
      </c>
    </row>
    <row r="50" spans="1:7" outlineLevel="2" x14ac:dyDescent="0.35">
      <c r="A50" t="s">
        <v>39</v>
      </c>
      <c r="B50" t="s">
        <v>34</v>
      </c>
      <c r="C50">
        <v>36</v>
      </c>
    </row>
    <row r="51" spans="1:7" outlineLevel="2" x14ac:dyDescent="0.35">
      <c r="A51" t="s">
        <v>39</v>
      </c>
      <c r="B51" t="s">
        <v>34</v>
      </c>
      <c r="C51">
        <v>53</v>
      </c>
    </row>
    <row r="52" spans="1:7" outlineLevel="2" x14ac:dyDescent="0.35">
      <c r="A52" t="s">
        <v>39</v>
      </c>
      <c r="B52" t="s">
        <v>33</v>
      </c>
      <c r="C52">
        <v>53</v>
      </c>
    </row>
    <row r="53" spans="1:7" outlineLevel="2" x14ac:dyDescent="0.35">
      <c r="A53" t="s">
        <v>39</v>
      </c>
      <c r="B53" t="s">
        <v>35</v>
      </c>
      <c r="C53">
        <v>23</v>
      </c>
    </row>
    <row r="54" spans="1:7" outlineLevel="1" x14ac:dyDescent="0.35">
      <c r="A54" s="38" t="s">
        <v>128</v>
      </c>
      <c r="C54">
        <f>SUBTOTAL(9,C50:C53)</f>
        <v>165</v>
      </c>
    </row>
    <row r="55" spans="1:7" outlineLevel="2" x14ac:dyDescent="0.35">
      <c r="A55" t="s">
        <v>40</v>
      </c>
      <c r="B55" t="s">
        <v>34</v>
      </c>
      <c r="C55">
        <v>46</v>
      </c>
    </row>
    <row r="56" spans="1:7" outlineLevel="2" x14ac:dyDescent="0.35">
      <c r="A56" t="s">
        <v>40</v>
      </c>
      <c r="B56" t="s">
        <v>32</v>
      </c>
      <c r="C56">
        <v>46</v>
      </c>
    </row>
    <row r="57" spans="1:7" outlineLevel="2" x14ac:dyDescent="0.35">
      <c r="A57" t="s">
        <v>40</v>
      </c>
      <c r="B57" t="s">
        <v>33</v>
      </c>
      <c r="C57">
        <v>46</v>
      </c>
    </row>
    <row r="58" spans="1:7" outlineLevel="2" x14ac:dyDescent="0.35">
      <c r="A58" t="s">
        <v>40</v>
      </c>
      <c r="B58" t="s">
        <v>33</v>
      </c>
      <c r="C58">
        <v>21</v>
      </c>
    </row>
    <row r="59" spans="1:7" outlineLevel="1" x14ac:dyDescent="0.35">
      <c r="A59" s="38" t="s">
        <v>129</v>
      </c>
      <c r="C59">
        <f>SUBTOTAL(9,C55:C58)</f>
        <v>159</v>
      </c>
    </row>
    <row r="60" spans="1:7" x14ac:dyDescent="0.35">
      <c r="A60" s="38" t="s">
        <v>130</v>
      </c>
      <c r="C60">
        <f>SUBTOTAL(9,C44:C58)</f>
        <v>412</v>
      </c>
    </row>
    <row r="63" spans="1:7" x14ac:dyDescent="0.35">
      <c r="A63" s="39" t="s">
        <v>131</v>
      </c>
      <c r="B63" s="39"/>
      <c r="C63" s="39"/>
      <c r="D63" s="39"/>
      <c r="E63" s="39"/>
      <c r="F63" s="39"/>
      <c r="G63" s="39"/>
    </row>
    <row r="64" spans="1:7" x14ac:dyDescent="0.35">
      <c r="A64" s="39" t="s">
        <v>132</v>
      </c>
      <c r="B64" s="39"/>
      <c r="C64" s="39"/>
      <c r="D64" s="39"/>
      <c r="E64" s="39"/>
      <c r="F64" s="39"/>
      <c r="G64" s="39"/>
    </row>
    <row r="65" spans="1:7" x14ac:dyDescent="0.35">
      <c r="A65" s="39" t="s">
        <v>133</v>
      </c>
      <c r="B65" s="39"/>
      <c r="C65" s="39"/>
      <c r="D65" s="39"/>
      <c r="E65" s="39"/>
      <c r="F65" s="39"/>
      <c r="G65" s="39"/>
    </row>
    <row r="66" spans="1:7" x14ac:dyDescent="0.35">
      <c r="A66" s="39" t="s">
        <v>134</v>
      </c>
      <c r="B66" s="39"/>
      <c r="C66" s="39"/>
      <c r="D66" s="39"/>
      <c r="E66" s="39"/>
      <c r="F66" s="39"/>
      <c r="G66" s="39"/>
    </row>
    <row r="67" spans="1:7" x14ac:dyDescent="0.35">
      <c r="A67" s="39" t="s">
        <v>135</v>
      </c>
      <c r="B67" s="39"/>
      <c r="C67" s="39"/>
      <c r="D67" s="39"/>
      <c r="E67" s="39"/>
      <c r="F67" s="39"/>
      <c r="G67" s="39"/>
    </row>
    <row r="68" spans="1:7" x14ac:dyDescent="0.35">
      <c r="A68" s="39" t="s">
        <v>136</v>
      </c>
      <c r="B68" s="39"/>
      <c r="C68" s="39"/>
      <c r="D68" s="39"/>
      <c r="E68" s="39"/>
      <c r="F68" s="39"/>
      <c r="G68" s="39"/>
    </row>
    <row r="69" spans="1:7" x14ac:dyDescent="0.35">
      <c r="A69" s="39"/>
      <c r="B69" s="39"/>
      <c r="C69" s="39"/>
      <c r="D69" s="39"/>
      <c r="E69" s="39"/>
      <c r="F69" s="39"/>
      <c r="G69" s="39"/>
    </row>
    <row r="70" spans="1:7" x14ac:dyDescent="0.35">
      <c r="A70" s="39" t="s">
        <v>137</v>
      </c>
      <c r="B70" s="39"/>
      <c r="C70" s="39"/>
      <c r="D70" s="39"/>
      <c r="E70" s="39"/>
      <c r="F70" s="39"/>
      <c r="G70" s="39"/>
    </row>
    <row r="71" spans="1:7" x14ac:dyDescent="0.35">
      <c r="A71" s="39" t="s">
        <v>138</v>
      </c>
      <c r="B71" s="39"/>
      <c r="C71" s="39"/>
      <c r="D71" s="39"/>
      <c r="E71" s="39"/>
      <c r="F71" s="39"/>
      <c r="G71" s="39"/>
    </row>
    <row r="72" spans="1:7" x14ac:dyDescent="0.35">
      <c r="A72" s="39" t="s">
        <v>139</v>
      </c>
      <c r="B72" s="39"/>
      <c r="C72" s="39"/>
      <c r="D72" s="39"/>
      <c r="E72" s="39"/>
      <c r="F72" s="39"/>
      <c r="G72" s="39"/>
    </row>
    <row r="73" spans="1:7" x14ac:dyDescent="0.35">
      <c r="A73" s="39" t="s">
        <v>136</v>
      </c>
      <c r="B73" s="39"/>
      <c r="C73" s="39"/>
      <c r="D73" s="39"/>
      <c r="E73" s="39"/>
      <c r="F73" s="39"/>
      <c r="G73" s="39"/>
    </row>
    <row r="74" spans="1:7" x14ac:dyDescent="0.35">
      <c r="A74" s="39"/>
      <c r="B74" s="39"/>
      <c r="C74" s="39"/>
      <c r="D74" s="39"/>
      <c r="E74" s="39"/>
      <c r="F74" s="39"/>
      <c r="G74" s="39"/>
    </row>
    <row r="75" spans="1:7" x14ac:dyDescent="0.35">
      <c r="A75" s="39" t="s">
        <v>140</v>
      </c>
      <c r="B75" s="39"/>
      <c r="C75" s="39"/>
      <c r="D75" s="39"/>
      <c r="E75" s="39"/>
      <c r="F75" s="39"/>
      <c r="G75" s="39"/>
    </row>
    <row r="76" spans="1:7" x14ac:dyDescent="0.35">
      <c r="A76" s="39" t="s">
        <v>141</v>
      </c>
      <c r="B76" s="39"/>
      <c r="C76" s="39"/>
      <c r="D76" s="39"/>
      <c r="E76" s="39"/>
      <c r="F76" s="39"/>
      <c r="G76" s="39"/>
    </row>
    <row r="77" spans="1:7" x14ac:dyDescent="0.35">
      <c r="A77" s="39" t="s">
        <v>142</v>
      </c>
      <c r="B77" s="39"/>
      <c r="C77" s="39"/>
      <c r="D77" s="39"/>
      <c r="E77" s="39"/>
      <c r="F77" s="39"/>
      <c r="G77" s="39"/>
    </row>
    <row r="78" spans="1:7" x14ac:dyDescent="0.35">
      <c r="A78" s="39"/>
      <c r="B78" s="39"/>
      <c r="C78" s="39"/>
      <c r="D78" s="39"/>
      <c r="E78" s="39"/>
      <c r="F78" s="39"/>
      <c r="G78" s="39"/>
    </row>
    <row r="79" spans="1:7" x14ac:dyDescent="0.35">
      <c r="A79" s="39"/>
      <c r="B79" s="39"/>
      <c r="C79" s="39"/>
      <c r="D79" s="39"/>
      <c r="E79" s="39"/>
      <c r="F79" s="39"/>
      <c r="G79" s="39"/>
    </row>
  </sheetData>
  <conditionalFormatting sqref="I4:I39">
    <cfRule type="cellIs" dxfId="1" priority="1" operator="greaterThan">
      <formula>520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FE36-243D-49AE-B9B6-F0ACBD52F4F5}">
  <sheetPr codeName="Sheet4">
    <tabColor rgb="FFFF9966"/>
  </sheetPr>
  <dimension ref="A1:E18"/>
  <sheetViews>
    <sheetView zoomScale="108" zoomScaleNormal="108" workbookViewId="0">
      <selection activeCell="F5" sqref="F5"/>
    </sheetView>
  </sheetViews>
  <sheetFormatPr defaultRowHeight="14.5" x14ac:dyDescent="0.35"/>
  <cols>
    <col min="1" max="1" width="17.7265625" bestFit="1" customWidth="1"/>
    <col min="2" max="2" width="15.26953125" bestFit="1" customWidth="1"/>
    <col min="3" max="4" width="7.453125" bestFit="1" customWidth="1"/>
    <col min="5" max="5" width="10.7265625" bestFit="1" customWidth="1"/>
  </cols>
  <sheetData>
    <row r="1" spans="1:5" x14ac:dyDescent="0.35">
      <c r="B1" s="45" t="s">
        <v>158</v>
      </c>
    </row>
    <row r="3" spans="1:5" x14ac:dyDescent="0.35">
      <c r="A3" s="42" t="s">
        <v>157</v>
      </c>
      <c r="B3" s="42" t="s">
        <v>156</v>
      </c>
    </row>
    <row r="4" spans="1:5" x14ac:dyDescent="0.35">
      <c r="A4" s="42" t="s">
        <v>155</v>
      </c>
      <c r="B4" t="s">
        <v>146</v>
      </c>
      <c r="C4" t="s">
        <v>152</v>
      </c>
      <c r="D4" t="s">
        <v>149</v>
      </c>
      <c r="E4" t="s">
        <v>130</v>
      </c>
    </row>
    <row r="5" spans="1:5" x14ac:dyDescent="0.35">
      <c r="A5" s="43" t="s">
        <v>148</v>
      </c>
      <c r="B5">
        <v>70926</v>
      </c>
      <c r="C5">
        <v>21026</v>
      </c>
      <c r="D5">
        <v>123655</v>
      </c>
      <c r="E5">
        <v>215607</v>
      </c>
    </row>
    <row r="6" spans="1:5" x14ac:dyDescent="0.35">
      <c r="A6" s="44" t="s">
        <v>153</v>
      </c>
      <c r="B6">
        <v>70926</v>
      </c>
      <c r="C6">
        <v>21026</v>
      </c>
      <c r="D6">
        <v>54534</v>
      </c>
      <c r="E6">
        <v>146486</v>
      </c>
    </row>
    <row r="7" spans="1:5" x14ac:dyDescent="0.35">
      <c r="A7" s="44" t="s">
        <v>150</v>
      </c>
      <c r="D7">
        <v>69121</v>
      </c>
      <c r="E7">
        <v>69121</v>
      </c>
    </row>
    <row r="8" spans="1:5" x14ac:dyDescent="0.35">
      <c r="A8" s="43" t="s">
        <v>154</v>
      </c>
      <c r="B8">
        <v>46908</v>
      </c>
      <c r="C8">
        <v>46101</v>
      </c>
      <c r="D8">
        <v>29292</v>
      </c>
      <c r="E8">
        <v>122301</v>
      </c>
    </row>
    <row r="9" spans="1:5" x14ac:dyDescent="0.35">
      <c r="A9" s="44" t="s">
        <v>153</v>
      </c>
      <c r="B9">
        <v>46908</v>
      </c>
      <c r="E9">
        <v>46908</v>
      </c>
    </row>
    <row r="10" spans="1:5" x14ac:dyDescent="0.35">
      <c r="A10" s="44" t="s">
        <v>147</v>
      </c>
      <c r="C10">
        <v>46101</v>
      </c>
      <c r="E10">
        <v>46101</v>
      </c>
    </row>
    <row r="11" spans="1:5" x14ac:dyDescent="0.35">
      <c r="A11" s="44" t="s">
        <v>150</v>
      </c>
      <c r="D11">
        <v>29292</v>
      </c>
      <c r="E11">
        <v>29292</v>
      </c>
    </row>
    <row r="12" spans="1:5" x14ac:dyDescent="0.35">
      <c r="A12" s="43" t="s">
        <v>145</v>
      </c>
      <c r="B12">
        <v>98407</v>
      </c>
      <c r="C12">
        <v>83041</v>
      </c>
      <c r="D12">
        <v>56126</v>
      </c>
      <c r="E12">
        <v>237574</v>
      </c>
    </row>
    <row r="13" spans="1:5" x14ac:dyDescent="0.35">
      <c r="A13" s="44" t="s">
        <v>153</v>
      </c>
      <c r="C13">
        <v>83041</v>
      </c>
      <c r="E13">
        <v>83041</v>
      </c>
    </row>
    <row r="14" spans="1:5" x14ac:dyDescent="0.35">
      <c r="A14" s="44" t="s">
        <v>147</v>
      </c>
      <c r="B14">
        <v>98407</v>
      </c>
      <c r="D14">
        <v>56126</v>
      </c>
      <c r="E14">
        <v>154533</v>
      </c>
    </row>
    <row r="15" spans="1:5" x14ac:dyDescent="0.35">
      <c r="A15" s="43" t="s">
        <v>151</v>
      </c>
      <c r="B15">
        <v>173072</v>
      </c>
      <c r="D15">
        <v>98531</v>
      </c>
      <c r="E15">
        <v>271603</v>
      </c>
    </row>
    <row r="16" spans="1:5" x14ac:dyDescent="0.35">
      <c r="A16" s="44" t="s">
        <v>147</v>
      </c>
      <c r="B16">
        <v>98057</v>
      </c>
      <c r="D16">
        <v>98531</v>
      </c>
      <c r="E16">
        <v>196588</v>
      </c>
    </row>
    <row r="17" spans="1:5" x14ac:dyDescent="0.35">
      <c r="A17" s="44" t="s">
        <v>150</v>
      </c>
      <c r="B17">
        <v>75015</v>
      </c>
      <c r="E17">
        <v>75015</v>
      </c>
    </row>
    <row r="18" spans="1:5" x14ac:dyDescent="0.35">
      <c r="A18" s="43" t="s">
        <v>130</v>
      </c>
      <c r="B18">
        <v>389313</v>
      </c>
      <c r="C18">
        <v>150168</v>
      </c>
      <c r="D18">
        <v>307604</v>
      </c>
      <c r="E18">
        <v>847085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DD3D-8887-4299-A47D-CE27BBC01DC4}">
  <sheetPr codeName="Sheet5">
    <tabColor rgb="FF800080"/>
  </sheetPr>
  <dimension ref="A2:D24"/>
  <sheetViews>
    <sheetView workbookViewId="0">
      <selection activeCell="E22" sqref="E22"/>
    </sheetView>
  </sheetViews>
  <sheetFormatPr defaultRowHeight="14.5" x14ac:dyDescent="0.35"/>
  <cols>
    <col min="1" max="1" width="14.36328125" customWidth="1"/>
    <col min="2" max="2" width="11.90625" customWidth="1"/>
    <col min="3" max="3" width="13.1796875" customWidth="1"/>
    <col min="4" max="4" width="10.36328125" customWidth="1"/>
  </cols>
  <sheetData>
    <row r="2" spans="1:4" x14ac:dyDescent="0.35">
      <c r="A2" s="40" t="s">
        <v>2</v>
      </c>
      <c r="B2" s="40" t="s">
        <v>37</v>
      </c>
      <c r="C2" s="40" t="s">
        <v>143</v>
      </c>
      <c r="D2" s="40" t="s">
        <v>144</v>
      </c>
    </row>
    <row r="3" spans="1:4" x14ac:dyDescent="0.35">
      <c r="A3" s="41" t="s">
        <v>145</v>
      </c>
      <c r="B3" s="41" t="s">
        <v>146</v>
      </c>
      <c r="C3" s="41" t="s">
        <v>147</v>
      </c>
      <c r="D3" s="41">
        <v>98407</v>
      </c>
    </row>
    <row r="4" spans="1:4" x14ac:dyDescent="0.35">
      <c r="A4" s="41" t="s">
        <v>148</v>
      </c>
      <c r="B4" s="41" t="s">
        <v>149</v>
      </c>
      <c r="C4" s="41" t="s">
        <v>150</v>
      </c>
      <c r="D4" s="41">
        <v>69121</v>
      </c>
    </row>
    <row r="5" spans="1:4" x14ac:dyDescent="0.35">
      <c r="A5" s="41" t="s">
        <v>151</v>
      </c>
      <c r="B5" s="41" t="s">
        <v>146</v>
      </c>
      <c r="C5" s="41" t="s">
        <v>150</v>
      </c>
      <c r="D5" s="41">
        <v>75015</v>
      </c>
    </row>
    <row r="6" spans="1:4" x14ac:dyDescent="0.35">
      <c r="A6" s="41" t="s">
        <v>145</v>
      </c>
      <c r="B6" s="41" t="s">
        <v>152</v>
      </c>
      <c r="C6" s="41" t="s">
        <v>153</v>
      </c>
      <c r="D6" s="41">
        <v>83041</v>
      </c>
    </row>
    <row r="7" spans="1:4" x14ac:dyDescent="0.35">
      <c r="A7" s="41" t="s">
        <v>148</v>
      </c>
      <c r="B7" s="41" t="s">
        <v>152</v>
      </c>
      <c r="C7" s="41" t="s">
        <v>153</v>
      </c>
      <c r="D7" s="41">
        <v>21026</v>
      </c>
    </row>
    <row r="8" spans="1:4" x14ac:dyDescent="0.35">
      <c r="A8" s="41" t="s">
        <v>151</v>
      </c>
      <c r="B8" s="41" t="s">
        <v>149</v>
      </c>
      <c r="C8" s="41" t="s">
        <v>147</v>
      </c>
      <c r="D8" s="41">
        <v>98531</v>
      </c>
    </row>
    <row r="9" spans="1:4" x14ac:dyDescent="0.35">
      <c r="A9" s="41" t="s">
        <v>154</v>
      </c>
      <c r="B9" s="41" t="s">
        <v>146</v>
      </c>
      <c r="C9" s="41" t="s">
        <v>153</v>
      </c>
      <c r="D9" s="41">
        <v>46908</v>
      </c>
    </row>
    <row r="10" spans="1:4" x14ac:dyDescent="0.35">
      <c r="A10" s="41" t="s">
        <v>154</v>
      </c>
      <c r="B10" s="41" t="s">
        <v>149</v>
      </c>
      <c r="C10" s="41" t="s">
        <v>150</v>
      </c>
      <c r="D10" s="41">
        <v>29292</v>
      </c>
    </row>
    <row r="11" spans="1:4" x14ac:dyDescent="0.35">
      <c r="A11" s="41" t="s">
        <v>145</v>
      </c>
      <c r="B11" s="41" t="s">
        <v>149</v>
      </c>
      <c r="C11" s="41" t="s">
        <v>147</v>
      </c>
      <c r="D11" s="41">
        <v>56126</v>
      </c>
    </row>
    <row r="12" spans="1:4" x14ac:dyDescent="0.35">
      <c r="A12" s="41" t="s">
        <v>148</v>
      </c>
      <c r="B12" s="41" t="s">
        <v>146</v>
      </c>
      <c r="C12" s="41" t="s">
        <v>153</v>
      </c>
      <c r="D12" s="41">
        <v>70926</v>
      </c>
    </row>
    <row r="13" spans="1:4" x14ac:dyDescent="0.35">
      <c r="A13" s="41" t="s">
        <v>154</v>
      </c>
      <c r="B13" s="41" t="s">
        <v>152</v>
      </c>
      <c r="C13" s="41" t="s">
        <v>147</v>
      </c>
      <c r="D13" s="41">
        <v>46101</v>
      </c>
    </row>
    <row r="14" spans="1:4" x14ac:dyDescent="0.35">
      <c r="A14" s="41" t="s">
        <v>148</v>
      </c>
      <c r="B14" s="41" t="s">
        <v>149</v>
      </c>
      <c r="C14" s="41" t="s">
        <v>153</v>
      </c>
      <c r="D14" s="41">
        <v>54534</v>
      </c>
    </row>
    <row r="15" spans="1:4" x14ac:dyDescent="0.35">
      <c r="A15" s="41" t="s">
        <v>151</v>
      </c>
      <c r="B15" s="41" t="s">
        <v>146</v>
      </c>
      <c r="C15" s="41" t="s">
        <v>147</v>
      </c>
      <c r="D15" s="41">
        <v>98057</v>
      </c>
    </row>
    <row r="19" spans="1:4" x14ac:dyDescent="0.35">
      <c r="A19" s="46" t="s">
        <v>159</v>
      </c>
      <c r="B19" s="46"/>
      <c r="C19" s="46"/>
      <c r="D19" s="46"/>
    </row>
    <row r="20" spans="1:4" x14ac:dyDescent="0.35">
      <c r="A20" s="46" t="s">
        <v>138</v>
      </c>
      <c r="B20" s="46"/>
      <c r="C20" s="46"/>
      <c r="D20" s="46"/>
    </row>
    <row r="21" spans="1:4" x14ac:dyDescent="0.35">
      <c r="A21" s="46" t="s">
        <v>158</v>
      </c>
      <c r="B21" s="46"/>
      <c r="C21" s="46"/>
      <c r="D21" s="46"/>
    </row>
    <row r="22" spans="1:4" x14ac:dyDescent="0.35">
      <c r="A22" s="46"/>
      <c r="B22" s="46"/>
      <c r="C22" s="46"/>
      <c r="D22" s="46"/>
    </row>
    <row r="23" spans="1:4" x14ac:dyDescent="0.35">
      <c r="A23" s="46" t="s">
        <v>160</v>
      </c>
      <c r="B23" s="46"/>
      <c r="C23" s="46"/>
      <c r="D23" s="46"/>
    </row>
    <row r="24" spans="1:4" x14ac:dyDescent="0.35">
      <c r="A24" s="46" t="s">
        <v>161</v>
      </c>
      <c r="B24" s="46"/>
      <c r="C24" s="46"/>
      <c r="D24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25C0-5E29-4FF4-A0EB-839589ADADFE}">
  <sheetPr codeName="Sheet6">
    <tabColor rgb="FF3399FF"/>
  </sheetPr>
  <dimension ref="A1:H13"/>
  <sheetViews>
    <sheetView workbookViewId="0">
      <selection activeCell="D18" sqref="D18"/>
    </sheetView>
  </sheetViews>
  <sheetFormatPr defaultRowHeight="14.5" x14ac:dyDescent="0.35"/>
  <cols>
    <col min="1" max="1" width="15.36328125" customWidth="1"/>
  </cols>
  <sheetData>
    <row r="1" spans="1:8" x14ac:dyDescent="0.35">
      <c r="A1" s="84" t="s">
        <v>172</v>
      </c>
      <c r="B1" s="84"/>
      <c r="C1" s="84"/>
      <c r="D1" s="84"/>
    </row>
    <row r="2" spans="1:8" x14ac:dyDescent="0.35">
      <c r="A2" s="55" t="s">
        <v>162</v>
      </c>
      <c r="B2" s="61">
        <v>2015</v>
      </c>
      <c r="C2" s="61">
        <v>2016</v>
      </c>
      <c r="D2" s="61" t="s">
        <v>9</v>
      </c>
    </row>
    <row r="3" spans="1:8" x14ac:dyDescent="0.35">
      <c r="A3" s="57" t="s">
        <v>164</v>
      </c>
      <c r="B3">
        <v>230</v>
      </c>
      <c r="C3">
        <v>213</v>
      </c>
      <c r="D3">
        <f>SUM(B3:C3)</f>
        <v>443</v>
      </c>
    </row>
    <row r="4" spans="1:8" x14ac:dyDescent="0.35">
      <c r="A4" s="57" t="s">
        <v>165</v>
      </c>
      <c r="B4">
        <v>242</v>
      </c>
      <c r="C4">
        <v>316</v>
      </c>
      <c r="D4">
        <f t="shared" ref="D4:D6" si="0">SUM(B4:C4)</f>
        <v>558</v>
      </c>
    </row>
    <row r="5" spans="1:8" x14ac:dyDescent="0.35">
      <c r="A5" s="57" t="s">
        <v>166</v>
      </c>
      <c r="B5">
        <v>343</v>
      </c>
      <c r="C5">
        <v>279</v>
      </c>
      <c r="D5">
        <f t="shared" si="0"/>
        <v>622</v>
      </c>
    </row>
    <row r="6" spans="1:8" x14ac:dyDescent="0.35">
      <c r="A6" s="57" t="s">
        <v>167</v>
      </c>
      <c r="B6">
        <v>193</v>
      </c>
      <c r="C6">
        <v>198</v>
      </c>
      <c r="D6">
        <f t="shared" si="0"/>
        <v>391</v>
      </c>
    </row>
    <row r="7" spans="1:8" x14ac:dyDescent="0.35">
      <c r="A7" s="57" t="s">
        <v>9</v>
      </c>
      <c r="B7">
        <f>SUM(B3:B6)</f>
        <v>1008</v>
      </c>
      <c r="C7">
        <f t="shared" ref="C7:D7" si="1">SUM(C3:C6)</f>
        <v>1006</v>
      </c>
      <c r="D7">
        <f t="shared" si="1"/>
        <v>2014</v>
      </c>
    </row>
    <row r="10" spans="1:8" x14ac:dyDescent="0.35">
      <c r="A10" s="62" t="s">
        <v>173</v>
      </c>
      <c r="B10" s="62"/>
      <c r="C10" s="62"/>
      <c r="D10" s="62"/>
      <c r="E10" s="62"/>
      <c r="F10" s="62"/>
      <c r="G10" s="62"/>
      <c r="H10" s="62"/>
    </row>
    <row r="11" spans="1:8" x14ac:dyDescent="0.35">
      <c r="A11" s="62"/>
      <c r="B11" s="62"/>
      <c r="C11" s="62"/>
      <c r="D11" s="62"/>
      <c r="E11" s="62"/>
      <c r="F11" s="62"/>
      <c r="G11" s="62"/>
      <c r="H11" s="62"/>
    </row>
    <row r="12" spans="1:8" x14ac:dyDescent="0.35">
      <c r="A12" s="62" t="s">
        <v>174</v>
      </c>
      <c r="B12" s="62"/>
      <c r="C12" s="62"/>
      <c r="D12" s="62"/>
      <c r="E12" s="62"/>
      <c r="F12" s="62"/>
      <c r="G12" s="62"/>
      <c r="H12" s="62"/>
    </row>
    <row r="13" spans="1:8" x14ac:dyDescent="0.35">
      <c r="A13" s="62" t="s">
        <v>175</v>
      </c>
      <c r="B13" s="62"/>
      <c r="C13" s="62"/>
      <c r="D13" s="62"/>
      <c r="E13" s="62"/>
      <c r="F13" s="62"/>
      <c r="G13" s="62"/>
      <c r="H13" s="62"/>
    </row>
  </sheetData>
  <dataConsolidate>
    <dataRefs count="4">
      <dataRef ref="B3:C6" sheet="EAST"/>
      <dataRef ref="B3:C6" sheet="WEST"/>
      <dataRef name="NORTH!$B$3:$C$6"/>
      <dataRef name="SOUTH!$B$3:$C$6"/>
    </dataRefs>
  </dataConsolidate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7D1A-2F57-435C-8C9B-1750AE19EBA0}">
  <sheetPr codeName="Sheet7">
    <tabColor theme="0" tint="-0.499984740745262"/>
  </sheetPr>
  <dimension ref="A1:D7"/>
  <sheetViews>
    <sheetView workbookViewId="0">
      <selection activeCell="L5" sqref="L5"/>
    </sheetView>
  </sheetViews>
  <sheetFormatPr defaultRowHeight="14.5" x14ac:dyDescent="0.35"/>
  <cols>
    <col min="1" max="1" width="12.81640625" customWidth="1"/>
  </cols>
  <sheetData>
    <row r="1" spans="1:4" x14ac:dyDescent="0.35">
      <c r="A1" s="47"/>
      <c r="B1" s="48" t="s">
        <v>168</v>
      </c>
      <c r="C1" s="47"/>
      <c r="D1" s="47"/>
    </row>
    <row r="2" spans="1:4" x14ac:dyDescent="0.35">
      <c r="A2" s="56" t="s">
        <v>162</v>
      </c>
      <c r="B2" s="58">
        <v>2015</v>
      </c>
      <c r="C2" s="58">
        <v>2016</v>
      </c>
      <c r="D2" s="58" t="s">
        <v>163</v>
      </c>
    </row>
    <row r="3" spans="1:4" x14ac:dyDescent="0.35">
      <c r="A3" s="57" t="s">
        <v>164</v>
      </c>
      <c r="B3">
        <v>65</v>
      </c>
      <c r="C3">
        <v>48</v>
      </c>
      <c r="D3">
        <f>SUM(B3:C3)</f>
        <v>113</v>
      </c>
    </row>
    <row r="4" spans="1:4" x14ac:dyDescent="0.35">
      <c r="A4" s="57" t="s">
        <v>165</v>
      </c>
      <c r="B4">
        <v>85</v>
      </c>
      <c r="C4">
        <v>95</v>
      </c>
      <c r="D4">
        <f t="shared" ref="D4:D6" si="0">SUM(B4:C4)</f>
        <v>180</v>
      </c>
    </row>
    <row r="5" spans="1:4" x14ac:dyDescent="0.35">
      <c r="A5" s="57" t="s">
        <v>166</v>
      </c>
      <c r="B5">
        <v>58</v>
      </c>
      <c r="C5">
        <v>95</v>
      </c>
      <c r="D5">
        <f t="shared" si="0"/>
        <v>153</v>
      </c>
    </row>
    <row r="6" spans="1:4" x14ac:dyDescent="0.35">
      <c r="A6" s="57" t="s">
        <v>167</v>
      </c>
      <c r="B6">
        <v>74</v>
      </c>
      <c r="C6">
        <v>54</v>
      </c>
      <c r="D6">
        <f t="shared" si="0"/>
        <v>128</v>
      </c>
    </row>
    <row r="7" spans="1:4" x14ac:dyDescent="0.35">
      <c r="A7" s="57" t="s">
        <v>9</v>
      </c>
      <c r="B7">
        <f>SUM(B3:B6)</f>
        <v>282</v>
      </c>
      <c r="C7">
        <f>SUM(C3:C6)</f>
        <v>292</v>
      </c>
      <c r="D7">
        <f>SUM(D2:D6)</f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A21A-D6AB-4B30-96E9-1C402292FFD5}">
  <sheetPr codeName="Sheet8">
    <tabColor rgb="FF00B050"/>
  </sheetPr>
  <dimension ref="A1:D7"/>
  <sheetViews>
    <sheetView workbookViewId="0">
      <selection activeCell="B2" sqref="B2:D2"/>
    </sheetView>
  </sheetViews>
  <sheetFormatPr defaultRowHeight="14.5" x14ac:dyDescent="0.35"/>
  <cols>
    <col min="1" max="1" width="12" customWidth="1"/>
  </cols>
  <sheetData>
    <row r="1" spans="1:4" x14ac:dyDescent="0.35">
      <c r="A1" s="49"/>
      <c r="B1" s="50" t="s">
        <v>169</v>
      </c>
      <c r="C1" s="49"/>
      <c r="D1" s="49"/>
    </row>
    <row r="2" spans="1:4" x14ac:dyDescent="0.35">
      <c r="A2" s="51" t="s">
        <v>162</v>
      </c>
      <c r="B2" s="59">
        <v>2015</v>
      </c>
      <c r="C2" s="59">
        <v>2016</v>
      </c>
      <c r="D2" s="59" t="s">
        <v>9</v>
      </c>
    </row>
    <row r="3" spans="1:4" x14ac:dyDescent="0.35">
      <c r="A3" s="57" t="s">
        <v>164</v>
      </c>
      <c r="B3">
        <v>55</v>
      </c>
      <c r="C3">
        <v>44</v>
      </c>
      <c r="D3">
        <f>SUM(B3:C3)</f>
        <v>99</v>
      </c>
    </row>
    <row r="4" spans="1:4" x14ac:dyDescent="0.35">
      <c r="A4" s="57" t="s">
        <v>165</v>
      </c>
      <c r="B4">
        <v>85</v>
      </c>
      <c r="C4">
        <v>88</v>
      </c>
      <c r="D4">
        <f t="shared" ref="D4:D6" si="0">SUM(B4:C4)</f>
        <v>173</v>
      </c>
    </row>
    <row r="5" spans="1:4" x14ac:dyDescent="0.35">
      <c r="A5" s="57" t="s">
        <v>166</v>
      </c>
      <c r="B5">
        <v>95</v>
      </c>
      <c r="C5">
        <v>95</v>
      </c>
      <c r="D5">
        <f t="shared" si="0"/>
        <v>190</v>
      </c>
    </row>
    <row r="6" spans="1:4" x14ac:dyDescent="0.35">
      <c r="A6" s="57" t="s">
        <v>167</v>
      </c>
      <c r="B6">
        <v>74</v>
      </c>
      <c r="C6">
        <v>48</v>
      </c>
      <c r="D6">
        <f t="shared" si="0"/>
        <v>122</v>
      </c>
    </row>
    <row r="7" spans="1:4" x14ac:dyDescent="0.35">
      <c r="A7" s="57" t="s">
        <v>9</v>
      </c>
      <c r="B7">
        <f>SUM(B3:B6)</f>
        <v>309</v>
      </c>
      <c r="C7">
        <f t="shared" ref="C7:D7" si="1">SUM(C3:C6)</f>
        <v>275</v>
      </c>
      <c r="D7">
        <f t="shared" si="1"/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E15B-78EB-40FD-BE53-33E1DE7A3066}">
  <sheetPr codeName="Sheet9">
    <tabColor rgb="FFC00000"/>
  </sheetPr>
  <dimension ref="A1:D7"/>
  <sheetViews>
    <sheetView workbookViewId="0">
      <selection activeCell="B2" sqref="B2:D2"/>
    </sheetView>
  </sheetViews>
  <sheetFormatPr defaultRowHeight="14.5" x14ac:dyDescent="0.35"/>
  <cols>
    <col min="1" max="1" width="12.54296875" customWidth="1"/>
  </cols>
  <sheetData>
    <row r="1" spans="1:4" x14ac:dyDescent="0.35">
      <c r="A1" s="53"/>
      <c r="B1" s="53" t="s">
        <v>170</v>
      </c>
      <c r="C1" s="53"/>
      <c r="D1" s="53"/>
    </row>
    <row r="2" spans="1:4" x14ac:dyDescent="0.35">
      <c r="A2" s="52" t="s">
        <v>162</v>
      </c>
      <c r="B2" s="60">
        <v>2015</v>
      </c>
      <c r="C2" s="60">
        <v>2016</v>
      </c>
      <c r="D2" s="60" t="s">
        <v>9</v>
      </c>
    </row>
    <row r="3" spans="1:4" x14ac:dyDescent="0.35">
      <c r="A3" s="57" t="s">
        <v>164</v>
      </c>
      <c r="B3">
        <v>55</v>
      </c>
      <c r="C3">
        <v>44</v>
      </c>
      <c r="D3">
        <f>SUM(B3:C3)</f>
        <v>99</v>
      </c>
    </row>
    <row r="4" spans="1:4" x14ac:dyDescent="0.35">
      <c r="A4" s="57" t="s">
        <v>165</v>
      </c>
      <c r="B4">
        <v>36</v>
      </c>
      <c r="C4">
        <v>88</v>
      </c>
      <c r="D4">
        <f t="shared" ref="D4:D6" si="0">SUM(B4:C4)</f>
        <v>124</v>
      </c>
    </row>
    <row r="5" spans="1:4" x14ac:dyDescent="0.35">
      <c r="A5" s="57" t="s">
        <v>166</v>
      </c>
      <c r="B5">
        <v>95</v>
      </c>
      <c r="C5">
        <v>35</v>
      </c>
      <c r="D5">
        <f t="shared" si="0"/>
        <v>130</v>
      </c>
    </row>
    <row r="6" spans="1:4" x14ac:dyDescent="0.35">
      <c r="A6" s="57" t="s">
        <v>167</v>
      </c>
      <c r="B6">
        <v>12</v>
      </c>
      <c r="C6">
        <v>48</v>
      </c>
      <c r="D6">
        <f t="shared" si="0"/>
        <v>60</v>
      </c>
    </row>
    <row r="7" spans="1:4" x14ac:dyDescent="0.35">
      <c r="A7" s="57" t="s">
        <v>9</v>
      </c>
      <c r="B7">
        <f>SUM(B3:B6)</f>
        <v>198</v>
      </c>
      <c r="C7">
        <f t="shared" ref="C7:D7" si="1">SUM(C3:C6)</f>
        <v>215</v>
      </c>
      <c r="D7">
        <f t="shared" si="1"/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C26-242F-4775-8981-8FC2F1980E2D}">
  <sheetPr codeName="Sheet10">
    <tabColor rgb="FFFFFF00"/>
  </sheetPr>
  <dimension ref="A1:D7"/>
  <sheetViews>
    <sheetView workbookViewId="0">
      <selection activeCell="A2" sqref="A2:D2"/>
    </sheetView>
  </sheetViews>
  <sheetFormatPr defaultRowHeight="14.5" x14ac:dyDescent="0.35"/>
  <cols>
    <col min="1" max="1" width="14.08984375" customWidth="1"/>
  </cols>
  <sheetData>
    <row r="1" spans="1:4" x14ac:dyDescent="0.35">
      <c r="A1" s="54"/>
      <c r="B1" s="54" t="s">
        <v>171</v>
      </c>
      <c r="C1" s="54"/>
      <c r="D1" s="54"/>
    </row>
    <row r="2" spans="1:4" x14ac:dyDescent="0.35">
      <c r="A2" s="55" t="s">
        <v>162</v>
      </c>
      <c r="B2" s="61">
        <v>2015</v>
      </c>
      <c r="C2" s="61">
        <v>2016</v>
      </c>
      <c r="D2" s="61" t="s">
        <v>9</v>
      </c>
    </row>
    <row r="3" spans="1:4" x14ac:dyDescent="0.35">
      <c r="A3" s="57" t="s">
        <v>164</v>
      </c>
      <c r="B3">
        <v>55</v>
      </c>
      <c r="C3">
        <v>77</v>
      </c>
      <c r="D3">
        <f>SUM(B3:C3)</f>
        <v>132</v>
      </c>
    </row>
    <row r="4" spans="1:4" x14ac:dyDescent="0.35">
      <c r="A4" s="57" t="s">
        <v>165</v>
      </c>
      <c r="B4">
        <v>36</v>
      </c>
      <c r="C4">
        <v>45</v>
      </c>
      <c r="D4">
        <f t="shared" ref="D4:D6" si="0">SUM(B4:C4)</f>
        <v>81</v>
      </c>
    </row>
    <row r="5" spans="1:4" x14ac:dyDescent="0.35">
      <c r="A5" s="57" t="s">
        <v>166</v>
      </c>
      <c r="B5">
        <v>95</v>
      </c>
      <c r="C5">
        <v>54</v>
      </c>
      <c r="D5">
        <f t="shared" si="0"/>
        <v>149</v>
      </c>
    </row>
    <row r="6" spans="1:4" x14ac:dyDescent="0.35">
      <c r="A6" s="57" t="s">
        <v>167</v>
      </c>
      <c r="B6">
        <v>33</v>
      </c>
      <c r="C6">
        <v>48</v>
      </c>
      <c r="D6">
        <f t="shared" si="0"/>
        <v>81</v>
      </c>
    </row>
    <row r="7" spans="1:4" x14ac:dyDescent="0.35">
      <c r="A7" s="57" t="s">
        <v>9</v>
      </c>
      <c r="B7">
        <f>SUM(B3:B6)</f>
        <v>219</v>
      </c>
      <c r="C7">
        <f t="shared" ref="C7:D7" si="1">SUM(C3:C6)</f>
        <v>224</v>
      </c>
      <c r="D7">
        <f t="shared" si="1"/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5C82-1182-4187-A66A-DBF941B33E74}">
  <sheetPr codeName="Sheet11">
    <tabColor rgb="FFFFFF66"/>
  </sheetPr>
  <dimension ref="A2:J18"/>
  <sheetViews>
    <sheetView zoomScale="92" workbookViewId="0">
      <selection activeCell="F8" sqref="F8"/>
    </sheetView>
  </sheetViews>
  <sheetFormatPr defaultRowHeight="14.5" x14ac:dyDescent="0.35"/>
  <cols>
    <col min="2" max="2" width="10.08984375" customWidth="1"/>
    <col min="5" max="5" width="17.36328125" customWidth="1"/>
    <col min="8" max="8" width="10.54296875" customWidth="1"/>
    <col min="9" max="9" width="10.6328125" customWidth="1"/>
  </cols>
  <sheetData>
    <row r="2" spans="1:10" x14ac:dyDescent="0.35">
      <c r="B2" s="63" t="s">
        <v>178</v>
      </c>
      <c r="C2" s="63"/>
      <c r="E2" s="64" t="s">
        <v>183</v>
      </c>
      <c r="F2" s="64"/>
    </row>
    <row r="3" spans="1:10" x14ac:dyDescent="0.35">
      <c r="B3" t="s">
        <v>176</v>
      </c>
      <c r="C3">
        <v>75</v>
      </c>
      <c r="E3" t="s">
        <v>179</v>
      </c>
      <c r="F3">
        <v>100000</v>
      </c>
      <c r="H3" t="s">
        <v>184</v>
      </c>
      <c r="I3" t="s">
        <v>185</v>
      </c>
      <c r="J3" t="s">
        <v>186</v>
      </c>
    </row>
    <row r="4" spans="1:10" x14ac:dyDescent="0.35">
      <c r="B4" t="s">
        <v>177</v>
      </c>
      <c r="C4">
        <v>266.66666666666669</v>
      </c>
      <c r="E4" t="s">
        <v>180</v>
      </c>
      <c r="F4" s="28">
        <v>0.03</v>
      </c>
      <c r="H4">
        <f>F3*F4</f>
        <v>3000</v>
      </c>
      <c r="I4">
        <f>H4*F5</f>
        <v>72000</v>
      </c>
      <c r="J4">
        <f>F3+I4</f>
        <v>172000</v>
      </c>
    </row>
    <row r="5" spans="1:10" x14ac:dyDescent="0.35">
      <c r="B5" t="s">
        <v>31</v>
      </c>
      <c r="C5">
        <f>C3*C4</f>
        <v>20000</v>
      </c>
      <c r="E5" t="s">
        <v>181</v>
      </c>
      <c r="F5">
        <v>24</v>
      </c>
    </row>
    <row r="6" spans="1:10" x14ac:dyDescent="0.35">
      <c r="E6" t="s">
        <v>182</v>
      </c>
      <c r="F6">
        <f>(F3*F4)*F5+F3</f>
        <v>172000</v>
      </c>
    </row>
    <row r="11" spans="1:10" x14ac:dyDescent="0.35">
      <c r="A11" s="65" t="s">
        <v>187</v>
      </c>
      <c r="B11" s="65"/>
      <c r="C11" s="65"/>
      <c r="D11" s="65"/>
    </row>
    <row r="12" spans="1:10" x14ac:dyDescent="0.35">
      <c r="A12" s="65"/>
      <c r="B12" s="65"/>
      <c r="C12" s="65"/>
      <c r="D12" s="65"/>
    </row>
    <row r="13" spans="1:10" x14ac:dyDescent="0.35">
      <c r="A13" s="65" t="s">
        <v>188</v>
      </c>
      <c r="B13" s="65"/>
      <c r="C13" s="65"/>
      <c r="D13" s="65"/>
    </row>
    <row r="14" spans="1:10" x14ac:dyDescent="0.35">
      <c r="A14" s="65" t="s">
        <v>189</v>
      </c>
      <c r="B14" s="65"/>
      <c r="C14" s="65"/>
      <c r="D14" s="65"/>
    </row>
    <row r="15" spans="1:10" x14ac:dyDescent="0.35">
      <c r="A15" s="65" t="s">
        <v>190</v>
      </c>
      <c r="B15" s="65"/>
      <c r="C15" s="65"/>
      <c r="D15" s="65"/>
    </row>
    <row r="16" spans="1:10" x14ac:dyDescent="0.35">
      <c r="A16" s="65"/>
      <c r="B16" s="65"/>
      <c r="C16" s="65"/>
      <c r="D16" s="65"/>
    </row>
    <row r="17" spans="1:4" x14ac:dyDescent="0.35">
      <c r="A17" s="65" t="s">
        <v>191</v>
      </c>
      <c r="B17" s="65"/>
      <c r="C17" s="65"/>
      <c r="D17" s="65"/>
    </row>
    <row r="18" spans="1:4" x14ac:dyDescent="0.35">
      <c r="A18" s="65"/>
      <c r="B18" s="65"/>
      <c r="C18" s="65"/>
      <c r="D18" s="6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A29-E7AB-4ECC-9E15-C4D692CC3E66}">
  <sheetPr codeName="Sheet12">
    <tabColor rgb="FF99FF33"/>
  </sheetPr>
  <dimension ref="A2:D28"/>
  <sheetViews>
    <sheetView workbookViewId="0">
      <selection activeCell="C19" sqref="C19"/>
    </sheetView>
  </sheetViews>
  <sheetFormatPr defaultRowHeight="14.5" x14ac:dyDescent="0.35"/>
  <cols>
    <col min="1" max="1" width="16" customWidth="1"/>
    <col min="2" max="2" width="11.7265625" customWidth="1"/>
    <col min="3" max="3" width="11.36328125" customWidth="1"/>
  </cols>
  <sheetData>
    <row r="2" spans="1:4" x14ac:dyDescent="0.35">
      <c r="A2" s="66" t="s">
        <v>192</v>
      </c>
      <c r="B2" s="67" t="s">
        <v>196</v>
      </c>
      <c r="C2" s="67"/>
    </row>
    <row r="3" spans="1:4" x14ac:dyDescent="0.35">
      <c r="D3" s="66"/>
    </row>
    <row r="4" spans="1:4" x14ac:dyDescent="0.35">
      <c r="A4" s="66" t="s">
        <v>193</v>
      </c>
      <c r="B4">
        <v>150000</v>
      </c>
    </row>
    <row r="5" spans="1:4" x14ac:dyDescent="0.35">
      <c r="A5" s="66" t="s">
        <v>194</v>
      </c>
      <c r="B5">
        <v>10000</v>
      </c>
    </row>
    <row r="7" spans="1:4" x14ac:dyDescent="0.35">
      <c r="A7" s="66" t="s">
        <v>195</v>
      </c>
      <c r="B7" s="68">
        <f>B4-B5</f>
        <v>140000</v>
      </c>
      <c r="C7" s="68"/>
    </row>
    <row r="10" spans="1:4" x14ac:dyDescent="0.35">
      <c r="A10" s="69" t="s">
        <v>197</v>
      </c>
      <c r="B10" s="71" t="s">
        <v>199</v>
      </c>
    </row>
    <row r="12" spans="1:4" x14ac:dyDescent="0.35">
      <c r="A12" s="67" t="s">
        <v>198</v>
      </c>
      <c r="B12">
        <v>50000</v>
      </c>
    </row>
    <row r="13" spans="1:4" x14ac:dyDescent="0.35">
      <c r="A13" s="67" t="s">
        <v>193</v>
      </c>
      <c r="B13">
        <v>100000</v>
      </c>
    </row>
    <row r="14" spans="1:4" x14ac:dyDescent="0.35">
      <c r="A14" s="67" t="s">
        <v>194</v>
      </c>
      <c r="B14">
        <v>1000</v>
      </c>
    </row>
    <row r="15" spans="1:4" x14ac:dyDescent="0.35">
      <c r="A15" s="67" t="s">
        <v>195</v>
      </c>
      <c r="B15" s="68">
        <f>B13-(B12+B14)</f>
        <v>49000</v>
      </c>
    </row>
    <row r="22" spans="1:3" x14ac:dyDescent="0.35">
      <c r="A22" s="70" t="s">
        <v>200</v>
      </c>
      <c r="B22" s="70"/>
      <c r="C22" s="70"/>
    </row>
    <row r="23" spans="1:3" x14ac:dyDescent="0.35">
      <c r="A23" s="70"/>
      <c r="B23" s="70"/>
      <c r="C23" s="70"/>
    </row>
    <row r="24" spans="1:3" x14ac:dyDescent="0.35">
      <c r="A24" s="70" t="s">
        <v>188</v>
      </c>
      <c r="B24" s="70"/>
      <c r="C24" s="70"/>
    </row>
    <row r="25" spans="1:3" x14ac:dyDescent="0.35">
      <c r="A25" s="70" t="s">
        <v>189</v>
      </c>
      <c r="B25" s="70"/>
      <c r="C25" s="70"/>
    </row>
    <row r="26" spans="1:3" x14ac:dyDescent="0.35">
      <c r="A26" s="70" t="s">
        <v>201</v>
      </c>
      <c r="B26" s="70"/>
      <c r="C26" s="70"/>
    </row>
    <row r="27" spans="1:3" x14ac:dyDescent="0.35">
      <c r="A27" s="70"/>
      <c r="B27" s="70"/>
      <c r="C27" s="70"/>
    </row>
    <row r="28" spans="1:3" x14ac:dyDescent="0.35">
      <c r="A28" s="70" t="s">
        <v>202</v>
      </c>
      <c r="B28" s="70"/>
      <c r="C28" s="70"/>
    </row>
  </sheetData>
  <scenarios current="4" show="4">
    <scenario name="FINANCIAL DEPT" locked="1" count="3" user="Salma Shaik" comment="Created by Salma Shaik on 04-07-2024_x000a_Modified by Salma Shaik on 04-07-2024">
      <inputCells r="B2" val="FINANCIAL"/>
      <inputCells r="B4" val="100000"/>
      <inputCells r="B5" val="20000"/>
    </scenario>
    <scenario name="MARKETING DEPT" locked="1" count="3" user="Salma Shaik" comment="Created by Salma Shaik on 04-07-2024">
      <inputCells r="B2" val="MARKETING"/>
      <inputCells r="B4" val="150000"/>
      <inputCells r="B5" val="10000"/>
    </scenario>
    <scenario name="SHOP 1 DETAILS" locked="1" count="4" user="Salma Shaik" comment="Created by Salma Shaik on 04-07-2024">
      <inputCells r="B10" val="SHOP 1"/>
      <inputCells r="B12" val="150000"/>
      <inputCells r="B13" val="200000"/>
      <inputCells r="B14" val="6000"/>
    </scenario>
    <scenario name="SHOP 2 DETAILS" locked="1" count="4" user="Salma Shaik" comment="Created by Salma Shaik on 04-07-2024">
      <inputCells r="B10" val="SHOP 2"/>
      <inputCells r="B12" val="250000"/>
      <inputCells r="B13" val="400000"/>
      <inputCells r="B14" val="9000"/>
    </scenario>
    <scenario name="SHOP 3 DETAILS" locked="1" count="4" user="Salma Shaik" comment="Created by Salma Shaik on 04-07-2024">
      <inputCells r="B10" val="SHOP 3"/>
      <inputCells r="B12" val="50000"/>
      <inputCells r="B13" val="100000"/>
      <inputCells r="B14" val="1000"/>
    </scenario>
  </scenario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C51B-8FBC-4FA5-AA4D-2E0586EF1089}">
  <sheetPr codeName="Sheet13">
    <tabColor rgb="FFCC0099"/>
  </sheetPr>
  <dimension ref="A2:N29"/>
  <sheetViews>
    <sheetView workbookViewId="0">
      <selection activeCell="E25" sqref="E25"/>
    </sheetView>
  </sheetViews>
  <sheetFormatPr defaultRowHeight="14.5" x14ac:dyDescent="0.35"/>
  <cols>
    <col min="1" max="1" width="19.453125" customWidth="1"/>
    <col min="2" max="2" width="12.453125" customWidth="1"/>
  </cols>
  <sheetData>
    <row r="2" spans="1:14" ht="15.5" x14ac:dyDescent="0.35">
      <c r="A2" s="72" t="s">
        <v>183</v>
      </c>
      <c r="B2" s="64"/>
    </row>
    <row r="3" spans="1:14" x14ac:dyDescent="0.35">
      <c r="A3" t="s">
        <v>179</v>
      </c>
      <c r="B3">
        <v>100000</v>
      </c>
    </row>
    <row r="4" spans="1:14" x14ac:dyDescent="0.35">
      <c r="A4" t="s">
        <v>180</v>
      </c>
      <c r="B4" s="28">
        <v>0.03</v>
      </c>
    </row>
    <row r="5" spans="1:14" ht="25.5" x14ac:dyDescent="0.6">
      <c r="A5" t="s">
        <v>181</v>
      </c>
      <c r="B5">
        <v>24</v>
      </c>
      <c r="C5" s="85" t="s">
        <v>203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x14ac:dyDescent="0.35">
      <c r="A6" t="s">
        <v>182</v>
      </c>
      <c r="B6">
        <f>(B3*B4)*B5+B3</f>
        <v>172000</v>
      </c>
      <c r="C6" s="74">
        <v>25000</v>
      </c>
      <c r="D6" s="74">
        <v>50000</v>
      </c>
      <c r="E6" s="74">
        <v>75000</v>
      </c>
      <c r="F6" s="74">
        <v>100000</v>
      </c>
      <c r="G6" s="74">
        <v>125000</v>
      </c>
      <c r="H6" s="74">
        <v>150000</v>
      </c>
      <c r="I6" s="74">
        <v>175000</v>
      </c>
      <c r="J6" s="74">
        <v>200000</v>
      </c>
      <c r="K6" s="74">
        <v>225000</v>
      </c>
      <c r="L6" s="74">
        <v>250000</v>
      </c>
      <c r="M6" s="74">
        <v>275000</v>
      </c>
      <c r="N6" s="74">
        <v>300000</v>
      </c>
    </row>
    <row r="7" spans="1:14" x14ac:dyDescent="0.35">
      <c r="A7" s="87" t="s">
        <v>181</v>
      </c>
      <c r="B7" s="73">
        <v>6</v>
      </c>
      <c r="C7">
        <f t="dataTable" ref="C7:N18" dt2D="1" dtr="1" r1="B3" r2="B5"/>
        <v>29500</v>
      </c>
      <c r="D7">
        <v>59000</v>
      </c>
      <c r="E7">
        <v>88500</v>
      </c>
      <c r="F7">
        <v>118000</v>
      </c>
      <c r="G7">
        <v>147500</v>
      </c>
      <c r="H7">
        <v>177000</v>
      </c>
      <c r="I7">
        <v>206500</v>
      </c>
      <c r="J7">
        <v>236000</v>
      </c>
      <c r="K7">
        <v>265500</v>
      </c>
      <c r="L7">
        <v>295000</v>
      </c>
      <c r="M7">
        <v>324500</v>
      </c>
      <c r="N7">
        <v>354000</v>
      </c>
    </row>
    <row r="8" spans="1:14" x14ac:dyDescent="0.35">
      <c r="A8" s="87"/>
      <c r="B8" s="73">
        <v>12</v>
      </c>
      <c r="C8">
        <v>34000</v>
      </c>
      <c r="D8">
        <v>68000</v>
      </c>
      <c r="E8">
        <v>102000</v>
      </c>
      <c r="F8">
        <v>136000</v>
      </c>
      <c r="G8">
        <v>170000</v>
      </c>
      <c r="H8">
        <v>204000</v>
      </c>
      <c r="I8">
        <v>238000</v>
      </c>
      <c r="J8">
        <v>272000</v>
      </c>
      <c r="K8">
        <v>306000</v>
      </c>
      <c r="L8">
        <v>340000</v>
      </c>
      <c r="M8">
        <v>374000</v>
      </c>
      <c r="N8">
        <v>408000</v>
      </c>
    </row>
    <row r="9" spans="1:14" x14ac:dyDescent="0.35">
      <c r="A9" s="87"/>
      <c r="B9" s="73">
        <v>18</v>
      </c>
      <c r="C9">
        <v>38500</v>
      </c>
      <c r="D9">
        <v>77000</v>
      </c>
      <c r="E9">
        <v>115500</v>
      </c>
      <c r="F9">
        <v>154000</v>
      </c>
      <c r="G9">
        <v>192500</v>
      </c>
      <c r="H9">
        <v>231000</v>
      </c>
      <c r="I9">
        <v>269500</v>
      </c>
      <c r="J9">
        <v>308000</v>
      </c>
      <c r="K9">
        <v>346500</v>
      </c>
      <c r="L9">
        <v>385000</v>
      </c>
      <c r="M9">
        <v>423500</v>
      </c>
      <c r="N9">
        <v>462000</v>
      </c>
    </row>
    <row r="10" spans="1:14" x14ac:dyDescent="0.35">
      <c r="A10" s="87"/>
      <c r="B10" s="73">
        <v>24</v>
      </c>
      <c r="C10">
        <v>43000</v>
      </c>
      <c r="D10">
        <v>86000</v>
      </c>
      <c r="E10">
        <v>129000</v>
      </c>
      <c r="F10">
        <v>172000</v>
      </c>
      <c r="G10">
        <v>215000</v>
      </c>
      <c r="H10">
        <v>258000</v>
      </c>
      <c r="I10">
        <v>301000</v>
      </c>
      <c r="J10">
        <v>344000</v>
      </c>
      <c r="K10">
        <v>387000</v>
      </c>
      <c r="L10">
        <v>430000</v>
      </c>
      <c r="M10">
        <v>473000</v>
      </c>
      <c r="N10">
        <v>516000</v>
      </c>
    </row>
    <row r="11" spans="1:14" x14ac:dyDescent="0.35">
      <c r="A11" s="87"/>
      <c r="B11" s="73">
        <v>30</v>
      </c>
      <c r="C11">
        <v>47500</v>
      </c>
      <c r="D11">
        <v>95000</v>
      </c>
      <c r="E11">
        <v>142500</v>
      </c>
      <c r="F11">
        <v>190000</v>
      </c>
      <c r="G11">
        <v>237500</v>
      </c>
      <c r="H11">
        <v>285000</v>
      </c>
      <c r="I11">
        <v>332500</v>
      </c>
      <c r="J11">
        <v>380000</v>
      </c>
      <c r="K11">
        <v>427500</v>
      </c>
      <c r="L11">
        <v>475000</v>
      </c>
      <c r="M11">
        <v>522500</v>
      </c>
      <c r="N11">
        <v>570000</v>
      </c>
    </row>
    <row r="12" spans="1:14" x14ac:dyDescent="0.35">
      <c r="A12" s="87"/>
      <c r="B12" s="73">
        <v>36</v>
      </c>
      <c r="C12">
        <v>52000</v>
      </c>
      <c r="D12">
        <v>104000</v>
      </c>
      <c r="E12">
        <v>156000</v>
      </c>
      <c r="F12">
        <v>208000</v>
      </c>
      <c r="G12">
        <v>260000</v>
      </c>
      <c r="H12">
        <v>312000</v>
      </c>
      <c r="I12">
        <v>364000</v>
      </c>
      <c r="J12">
        <v>416000</v>
      </c>
      <c r="K12">
        <v>468000</v>
      </c>
      <c r="L12">
        <v>520000</v>
      </c>
      <c r="M12">
        <v>572000</v>
      </c>
      <c r="N12">
        <v>624000</v>
      </c>
    </row>
    <row r="13" spans="1:14" x14ac:dyDescent="0.35">
      <c r="A13" s="87"/>
      <c r="B13" s="73">
        <v>42</v>
      </c>
      <c r="C13">
        <v>56500</v>
      </c>
      <c r="D13">
        <v>113000</v>
      </c>
      <c r="E13">
        <v>169500</v>
      </c>
      <c r="F13">
        <v>226000</v>
      </c>
      <c r="G13">
        <v>282500</v>
      </c>
      <c r="H13">
        <v>339000</v>
      </c>
      <c r="I13">
        <v>395500</v>
      </c>
      <c r="J13">
        <v>452000</v>
      </c>
      <c r="K13">
        <v>508500</v>
      </c>
      <c r="L13">
        <v>565000</v>
      </c>
      <c r="M13">
        <v>621500</v>
      </c>
      <c r="N13">
        <v>678000</v>
      </c>
    </row>
    <row r="14" spans="1:14" x14ac:dyDescent="0.35">
      <c r="A14" s="87"/>
      <c r="B14" s="73">
        <v>48</v>
      </c>
      <c r="C14">
        <v>61000</v>
      </c>
      <c r="D14">
        <v>122000</v>
      </c>
      <c r="E14">
        <v>183000</v>
      </c>
      <c r="F14">
        <v>244000</v>
      </c>
      <c r="G14">
        <v>305000</v>
      </c>
      <c r="H14">
        <v>366000</v>
      </c>
      <c r="I14">
        <v>427000</v>
      </c>
      <c r="J14">
        <v>488000</v>
      </c>
      <c r="K14">
        <v>549000</v>
      </c>
      <c r="L14">
        <v>610000</v>
      </c>
      <c r="M14">
        <v>671000</v>
      </c>
      <c r="N14">
        <v>732000</v>
      </c>
    </row>
    <row r="15" spans="1:14" x14ac:dyDescent="0.35">
      <c r="A15" s="87"/>
      <c r="B15" s="73">
        <v>54</v>
      </c>
      <c r="C15">
        <v>65500</v>
      </c>
      <c r="D15">
        <v>131000</v>
      </c>
      <c r="E15">
        <v>196500</v>
      </c>
      <c r="F15">
        <v>262000</v>
      </c>
      <c r="G15">
        <v>327500</v>
      </c>
      <c r="H15">
        <v>393000</v>
      </c>
      <c r="I15">
        <v>458500</v>
      </c>
      <c r="J15">
        <v>524000</v>
      </c>
      <c r="K15">
        <v>589500</v>
      </c>
      <c r="L15">
        <v>655000</v>
      </c>
      <c r="M15">
        <v>720500</v>
      </c>
      <c r="N15">
        <v>786000</v>
      </c>
    </row>
    <row r="16" spans="1:14" x14ac:dyDescent="0.35">
      <c r="A16" s="87"/>
      <c r="B16" s="73">
        <v>60</v>
      </c>
      <c r="C16">
        <v>70000</v>
      </c>
      <c r="D16">
        <v>140000</v>
      </c>
      <c r="E16">
        <v>210000</v>
      </c>
      <c r="F16">
        <v>280000</v>
      </c>
      <c r="G16">
        <v>350000</v>
      </c>
      <c r="H16">
        <v>420000</v>
      </c>
      <c r="I16">
        <v>490000</v>
      </c>
      <c r="J16">
        <v>560000</v>
      </c>
      <c r="K16">
        <v>630000</v>
      </c>
      <c r="L16">
        <v>700000</v>
      </c>
      <c r="M16">
        <v>770000</v>
      </c>
      <c r="N16">
        <v>840000</v>
      </c>
    </row>
    <row r="17" spans="1:14" x14ac:dyDescent="0.35">
      <c r="A17" s="87"/>
      <c r="B17" s="73">
        <v>66</v>
      </c>
      <c r="C17">
        <v>74500</v>
      </c>
      <c r="D17">
        <v>149000</v>
      </c>
      <c r="E17">
        <v>223500</v>
      </c>
      <c r="F17">
        <v>298000</v>
      </c>
      <c r="G17">
        <v>372500</v>
      </c>
      <c r="H17">
        <v>447000</v>
      </c>
      <c r="I17">
        <v>521500</v>
      </c>
      <c r="J17">
        <v>596000</v>
      </c>
      <c r="K17">
        <v>670500</v>
      </c>
      <c r="L17">
        <v>745000</v>
      </c>
      <c r="M17">
        <v>819500</v>
      </c>
      <c r="N17">
        <v>894000</v>
      </c>
    </row>
    <row r="18" spans="1:14" x14ac:dyDescent="0.35">
      <c r="A18" s="87"/>
      <c r="B18" s="73">
        <v>72</v>
      </c>
      <c r="C18">
        <v>79000</v>
      </c>
      <c r="D18">
        <v>158000</v>
      </c>
      <c r="E18">
        <v>237000</v>
      </c>
      <c r="F18">
        <v>316000</v>
      </c>
      <c r="G18">
        <v>395000</v>
      </c>
      <c r="H18">
        <v>474000</v>
      </c>
      <c r="I18">
        <v>553000</v>
      </c>
      <c r="J18">
        <v>632000</v>
      </c>
      <c r="K18">
        <v>711000</v>
      </c>
      <c r="L18">
        <v>790000</v>
      </c>
      <c r="M18">
        <v>869000</v>
      </c>
      <c r="N18">
        <v>948000</v>
      </c>
    </row>
    <row r="23" spans="1:14" x14ac:dyDescent="0.35">
      <c r="A23" s="75" t="s">
        <v>204</v>
      </c>
      <c r="B23" s="75"/>
      <c r="C23" s="75"/>
    </row>
    <row r="24" spans="1:14" x14ac:dyDescent="0.35">
      <c r="A24" s="75"/>
      <c r="B24" s="75"/>
      <c r="C24" s="75"/>
    </row>
    <row r="25" spans="1:14" x14ac:dyDescent="0.35">
      <c r="A25" s="75" t="s">
        <v>188</v>
      </c>
      <c r="B25" s="75"/>
      <c r="C25" s="75"/>
    </row>
    <row r="26" spans="1:14" x14ac:dyDescent="0.35">
      <c r="A26" s="75" t="s">
        <v>189</v>
      </c>
      <c r="B26" s="75"/>
      <c r="C26" s="75"/>
    </row>
    <row r="27" spans="1:14" x14ac:dyDescent="0.35">
      <c r="A27" s="75" t="s">
        <v>205</v>
      </c>
      <c r="B27" s="75"/>
      <c r="C27" s="75"/>
    </row>
    <row r="28" spans="1:14" x14ac:dyDescent="0.35">
      <c r="A28" s="75"/>
      <c r="B28" s="75"/>
      <c r="C28" s="75"/>
    </row>
    <row r="29" spans="1:14" x14ac:dyDescent="0.35">
      <c r="A29" s="75" t="s">
        <v>206</v>
      </c>
      <c r="B29" s="75"/>
      <c r="C29" s="75"/>
    </row>
  </sheetData>
  <mergeCells count="2">
    <mergeCell ref="C5:N5"/>
    <mergeCell ref="A7:A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B667-3B0B-40CF-B3BD-9A76D10F093E}">
  <sheetPr codeName="Sheet14">
    <tabColor rgb="FFFF5050"/>
  </sheetPr>
  <dimension ref="A2:M17"/>
  <sheetViews>
    <sheetView workbookViewId="0">
      <selection activeCell="I18" sqref="I18"/>
    </sheetView>
  </sheetViews>
  <sheetFormatPr defaultRowHeight="14.5" x14ac:dyDescent="0.35"/>
  <cols>
    <col min="2" max="2" width="14.36328125" customWidth="1"/>
  </cols>
  <sheetData>
    <row r="2" spans="1:13" x14ac:dyDescent="0.35">
      <c r="A2" s="76" t="s">
        <v>1</v>
      </c>
      <c r="B2" s="76" t="s">
        <v>2</v>
      </c>
      <c r="C2" s="76" t="s">
        <v>3</v>
      </c>
      <c r="D2" s="76" t="s">
        <v>5</v>
      </c>
      <c r="E2" s="76" t="s">
        <v>4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207</v>
      </c>
      <c r="K2" s="76" t="s">
        <v>208</v>
      </c>
      <c r="L2" s="76" t="s">
        <v>209</v>
      </c>
      <c r="M2" s="76" t="s">
        <v>210</v>
      </c>
    </row>
    <row r="3" spans="1:13" x14ac:dyDescent="0.35">
      <c r="A3">
        <v>1</v>
      </c>
      <c r="B3" t="s">
        <v>211</v>
      </c>
      <c r="C3">
        <v>85</v>
      </c>
      <c r="D3">
        <v>74</v>
      </c>
      <c r="E3">
        <v>95</v>
      </c>
      <c r="F3">
        <v>84</v>
      </c>
      <c r="G3">
        <v>74</v>
      </c>
      <c r="H3">
        <v>87</v>
      </c>
      <c r="I3">
        <f>SUM(RAJESH)</f>
        <v>499</v>
      </c>
      <c r="J3" s="77">
        <f>AVERAGE(RAJESH)</f>
        <v>83.166666666666671</v>
      </c>
      <c r="K3" t="str">
        <f t="shared" ref="K3:K12" si="0">IF(I3&gt;=210,"Pass","Fail")</f>
        <v>Pass</v>
      </c>
      <c r="L3" t="str">
        <f t="shared" ref="L3:L12" si="1">IF(AND(C3&gt;=35,D3&gt;=35,E3&gt;=35,F3&gt;=35,G3&gt;=35,H3&gt;=35),"Pass","Fail")</f>
        <v>Pass</v>
      </c>
      <c r="M3" t="str">
        <f>IF(J3&gt;=90,"A+",IF(J3&gt;=80,"A",IF(J3&gt;=60,"B",IF(J3&gt;=40,"C",IF(J3&gt;=35,"D","FAIL")))))</f>
        <v>A</v>
      </c>
    </row>
    <row r="4" spans="1:13" x14ac:dyDescent="0.35">
      <c r="A4">
        <v>2</v>
      </c>
      <c r="B4" t="s">
        <v>212</v>
      </c>
      <c r="C4">
        <v>20</v>
      </c>
      <c r="D4">
        <v>24</v>
      </c>
      <c r="E4">
        <v>25</v>
      </c>
      <c r="F4">
        <v>24</v>
      </c>
      <c r="G4">
        <v>24</v>
      </c>
      <c r="H4">
        <v>24</v>
      </c>
      <c r="I4">
        <f>SUM(MAHESH)</f>
        <v>141</v>
      </c>
      <c r="J4" s="77"/>
      <c r="K4" t="str">
        <f t="shared" si="0"/>
        <v>Fail</v>
      </c>
      <c r="L4" t="str">
        <f t="shared" si="1"/>
        <v>Fail</v>
      </c>
      <c r="M4" t="str">
        <f t="shared" ref="M4:M12" si="2">IF(J4&gt;=90,"A+",IF(J4&gt;=80,"A",IF(J4&gt;=60,"B",IF(J4&gt;=40,"C",IF(J4&gt;=35,"D","FAIL")))))</f>
        <v>FAIL</v>
      </c>
    </row>
    <row r="5" spans="1:13" x14ac:dyDescent="0.35">
      <c r="A5">
        <v>3</v>
      </c>
      <c r="B5" t="s">
        <v>213</v>
      </c>
      <c r="C5">
        <v>74</v>
      </c>
      <c r="D5">
        <v>95</v>
      </c>
      <c r="E5">
        <v>74</v>
      </c>
      <c r="F5">
        <v>74</v>
      </c>
      <c r="G5">
        <v>75</v>
      </c>
      <c r="H5">
        <v>84</v>
      </c>
      <c r="I5">
        <f>SUM(SURESH)</f>
        <v>476</v>
      </c>
      <c r="J5" s="77"/>
      <c r="K5" t="str">
        <f t="shared" si="0"/>
        <v>Pass</v>
      </c>
      <c r="L5" t="str">
        <f t="shared" si="1"/>
        <v>Pass</v>
      </c>
      <c r="M5" t="str">
        <f t="shared" si="2"/>
        <v>FAIL</v>
      </c>
    </row>
    <row r="6" spans="1:13" x14ac:dyDescent="0.35">
      <c r="A6">
        <v>4</v>
      </c>
      <c r="B6" t="s">
        <v>214</v>
      </c>
      <c r="C6">
        <v>84</v>
      </c>
      <c r="D6">
        <v>54</v>
      </c>
      <c r="E6">
        <v>45</v>
      </c>
      <c r="F6">
        <v>74</v>
      </c>
      <c r="G6">
        <v>47</v>
      </c>
      <c r="H6">
        <v>58</v>
      </c>
      <c r="J6" s="77"/>
      <c r="K6" t="str">
        <f t="shared" si="0"/>
        <v>Fail</v>
      </c>
      <c r="L6" t="str">
        <f t="shared" si="1"/>
        <v>Pass</v>
      </c>
      <c r="M6" t="str">
        <f t="shared" si="2"/>
        <v>FAIL</v>
      </c>
    </row>
    <row r="7" spans="1:13" x14ac:dyDescent="0.35">
      <c r="A7">
        <v>5</v>
      </c>
      <c r="B7" t="s">
        <v>215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J7" s="77"/>
      <c r="K7" t="str">
        <f t="shared" si="0"/>
        <v>Fail</v>
      </c>
      <c r="L7" t="str">
        <f t="shared" si="1"/>
        <v>Pass</v>
      </c>
      <c r="M7" t="str">
        <f t="shared" si="2"/>
        <v>FAIL</v>
      </c>
    </row>
    <row r="8" spans="1:13" x14ac:dyDescent="0.35">
      <c r="A8">
        <v>6</v>
      </c>
      <c r="B8" t="s">
        <v>216</v>
      </c>
      <c r="C8">
        <v>85</v>
      </c>
      <c r="D8">
        <v>74</v>
      </c>
      <c r="E8">
        <v>95</v>
      </c>
      <c r="F8">
        <v>84</v>
      </c>
      <c r="G8">
        <v>74</v>
      </c>
      <c r="H8">
        <v>85</v>
      </c>
      <c r="J8" s="77"/>
      <c r="K8" t="str">
        <f t="shared" si="0"/>
        <v>Fail</v>
      </c>
      <c r="L8" t="str">
        <f t="shared" si="1"/>
        <v>Pass</v>
      </c>
      <c r="M8" t="str">
        <f t="shared" si="2"/>
        <v>FAIL</v>
      </c>
    </row>
    <row r="9" spans="1:13" x14ac:dyDescent="0.35">
      <c r="A9">
        <v>7</v>
      </c>
      <c r="B9" t="s">
        <v>217</v>
      </c>
      <c r="C9">
        <v>20</v>
      </c>
      <c r="D9">
        <v>24</v>
      </c>
      <c r="E9">
        <v>25</v>
      </c>
      <c r="F9">
        <v>24</v>
      </c>
      <c r="G9">
        <v>24</v>
      </c>
      <c r="H9">
        <v>45</v>
      </c>
      <c r="J9" s="77"/>
      <c r="K9" t="str">
        <f t="shared" si="0"/>
        <v>Fail</v>
      </c>
      <c r="L9" t="str">
        <f t="shared" si="1"/>
        <v>Fail</v>
      </c>
      <c r="M9" t="str">
        <f t="shared" si="2"/>
        <v>FAIL</v>
      </c>
    </row>
    <row r="10" spans="1:13" x14ac:dyDescent="0.35">
      <c r="A10">
        <v>8</v>
      </c>
      <c r="B10" t="s">
        <v>218</v>
      </c>
      <c r="C10">
        <v>74</v>
      </c>
      <c r="D10">
        <v>95</v>
      </c>
      <c r="E10">
        <v>74</v>
      </c>
      <c r="F10">
        <v>74</v>
      </c>
      <c r="G10">
        <v>75</v>
      </c>
      <c r="H10">
        <v>65</v>
      </c>
      <c r="J10" s="77"/>
      <c r="K10" t="str">
        <f t="shared" si="0"/>
        <v>Fail</v>
      </c>
      <c r="L10" t="str">
        <f t="shared" si="1"/>
        <v>Pass</v>
      </c>
      <c r="M10" t="str">
        <f t="shared" si="2"/>
        <v>FAIL</v>
      </c>
    </row>
    <row r="11" spans="1:13" x14ac:dyDescent="0.35">
      <c r="A11">
        <v>9</v>
      </c>
      <c r="B11" t="s">
        <v>219</v>
      </c>
      <c r="C11">
        <v>84</v>
      </c>
      <c r="D11">
        <v>54</v>
      </c>
      <c r="E11">
        <v>45</v>
      </c>
      <c r="F11">
        <v>74</v>
      </c>
      <c r="G11">
        <v>47</v>
      </c>
      <c r="H11">
        <v>95</v>
      </c>
      <c r="J11" s="77"/>
      <c r="K11" t="str">
        <f t="shared" si="0"/>
        <v>Fail</v>
      </c>
      <c r="L11" t="str">
        <f t="shared" si="1"/>
        <v>Pass</v>
      </c>
      <c r="M11" t="str">
        <f t="shared" si="2"/>
        <v>FAIL</v>
      </c>
    </row>
    <row r="12" spans="1:13" x14ac:dyDescent="0.35">
      <c r="A12" s="78">
        <v>10</v>
      </c>
      <c r="B12" s="43" t="s">
        <v>220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75</v>
      </c>
      <c r="J12" s="77"/>
      <c r="K12" t="str">
        <f t="shared" si="0"/>
        <v>Fail</v>
      </c>
      <c r="L12" t="str">
        <f t="shared" si="1"/>
        <v>Pass</v>
      </c>
      <c r="M12" t="str">
        <f t="shared" si="2"/>
        <v>FAIL</v>
      </c>
    </row>
    <row r="15" spans="1:13" x14ac:dyDescent="0.35">
      <c r="C15" s="75" t="s">
        <v>221</v>
      </c>
      <c r="D15" s="75"/>
      <c r="E15" s="75"/>
      <c r="F15" s="75"/>
      <c r="G15" s="75"/>
      <c r="H15" s="75"/>
      <c r="I15" s="75"/>
    </row>
    <row r="16" spans="1:13" x14ac:dyDescent="0.35">
      <c r="C16" s="75"/>
      <c r="D16" s="75"/>
      <c r="E16" s="75"/>
      <c r="F16" s="75"/>
      <c r="G16" s="75"/>
      <c r="H16" s="75"/>
      <c r="I16" s="75"/>
    </row>
    <row r="17" spans="3:9" x14ac:dyDescent="0.35">
      <c r="C17" s="75" t="s">
        <v>222</v>
      </c>
      <c r="D17" s="75"/>
      <c r="E17" s="75"/>
      <c r="F17" s="75"/>
      <c r="G17" s="75"/>
      <c r="H17" s="75"/>
      <c r="I17" s="75"/>
    </row>
  </sheetData>
  <conditionalFormatting sqref="A3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4325-AF38-4877-BCF2-0856C5349714}">
  <sheetPr codeName="Sheet15">
    <tabColor rgb="FF996600"/>
  </sheetPr>
  <dimension ref="A2:K21"/>
  <sheetViews>
    <sheetView workbookViewId="0">
      <selection activeCell="C12" sqref="C12"/>
    </sheetView>
  </sheetViews>
  <sheetFormatPr defaultRowHeight="14.5" x14ac:dyDescent="0.35"/>
  <cols>
    <col min="2" max="2" width="11.453125" customWidth="1"/>
    <col min="4" max="4" width="10.6328125" customWidth="1"/>
    <col min="6" max="6" width="12.26953125" customWidth="1"/>
  </cols>
  <sheetData>
    <row r="2" spans="1:11" x14ac:dyDescent="0.35">
      <c r="B2" s="35" t="s">
        <v>223</v>
      </c>
      <c r="D2" s="79" t="s">
        <v>224</v>
      </c>
      <c r="F2" s="80" t="s">
        <v>225</v>
      </c>
    </row>
    <row r="3" spans="1:11" x14ac:dyDescent="0.35">
      <c r="B3">
        <v>25</v>
      </c>
      <c r="D3">
        <v>10</v>
      </c>
      <c r="F3">
        <v>30</v>
      </c>
    </row>
    <row r="7" spans="1:11" x14ac:dyDescent="0.35">
      <c r="C7">
        <f>B3+D3+F3</f>
        <v>65</v>
      </c>
      <c r="D7">
        <f>D3-F3</f>
        <v>-20</v>
      </c>
      <c r="E7">
        <f>B3*D3</f>
        <v>250</v>
      </c>
    </row>
    <row r="9" spans="1:11" x14ac:dyDescent="0.35">
      <c r="D9">
        <f>D3*F3</f>
        <v>300</v>
      </c>
    </row>
    <row r="14" spans="1:11" x14ac:dyDescent="0.35">
      <c r="A14" s="81" t="s">
        <v>226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</row>
    <row r="15" spans="1:11" x14ac:dyDescent="0.35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</row>
    <row r="16" spans="1:11" x14ac:dyDescent="0.35">
      <c r="A16" s="81" t="s">
        <v>227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</row>
    <row r="17" spans="1:11" x14ac:dyDescent="0.35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</row>
    <row r="18" spans="1:11" x14ac:dyDescent="0.35">
      <c r="A18" s="81" t="s">
        <v>228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</row>
    <row r="19" spans="1:11" x14ac:dyDescent="0.35">
      <c r="A19" s="81" t="s">
        <v>229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</row>
    <row r="20" spans="1:11" x14ac:dyDescent="0.35">
      <c r="A20" s="81" t="s">
        <v>230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</row>
    <row r="21" spans="1:11" x14ac:dyDescent="0.35">
      <c r="A21" s="81" t="s">
        <v>231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46F5-E34A-448D-BD41-00954DFFC29C}">
  <sheetPr codeName="Sheet16">
    <tabColor rgb="FF66CCFF"/>
  </sheetPr>
  <dimension ref="C4:L13"/>
  <sheetViews>
    <sheetView workbookViewId="0">
      <selection activeCell="I19" sqref="I19"/>
    </sheetView>
  </sheetViews>
  <sheetFormatPr defaultRowHeight="14.5" x14ac:dyDescent="0.35"/>
  <sheetData>
    <row r="4" spans="3:12" x14ac:dyDescent="0.35">
      <c r="C4" s="82" t="s">
        <v>233</v>
      </c>
      <c r="G4" s="83" t="s">
        <v>234</v>
      </c>
      <c r="H4" s="83"/>
      <c r="I4" s="83"/>
      <c r="J4" s="83"/>
      <c r="K4" s="83"/>
      <c r="L4" s="83"/>
    </row>
    <row r="5" spans="3:12" x14ac:dyDescent="0.35">
      <c r="C5" t="s">
        <v>233</v>
      </c>
      <c r="G5" s="83"/>
      <c r="H5" s="83"/>
      <c r="I5" s="83"/>
      <c r="J5" s="83"/>
      <c r="K5" s="83"/>
      <c r="L5" s="83"/>
    </row>
    <row r="6" spans="3:12" x14ac:dyDescent="0.35">
      <c r="G6" s="83" t="s">
        <v>235</v>
      </c>
      <c r="H6" s="83"/>
      <c r="I6" s="83"/>
      <c r="J6" s="83"/>
      <c r="K6" s="83"/>
      <c r="L6" s="83"/>
    </row>
    <row r="7" spans="3:12" x14ac:dyDescent="0.35">
      <c r="C7" s="82"/>
      <c r="G7" s="83"/>
      <c r="H7" s="83"/>
      <c r="I7" s="83"/>
      <c r="J7" s="83"/>
      <c r="K7" s="83"/>
      <c r="L7" s="83"/>
    </row>
    <row r="8" spans="3:12" x14ac:dyDescent="0.35">
      <c r="C8" t="s">
        <v>233</v>
      </c>
      <c r="G8" s="83" t="s">
        <v>236</v>
      </c>
      <c r="H8" s="83"/>
      <c r="I8" s="83"/>
      <c r="J8" s="83"/>
      <c r="K8" s="83"/>
      <c r="L8" s="83"/>
    </row>
    <row r="9" spans="3:12" x14ac:dyDescent="0.35">
      <c r="G9" s="83" t="s">
        <v>237</v>
      </c>
      <c r="H9" s="83"/>
      <c r="I9" s="83"/>
      <c r="J9" s="83"/>
      <c r="K9" s="83"/>
      <c r="L9" s="83"/>
    </row>
    <row r="10" spans="3:12" x14ac:dyDescent="0.35">
      <c r="C10" s="82" t="s">
        <v>232</v>
      </c>
      <c r="G10" s="83" t="s">
        <v>238</v>
      </c>
      <c r="H10" s="83"/>
      <c r="I10" s="83"/>
      <c r="J10" s="83"/>
      <c r="K10" s="83"/>
      <c r="L10" s="83"/>
    </row>
    <row r="11" spans="3:12" x14ac:dyDescent="0.35">
      <c r="C11" t="s">
        <v>232</v>
      </c>
      <c r="G11" s="83"/>
      <c r="H11" s="83"/>
      <c r="I11" s="83"/>
      <c r="J11" s="83"/>
      <c r="K11" s="83"/>
      <c r="L11" s="83"/>
    </row>
    <row r="12" spans="3:12" x14ac:dyDescent="0.35">
      <c r="G12" s="83" t="s">
        <v>239</v>
      </c>
      <c r="H12" s="83"/>
      <c r="I12" s="83"/>
      <c r="J12" s="83"/>
      <c r="K12" s="83"/>
      <c r="L12" s="83"/>
    </row>
    <row r="13" spans="3:12" x14ac:dyDescent="0.35">
      <c r="C13" t="s">
        <v>232</v>
      </c>
    </row>
  </sheetData>
  <hyperlinks>
    <hyperlink ref="C4" r:id="rId1" xr:uid="{9D14BC70-78BC-4989-BAA2-DBADE541BB0B}"/>
    <hyperlink ref="C10" r:id="rId2" xr:uid="{1D1C4602-8C7A-4A2D-9897-30F3797838B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5B53-5736-4E35-B296-0E606DA2EC13}">
  <sheetPr codeName="Sheet17">
    <tabColor rgb="FF33CCCC"/>
  </sheetPr>
  <dimension ref="B4:K11"/>
  <sheetViews>
    <sheetView tabSelected="1" workbookViewId="0">
      <selection activeCell="G14" sqref="G14"/>
    </sheetView>
  </sheetViews>
  <sheetFormatPr defaultRowHeight="14.5" x14ac:dyDescent="0.35"/>
  <cols>
    <col min="2" max="2" width="13.26953125" customWidth="1"/>
  </cols>
  <sheetData>
    <row r="4" spans="2:11" x14ac:dyDescent="0.35">
      <c r="B4" s="88" t="s">
        <v>240</v>
      </c>
    </row>
    <row r="7" spans="2:11" x14ac:dyDescent="0.35">
      <c r="F7" s="38"/>
    </row>
    <row r="9" spans="2:11" ht="18.5" x14ac:dyDescent="0.45">
      <c r="B9" s="90" t="s">
        <v>241</v>
      </c>
      <c r="C9" s="90"/>
      <c r="D9" s="90"/>
      <c r="E9" s="90"/>
      <c r="F9" s="90"/>
      <c r="G9" s="90"/>
      <c r="H9" s="90"/>
      <c r="I9" s="89"/>
      <c r="J9" s="89"/>
      <c r="K9" s="89"/>
    </row>
    <row r="10" spans="2:11" ht="18.5" x14ac:dyDescent="0.45">
      <c r="B10" s="90" t="s">
        <v>242</v>
      </c>
      <c r="C10" s="90"/>
      <c r="D10" s="90"/>
      <c r="E10" s="90"/>
      <c r="F10" s="90"/>
      <c r="G10" s="90"/>
      <c r="H10" s="90"/>
      <c r="I10" s="89"/>
      <c r="J10" s="89"/>
      <c r="K10" s="89"/>
    </row>
    <row r="11" spans="2:11" ht="18.5" x14ac:dyDescent="0.45">
      <c r="B11" s="90"/>
      <c r="C11" s="90"/>
      <c r="D11" s="90"/>
      <c r="E11" s="90"/>
      <c r="F11" s="90"/>
      <c r="G11" s="90"/>
      <c r="H11" s="90"/>
      <c r="I11" s="89"/>
      <c r="J11" s="89"/>
      <c r="K11" s="8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67C1-7BD6-44D0-A2C4-725D9DD994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Day-01</vt:lpstr>
      <vt:lpstr>DAY-02</vt:lpstr>
      <vt:lpstr>DAY-03</vt:lpstr>
      <vt:lpstr>PIVOT TABLE DATA</vt:lpstr>
      <vt:lpstr>DAY-04</vt:lpstr>
      <vt:lpstr>DAY-05</vt:lpstr>
      <vt:lpstr>EAST</vt:lpstr>
      <vt:lpstr>WEST</vt:lpstr>
      <vt:lpstr>NORTH</vt:lpstr>
      <vt:lpstr>SOUTH</vt:lpstr>
      <vt:lpstr>DAY-06</vt:lpstr>
      <vt:lpstr>DAY-07</vt:lpstr>
      <vt:lpstr>DAY-08</vt:lpstr>
      <vt:lpstr>DAY-09</vt:lpstr>
      <vt:lpstr>DAY-10</vt:lpstr>
      <vt:lpstr>DAY-11</vt:lpstr>
      <vt:lpstr>TELUGU TYPING</vt:lpstr>
      <vt:lpstr>Sheet1</vt:lpstr>
      <vt:lpstr>MAHESH</vt:lpstr>
      <vt:lpstr>RAJESH</vt:lpstr>
      <vt:lpstr>SURESH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2024-07-01T10:40:40Z</dcterms:created>
  <dcterms:modified xsi:type="dcterms:W3CDTF">2024-07-04T13:14:32Z</dcterms:modified>
</cp:coreProperties>
</file>