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ikiranyeluri/Documents/Capgemini/GitHub projects/"/>
    </mc:Choice>
  </mc:AlternateContent>
  <xr:revisionPtr revIDLastSave="0" documentId="13_ncr:1_{0A83790B-8F2F-994D-8991-8FBA7B3BC75F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olver_Model" sheetId="1" r:id="rId1"/>
    <sheet name="Solver_Instructions" sheetId="2" r:id="rId2"/>
  </sheets>
  <definedNames>
    <definedName name="solver_adj" localSheetId="0" hidden="1">Solver_Model!$B$5:$B$8</definedName>
    <definedName name="solver_eng" localSheetId="0" hidden="1">2</definedName>
    <definedName name="solver_itr" localSheetId="0" hidden="1">2147483647</definedName>
    <definedName name="solver_lhs1" localSheetId="0" hidden="1">Solver_Model!$B$15</definedName>
    <definedName name="solver_lhs2" localSheetId="0" hidden="1">Solver_Model!$B$16</definedName>
    <definedName name="solver_lhs3" localSheetId="0" hidden="1">Solver_Model!$B$17</definedName>
    <definedName name="solver_lhs4" localSheetId="0" hidden="1">Solver_Model!$B$18</definedName>
    <definedName name="solver_lhs5" localSheetId="0" hidden="1">Solver_Model!$B$21</definedName>
    <definedName name="solver_lhs6" localSheetId="0" hidden="1">Solver_Model!$B$22</definedName>
    <definedName name="solver_lhs7" localSheetId="0" hidden="1">Solver_Model!$B$23</definedName>
    <definedName name="solver_lhs8" localSheetId="0" hidden="1">Solver_Model!$B$24</definedName>
    <definedName name="solver_lin" localSheetId="0" hidden="1">1</definedName>
    <definedName name="solver_neg" localSheetId="0" hidden="1">1</definedName>
    <definedName name="solver_num" localSheetId="0" hidden="1">8</definedName>
    <definedName name="solver_opt" localSheetId="0" hidden="1">Solver_Model!$B$10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hs1" localSheetId="0" hidden="1">50</definedName>
    <definedName name="solver_rhs2" localSheetId="0" hidden="1">50</definedName>
    <definedName name="solver_rhs3" localSheetId="0" hidden="1">50</definedName>
    <definedName name="solver_rhs4" localSheetId="0" hidden="1">50</definedName>
    <definedName name="solver_rhs5" localSheetId="0" hidden="1">3</definedName>
    <definedName name="solver_rhs6" localSheetId="0" hidden="1">4</definedName>
    <definedName name="solver_rhs7" localSheetId="0" hidden="1">5</definedName>
    <definedName name="solver_rhs8" localSheetId="0" hidden="1">2</definedName>
    <definedName name="solver_tim" localSheetId="0" hidden="1">2147483647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3" i="1"/>
  <c r="B24" i="1"/>
  <c r="B21" i="1"/>
  <c r="B18" i="1"/>
  <c r="B17" i="1"/>
  <c r="B16" i="1"/>
  <c r="B15" i="1"/>
  <c r="B13" i="1"/>
  <c r="B10" i="1"/>
</calcChain>
</file>

<file path=xl/sharedStrings.xml><?xml version="1.0" encoding="utf-8"?>
<sst xmlns="http://schemas.openxmlformats.org/spreadsheetml/2006/main" count="61" uniqueCount="48">
  <si>
    <t>HOT ROLLING DIVISION - SCRAP MINIMIZATION MODEL</t>
  </si>
  <si>
    <t>DECISION VARIABLES (Production Quantities in MT)</t>
  </si>
  <si>
    <t>Hot Rolled Coils</t>
  </si>
  <si>
    <t>Steel Plates</t>
  </si>
  <si>
    <t>Steel Strips</t>
  </si>
  <si>
    <t>Structural Steel</t>
  </si>
  <si>
    <t>Quantity (MT)</t>
  </si>
  <si>
    <t>OBJECTIVE FUNCTION</t>
  </si>
  <si>
    <t>Total Scrap Generated (MT)</t>
  </si>
  <si>
    <t>CONSTRAINTS</t>
  </si>
  <si>
    <t>Total Production (MT)</t>
  </si>
  <si>
    <t>&lt;=</t>
  </si>
  <si>
    <t>Daily Capacity</t>
  </si>
  <si>
    <t>Casting Hours</t>
  </si>
  <si>
    <t>Available Hours</t>
  </si>
  <si>
    <t>Conditioning Hours</t>
  </si>
  <si>
    <t>Hot Rolling Hours</t>
  </si>
  <si>
    <t>Annealing &amp; Pickling Hours</t>
  </si>
  <si>
    <t>DEMAND CONSTRAINTS</t>
  </si>
  <si>
    <t>Hot Rolled Coils Demand</t>
  </si>
  <si>
    <t>&gt;=</t>
  </si>
  <si>
    <t>Minimum Demand</t>
  </si>
  <si>
    <t>Steel Plates Demand</t>
  </si>
  <si>
    <t>Steel Strips Demand</t>
  </si>
  <si>
    <t>Structural Steel Demand</t>
  </si>
  <si>
    <t>EXCEL SOLVER SETUP INSTRUCTIONS</t>
  </si>
  <si>
    <t>1. Go to Data Tab &gt; Solver (if not visible, go to File &gt; Options &gt; Add-ins &gt; Manage: Excel Add-ins &gt; Go &gt; Check Solver Add-in)</t>
  </si>
  <si>
    <t>2. Solver Parameters:</t>
  </si>
  <si>
    <t xml:space="preserve">   - Set Objective: $B$10 (Total Scrap Generated)</t>
  </si>
  <si>
    <t xml:space="preserve">   - To: Min (Minimize)</t>
  </si>
  <si>
    <t xml:space="preserve">   - By Changing Variable Cells: $B$4:$B$7 (Production Quantities)</t>
  </si>
  <si>
    <t>3. Add Constraints:</t>
  </si>
  <si>
    <t xml:space="preserve">   - $B$13 &lt;= $D$13 (Production Capacity)</t>
  </si>
  <si>
    <t xml:space="preserve">   - $B$14 &lt;= $D$14 (Casting Hours)</t>
  </si>
  <si>
    <t xml:space="preserve">   - $B$15 &lt;= $D$15 (Conditioning Hours)</t>
  </si>
  <si>
    <t xml:space="preserve">   - $B$16 &lt;= $D$16 (Hot Rolling Hours)</t>
  </si>
  <si>
    <t xml:space="preserve">   - $B$17 &lt;= $D$17 (Annealing &amp; Pickling Hours)</t>
  </si>
  <si>
    <t xml:space="preserve">   - $B$20 &gt;= $D$20 (Hot Rolled Coils Demand)</t>
  </si>
  <si>
    <t xml:space="preserve">   - $B$21 &gt;= $D$21 (Steel Plates Demand)</t>
  </si>
  <si>
    <t xml:space="preserve">   - $B$22 &gt;= $D$22 (Steel Strips Demand)</t>
  </si>
  <si>
    <t xml:space="preserve">   - $B$23 &gt;= $D$23 (Structural Steel Demand)</t>
  </si>
  <si>
    <t xml:space="preserve">   - $B$4:$B$7 &gt;= 0 (Non-negativity)</t>
  </si>
  <si>
    <t>4. Select Solving Method: Simplex LP</t>
  </si>
  <si>
    <t>5. Click Solve</t>
  </si>
  <si>
    <t>EXPECTED RESULTS:</t>
  </si>
  <si>
    <t>- Optimal production quantities that minimize total scrap</t>
  </si>
  <si>
    <t>- All constraints satisfied</t>
  </si>
  <si>
    <t>- Solver status: "Solver found a solution"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</si>
</sst>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43.83203125" bestFit="1" customWidth="1"/>
    <col min="2" max="2" width="11.83203125" bestFit="1" customWidth="1"/>
    <col min="3" max="3" width="2.83203125" bestFit="1" customWidth="1"/>
    <col min="4" max="4" width="3.1640625" bestFit="1" customWidth="1"/>
    <col min="5" max="5" width="15.33203125" bestFit="1" customWidth="1"/>
  </cols>
  <sheetData>
    <row r="1" spans="1:5" x14ac:dyDescent="0.2">
      <c r="A1" s="1" t="s">
        <v>0</v>
      </c>
    </row>
    <row r="3" spans="1:5" x14ac:dyDescent="0.2">
      <c r="A3" s="1" t="s">
        <v>1</v>
      </c>
      <c r="B3" s="1" t="s">
        <v>6</v>
      </c>
    </row>
    <row r="5" spans="1:5" x14ac:dyDescent="0.2">
      <c r="A5" s="2" t="s">
        <v>2</v>
      </c>
      <c r="B5" s="3">
        <v>3</v>
      </c>
    </row>
    <row r="6" spans="1:5" x14ac:dyDescent="0.2">
      <c r="A6" s="2" t="s">
        <v>3</v>
      </c>
      <c r="B6" s="3">
        <v>4</v>
      </c>
    </row>
    <row r="7" spans="1:5" x14ac:dyDescent="0.2">
      <c r="A7" s="2" t="s">
        <v>4</v>
      </c>
      <c r="B7" s="3">
        <v>5</v>
      </c>
    </row>
    <row r="8" spans="1:5" x14ac:dyDescent="0.2">
      <c r="A8" s="2" t="s">
        <v>5</v>
      </c>
      <c r="B8" s="3">
        <v>2</v>
      </c>
    </row>
    <row r="9" spans="1:5" x14ac:dyDescent="0.2">
      <c r="A9" s="1" t="s">
        <v>7</v>
      </c>
    </row>
    <row r="10" spans="1:5" x14ac:dyDescent="0.2">
      <c r="A10" s="2" t="s">
        <v>8</v>
      </c>
      <c r="B10" s="4">
        <f>B4*0.18+B5*0.23+B6*0.19+B7*0.27</f>
        <v>2.8000000000000003</v>
      </c>
    </row>
    <row r="12" spans="1:5" x14ac:dyDescent="0.2">
      <c r="A12" s="1" t="s">
        <v>9</v>
      </c>
    </row>
    <row r="13" spans="1:5" x14ac:dyDescent="0.2">
      <c r="A13" s="2" t="s">
        <v>10</v>
      </c>
      <c r="B13" s="4">
        <f>SUM(B5:B8)</f>
        <v>14</v>
      </c>
      <c r="C13" s="2" t="s">
        <v>11</v>
      </c>
      <c r="D13" s="2">
        <v>20</v>
      </c>
      <c r="E13" s="2" t="s">
        <v>12</v>
      </c>
    </row>
    <row r="15" spans="1:5" x14ac:dyDescent="0.2">
      <c r="A15" s="2" t="s">
        <v>13</v>
      </c>
      <c r="B15" s="4">
        <f>B5*0.18+B6*0.23+B7*0.19+B8*0.27</f>
        <v>2.95</v>
      </c>
      <c r="C15" s="2" t="s">
        <v>11</v>
      </c>
      <c r="D15" s="2">
        <v>50</v>
      </c>
      <c r="E15" s="2" t="s">
        <v>14</v>
      </c>
    </row>
    <row r="16" spans="1:5" x14ac:dyDescent="0.2">
      <c r="A16" s="2" t="s">
        <v>15</v>
      </c>
      <c r="B16" s="4">
        <f>B5*0.08+B6*0.12+B7*0.2+B8*0.06</f>
        <v>1.8399999999999999</v>
      </c>
      <c r="C16" s="2" t="s">
        <v>11</v>
      </c>
      <c r="D16" s="2">
        <v>50</v>
      </c>
      <c r="E16" s="2" t="s">
        <v>14</v>
      </c>
    </row>
    <row r="17" spans="1:5" x14ac:dyDescent="0.2">
      <c r="A17" s="2" t="s">
        <v>16</v>
      </c>
      <c r="B17" s="4">
        <f>B5*0.15+B6*0.18+B7*0.12+B8*0.1</f>
        <v>1.97</v>
      </c>
      <c r="C17" s="2" t="s">
        <v>11</v>
      </c>
      <c r="D17" s="2">
        <v>50</v>
      </c>
      <c r="E17" s="2" t="s">
        <v>14</v>
      </c>
    </row>
    <row r="18" spans="1:5" x14ac:dyDescent="0.2">
      <c r="A18" s="2" t="s">
        <v>17</v>
      </c>
      <c r="B18" s="4">
        <f>B5*0.1+B6*0.08+B7*0.25+B8*0.12</f>
        <v>2.1100000000000003</v>
      </c>
      <c r="C18" s="2" t="s">
        <v>11</v>
      </c>
      <c r="D18" s="2">
        <v>50</v>
      </c>
      <c r="E18" s="2" t="s">
        <v>14</v>
      </c>
    </row>
    <row r="19" spans="1:5" x14ac:dyDescent="0.2">
      <c r="A19" s="1" t="s">
        <v>18</v>
      </c>
    </row>
    <row r="21" spans="1:5" x14ac:dyDescent="0.2">
      <c r="A21" s="2" t="s">
        <v>19</v>
      </c>
      <c r="B21" s="4">
        <f>B5</f>
        <v>3</v>
      </c>
      <c r="C21" s="2" t="s">
        <v>20</v>
      </c>
      <c r="D21" s="2">
        <v>3</v>
      </c>
      <c r="E21" s="2" t="s">
        <v>21</v>
      </c>
    </row>
    <row r="22" spans="1:5" x14ac:dyDescent="0.2">
      <c r="A22" s="2" t="s">
        <v>22</v>
      </c>
      <c r="B22" s="4">
        <f t="shared" ref="B22:B24" si="0">B6</f>
        <v>4</v>
      </c>
      <c r="C22" s="2" t="s">
        <v>20</v>
      </c>
      <c r="D22" s="2">
        <v>4</v>
      </c>
      <c r="E22" s="2" t="s">
        <v>21</v>
      </c>
    </row>
    <row r="23" spans="1:5" x14ac:dyDescent="0.2">
      <c r="A23" s="2" t="s">
        <v>23</v>
      </c>
      <c r="B23" s="4">
        <f t="shared" si="0"/>
        <v>5</v>
      </c>
      <c r="C23" s="2" t="s">
        <v>20</v>
      </c>
      <c r="D23" s="2">
        <v>5</v>
      </c>
      <c r="E23" s="2" t="s">
        <v>21</v>
      </c>
    </row>
    <row r="24" spans="1:5" x14ac:dyDescent="0.2">
      <c r="A24" s="2" t="s">
        <v>24</v>
      </c>
      <c r="B24" s="4">
        <f t="shared" si="0"/>
        <v>2</v>
      </c>
      <c r="C24" s="2" t="s">
        <v>20</v>
      </c>
      <c r="D24" s="2">
        <v>2</v>
      </c>
      <c r="E2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t="s">
        <v>25</v>
      </c>
    </row>
    <row r="3" spans="1:1" x14ac:dyDescent="0.2">
      <c r="A3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2" spans="1:1" x14ac:dyDescent="0.2">
      <c r="A22" t="s">
        <v>42</v>
      </c>
    </row>
    <row r="24" spans="1:1" x14ac:dyDescent="0.2">
      <c r="A24" t="s">
        <v>43</v>
      </c>
    </row>
    <row r="26" spans="1:1" x14ac:dyDescent="0.2">
      <c r="A26" t="s">
        <v>44</v>
      </c>
    </row>
    <row r="27" spans="1:1" x14ac:dyDescent="0.2">
      <c r="A27" t="s">
        <v>45</v>
      </c>
    </row>
    <row r="28" spans="1:1" x14ac:dyDescent="0.2">
      <c r="A28" t="s">
        <v>46</v>
      </c>
    </row>
    <row r="29" spans="1:1" x14ac:dyDescent="0.2">
      <c r="A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Solver_Model</vt:lpstr>
      <vt:lpstr>Solver_Instructions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 Kiran Yeluri</cp:lastModifiedBy>
  <dcterms:created xsi:type="dcterms:W3CDTF">2025-07-20T18:08:23Z</dcterms:created>
  <dcterms:modified xsi:type="dcterms:W3CDTF">2025-07-21T09:33:25Z</dcterms:modified>
</cp:coreProperties>
</file>