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https://capgemini-my.sharepoint.com/personal/sasi_sasikiran_capgemini_com/Documents/Desktop/2025/Personal files/Office related/Data analysis/My sample projects/"/>
    </mc:Choice>
  </mc:AlternateContent>
  <xr:revisionPtr revIDLastSave="376" documentId="11_9141586F4A6C813B3E369F07E3012D160189FB5B" xr6:coauthVersionLast="47" xr6:coauthVersionMax="47" xr10:uidLastSave="{66971700-A132-4FA0-8CEB-E3AB563CD251}"/>
  <bookViews>
    <workbookView xWindow="-120" yWindow="-120" windowWidth="29040" windowHeight="16440" xr2:uid="{00000000-000D-0000-FFFF-FFFF00000000}"/>
  </bookViews>
  <sheets>
    <sheet name="CharacteristicsValueRule" sheetId="1" r:id="rId1"/>
  </sheets>
  <definedNames>
    <definedName name="_xlnm._FilterDatabase" localSheetId="0" hidden="1">CharacteristicsValueRule!$A$1:$C$415</definedName>
    <definedName name="_xlchart.v1.0" hidden="1">CharacteristicsValueRule!$P$10:$P$21</definedName>
    <definedName name="_xlchart.v1.1" hidden="1">CharacteristicsValueRule!$S$10:$S$21</definedName>
    <definedName name="_xlchart.v1.10" hidden="1">CharacteristicsValueRule!$Q$10:$Q$21</definedName>
    <definedName name="_xlchart.v1.11" hidden="1">CharacteristicsValueRule!$Q$9</definedName>
    <definedName name="_xlchart.v1.12" hidden="1">CharacteristicsValueRule!$R$10:$R$21</definedName>
    <definedName name="_xlchart.v1.13" hidden="1">CharacteristicsValueRule!$R$9</definedName>
    <definedName name="_xlchart.v1.14" hidden="1">CharacteristicsValueRule!$Y$10:$Y$21</definedName>
    <definedName name="_xlchart.v1.15" hidden="1">CharacteristicsValueRule!$Y$9</definedName>
    <definedName name="_xlchart.v1.2" hidden="1">CharacteristicsValueRule!$S$9</definedName>
    <definedName name="_xlchart.v1.3" hidden="1">CharacteristicsValueRule!$T$10:$T$21</definedName>
    <definedName name="_xlchart.v1.4" hidden="1">CharacteristicsValueRule!$T$9</definedName>
    <definedName name="_xlchart.v1.5" hidden="1">CharacteristicsValueRule!$Z$10:$Z$21</definedName>
    <definedName name="_xlchart.v1.6" hidden="1">CharacteristicsValueRule!$Z$9</definedName>
    <definedName name="_xlchart.v1.7" hidden="1">CharacteristicsValueRule!$U$10:$U$21</definedName>
    <definedName name="_xlchart.v1.8" hidden="1">CharacteristicsValueRule!$U$9</definedName>
    <definedName name="_xlchart.v1.9" hidden="1">CharacteristicsValueRule!$P$10:$P$21</definedName>
    <definedName name="Cp">_xlfn.LAMBDA(_xlpm.USL,_xlpm.LSL,_xlpm.SIGMA, (_xlpm.USL-_xlpm.LSL)/(6*_xlpm.SIGMA))</definedName>
    <definedName name="Cpk">_xlfn.LAMBDA(_xlpm.USL,_xlpm.LSL,_xlpm.Mean,_xlpm.SIGMA, MIN((_xlpm.USL-_xlpm.Mean)/(3*_xlpm.SIGMA), (_xlpm.Mean-_xlpm.LSL)/(3*_xlpm.SIGMA)))</definedName>
    <definedName name="Pp">_xlfn.LAMBDA(_xlpm.USL,_xlpm.LSL,_xlpm.SIGMA, (_xlpm.USL-_xlpm.LSL)/(6*_xlpm.SIGMA))</definedName>
    <definedName name="Ppk">_xlfn.LAMBDA(_xlpm.USL,_xlpm.LSL,_xlpm.MEAN,_xlpm.SIGMA, MIN((_xlpm.USL-_xlpm.MEAN)/(3*_xlpm.SIGMA), (_xlpm.MEAN-_xlpm.LSL)/(3*_xlpm.SIGMA)))</definedName>
    <definedName name="Slicer_Operation">#N/A</definedName>
  </definedNames>
  <calcPr calcId="191029"/>
  <pivotCaches>
    <pivotCache cacheId="18"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0" i="1" l="1"/>
  <c r="AK11" i="1"/>
  <c r="AK12" i="1"/>
  <c r="AK13" i="1"/>
  <c r="AK14" i="1"/>
  <c r="AK15" i="1"/>
  <c r="AK16" i="1"/>
  <c r="AK17" i="1"/>
  <c r="AK18" i="1"/>
  <c r="AK19" i="1"/>
  <c r="AK20" i="1"/>
  <c r="AK21" i="1"/>
  <c r="AK10" i="1"/>
  <c r="AJ11" i="1"/>
  <c r="AJ12" i="1"/>
  <c r="AJ13" i="1"/>
  <c r="AJ14" i="1"/>
  <c r="AJ15" i="1"/>
  <c r="AJ16" i="1"/>
  <c r="AJ17" i="1"/>
  <c r="AJ18" i="1"/>
  <c r="AJ19" i="1"/>
  <c r="AJ20" i="1"/>
  <c r="AJ21" i="1"/>
  <c r="AJ10" i="1"/>
  <c r="AI11" i="1"/>
  <c r="AI12" i="1"/>
  <c r="AI13" i="1"/>
  <c r="AI14" i="1"/>
  <c r="AI15" i="1"/>
  <c r="AI16" i="1"/>
  <c r="AI17" i="1"/>
  <c r="AI18" i="1"/>
  <c r="AI19" i="1"/>
  <c r="AI20" i="1"/>
  <c r="AI21" i="1"/>
  <c r="AI10" i="1"/>
  <c r="AF11" i="1"/>
  <c r="AF12" i="1"/>
  <c r="AF13" i="1"/>
  <c r="AF14" i="1"/>
  <c r="AF15" i="1"/>
  <c r="AF16" i="1"/>
  <c r="AF17" i="1"/>
  <c r="AF18" i="1"/>
  <c r="AF19" i="1"/>
  <c r="AF20" i="1"/>
  <c r="AF21" i="1"/>
  <c r="AF10" i="1"/>
  <c r="AE11" i="1"/>
  <c r="AE12" i="1"/>
  <c r="AE13" i="1"/>
  <c r="AE14" i="1"/>
  <c r="AE15" i="1"/>
  <c r="AE16" i="1"/>
  <c r="AE17" i="1"/>
  <c r="AE18" i="1"/>
  <c r="AE19" i="1"/>
  <c r="AE20" i="1"/>
  <c r="AE21" i="1"/>
  <c r="AE10" i="1"/>
  <c r="AD11" i="1"/>
  <c r="AD12" i="1"/>
  <c r="AD13" i="1"/>
  <c r="AD14" i="1"/>
  <c r="AD15" i="1"/>
  <c r="AD16" i="1"/>
  <c r="AD17" i="1"/>
  <c r="AD18" i="1"/>
  <c r="AD19" i="1"/>
  <c r="AD20" i="1"/>
  <c r="AD21" i="1"/>
  <c r="AD10" i="1"/>
  <c r="AC11" i="1"/>
  <c r="AC12" i="1"/>
  <c r="AC13" i="1"/>
  <c r="AC14" i="1"/>
  <c r="AC15" i="1"/>
  <c r="AG15" i="1" s="1"/>
  <c r="AC16" i="1"/>
  <c r="AH16" i="1" s="1"/>
  <c r="AC17" i="1"/>
  <c r="AG17" i="1" s="1"/>
  <c r="AC18" i="1"/>
  <c r="AG18" i="1" s="1"/>
  <c r="AC19" i="1"/>
  <c r="AC20" i="1"/>
  <c r="AH20" i="1" s="1"/>
  <c r="AC21" i="1"/>
  <c r="AG21" i="1" s="1"/>
  <c r="AC10" i="1"/>
  <c r="AG10" i="1" s="1"/>
  <c r="Y11" i="1"/>
  <c r="AH11" i="1" s="1"/>
  <c r="Z11" i="1"/>
  <c r="AA11" i="1"/>
  <c r="AB11" i="1"/>
  <c r="AG11" i="1"/>
  <c r="Y12" i="1"/>
  <c r="AH12" i="1" s="1"/>
  <c r="Z12" i="1"/>
  <c r="AA12" i="1"/>
  <c r="AB12" i="1"/>
  <c r="AG12" i="1"/>
  <c r="Y13" i="1"/>
  <c r="AH13" i="1" s="1"/>
  <c r="Z13" i="1"/>
  <c r="AA13" i="1"/>
  <c r="AB13" i="1"/>
  <c r="AG13" i="1"/>
  <c r="Y14" i="1"/>
  <c r="Z14" i="1"/>
  <c r="AA14" i="1"/>
  <c r="AB14" i="1"/>
  <c r="AG14" i="1"/>
  <c r="Y15" i="1"/>
  <c r="Z15" i="1"/>
  <c r="AA15" i="1"/>
  <c r="AB15" i="1"/>
  <c r="Y16" i="1"/>
  <c r="Z16" i="1"/>
  <c r="AA16" i="1"/>
  <c r="AB16" i="1"/>
  <c r="Y17" i="1"/>
  <c r="Z17" i="1"/>
  <c r="AA17" i="1"/>
  <c r="AB17" i="1"/>
  <c r="Y18" i="1"/>
  <c r="AH18" i="1" s="1"/>
  <c r="Z18" i="1"/>
  <c r="AA18" i="1"/>
  <c r="AB18" i="1"/>
  <c r="Y19" i="1"/>
  <c r="Z19" i="1"/>
  <c r="AA19" i="1"/>
  <c r="AB19" i="1"/>
  <c r="AH19" i="1"/>
  <c r="Y20" i="1"/>
  <c r="Z20" i="1"/>
  <c r="AA20" i="1"/>
  <c r="AB20" i="1"/>
  <c r="Y21" i="1"/>
  <c r="AH21" i="1" s="1"/>
  <c r="Z21" i="1"/>
  <c r="AA21" i="1"/>
  <c r="AB21" i="1"/>
  <c r="AB10" i="1"/>
  <c r="AA10" i="1"/>
  <c r="Z10" i="1"/>
  <c r="Y10"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2" i="1"/>
  <c r="AH17" i="1" l="1"/>
  <c r="AG20" i="1"/>
  <c r="AH15" i="1"/>
  <c r="AG19" i="1"/>
  <c r="AG16" i="1"/>
  <c r="AH14" i="1"/>
</calcChain>
</file>

<file path=xl/sharedStrings.xml><?xml version="1.0" encoding="utf-8"?>
<sst xmlns="http://schemas.openxmlformats.org/spreadsheetml/2006/main" count="1311" uniqueCount="323">
  <si>
    <t>Operation</t>
  </si>
  <si>
    <t>Transport</t>
  </si>
  <si>
    <t>Finishing</t>
  </si>
  <si>
    <t>Hot Rolling</t>
  </si>
  <si>
    <t>Grinding</t>
  </si>
  <si>
    <t>Rimming</t>
  </si>
  <si>
    <t>ANNEALING</t>
  </si>
  <si>
    <t>Slitting</t>
  </si>
  <si>
    <t>SGL</t>
  </si>
  <si>
    <t>SPD Rolling</t>
  </si>
  <si>
    <t>Cold Rolling</t>
  </si>
  <si>
    <t>Punching</t>
  </si>
  <si>
    <t>Degreasing</t>
  </si>
  <si>
    <t>Jointing</t>
  </si>
  <si>
    <t>Plate Cutting</t>
  </si>
  <si>
    <t>Shotblasting</t>
  </si>
  <si>
    <t>Pickling</t>
  </si>
  <si>
    <t>Casting</t>
  </si>
  <si>
    <t>MILLING</t>
  </si>
  <si>
    <t>SLITTING</t>
  </si>
  <si>
    <t>Rewinding</t>
  </si>
  <si>
    <t>InputProductId</t>
  </si>
  <si>
    <t>BLB_BL</t>
  </si>
  <si>
    <t>BLB_BL_F</t>
  </si>
  <si>
    <t>BLM_COND_200</t>
  </si>
  <si>
    <t>BLM_COND_RB_130</t>
  </si>
  <si>
    <t>BLM_COND_WR_130</t>
  </si>
  <si>
    <t>BLM_CST_130</t>
  </si>
  <si>
    <t>BLM_CST_200</t>
  </si>
  <si>
    <t>BLM_CST_RB_130</t>
  </si>
  <si>
    <t>BLM_CST_WR_130</t>
  </si>
  <si>
    <t>BLM_HAF_200</t>
  </si>
  <si>
    <t>BNK_ANN</t>
  </si>
  <si>
    <t>BNK_BM20_INS</t>
  </si>
  <si>
    <t>BNK_INS</t>
  </si>
  <si>
    <t>BNK_PIC</t>
  </si>
  <si>
    <t>BNK_PUN</t>
  </si>
  <si>
    <t>BNK_RIM</t>
  </si>
  <si>
    <t>BPR_HRP_F</t>
  </si>
  <si>
    <t>CRC_1BA_DR</t>
  </si>
  <si>
    <t>CRC_1BA_DR_S</t>
  </si>
  <si>
    <t>CRC_1BA_DR_SGL</t>
  </si>
  <si>
    <t>CRC_1BA_DR_TL</t>
  </si>
  <si>
    <t>CRC_1BA_SGL_DR_S</t>
  </si>
  <si>
    <t>CRC_1BA_SGL_SR_S</t>
  </si>
  <si>
    <t>CRC_1BA_SR</t>
  </si>
  <si>
    <t>CRC_1BA_SR_S</t>
  </si>
  <si>
    <t>CRC_1BA_SR_SGL</t>
  </si>
  <si>
    <t>CRC_1BA_SR_TL</t>
  </si>
  <si>
    <t>CRC_1BA_TR</t>
  </si>
  <si>
    <t>CRC_1BA_TR_S</t>
  </si>
  <si>
    <t>CRC_1BA_TR_TL</t>
  </si>
  <si>
    <t>CRC_2D_DR</t>
  </si>
  <si>
    <t>CRC_2D_DR_SGL</t>
  </si>
  <si>
    <t>CRC_2D_SR</t>
  </si>
  <si>
    <t>CRC_2D_SR_SGL</t>
  </si>
  <si>
    <t>CRC_BA_DR</t>
  </si>
  <si>
    <t>CRC_BA_DR_SPM_TL</t>
  </si>
  <si>
    <t>CRC_BA_DR_TL</t>
  </si>
  <si>
    <t>CRC_BA_SR</t>
  </si>
  <si>
    <t>CRC_BA_SR_SPM_TL</t>
  </si>
  <si>
    <t>CRC_BA_SR_TL</t>
  </si>
  <si>
    <t>CRC_BA_TR</t>
  </si>
  <si>
    <t>CRC_BA_TR_TL</t>
  </si>
  <si>
    <t>CRC_CRAP_DR</t>
  </si>
  <si>
    <t>CRC_CRAP_DR_S</t>
  </si>
  <si>
    <t>CRC_CRAP_DR_SGL</t>
  </si>
  <si>
    <t>CRC_CRAP_DR_SPL</t>
  </si>
  <si>
    <t>CRC_CRAP_DR_SPM</t>
  </si>
  <si>
    <t>CRC_CRAP_DR_TL</t>
  </si>
  <si>
    <t>CRC_CRAP_F</t>
  </si>
  <si>
    <t>CRC_CRAP_SGL_DR_S</t>
  </si>
  <si>
    <t>CRC_CRAP_SGL_SR_S</t>
  </si>
  <si>
    <t>CRC_CRAP_SR</t>
  </si>
  <si>
    <t>CRC_CRAP_SR_S</t>
  </si>
  <si>
    <t>CRC_CRAP_SR_SGL</t>
  </si>
  <si>
    <t>CRC_CRAP_SR_SPM</t>
  </si>
  <si>
    <t>CRC_CRAP_SR_TL</t>
  </si>
  <si>
    <t>CRC_CRAP_TR</t>
  </si>
  <si>
    <t>CRC_CRAP_TR_S</t>
  </si>
  <si>
    <t>CRC_CRAP_TR_TL</t>
  </si>
  <si>
    <t>CRC_DR_N4</t>
  </si>
  <si>
    <t>CRC_DR_N4_SPM</t>
  </si>
  <si>
    <t>CRC_DR_SPL_SGL</t>
  </si>
  <si>
    <t>CRC_FH_DR</t>
  </si>
  <si>
    <t>CRC_FH_DR_SPL</t>
  </si>
  <si>
    <t>CRC_FH_SR</t>
  </si>
  <si>
    <t>CRC_FH_SR_S</t>
  </si>
  <si>
    <t>CRC_FH_TR</t>
  </si>
  <si>
    <t>CRC_SPL_SGL_SPM</t>
  </si>
  <si>
    <t>CRC_SR_N4</t>
  </si>
  <si>
    <t>CRC_SR_N4_SPM</t>
  </si>
  <si>
    <t>CRC_TEMP_DR</t>
  </si>
  <si>
    <t>CRC_TEMP_DR_SPM</t>
  </si>
  <si>
    <t>CRC_TEMP_DR_TL</t>
  </si>
  <si>
    <t>CRC_TEMP_N4</t>
  </si>
  <si>
    <t>CRC_TEMP_N4_SPM</t>
  </si>
  <si>
    <t>CRC_TEMP_SR</t>
  </si>
  <si>
    <t>CRC_TEMP_SR_SPM</t>
  </si>
  <si>
    <t>CRC_TEMP_TR</t>
  </si>
  <si>
    <t>CRC_TEMP_TR_TL</t>
  </si>
  <si>
    <t>HPC_HRAP</t>
  </si>
  <si>
    <t>HPC_HRAP_SPM</t>
  </si>
  <si>
    <t>HPJ_HRAP</t>
  </si>
  <si>
    <t>HRC_BL</t>
  </si>
  <si>
    <t>HRC_BL_F</t>
  </si>
  <si>
    <t>HRC_BL_S</t>
  </si>
  <si>
    <t>HRC_HRA</t>
  </si>
  <si>
    <t>HRC_HRA_S</t>
  </si>
  <si>
    <t>HRC_HRA_SB</t>
  </si>
  <si>
    <t>HRJ_BL</t>
  </si>
  <si>
    <t>HRJ_HRA</t>
  </si>
  <si>
    <t>HRL_BL</t>
  </si>
  <si>
    <t>HRL_HRA</t>
  </si>
  <si>
    <t>HRN_BL</t>
  </si>
  <si>
    <t>HRN_BL_S</t>
  </si>
  <si>
    <t>HRN_HRA</t>
  </si>
  <si>
    <t>ING_CST</t>
  </si>
  <si>
    <t>JBS_1BA_SR</t>
  </si>
  <si>
    <t>JBS_1BA_SR_S</t>
  </si>
  <si>
    <t>JBS_ANN_DR</t>
  </si>
  <si>
    <t>JBS_ANN_DR_S</t>
  </si>
  <si>
    <t>JBS_ANN_FR</t>
  </si>
  <si>
    <t>JBS_ANN_SR</t>
  </si>
  <si>
    <t>JBS_ANN_SR_S</t>
  </si>
  <si>
    <t>JBS_ANN_TR</t>
  </si>
  <si>
    <t>JBS_DEG_FR</t>
  </si>
  <si>
    <t>JBS_DEG_VR</t>
  </si>
  <si>
    <t>JBS_FH_DR</t>
  </si>
  <si>
    <t>JBS_FH_FR</t>
  </si>
  <si>
    <t>JBS_FH_SR</t>
  </si>
  <si>
    <t>JBS_FH_SR_N</t>
  </si>
  <si>
    <t>JBS_FH_SR_S</t>
  </si>
  <si>
    <t>JBS_FH_SUR</t>
  </si>
  <si>
    <t>JBS_FH_TR</t>
  </si>
  <si>
    <t>JBS_FH_TR_S</t>
  </si>
  <si>
    <t>JBS_FH_VR</t>
  </si>
  <si>
    <t>JBS_HRAP</t>
  </si>
  <si>
    <t>JBS_HRAP_N</t>
  </si>
  <si>
    <t>JBS_PKL_SR</t>
  </si>
  <si>
    <t>JBS_SGL_DR</t>
  </si>
  <si>
    <t>JBS_SGL_SR</t>
  </si>
  <si>
    <t>JBS_TEMP</t>
  </si>
  <si>
    <t>JBS_TEMP_DR</t>
  </si>
  <si>
    <t>JBS_TEMP_FR</t>
  </si>
  <si>
    <t>LQM</t>
  </si>
  <si>
    <t>NFA_ANNL</t>
  </si>
  <si>
    <t>NFA_ANNL_DR</t>
  </si>
  <si>
    <t>NFA_ANNL_SR</t>
  </si>
  <si>
    <t>NFA_ANNL_TR</t>
  </si>
  <si>
    <t>NFA_CAST</t>
  </si>
  <si>
    <t>NFA_CRAP_SR_S</t>
  </si>
  <si>
    <t>NFA_DEG_DR</t>
  </si>
  <si>
    <t>NFA_FH_DR</t>
  </si>
  <si>
    <t>NFA_FH_DR_S</t>
  </si>
  <si>
    <t>NFA_FH_F</t>
  </si>
  <si>
    <t>NFA_FH_FR</t>
  </si>
  <si>
    <t>NFA_FH_SR</t>
  </si>
  <si>
    <t>NFA_FH_TR</t>
  </si>
  <si>
    <t>NFA_FH_TR_S</t>
  </si>
  <si>
    <t>NFA_MILL</t>
  </si>
  <si>
    <t>NFA_PICKL_DR</t>
  </si>
  <si>
    <t>NFA_FHPKL_DR</t>
  </si>
  <si>
    <t>NFA_PICKL_DR_S</t>
  </si>
  <si>
    <t>NFA_PICKL_FR</t>
  </si>
  <si>
    <t>NFA_FHPKL_FR</t>
  </si>
  <si>
    <t>NFA_PICKL_SR</t>
  </si>
  <si>
    <t>NFA_PICKL_SR_S</t>
  </si>
  <si>
    <t>NFA_PICKL_TR</t>
  </si>
  <si>
    <t>NFA_FHPKL_TR</t>
  </si>
  <si>
    <t>NFA_TEMP_DR_S</t>
  </si>
  <si>
    <t>PSS_1BA_SGL_DR</t>
  </si>
  <si>
    <t>PSS_1BA_SGL_SR</t>
  </si>
  <si>
    <t>PSS_BA_DR</t>
  </si>
  <si>
    <t>PSS_BA_FR</t>
  </si>
  <si>
    <t>PSS_BA_SGL_DR</t>
  </si>
  <si>
    <t>PSS_BA_TL_DR</t>
  </si>
  <si>
    <t>PSS_BA_TL_FR</t>
  </si>
  <si>
    <t>PSS_BA_TL_SPM</t>
  </si>
  <si>
    <t>PSS_BA_TL_SR</t>
  </si>
  <si>
    <t>PSS_BA_TL_TR</t>
  </si>
  <si>
    <t>PSS_BA_TL_VR</t>
  </si>
  <si>
    <t>PSS_BA_TR</t>
  </si>
  <si>
    <t>PSS_BA_VR</t>
  </si>
  <si>
    <t>PSS_CRAP_SGL_DR</t>
  </si>
  <si>
    <t>PSS_CRAP_SGL_SR</t>
  </si>
  <si>
    <t>PSS_DEG_DR</t>
  </si>
  <si>
    <t>PSS_DEG_FR</t>
  </si>
  <si>
    <t>PSS_DEG_SR</t>
  </si>
  <si>
    <t>PSS_DEG_TR</t>
  </si>
  <si>
    <t>PSS_DEG_VR</t>
  </si>
  <si>
    <t>PSS_FH_DR</t>
  </si>
  <si>
    <t>PSS_FH_FR</t>
  </si>
  <si>
    <t>PSS_FH_SR</t>
  </si>
  <si>
    <t>PSS_FH_TR</t>
  </si>
  <si>
    <t>PSS_FH_VR</t>
  </si>
  <si>
    <t>PSS_TEMP_DR</t>
  </si>
  <si>
    <t>PSS_TEMP_FR</t>
  </si>
  <si>
    <t>PSS_TEMP_SR</t>
  </si>
  <si>
    <t>PSS_TEMP_TR</t>
  </si>
  <si>
    <t>PSS_TEMP_VR</t>
  </si>
  <si>
    <t>RNG_ANN</t>
  </si>
  <si>
    <t>RNG_INS</t>
  </si>
  <si>
    <t>RNG_PIC</t>
  </si>
  <si>
    <t>RNG_PIERC</t>
  </si>
  <si>
    <t>RNG_PUN</t>
  </si>
  <si>
    <t>RNG_RIM</t>
  </si>
  <si>
    <t>RPR_HRP_F</t>
  </si>
  <si>
    <t>SLB_ANN</t>
  </si>
  <si>
    <t>SLB_ANN_COND</t>
  </si>
  <si>
    <t>SLB_COND</t>
  </si>
  <si>
    <t>SLB_CST</t>
  </si>
  <si>
    <t>SLB_HAF</t>
  </si>
  <si>
    <t>SLB_HAF_ANN</t>
  </si>
  <si>
    <t>SLB_HAF_ANN_COND</t>
  </si>
  <si>
    <t>SLB_HAF_COND</t>
  </si>
  <si>
    <t>SLB_SB_COND</t>
  </si>
  <si>
    <t>HRL_CLD_BL</t>
  </si>
  <si>
    <t>SLB_CLD</t>
  </si>
  <si>
    <t>NFA_FHPKL_SR</t>
  </si>
  <si>
    <t>JBS_PKL_DR</t>
  </si>
  <si>
    <t>OutputProductId</t>
  </si>
  <si>
    <t>RNB_BL_F</t>
  </si>
  <si>
    <t>BLM_COND_F</t>
  </si>
  <si>
    <t>BNK_CRAP_F</t>
  </si>
  <si>
    <t>PSS_1BA_F</t>
  </si>
  <si>
    <t>PSS_BA_F</t>
  </si>
  <si>
    <t>PSS_CRAP_F</t>
  </si>
  <si>
    <t>CRC_2D_F</t>
  </si>
  <si>
    <t>CRL_2D_F</t>
  </si>
  <si>
    <t>CRC_BA_DR_S</t>
  </si>
  <si>
    <t>CRC_BA_F</t>
  </si>
  <si>
    <t>CRC_BA_SR_S</t>
  </si>
  <si>
    <t>CRC_BA_TR_S</t>
  </si>
  <si>
    <t>CRL_BA_F</t>
  </si>
  <si>
    <t>CRL_CRAP_F</t>
  </si>
  <si>
    <t>CRC_N4_F</t>
  </si>
  <si>
    <t>CRL_N4_F</t>
  </si>
  <si>
    <t>CRC_FH_DR_S</t>
  </si>
  <si>
    <t>CRC_FH_F</t>
  </si>
  <si>
    <t>CRC_SPL_F</t>
  </si>
  <si>
    <t>CRL_SPL_F</t>
  </si>
  <si>
    <t>CRL_SPL_S</t>
  </si>
  <si>
    <t>CRC_TEMP_F</t>
  </si>
  <si>
    <t>CRL_TEMP_F</t>
  </si>
  <si>
    <t>CRC_TEMP_DR_S</t>
  </si>
  <si>
    <t>CRC_TEMP_TR_S</t>
  </si>
  <si>
    <t>PSS_FH_F</t>
  </si>
  <si>
    <t>PSS_TEMP_F</t>
  </si>
  <si>
    <t>CRC_TEMP_N4_F</t>
  </si>
  <si>
    <t>CRL_TEMP_N4_F</t>
  </si>
  <si>
    <t>HPC_HRAP_F</t>
  </si>
  <si>
    <t>HPL_HRAP_F</t>
  </si>
  <si>
    <t>HRL_BL_F</t>
  </si>
  <si>
    <t>HRC_BL_SB</t>
  </si>
  <si>
    <t>HRJ_BL_SB</t>
  </si>
  <si>
    <t>HRJ_HRA_SB</t>
  </si>
  <si>
    <t>FLT_BL_F</t>
  </si>
  <si>
    <t>JBS_FH_FR_F</t>
  </si>
  <si>
    <t>JBS_FH_VR_F</t>
  </si>
  <si>
    <t>JBS_FH_DR_F</t>
  </si>
  <si>
    <t>JBS_FH_TR_F</t>
  </si>
  <si>
    <t>JBS_HRAP_S</t>
  </si>
  <si>
    <t>JBS_ANN_SR_F</t>
  </si>
  <si>
    <t>BLM_CST_F</t>
  </si>
  <si>
    <t>NFA_2D_F</t>
  </si>
  <si>
    <t>CRL_FH_F</t>
  </si>
  <si>
    <t>NFA_TEMP_F</t>
  </si>
  <si>
    <t>NFA_CRAP_DR_S</t>
  </si>
  <si>
    <t>PSS_BA_DR_S</t>
  </si>
  <si>
    <t>PSS_BA_FR_S</t>
  </si>
  <si>
    <t>PSS_BA_TR_S</t>
  </si>
  <si>
    <t>RNG_CRAP_F</t>
  </si>
  <si>
    <t>HRL_CLD_F</t>
  </si>
  <si>
    <t>JBS_ANN_DR_F</t>
  </si>
  <si>
    <t>JBS_ANN_TR_F</t>
  </si>
  <si>
    <t>Width</t>
  </si>
  <si>
    <t>Thickness</t>
  </si>
  <si>
    <t>EdgeCondition</t>
  </si>
  <si>
    <t>Length</t>
  </si>
  <si>
    <t>MinThickness (mm)</t>
  </si>
  <si>
    <t>MaxThickness (mm)</t>
  </si>
  <si>
    <t>MaxWidth (mm)</t>
  </si>
  <si>
    <t>MinWidth(mm)</t>
  </si>
  <si>
    <t>MinLength(mm)</t>
  </si>
  <si>
    <t>MaxLength(mm)</t>
  </si>
  <si>
    <r>
      <t>MinEdgeCondition(</t>
    </r>
    <r>
      <rPr>
        <b/>
        <vertAlign val="superscript"/>
        <sz val="11"/>
        <color rgb="FFFFFFFF"/>
        <rFont val="Calibri"/>
        <family val="2"/>
      </rPr>
      <t>O</t>
    </r>
    <r>
      <rPr>
        <b/>
        <sz val="11"/>
        <color rgb="FFFFFFFF"/>
        <rFont val="Calibri"/>
        <family val="2"/>
      </rPr>
      <t>)</t>
    </r>
  </si>
  <si>
    <r>
      <t>MaxEdgeCondition(</t>
    </r>
    <r>
      <rPr>
        <b/>
        <vertAlign val="superscript"/>
        <sz val="11"/>
        <color rgb="FFFFFFFF"/>
        <rFont val="Calibri"/>
        <family val="2"/>
      </rPr>
      <t>O</t>
    </r>
    <r>
      <rPr>
        <b/>
        <sz val="11"/>
        <color rgb="FFFFFFFF"/>
        <rFont val="Calibri"/>
        <family val="2"/>
      </rPr>
      <t>)</t>
    </r>
  </si>
  <si>
    <t>Grand Total</t>
  </si>
  <si>
    <t>Row Labels</t>
  </si>
  <si>
    <t>Average of MinLength(mm)</t>
  </si>
  <si>
    <t>Average of MinWidth(mm)</t>
  </si>
  <si>
    <t>Average of MaxThickness (mm)</t>
  </si>
  <si>
    <t>Average of MinThickness (mm)</t>
  </si>
  <si>
    <t>Average of MaxWidth (mm)</t>
  </si>
  <si>
    <t>Average of MinEdgeCondition(O)</t>
  </si>
  <si>
    <t>Average of MaxLength(mm)</t>
  </si>
  <si>
    <t>Average of MaxEdgeCondition(O)</t>
  </si>
  <si>
    <t>Analysis</t>
  </si>
  <si>
    <t>Process</t>
  </si>
  <si>
    <t>LSL_MinThickness</t>
  </si>
  <si>
    <t>USL_MaxThickness</t>
  </si>
  <si>
    <t>LSL_MinWidth</t>
  </si>
  <si>
    <t>LSL_MinLength</t>
  </si>
  <si>
    <t>USL_MaxLength</t>
  </si>
  <si>
    <t>USL_MaxWidth</t>
  </si>
  <si>
    <t>LSL_MinEdgeCondition</t>
  </si>
  <si>
    <t>USL_MaxEdgeCondition</t>
  </si>
  <si>
    <t>Mean</t>
  </si>
  <si>
    <t>Standard Deviation</t>
  </si>
  <si>
    <t>(USL-LSL)/(6*Std.Dev)</t>
  </si>
  <si>
    <r>
      <t>C</t>
    </r>
    <r>
      <rPr>
        <b/>
        <vertAlign val="subscript"/>
        <sz val="11"/>
        <color rgb="FFFF0000"/>
        <rFont val="Calibri"/>
        <family val="2"/>
      </rPr>
      <t xml:space="preserve">p </t>
    </r>
    <r>
      <rPr>
        <b/>
        <sz val="11"/>
        <color rgb="FFFF0000"/>
        <rFont val="Calibri"/>
        <family val="2"/>
      </rPr>
      <t>(Process Potential)</t>
    </r>
  </si>
  <si>
    <t>(Mean-LSL) or (USL-Mean)/(3*Std.Dev)</t>
  </si>
  <si>
    <t>Assume thickness as a key factor in the quality of produce/process</t>
  </si>
  <si>
    <r>
      <t>C</t>
    </r>
    <r>
      <rPr>
        <b/>
        <vertAlign val="subscript"/>
        <sz val="11"/>
        <color rgb="FFFF0000"/>
        <rFont val="Calibri"/>
        <family val="2"/>
      </rPr>
      <t>pk</t>
    </r>
    <r>
      <rPr>
        <b/>
        <sz val="11"/>
        <color rgb="FFFF0000"/>
        <rFont val="Calibri"/>
        <family val="2"/>
      </rPr>
      <t xml:space="preserve"> (Process Performance) (min.value)</t>
    </r>
  </si>
  <si>
    <t>THICKNESS</t>
  </si>
  <si>
    <t>WIDTH</t>
  </si>
  <si>
    <t>LENGTH</t>
  </si>
  <si>
    <t>Assume width as a key factor in the quality of produce/process</t>
  </si>
  <si>
    <r>
      <t>P</t>
    </r>
    <r>
      <rPr>
        <b/>
        <vertAlign val="subscript"/>
        <sz val="11"/>
        <color rgb="FFFF0000"/>
        <rFont val="Calibri"/>
        <family val="2"/>
      </rPr>
      <t xml:space="preserve">p </t>
    </r>
    <r>
      <rPr>
        <b/>
        <sz val="11"/>
        <color rgb="FFFF0000"/>
        <rFont val="Calibri"/>
        <family val="2"/>
      </rPr>
      <t>(Process Performance)</t>
    </r>
  </si>
  <si>
    <r>
      <t>P</t>
    </r>
    <r>
      <rPr>
        <b/>
        <vertAlign val="subscript"/>
        <sz val="11"/>
        <color rgb="FFFF0000"/>
        <rFont val="Calibri"/>
        <family val="2"/>
      </rPr>
      <t>pk</t>
    </r>
    <r>
      <rPr>
        <b/>
        <sz val="11"/>
        <color rgb="FFFF0000"/>
        <rFont val="Calibri"/>
        <family val="2"/>
      </rPr>
      <t xml:space="preserve"> (Process Performance Index) (min.value)</t>
    </r>
  </si>
  <si>
    <r>
      <t>P</t>
    </r>
    <r>
      <rPr>
        <b/>
        <vertAlign val="subscript"/>
        <sz val="11"/>
        <color rgb="FFFF0000"/>
        <rFont val="Calibri"/>
        <family val="2"/>
      </rPr>
      <t>pm</t>
    </r>
    <r>
      <rPr>
        <b/>
        <sz val="11"/>
        <color rgb="FFFF0000"/>
        <rFont val="Calibri"/>
        <family val="2"/>
      </rPr>
      <t>/C</t>
    </r>
    <r>
      <rPr>
        <b/>
        <vertAlign val="subscript"/>
        <sz val="11"/>
        <color rgb="FFFF0000"/>
        <rFont val="Calibri"/>
        <family val="2"/>
      </rPr>
      <t>pm</t>
    </r>
    <r>
      <rPr>
        <b/>
        <sz val="11"/>
        <color rgb="FFFF0000"/>
        <rFont val="Calibri"/>
        <family val="2"/>
      </rPr>
      <t xml:space="preserve"> (Process Capability index) (min.value)</t>
    </r>
  </si>
  <si>
    <t>(USL-LSL)/6*sq.rt(Variance + (Mean-Target value)^2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</si>
</sst>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name val="Calibri"/>
    </font>
    <font>
      <b/>
      <sz val="11"/>
      <color indexed="9"/>
      <name val="Calibri"/>
    </font>
    <font>
      <b/>
      <vertAlign val="superscript"/>
      <sz val="11"/>
      <color rgb="FFFFFFFF"/>
      <name val="Calibri"/>
      <family val="2"/>
    </font>
    <font>
      <b/>
      <sz val="11"/>
      <color rgb="FFFFFFFF"/>
      <name val="Calibri"/>
      <family val="2"/>
    </font>
    <font>
      <b/>
      <sz val="11"/>
      <color indexed="9"/>
      <name val="Calibri"/>
      <family val="2"/>
    </font>
    <font>
      <b/>
      <sz val="11"/>
      <name val="Calibri"/>
      <family val="2"/>
    </font>
    <font>
      <b/>
      <sz val="11"/>
      <color rgb="FFFF0000"/>
      <name val="Calibri"/>
      <family val="2"/>
    </font>
    <font>
      <b/>
      <vertAlign val="subscript"/>
      <sz val="11"/>
      <color rgb="FFFF0000"/>
      <name val="Calibri"/>
      <family val="2"/>
    </font>
    <font>
      <b/>
      <sz val="11"/>
      <color theme="7"/>
      <name val="Calibri"/>
      <family val="2"/>
    </font>
    <font>
      <b/>
      <sz val="22"/>
      <color theme="0"/>
      <name val="Calibri"/>
      <family val="2"/>
    </font>
  </fonts>
  <fills count="7">
    <fill>
      <patternFill patternType="none"/>
    </fill>
    <fill>
      <patternFill patternType="gray125"/>
    </fill>
    <fill>
      <patternFill patternType="solid">
        <fgColor indexed="18"/>
      </patternFill>
    </fill>
    <fill>
      <patternFill patternType="solid">
        <fgColor rgb="FFFFFF00"/>
        <bgColor indexed="64"/>
      </patternFill>
    </fill>
    <fill>
      <patternFill patternType="solid">
        <fgColor theme="6" tint="-0.249977111117893"/>
        <bgColor indexed="64"/>
      </patternFill>
    </fill>
    <fill>
      <patternFill patternType="solid">
        <fgColor theme="5" tint="-0.499984740745262"/>
        <bgColor indexed="64"/>
      </patternFill>
    </fill>
    <fill>
      <patternFill patternType="solid">
        <fgColor rgb="FF002060"/>
        <bgColor indexed="64"/>
      </patternFill>
    </fill>
  </fills>
  <borders count="7">
    <border>
      <left/>
      <right/>
      <top/>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xf numFmtId="0" fontId="1" fillId="2" borderId="2" xfId="0" applyFont="1" applyFill="1" applyBorder="1"/>
    <xf numFmtId="0" fontId="4" fillId="2" borderId="2" xfId="0" applyFont="1" applyFill="1" applyBorder="1"/>
    <xf numFmtId="0" fontId="0" fillId="0" borderId="0" xfId="0" pivotButton="1"/>
    <xf numFmtId="0" fontId="0" fillId="0" borderId="0" xfId="0" applyAlignment="1">
      <alignment horizontal="left"/>
    </xf>
    <xf numFmtId="0" fontId="5" fillId="0" borderId="3" xfId="0" applyFont="1" applyBorder="1"/>
    <xf numFmtId="0" fontId="0" fillId="0" borderId="3" xfId="0" applyBorder="1"/>
    <xf numFmtId="0" fontId="0" fillId="0" borderId="2" xfId="0" applyBorder="1"/>
    <xf numFmtId="0" fontId="6" fillId="0" borderId="3" xfId="0" applyFont="1" applyBorder="1"/>
    <xf numFmtId="0" fontId="9" fillId="4" borderId="2" xfId="0" applyFont="1" applyFill="1" applyBorder="1" applyAlignment="1">
      <alignment horizontal="center"/>
    </xf>
    <xf numFmtId="0" fontId="9" fillId="5" borderId="2" xfId="0" applyFont="1" applyFill="1" applyBorder="1" applyAlignment="1">
      <alignment horizontal="center"/>
    </xf>
    <xf numFmtId="0" fontId="9" fillId="6" borderId="2" xfId="0" applyFont="1" applyFill="1" applyBorder="1" applyAlignment="1">
      <alignment horizontal="center"/>
    </xf>
    <xf numFmtId="0" fontId="8" fillId="0" borderId="3" xfId="0" applyFont="1" applyBorder="1" applyAlignment="1">
      <alignment horizontal="center"/>
    </xf>
    <xf numFmtId="0" fontId="5" fillId="3" borderId="3" xfId="0" applyFont="1" applyFill="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6" fillId="0" borderId="5" xfId="0" applyFont="1" applyBorder="1" applyAlignment="1">
      <alignment horizontal="center"/>
    </xf>
    <xf numFmtId="0" fontId="6" fillId="0" borderId="6" xfId="0" applyFont="1" applyBorder="1" applyAlignment="1">
      <alignment horizontal="center"/>
    </xf>
  </cellXfs>
  <cellStyles count="1">
    <cellStyle name="Normal" xfId="0" builtinId="0"/>
  </cellStyles>
  <dxfs count="0"/>
  <tableStyles count="1" defaultTableStyle="TableStyleMedium2" defaultPivotStyle="PivotStyleLight16">
    <tableStyle name="Invisible" pivot="0" table="0" count="0" xr9:uid="{075CC86D-2E57-4D61-8089-315F3B5499E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microsoft.com/office/2017/10/relationships/person" Target="persons/person.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_xlchart.v1.10</cx:f>
      </cx:numDim>
    </cx:data>
    <cx:data id="1">
      <cx:strDim type="cat">
        <cx:f>_xlchart.v1.9</cx:f>
      </cx:strDim>
      <cx:numDim type="val">
        <cx:f>_xlchart.v1.12</cx:f>
      </cx:numDim>
    </cx:data>
    <cx:data id="2">
      <cx:strDim type="cat">
        <cx:f>_xlchart.v1.9</cx:f>
      </cx:strDim>
      <cx:numDim type="val">
        <cx:f>_xlchart.v1.14</cx:f>
      </cx:numDim>
    </cx:data>
  </cx:chartData>
  <cx:chart>
    <cx:plotArea>
      <cx:plotAreaRegion>
        <cx:series layoutId="clusteredColumn" uniqueId="{D32907EB-D9D6-42EE-AB04-F87D532382CA}" formatIdx="0">
          <cx:tx>
            <cx:txData>
              <cx:f>_xlchart.v1.11</cx:f>
              <cx:v>USL_MaxThickness</cx:v>
            </cx:txData>
          </cx:tx>
          <cx:dataId val="0"/>
          <cx:layoutPr>
            <cx:binning intervalClosed="r"/>
          </cx:layoutPr>
        </cx:series>
        <cx:series layoutId="clusteredColumn" hidden="1" uniqueId="{9FDDAB45-684D-4E83-93AD-599BF0BC4887}" formatIdx="1">
          <cx:tx>
            <cx:txData>
              <cx:f>_xlchart.v1.13</cx:f>
              <cx:v>LSL_MinThickness</cx:v>
            </cx:txData>
          </cx:tx>
          <cx:dataId val="1"/>
          <cx:layoutPr>
            <cx:binning intervalClosed="r"/>
          </cx:layoutPr>
        </cx:series>
        <cx:series layoutId="clusteredColumn" hidden="1" uniqueId="{50AA7D19-C2AD-4ECD-9930-7F2401AFD881}" formatIdx="2">
          <cx:tx>
            <cx:txData>
              <cx:f>_xlchart.v1.15</cx:f>
              <cx:v>Thickness</cx:v>
            </cx:txData>
          </cx:tx>
          <cx:dataId val="2"/>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data id="1">
      <cx:strDim type="cat">
        <cx:f>_xlchart.v1.0</cx:f>
      </cx:strDim>
      <cx:numDim type="val">
        <cx:f>_xlchart.v1.3</cx:f>
      </cx:numDim>
    </cx:data>
    <cx:data id="2">
      <cx:strDim type="cat">
        <cx:f>_xlchart.v1.0</cx:f>
      </cx:strDim>
      <cx:numDim type="val">
        <cx:f>_xlchart.v1.5</cx:f>
      </cx:numDim>
    </cx:data>
  </cx:chartData>
  <cx:chart>
    <cx:plotArea>
      <cx:plotAreaRegion>
        <cx:series layoutId="clusteredColumn" uniqueId="{6E747528-BE4A-4F4D-B602-7CDFF02D313C}" formatIdx="0">
          <cx:tx>
            <cx:txData>
              <cx:f>_xlchart.v1.2</cx:f>
              <cx:v>LSL_MinWidth</cx:v>
            </cx:txData>
          </cx:tx>
          <cx:dataLabels/>
          <cx:dataId val="0"/>
          <cx:layoutPr>
            <cx:binning intervalClosed="r"/>
          </cx:layoutPr>
        </cx:series>
        <cx:series layoutId="clusteredColumn" hidden="1" uniqueId="{E98A92D9-F88B-4E02-811B-15C4CABAE9DE}" formatIdx="1">
          <cx:tx>
            <cx:txData>
              <cx:f>_xlchart.v1.4</cx:f>
              <cx:v>USL_MaxWidth</cx:v>
            </cx:txData>
          </cx:tx>
          <cx:dataId val="1"/>
          <cx:layoutPr>
            <cx:binning intervalClosed="r"/>
          </cx:layoutPr>
        </cx:series>
        <cx:series layoutId="clusteredColumn" hidden="1" uniqueId="{71ADFDCB-A74F-454C-9C12-080C5FCCA33D}" formatIdx="2">
          <cx:tx>
            <cx:txData>
              <cx:f>_xlchart.v1.6</cx:f>
              <cx:v>Width</cx:v>
            </cx:txData>
          </cx:tx>
          <cx:dataId val="2"/>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plotArea>
      <cx:plotAreaRegion>
        <cx:series layoutId="clusteredColumn" uniqueId="{C9E9062D-63E8-4B03-8C2D-F3007CAEBE77}">
          <cx:tx>
            <cx:txData>
              <cx:f>_xlchart.v1.8</cx:f>
              <cx:v>LSL_MinLength</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11</xdr:col>
      <xdr:colOff>390525</xdr:colOff>
      <xdr:row>0</xdr:row>
      <xdr:rowOff>38100</xdr:rowOff>
    </xdr:from>
    <xdr:to>
      <xdr:col>14</xdr:col>
      <xdr:colOff>390525</xdr:colOff>
      <xdr:row>13</xdr:row>
      <xdr:rowOff>19050</xdr:rowOff>
    </xdr:to>
    <mc:AlternateContent xmlns:mc="http://schemas.openxmlformats.org/markup-compatibility/2006" xmlns:a14="http://schemas.microsoft.com/office/drawing/2010/main">
      <mc:Choice Requires="a14">
        <xdr:graphicFrame macro="">
          <xdr:nvGraphicFramePr>
            <xdr:cNvPr id="3" name="Operation">
              <a:extLst>
                <a:ext uri="{FF2B5EF4-FFF2-40B4-BE49-F238E27FC236}">
                  <a16:creationId xmlns:a16="http://schemas.microsoft.com/office/drawing/2014/main" id="{EF4BC6C6-252F-A1C7-356A-6DFC6B03CDE8}"/>
                </a:ext>
              </a:extLst>
            </xdr:cNvPr>
            <xdr:cNvGraphicFramePr/>
          </xdr:nvGraphicFramePr>
          <xdr:xfrm>
            <a:off x="0" y="0"/>
            <a:ext cx="0" cy="0"/>
          </xdr:xfrm>
          <a:graphic>
            <a:graphicData uri="http://schemas.microsoft.com/office/drawing/2010/slicer">
              <sle:slicer xmlns:sle="http://schemas.microsoft.com/office/drawing/2010/slicer" name="Operation"/>
            </a:graphicData>
          </a:graphic>
        </xdr:graphicFrame>
      </mc:Choice>
      <mc:Fallback xmlns="">
        <xdr:sp macro="" textlink="">
          <xdr:nvSpPr>
            <xdr:cNvPr id="0" name=""/>
            <xdr:cNvSpPr>
              <a:spLocks noTextEdit="1"/>
            </xdr:cNvSpPr>
          </xdr:nvSpPr>
          <xdr:spPr>
            <a:xfrm>
              <a:off x="13020675" y="38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209550</xdr:colOff>
      <xdr:row>24</xdr:row>
      <xdr:rowOff>171450</xdr:rowOff>
    </xdr:from>
    <xdr:to>
      <xdr:col>17</xdr:col>
      <xdr:colOff>1619250</xdr:colOff>
      <xdr:row>39</xdr:row>
      <xdr:rowOff>57150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D5571D8F-4C13-84BA-B166-5005CABE94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5278100" y="48101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257175</xdr:colOff>
      <xdr:row>24</xdr:row>
      <xdr:rowOff>180975</xdr:rowOff>
    </xdr:from>
    <xdr:to>
      <xdr:col>21</xdr:col>
      <xdr:colOff>1343025</xdr:colOff>
      <xdr:row>39</xdr:row>
      <xdr:rowOff>66675</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94FF78F4-6737-59F1-430E-50D74D895D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2126575" y="48196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314325</xdr:colOff>
      <xdr:row>25</xdr:row>
      <xdr:rowOff>19050</xdr:rowOff>
    </xdr:from>
    <xdr:to>
      <xdr:col>25</xdr:col>
      <xdr:colOff>1066800</xdr:colOff>
      <xdr:row>39</xdr:row>
      <xdr:rowOff>95250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F5F76FC9-5EFE-DC30-4A2B-6E174303E9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9498925" y="48482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SIKIRAN, SASI" refreshedDate="45809.587071643517" createdVersion="8" refreshedVersion="8" minRefreshableVersion="3" recordCount="414" xr:uid="{7DC43F31-8FA0-428E-BFB4-66A2D8AEEBCC}">
  <cacheSource type="worksheet">
    <worksheetSource ref="A1:K415" sheet="CharacteristicsValueRule"/>
  </cacheSource>
  <cacheFields count="11">
    <cacheField name="Operation" numFmtId="0">
      <sharedItems count="19">
        <s v="Transport"/>
        <s v="Finishing"/>
        <s v="Hot Rolling"/>
        <s v="Grinding"/>
        <s v="Pickling"/>
        <s v="Rimming"/>
        <s v="ANNEALING"/>
        <s v="Slitting"/>
        <s v="SGL"/>
        <s v="SPD Rolling"/>
        <s v="Cold Rolling"/>
        <s v="Punching"/>
        <s v="Degreasing"/>
        <s v="Jointing"/>
        <s v="Plate Cutting"/>
        <s v="Shotblasting"/>
        <s v="Casting"/>
        <s v="MILLING"/>
        <s v="Rewinding"/>
      </sharedItems>
    </cacheField>
    <cacheField name="InputProductId" numFmtId="0">
      <sharedItems/>
    </cacheField>
    <cacheField name="OutputProductId" numFmtId="0">
      <sharedItems/>
    </cacheField>
    <cacheField name="MinThickness (mm)" numFmtId="0">
      <sharedItems containsSemiMixedTypes="0" containsString="0" containsNumber="1" minValue="0" maxValue="1.988188295428797" count="273">
        <n v="1.5310755420288618"/>
        <n v="8.554080086393423E-2"/>
        <n v="1.0041573733770217"/>
        <n v="6.8753220761121892E-3"/>
        <n v="0.85107310309623962"/>
        <n v="0"/>
        <n v="0.57231071014241985"/>
        <n v="0.78129766514596277"/>
        <n v="0.33023889521018812"/>
        <n v="0.28293094965945031"/>
        <n v="0.41370407787212393"/>
        <n v="0.77439484050638585"/>
        <n v="0.85180391935399602"/>
        <n v="0.50494530666866033"/>
        <n v="0.95382172903181117"/>
        <n v="0.23006730634289851"/>
        <n v="0.41375655697728719"/>
        <n v="0.51787600317997484"/>
        <n v="0.54111173806053237"/>
        <n v="0.31719186607758909"/>
        <n v="1.4978622398691932"/>
        <n v="0.76641497857472152"/>
        <n v="0.71704995383850711"/>
        <n v="0.55110155277301875"/>
        <n v="0.19599466292570056"/>
        <n v="1.6710766232899839"/>
        <n v="1.4595226154436982"/>
        <n v="0.18103696700851524"/>
        <n v="0.30347846182694393"/>
        <n v="0.56893098885337601"/>
        <n v="0.34062770858994362"/>
        <n v="8.9813871074026719E-2"/>
        <n v="1.988188295428797"/>
        <n v="0.99051968416465797"/>
        <n v="0.64597762001790049"/>
        <n v="1.6189099968238712"/>
        <n v="0.99539203435432411"/>
        <n v="0.58750588759363653"/>
        <n v="0.76334379886147152"/>
        <n v="0.4651814033022823"/>
        <n v="1.1315459682753159E-2"/>
        <n v="0.53974113737431773"/>
        <n v="0.31111854474663625"/>
        <n v="1.0713287723802689"/>
        <n v="1.1161389462931064"/>
        <n v="0.40460244118832955"/>
        <n v="1.0749347682917412"/>
        <n v="1.2896876885589044"/>
        <n v="6.9483548074423807E-2"/>
        <n v="1.1884778205574551"/>
        <n v="1.1760278192145948"/>
        <n v="4.366586816066631E-2"/>
        <n v="0.62289268723051761"/>
        <n v="6.2988088316987767E-2"/>
        <n v="0.43194483108100556"/>
        <n v="0.61319758899723753"/>
        <n v="1.7826158731588104"/>
        <n v="1.2064175046159287"/>
        <n v="0.81648619797322497"/>
        <n v="0.80189238059812973"/>
        <n v="1.2467465638732933"/>
        <n v="3.6801561680919193E-2"/>
        <n v="0.69541419884435574"/>
        <n v="0.42163716575228327"/>
        <n v="0.88124911302047415"/>
        <n v="0.63249015878621861"/>
        <n v="0.28888917140856596"/>
        <n v="0.16003674519351729"/>
        <n v="0.45706196527658816"/>
        <n v="0.55995987722420504"/>
        <n v="0.9292783620400531"/>
        <n v="0.95656184517343701"/>
        <n v="1.4886128840698989"/>
        <n v="0.4655516612631061"/>
        <n v="0.50725894018529993"/>
        <n v="0.17873140735285131"/>
        <n v="1.6872333349310722"/>
        <n v="0.43808971783422757"/>
        <n v="1.2653460583054468"/>
        <n v="0.39868096543555664"/>
        <n v="0.11129633662959271"/>
        <n v="0.57863828964584463"/>
        <n v="0.91193137059823393"/>
        <n v="0.61998526320580594"/>
        <n v="0.9452126914602148"/>
        <n v="1.0186860142777228"/>
        <n v="0.67621837390125283"/>
        <n v="1.7553390463068739"/>
        <n v="0.56532879432013172"/>
        <n v="1.2299076471269441"/>
        <n v="0.55641152832938601"/>
        <n v="9.0114057933242675E-2"/>
        <n v="0.95543226911427337"/>
        <n v="9.0095694287504968E-2"/>
        <n v="0.77024233105895923"/>
        <n v="1.9839497757087543"/>
        <n v="8.5557908466471155E-2"/>
        <n v="0.26754988915481692"/>
        <n v="0.48331282035343015"/>
        <n v="0.21363134418575025"/>
        <n v="0.59344340199368806"/>
        <n v="0.26909584110491136"/>
        <n v="0.38559635537212988"/>
        <n v="0.85906794365535366"/>
        <n v="0.58168854565843153"/>
        <n v="0.56100618377828315"/>
        <n v="1.4646616826474959"/>
        <n v="0.80092355376459823"/>
        <n v="1.1464563876558127"/>
        <n v="2.091730553798743E-2"/>
        <n v="0.51469031756794148"/>
        <n v="1.0880952199741718"/>
        <n v="0.96854693151882953"/>
        <n v="1.4129720691514609"/>
        <n v="1.3930319764042927"/>
        <n v="1.7133196184214747"/>
        <n v="1.5459003652378387"/>
        <n v="1.935712231781104"/>
        <n v="0.35296052678898504"/>
        <n v="0.86233242361950024"/>
        <n v="0.33457534495872854"/>
        <n v="7.848289558609356E-2"/>
        <n v="0.42414240453410035"/>
        <n v="0.35656054732026266"/>
        <n v="0.61066569459054931"/>
        <n v="0.30626504815320177"/>
        <n v="0.40393580954399022"/>
        <n v="1.6084517623637076"/>
        <n v="0.76516638739917842"/>
        <n v="0.27676335201554558"/>
        <n v="0.26066811748586449"/>
        <n v="0.39522293627870364"/>
        <n v="0.5981486463224529"/>
        <n v="0.967492473321098"/>
        <n v="0.40729809359413982"/>
        <n v="0.57509024654357632"/>
        <n v="1.5209841921187102"/>
        <n v="0.87294472518062238"/>
        <n v="0.85837689383246329"/>
        <n v="0.29408935245439294"/>
        <n v="0.83785404064304092"/>
        <n v="1.2225841722275557"/>
        <n v="0.27995659900889946"/>
        <n v="0.81772164938483571"/>
        <n v="0.99129720735991933"/>
        <n v="1.1954464279622825"/>
        <n v="0.92657821388662842"/>
        <n v="0.35347006751800669"/>
        <n v="0.85769424998164046"/>
        <n v="0.13675854147947031"/>
        <n v="0.50810758690086089"/>
        <n v="0.10885451630581788"/>
        <n v="0.17242467063231204"/>
        <n v="1.5246272499194959"/>
        <n v="0.18855137580613435"/>
        <n v="0.68483296264059468"/>
        <n v="0.41373615396827712"/>
        <n v="0.21694669381732068"/>
        <n v="0.70335185617314711"/>
        <n v="0.96973178379195413"/>
        <n v="0.70003127015349564"/>
        <n v="0.45330984386139572"/>
        <n v="0.94451910731675026"/>
        <n v="0.7348663870168245"/>
        <n v="1.2439103299187297"/>
        <n v="0.87348217697816777"/>
        <n v="1.7101859814618843"/>
        <n v="0.78346882560102671"/>
        <n v="1.0451718220335842"/>
        <n v="0.58521431447425987"/>
        <n v="0.29425862899555377"/>
        <n v="0.97000477282750119"/>
        <n v="0.90346007095892622"/>
        <n v="0.83514539993705816"/>
        <n v="4.5520218437586024E-2"/>
        <n v="1.3688285562461204"/>
        <n v="0.74943433703880968"/>
        <n v="8.6214949884142023E-2"/>
        <n v="0.46365705443318084"/>
        <n v="0.9351397618369981"/>
        <n v="0.15042032733466848"/>
        <n v="1.5247391096330045"/>
        <n v="1.2314828754122218"/>
        <n v="0.33816723930100201"/>
        <n v="0.76631706584135151"/>
        <n v="1.3825884964837369"/>
        <n v="1.69936499222582"/>
        <n v="0.63764409190239379"/>
        <n v="1.3184573648094562"/>
        <n v="1.0208337100242932"/>
        <n v="0.52656085354425652"/>
        <n v="1.4337262370594881"/>
        <n v="0.61538503506692599"/>
        <n v="0.44657475401852531"/>
        <n v="1.2375689743956508"/>
        <n v="0.35068473995520433"/>
        <n v="0.88845624834228631"/>
        <n v="0.92144430064474436"/>
        <n v="1.5914718941040749"/>
        <n v="0.14719040056936206"/>
        <n v="1.7330115805894903"/>
        <n v="1.4857832005038916"/>
        <n v="0.66552190769710651"/>
        <n v="1.3982149009746634"/>
        <n v="0.16027362519963995"/>
        <n v="1.693817257833353"/>
        <n v="0.14196747560536305"/>
        <n v="0.87286577419946809"/>
        <n v="5.2553808035795013E-2"/>
        <n v="0.28416740722357514"/>
        <n v="0.45150619275810233"/>
        <n v="0.36063862158869897"/>
        <n v="0.73548400843715611"/>
        <n v="1.5210732241942584"/>
        <n v="0.76752642751886602"/>
        <n v="0.48413085761182995"/>
        <n v="0.65497423183777026"/>
        <n v="1.9567324934130983"/>
        <n v="0.57327935657387563"/>
        <n v="0.82884752540512163"/>
        <n v="0.54312157018651686"/>
        <n v="8.366943859102105E-2"/>
        <n v="0.98209611035333311"/>
        <n v="0.26725653438631491"/>
        <n v="0.96053601281071455"/>
        <n v="1.4134187609768327"/>
        <n v="0.76867727939846797"/>
        <n v="0.68204881134425277"/>
        <n v="0.32202388585152864"/>
        <n v="1.1934210934598759"/>
        <n v="0.96400865460000429"/>
        <n v="1.5868376701645648"/>
        <n v="0.18482771304419998"/>
        <n v="1.7533177414798273"/>
        <n v="0.86528937076294465"/>
        <n v="0.86088618234855963"/>
        <n v="6.4481635157450645E-2"/>
        <n v="1.7118559749459705"/>
        <n v="0.33388582230291863"/>
        <n v="1.5004731899711348"/>
        <n v="0.1548017045191008"/>
        <n v="0.99395326989037758"/>
        <n v="0.74724961649198751"/>
        <n v="1.8259063618426632"/>
        <n v="9.1691329323919657E-3"/>
        <n v="0.37162296055896626"/>
        <n v="2.3515455624750325E-2"/>
        <n v="0.35454382381117289"/>
        <n v="0.47312928319627745"/>
        <n v="0.35392506808540014"/>
        <n v="0.20127415207588362"/>
        <n v="1.4617673122685513"/>
        <n v="1.3962897864827135"/>
        <n v="0.32719250521355669"/>
        <n v="0.93970693035445962"/>
        <n v="0.59923988927644301"/>
        <n v="0.44831968884629292"/>
        <n v="1.5070892361664951"/>
        <n v="0.65403610741854123"/>
        <n v="1.5623191636616673"/>
        <n v="0.21635696283729722"/>
        <n v="1.2515422748552334"/>
        <n v="0.12679444216774205"/>
        <n v="0.21254121890348288"/>
        <n v="1.0166618259774056"/>
        <n v="0.78483719820896058"/>
        <n v="1.0838524212497576"/>
        <n v="1.8113344607986652"/>
        <n v="1.6883682505228581"/>
        <n v="0.62041896539695651"/>
        <n v="0.96318047082054414"/>
        <n v="0.71260916465550073"/>
        <n v="0.99950934165135674"/>
      </sharedItems>
    </cacheField>
    <cacheField name="MaxThickness (mm)" numFmtId="0">
      <sharedItems containsSemiMixedTypes="0" containsString="0" containsNumber="1" minValue="1.4568068474324902E-2" maxValue="4.906226108359065" count="414">
        <n v="2.7052646510684193"/>
        <n v="0.61477857958782467"/>
        <n v="1.6353523506926793"/>
        <n v="0.80877992550974376"/>
        <n v="1.8797783131251009"/>
        <n v="1.2798065577691564"/>
        <n v="4.0978724950467358"/>
        <n v="0.25188050193839318"/>
        <n v="0.46093335879341946"/>
        <n v="1.4864556829779447"/>
        <n v="1.0886024518790789"/>
        <n v="3.0373102800542906"/>
        <n v="2.4233905969303677"/>
        <n v="0.95027482450962375"/>
        <n v="1.1035347944357932"/>
        <n v="1.539221742985537"/>
        <n v="0.50028563809247095"/>
        <n v="0.92024869676090959"/>
        <n v="1.1509974147128008"/>
        <n v="0.53844365052867738"/>
        <n v="1.167113287648746"/>
        <n v="1.9175064320569528"/>
        <n v="1.7404643828709725"/>
        <n v="1.0298151231491561"/>
        <n v="0.16519380865662869"/>
        <n v="1.7341266970690099"/>
        <n v="1.3662711389359323"/>
        <n v="1.4910217223964501"/>
        <n v="2.1316344699631995"/>
        <n v="2.8101372329694634"/>
        <n v="0.58094044474016848"/>
        <n v="3.4106949023415232"/>
        <n v="4.4222898905064945"/>
        <n v="0.56312590906638926"/>
        <n v="3.4509466254919801"/>
        <n v="1.6360477910707538"/>
        <n v="4.570462195714514"/>
        <n v="2.2049177393620187"/>
        <n v="0.29176881691498102"/>
        <n v="2.6920225694530768"/>
        <n v="4.7159316279446859"/>
        <n v="0.57206922934433191"/>
        <n v="0.95008893101297032"/>
        <n v="2.2241328708871095"/>
        <n v="2.074073453513904"/>
        <n v="2.4597953430098256"/>
        <n v="3.3271875456423627E-2"/>
        <n v="1.8508489391750262"/>
        <n v="3.4005777423075316"/>
        <n v="0.58272412744878632"/>
        <n v="0.79457684072812562"/>
        <n v="0.50667099263170945"/>
        <n v="2.3893182854972759"/>
        <n v="1.1775563373681284"/>
        <n v="3.1384872991002029"/>
        <n v="0.58528579856176188"/>
        <n v="3.73530839681451"/>
        <n v="2.9985315996601751"/>
        <n v="0.63247745614108863"/>
        <n v="1.7432932749293366"/>
        <n v="0.34420573757937412"/>
        <n v="0.80689295340426848"/>
        <n v="1.599886256655916"/>
        <n v="1.6817849994014507"/>
        <n v="1.8520110685428002"/>
        <n v="4.2564486318822921"/>
        <n v="0.42908214387687615"/>
        <n v="2.9976067689982635"/>
        <n v="1.1925873795655244"/>
        <n v="0.49324780525118461"/>
        <n v="0.96814366216447123"/>
        <n v="3.1627376888973724"/>
        <n v="0.17430457429598212"/>
        <n v="0.941671620804168"/>
        <n v="2.554222057687161E-2"/>
        <n v="1.6496560455661491"/>
        <n v="3.1765047592362947"/>
        <n v="0.39936619744142554"/>
        <n v="2.3468502559534539"/>
        <n v="0.54326602363141197"/>
        <n v="3.0953439698641287"/>
        <n v="3.9680249420203517"/>
        <n v="0.81006512947581566"/>
        <n v="1.7039647347801916"/>
        <n v="1.6327107332285253"/>
        <n v="2.6422921040859322"/>
        <n v="0.83602052088653211"/>
        <n v="0.76111562396667543"/>
        <n v="1.2122025272890351"/>
        <n v="1.3000005447696548"/>
        <n v="1.8580892081156926"/>
        <n v="0.76323848928321558"/>
        <n v="2.7225779260563057"/>
        <n v="2.1542747828726201"/>
        <n v="1.9341877330942814"/>
        <n v="1.9524117429400394"/>
        <n v="1.4895382969198132"/>
        <n v="2.9351720541973569"/>
        <n v="2.7778693510189791"/>
        <n v="3.4514632606670315E-2"/>
        <n v="2.5637442451744565"/>
        <n v="0.25095965760931704"/>
        <n v="0.94602306366841726"/>
        <n v="1.0438172359126545"/>
        <n v="1.2424199425982874"/>
        <n v="0.41942656402600442"/>
        <n v="1.2866440673064972"/>
        <n v="0.2086392715654416"/>
        <n v="0.33191653706640867"/>
        <n v="1.2203676788638762"/>
        <n v="1.5333708216812492"/>
        <n v="2.7737498012496689"/>
        <n v="3.6786808446565362"/>
        <n v="3.6883453219126796"/>
        <n v="3.813286343397754"/>
        <n v="2.2884739712088207"/>
        <n v="2.7804737190162188"/>
        <n v="1.6264665947242571"/>
        <n v="0.80706673113980498"/>
        <n v="1.5205439966048662"/>
        <n v="3.2313561666410071"/>
        <n v="3.6114946564842993"/>
        <n v="1.2768160656032121"/>
        <n v="2.7886789035318111"/>
        <n v="2.4036552346687308"/>
        <n v="3.7019071374257795"/>
        <n v="2.3340233697305943"/>
        <n v="2.9275939694656494"/>
        <n v="1.6131037646474782"/>
        <n v="1.1782453264822141"/>
        <n v="1.2018636935449034"/>
        <n v="1.8996341179369984"/>
        <n v="0.68217042881845313"/>
        <n v="1.7116862260308197"/>
        <n v="0.9455106733690124"/>
        <n v="2.5740149515704385"/>
        <n v="1.9099282565151927"/>
        <n v="0.89474411505954787"/>
        <n v="3.284395670179499"/>
        <n v="1.2352914362892196"/>
        <n v="0.15919353147527415"/>
        <n v="1.8524599252788492"/>
        <n v="0.86699796229250448"/>
        <n v="1.799429318155201"/>
        <n v="1.9773894849921705"/>
        <n v="2.2006659327561988"/>
        <n v="3.6866506801744365"/>
        <n v="3.9636153727527725"/>
        <n v="1.3721265232442605"/>
        <n v="1.2240041758176272"/>
        <n v="0.56375739437937322"/>
        <n v="3.2307084104171375"/>
        <n v="0.88053181903227506"/>
        <n v="2.5570984245652211"/>
        <n v="3.2457812439120106"/>
        <n v="1.3157617964421171"/>
        <n v="3.1103749817758803"/>
        <n v="0.57289507349728097"/>
        <n v="3.3339759318760134"/>
        <n v="0.9643512339337732"/>
        <n v="0.75487362042504147"/>
        <n v="1.074378480436343"/>
        <n v="1.9114328403033056"/>
        <n v="1.5465290765835522"/>
        <n v="2.1546250405890257"/>
        <n v="3.9766673639446899"/>
        <n v="2.0405271868817914"/>
        <n v="8.6684002714704667E-2"/>
        <n v="1.941161790903756"/>
        <n v="1.8890360621506868"/>
        <n v="3.6252772584037936"/>
        <n v="1.6087170333157401"/>
        <n v="2.2892698182165185"/>
        <n v="2.0577705807814124"/>
        <n v="1.8738491730431348"/>
        <n v="2.8601651734540789"/>
        <n v="2.6186966519282402"/>
        <n v="0.6166967140854327"/>
        <n v="2.5375141124568303"/>
        <n v="0.85357126369515424"/>
        <n v="0.72438692205998301"/>
        <n v="0.66262223488913952"/>
        <n v="3.6830324330033317"/>
        <n v="3.7439444985970942"/>
        <n v="0.2092596113140488"/>
        <n v="1.5286392310689501"/>
        <n v="0.22665736518767576"/>
        <n v="2.8711345275992803"/>
        <n v="0.82059528375611168"/>
        <n v="0.41764800540421332"/>
        <n v="1.0248931680580631"/>
        <n v="0.25895334673574721"/>
        <n v="0.88119100334394773"/>
        <n v="2.5027383073605822"/>
        <n v="1.9842804611459308"/>
        <n v="0.66833300856041056"/>
        <n v="3.961762872000409"/>
        <n v="0.17608859885480888"/>
        <n v="0.61640163320321895"/>
        <n v="1.0779981613058167"/>
        <n v="1.5457824514028946"/>
        <n v="1.9165447255471146"/>
        <n v="1.565270564230004"/>
        <n v="1.6121023339028311"/>
        <n v="1.5520414654340813"/>
        <n v="1.9216197076441173"/>
        <n v="2.8138708444133136"/>
        <n v="0.90204898119034593"/>
        <n v="1.6952308717325544"/>
        <n v="1.585708927488199"/>
        <n v="2.2046207347692532"/>
        <n v="4.5994473548118373"/>
        <n v="4.513158678588475"/>
        <n v="0.77080041598992821"/>
        <n v="0.63276476220296685"/>
        <n v="7.5208022610498304E-2"/>
        <n v="1.7837597481959213"/>
        <n v="1.443955321099238"/>
        <n v="0.81675265358058735"/>
        <n v="2.5894143278596755"/>
        <n v="2.6808120251012459"/>
        <n v="1.5616203887545499"/>
        <n v="3.7969402630140623"/>
        <n v="0.92038721931664513"/>
        <n v="1.3708629813748536"/>
        <n v="1.5513057349008019"/>
        <n v="1.285896347824923"/>
        <n v="0.79508793037330794"/>
        <n v="2.0427609986783777"/>
        <n v="1.1190429417031962"/>
        <n v="1.5148960863269052"/>
        <n v="0.9862465002714923"/>
        <n v="1.9307118385290818"/>
        <n v="1.543722515683766"/>
        <n v="2.3851536663420885"/>
        <n v="0.93154087565872912"/>
        <n v="1.9751709893712839"/>
        <n v="0.57204963978223189"/>
        <n v="1.4568083175479647"/>
        <n v="2.5595967551653582"/>
        <n v="1.7356324523039497"/>
        <n v="2.8441655262333567"/>
        <n v="3.920145566631084"/>
        <n v="0.48416066417132986"/>
        <n v="1.7498455358356177"/>
        <n v="2.7911689961743784"/>
        <n v="0.50357799319028629"/>
        <n v="0.30430316935520452"/>
        <n v="0.23294621379783642"/>
        <n v="1.8302588487939113"/>
        <n v="2.0482669821281791"/>
        <n v="0.11137453113360019"/>
        <n v="4.1906178943735855"/>
        <n v="2.7012800981794669"/>
        <n v="2.3418240845145428"/>
        <n v="0.14859236639920448"/>
        <n v="0.1265137205327721"/>
        <n v="2.8790886307497687"/>
        <n v="1.201132099216808"/>
        <n v="0.33728841926541242"/>
        <n v="0.6914461999395316"/>
        <n v="1.7328188522339427"/>
        <n v="1.880240801073807"/>
        <n v="1.6722330643371777"/>
        <n v="1.580812325973362"/>
        <n v="1.4437580555206551"/>
        <n v="1.4023155195971861"/>
        <n v="0.31969240972011748"/>
        <n v="1.677025742939809"/>
        <n v="4.906226108359065"/>
        <n v="1.2155688018762252"/>
        <n v="2.3835315657645362"/>
        <n v="0.60528819466657358"/>
        <n v="0.91313298467850768"/>
        <n v="2.3369477917573942"/>
        <n v="0.87779938947290337"/>
        <n v="0.56215922791566841"/>
        <n v="0.29923968254409172"/>
        <n v="1.7944421181427144"/>
        <n v="2.128010844567326"/>
        <n v="0.60726076722802658"/>
        <n v="2.1562817987152894"/>
        <n v="0.82280330801004453"/>
        <n v="1.9220931660577256"/>
        <n v="0.78770476017200164"/>
        <n v="1.1071910732439885"/>
        <n v="2.6526843801074542"/>
        <n v="1.0308386390241546"/>
        <n v="3.5268316450796346"/>
        <n v="1.479380887126708"/>
        <n v="3.1768459046257647"/>
        <n v="0.34645580401181419"/>
        <n v="1.5114181919109488"/>
        <n v="3.5399094502951138"/>
        <n v="2.5191222004456812"/>
        <n v="1.3161461250410194"/>
        <n v="3.5949134439636055"/>
        <n v="1.5768920582659169"/>
        <n v="1.1323114281494298"/>
        <n v="1.185413300405934"/>
        <n v="1.6805339884799648"/>
        <n v="4.3386584119604903"/>
        <n v="1.9057926455185719"/>
        <n v="2.5704099757121166"/>
        <n v="1.4415857657290827"/>
        <n v="0.66038601637260452"/>
        <n v="1.8141946962463575"/>
        <n v="1.291931667672934"/>
        <n v="1.8375771974701283"/>
        <n v="1.9984926811135624"/>
        <n v="1.6996176021815799"/>
        <n v="1.8264618935772043"/>
        <n v="3.0639318479532318"/>
        <n v="2.727093373547651"/>
        <n v="2.0726779395433037"/>
        <n v="0.12808466034163146"/>
        <n v="2.2171794116528369"/>
        <n v="0.43795715297523197"/>
        <n v="3.4392945842699492"/>
        <n v="2.0409823064368933"/>
        <n v="2.8830341630901577"/>
        <n v="3.3975624057182041"/>
        <n v="4.7207011931864855"/>
        <n v="2.3236725096638557"/>
        <n v="1.4943016181962063"/>
        <n v="0.16104016052582493"/>
        <n v="2.6797754170317525"/>
        <n v="2.9567423998260693"/>
        <n v="3.0408999666037113"/>
        <n v="0.26820544625259934"/>
        <n v="0.15622055492869324"/>
        <n v="5.2456360921853573E-2"/>
        <n v="0.80631189622909627"/>
        <n v="1.0434226007491103"/>
        <n v="1.1281726457452765"/>
        <n v="1.7188860625849205"/>
        <n v="1.236600563976773"/>
        <n v="1.4183980217649073"/>
        <n v="3.9881562133070432"/>
        <n v="2.3679754417723031"/>
        <n v="0.79973260422958425"/>
        <n v="1.0202297378629464"/>
        <n v="2.262044597642761"/>
        <n v="1.4576913579333763"/>
        <n v="3.1040959984738872"/>
        <n v="0.65503260039054889"/>
        <n v="1.3025301413547652"/>
        <n v="2.2900704092709381"/>
        <n v="2.81069214505776"/>
        <n v="0.9751913298136643"/>
        <n v="2.3844787321423913"/>
        <n v="0.79053261602776115"/>
        <n v="2.138368041031391"/>
        <n v="2.9215492407156152"/>
        <n v="0.8986702567715521"/>
        <n v="1.5544421494820009"/>
        <n v="1.9682235028156707"/>
        <n v="1.9042247711867484"/>
        <n v="0.23819591672668006"/>
        <n v="0.56643687964546352"/>
        <n v="0.44510128906304214"/>
        <n v="3.6208788259120008"/>
        <n v="1.5866454677576907"/>
        <n v="1.730009519110427"/>
        <n v="3.4348316395125007"/>
        <n v="1.0630558176015619"/>
        <n v="3.1624404712946195"/>
        <n v="1.4164019798695504"/>
        <n v="3.3487340294720589"/>
        <n v="2.4598184297106567"/>
        <n v="2.3392609770262713"/>
        <n v="4.4185822227746527"/>
        <n v="2.2185657752680141"/>
        <n v="3.2643280941113515"/>
        <n v="4.5096155511530451"/>
        <n v="1.1834092920002677"/>
        <n v="1.4568068474324902E-2"/>
        <n v="1.3133107981469636"/>
        <n v="0.18755924076002373"/>
        <n v="2.5516520424449185"/>
        <n v="3.5685896330520146"/>
        <n v="1.3730150725167301"/>
        <n v="3.3493990633416839"/>
        <n v="0.10967950150444938"/>
        <n v="2.6543305062656439"/>
        <n v="1.6605445416587017"/>
        <n v="2.4485239724776879"/>
        <n v="1.7509868881085124"/>
        <n v="2.9564578867895284"/>
        <n v="0.32000996544535321"/>
        <n v="1.9454568513780854"/>
        <n v="0.24741503851548474"/>
        <n v="2.4571134079502426"/>
        <n v="4.0032503793537373"/>
        <n v="1.8890519090538533"/>
        <n v="0.60869361190289595"/>
        <n v="4.4594482750288797"/>
        <n v="1.8236719089462192"/>
        <n v="1.3966377211849395"/>
        <n v="0.39377948336703406"/>
        <n v="3.3962720705220013"/>
        <n v="3.6044146089207221"/>
        <n v="2.4270450330442905"/>
        <n v="0.76106449627025963"/>
        <n v="1.6664662073091827"/>
        <n v="1.770990078595045"/>
        <n v="0.3214672926114448"/>
        <n v="2.2740661038221477"/>
        <n v="0.52465613385851406"/>
        <n v="3.7293219802231752"/>
        <n v="4.2881472148602642"/>
        <n v="2.7891348093985031"/>
        <n v="3.9665734327489104"/>
        <n v="2.3595725372514496"/>
      </sharedItems>
    </cacheField>
    <cacheField name="MinWidth(mm)" numFmtId="0">
      <sharedItems containsSemiMixedTypes="0" containsString="0" containsNumber="1" containsInteger="1" minValue="250" maxValue="750"/>
    </cacheField>
    <cacheField name="MaxWidth (mm)" numFmtId="0">
      <sharedItems containsSemiMixedTypes="0" containsString="0" containsNumber="1" containsInteger="1" minValue="1265" maxValue="2750"/>
    </cacheField>
    <cacheField name="MinLength(mm)" numFmtId="0">
      <sharedItems containsSemiMixedTypes="0" containsString="0" containsNumber="1" containsInteger="1" minValue="800" maxValue="1600"/>
    </cacheField>
    <cacheField name="MaxLength(mm)" numFmtId="0">
      <sharedItems containsSemiMixedTypes="0" containsString="0" containsNumber="1" containsInteger="1" minValue="2400" maxValue="3988"/>
    </cacheField>
    <cacheField name="MinEdgeCondition(O)" numFmtId="0">
      <sharedItems containsSemiMixedTypes="0" containsString="0" containsNumber="1" containsInteger="1" minValue="15" maxValue="45"/>
    </cacheField>
    <cacheField name="MaxEdgeCondition(O)" numFmtId="0">
      <sharedItems containsSemiMixedTypes="0" containsString="0" containsNumber="1" containsInteger="1" minValue="45" maxValue="60"/>
    </cacheField>
  </cacheFields>
  <extLst>
    <ext xmlns:x14="http://schemas.microsoft.com/office/spreadsheetml/2009/9/main" uri="{725AE2AE-9491-48be-B2B4-4EB974FC3084}">
      <x14:pivotCacheDefinition pivotCacheId="11388703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4">
  <r>
    <x v="0"/>
    <s v="BLB_BL"/>
    <s v="BLB_BL"/>
    <x v="0"/>
    <x v="0"/>
    <n v="720"/>
    <n v="1785"/>
    <n v="1036"/>
    <n v="3952"/>
    <n v="15"/>
    <n v="45"/>
  </r>
  <r>
    <x v="1"/>
    <s v="BLB_BL_F"/>
    <s v="BPR_HRP_F"/>
    <x v="1"/>
    <x v="1"/>
    <n v="485"/>
    <n v="2530"/>
    <n v="856"/>
    <n v="3104"/>
    <n v="30"/>
    <n v="60"/>
  </r>
  <r>
    <x v="1"/>
    <s v="BLB_BL"/>
    <s v="BPR_HRP_F"/>
    <x v="2"/>
    <x v="2"/>
    <n v="655"/>
    <n v="2230"/>
    <n v="1252"/>
    <n v="3044"/>
    <n v="45"/>
    <n v="60"/>
  </r>
  <r>
    <x v="2"/>
    <s v="BLM_COND_200"/>
    <s v="BLM_HAF_200"/>
    <x v="3"/>
    <x v="3"/>
    <n v="415"/>
    <n v="2210"/>
    <n v="800"/>
    <n v="2424"/>
    <n v="15"/>
    <n v="45"/>
  </r>
  <r>
    <x v="2"/>
    <s v="BLM_COND_200"/>
    <s v="HRN_BL"/>
    <x v="4"/>
    <x v="4"/>
    <n v="440"/>
    <n v="1855"/>
    <n v="1296"/>
    <n v="2692"/>
    <n v="45"/>
    <n v="60"/>
  </r>
  <r>
    <x v="2"/>
    <s v="BLM_COND_200"/>
    <s v="HRN_BL_S"/>
    <x v="5"/>
    <x v="5"/>
    <n v="725"/>
    <n v="1365"/>
    <n v="1032"/>
    <n v="2552"/>
    <n v="30"/>
    <n v="60"/>
  </r>
  <r>
    <x v="1"/>
    <s v="BLM_COND_RB_130"/>
    <s v="RNB_BL_F"/>
    <x v="6"/>
    <x v="6"/>
    <n v="590"/>
    <n v="2635"/>
    <n v="944"/>
    <n v="3428"/>
    <n v="15"/>
    <n v="45"/>
  </r>
  <r>
    <x v="1"/>
    <s v="BLM_COND_RB_130"/>
    <s v="RPR_HRP_F"/>
    <x v="7"/>
    <x v="7"/>
    <n v="630"/>
    <n v="1800"/>
    <n v="976"/>
    <n v="3112"/>
    <n v="15"/>
    <n v="45"/>
  </r>
  <r>
    <x v="1"/>
    <s v="BLM_COND_WR_130"/>
    <s v="BLB_BL_F"/>
    <x v="8"/>
    <x v="8"/>
    <n v="670"/>
    <n v="2310"/>
    <n v="1360"/>
    <n v="3148"/>
    <n v="45"/>
    <n v="60"/>
  </r>
  <r>
    <x v="1"/>
    <s v="BLM_COND_WR_130"/>
    <s v="BPR_HRP_F"/>
    <x v="5"/>
    <x v="9"/>
    <n v="610"/>
    <n v="1950"/>
    <n v="1136"/>
    <n v="3688"/>
    <n v="45"/>
    <n v="60"/>
  </r>
  <r>
    <x v="3"/>
    <s v="BLM_CST_130"/>
    <s v="BLM_COND_F"/>
    <x v="9"/>
    <x v="10"/>
    <n v="590"/>
    <n v="1855"/>
    <n v="1532"/>
    <n v="3224"/>
    <n v="15"/>
    <n v="60"/>
  </r>
  <r>
    <x v="3"/>
    <s v="BLM_CST_200"/>
    <s v="BLM_COND_200"/>
    <x v="5"/>
    <x v="11"/>
    <n v="500"/>
    <n v="1330"/>
    <n v="876"/>
    <n v="3752"/>
    <n v="45"/>
    <n v="60"/>
  </r>
  <r>
    <x v="2"/>
    <s v="BLM_CST_200"/>
    <s v="BLM_HAF_200"/>
    <x v="10"/>
    <x v="12"/>
    <n v="480"/>
    <n v="2065"/>
    <n v="1080"/>
    <n v="3984"/>
    <n v="15"/>
    <n v="45"/>
  </r>
  <r>
    <x v="2"/>
    <s v="BLM_CST_200"/>
    <s v="HRN_BL"/>
    <x v="11"/>
    <x v="13"/>
    <n v="710"/>
    <n v="1455"/>
    <n v="1548"/>
    <n v="3172"/>
    <n v="30"/>
    <n v="45"/>
  </r>
  <r>
    <x v="2"/>
    <s v="BLM_CST_200"/>
    <s v="HRN_BL_S"/>
    <x v="12"/>
    <x v="14"/>
    <n v="610"/>
    <n v="2750"/>
    <n v="1100"/>
    <n v="2592"/>
    <n v="45"/>
    <n v="45"/>
  </r>
  <r>
    <x v="3"/>
    <s v="BLM_CST_RB_130"/>
    <s v="BLM_COND_RB_130"/>
    <x v="5"/>
    <x v="15"/>
    <n v="315"/>
    <n v="1510"/>
    <n v="948"/>
    <n v="3004"/>
    <n v="30"/>
    <n v="45"/>
  </r>
  <r>
    <x v="1"/>
    <s v="BLM_CST_RB_130"/>
    <s v="RNB_BL_F"/>
    <x v="13"/>
    <x v="16"/>
    <n v="730"/>
    <n v="2715"/>
    <n v="844"/>
    <n v="3360"/>
    <n v="45"/>
    <n v="60"/>
  </r>
  <r>
    <x v="1"/>
    <s v="BLM_CST_RB_130"/>
    <s v="RPR_HRP_F"/>
    <x v="5"/>
    <x v="17"/>
    <n v="540"/>
    <n v="1875"/>
    <n v="972"/>
    <n v="3716"/>
    <n v="15"/>
    <n v="60"/>
  </r>
  <r>
    <x v="1"/>
    <s v="BLM_CST_WR_130"/>
    <s v="BLB_BL_F"/>
    <x v="5"/>
    <x v="18"/>
    <n v="375"/>
    <n v="1270"/>
    <n v="1392"/>
    <n v="3616"/>
    <n v="30"/>
    <n v="45"/>
  </r>
  <r>
    <x v="1"/>
    <s v="BLM_CST_WR_130"/>
    <s v="BPR_HRP_F"/>
    <x v="14"/>
    <x v="19"/>
    <n v="615"/>
    <n v="2050"/>
    <n v="808"/>
    <n v="2432"/>
    <n v="45"/>
    <n v="45"/>
  </r>
  <r>
    <x v="3"/>
    <s v="BLM_CST_WR_130"/>
    <s v="BLM_COND_WR_130"/>
    <x v="15"/>
    <x v="20"/>
    <n v="630"/>
    <n v="1575"/>
    <n v="1028"/>
    <n v="2824"/>
    <n v="45"/>
    <n v="45"/>
  </r>
  <r>
    <x v="2"/>
    <s v="BLM_HAF_200"/>
    <s v="HRN_BL"/>
    <x v="5"/>
    <x v="21"/>
    <n v="645"/>
    <n v="2025"/>
    <n v="1392"/>
    <n v="2452"/>
    <n v="15"/>
    <n v="45"/>
  </r>
  <r>
    <x v="2"/>
    <s v="BLM_HAF_200"/>
    <s v="HRN_BL_S"/>
    <x v="16"/>
    <x v="22"/>
    <n v="395"/>
    <n v="1510"/>
    <n v="1336"/>
    <n v="3896"/>
    <n v="45"/>
    <n v="60"/>
  </r>
  <r>
    <x v="4"/>
    <s v="BNK_ANN"/>
    <s v="BNK_PIC"/>
    <x v="17"/>
    <x v="23"/>
    <n v="500"/>
    <n v="2430"/>
    <n v="1008"/>
    <n v="3076"/>
    <n v="15"/>
    <n v="60"/>
  </r>
  <r>
    <x v="1"/>
    <s v="BNK_BM20_INS"/>
    <s v="BNK_CRAP_F"/>
    <x v="5"/>
    <x v="24"/>
    <n v="530"/>
    <n v="1350"/>
    <n v="1292"/>
    <n v="3860"/>
    <n v="15"/>
    <n v="60"/>
  </r>
  <r>
    <x v="1"/>
    <s v="BNK_INS"/>
    <s v="BNK_CRAP_F"/>
    <x v="18"/>
    <x v="25"/>
    <n v="455"/>
    <n v="1835"/>
    <n v="916"/>
    <n v="3392"/>
    <n v="30"/>
    <n v="60"/>
  </r>
  <r>
    <x v="4"/>
    <s v="BNK_INS"/>
    <s v="RNG_PIERC"/>
    <x v="19"/>
    <x v="26"/>
    <n v="500"/>
    <n v="2725"/>
    <n v="972"/>
    <n v="3036"/>
    <n v="45"/>
    <n v="60"/>
  </r>
  <r>
    <x v="5"/>
    <s v="BNK_PUN"/>
    <s v="BNK_RIM"/>
    <x v="20"/>
    <x v="27"/>
    <n v="695"/>
    <n v="1715"/>
    <n v="1108"/>
    <n v="3588"/>
    <n v="45"/>
    <n v="60"/>
  </r>
  <r>
    <x v="6"/>
    <s v="BNK_RIM"/>
    <s v="BNK_ANN"/>
    <x v="5"/>
    <x v="28"/>
    <n v="520"/>
    <n v="2385"/>
    <n v="1172"/>
    <n v="2864"/>
    <n v="15"/>
    <n v="45"/>
  </r>
  <r>
    <x v="4"/>
    <s v="BNK_RIM"/>
    <s v="BNK_PIC"/>
    <x v="5"/>
    <x v="29"/>
    <n v="520"/>
    <n v="1935"/>
    <n v="1468"/>
    <n v="3240"/>
    <n v="15"/>
    <n v="60"/>
  </r>
  <r>
    <x v="0"/>
    <s v="BPR_HRP_F"/>
    <s v="BPR_HRP_F"/>
    <x v="21"/>
    <x v="30"/>
    <n v="405"/>
    <n v="2650"/>
    <n v="1520"/>
    <n v="2504"/>
    <n v="30"/>
    <n v="60"/>
  </r>
  <r>
    <x v="7"/>
    <s v="CRC_1BA_DR"/>
    <s v="CRC_1BA_DR_S"/>
    <x v="22"/>
    <x v="31"/>
    <n v="585"/>
    <n v="1715"/>
    <n v="1548"/>
    <n v="3564"/>
    <n v="45"/>
    <n v="45"/>
  </r>
  <r>
    <x v="3"/>
    <s v="CRC_1BA_DR"/>
    <s v="CRC_1BA_DR_SGL"/>
    <x v="5"/>
    <x v="32"/>
    <n v="390"/>
    <n v="2010"/>
    <n v="968"/>
    <n v="3476"/>
    <n v="45"/>
    <n v="45"/>
  </r>
  <r>
    <x v="7"/>
    <s v="CRC_1BA_DR"/>
    <s v="CRC_1BA_SR_S"/>
    <x v="23"/>
    <x v="33"/>
    <n v="635"/>
    <n v="2690"/>
    <n v="1264"/>
    <n v="3496"/>
    <n v="15"/>
    <n v="60"/>
  </r>
  <r>
    <x v="7"/>
    <s v="CRC_1BA_DR"/>
    <s v="CRC_1BA_TR_S"/>
    <x v="24"/>
    <x v="34"/>
    <n v="285"/>
    <n v="2305"/>
    <n v="820"/>
    <n v="3976"/>
    <n v="15"/>
    <n v="45"/>
  </r>
  <r>
    <x v="8"/>
    <s v="CRC_1BA_DR_S"/>
    <s v="PSS_1BA_SGL_DR"/>
    <x v="25"/>
    <x v="35"/>
    <n v="275"/>
    <n v="2520"/>
    <n v="1096"/>
    <n v="3432"/>
    <n v="45"/>
    <n v="60"/>
  </r>
  <r>
    <x v="9"/>
    <s v="CRC_1BA_DR_S"/>
    <s v="PSS_FH_TR"/>
    <x v="5"/>
    <x v="36"/>
    <n v="360"/>
    <n v="1565"/>
    <n v="1488"/>
    <n v="3772"/>
    <n v="45"/>
    <n v="45"/>
  </r>
  <r>
    <x v="7"/>
    <s v="CRC_1BA_DR_SGL"/>
    <s v="CRC_1BA_SGL_DR_S"/>
    <x v="26"/>
    <x v="37"/>
    <n v="685"/>
    <n v="2320"/>
    <n v="1316"/>
    <n v="3652"/>
    <n v="15"/>
    <n v="60"/>
  </r>
  <r>
    <x v="10"/>
    <s v="CRC_1BA_DR_SGL"/>
    <s v="CRC_FH_TR"/>
    <x v="27"/>
    <x v="38"/>
    <n v="460"/>
    <n v="1265"/>
    <n v="1260"/>
    <n v="2576"/>
    <n v="15"/>
    <n v="45"/>
  </r>
  <r>
    <x v="1"/>
    <s v="CRC_1BA_DR_TL"/>
    <s v="CRC_CRAP_F"/>
    <x v="28"/>
    <x v="39"/>
    <n v="350"/>
    <n v="1665"/>
    <n v="1428"/>
    <n v="3020"/>
    <n v="15"/>
    <n v="60"/>
  </r>
  <r>
    <x v="9"/>
    <s v="CRC_1BA_SGL_DR_S"/>
    <s v="PSS_FH_TR"/>
    <x v="5"/>
    <x v="40"/>
    <n v="320"/>
    <n v="2325"/>
    <n v="972"/>
    <n v="3388"/>
    <n v="15"/>
    <n v="45"/>
  </r>
  <r>
    <x v="1"/>
    <s v="CRC_1BA_SGL_SR_S"/>
    <s v="PSS_1BA_F"/>
    <x v="29"/>
    <x v="41"/>
    <n v="555"/>
    <n v="2275"/>
    <n v="1396"/>
    <n v="3560"/>
    <n v="30"/>
    <n v="45"/>
  </r>
  <r>
    <x v="1"/>
    <s v="CRC_1BA_SGL_SR_S"/>
    <s v="PSS_BA_F"/>
    <x v="30"/>
    <x v="42"/>
    <n v="610"/>
    <n v="1495"/>
    <n v="876"/>
    <n v="2704"/>
    <n v="45"/>
    <n v="45"/>
  </r>
  <r>
    <x v="1"/>
    <s v="CRC_1BA_SGL_SR_S"/>
    <s v="PSS_CRAP_F"/>
    <x v="5"/>
    <x v="43"/>
    <n v="555"/>
    <n v="2200"/>
    <n v="928"/>
    <n v="2520"/>
    <n v="15"/>
    <n v="60"/>
  </r>
  <r>
    <x v="9"/>
    <s v="CRC_1BA_SGL_SR_S"/>
    <s v="PSS_FH_DR"/>
    <x v="31"/>
    <x v="44"/>
    <n v="335"/>
    <n v="2320"/>
    <n v="1432"/>
    <n v="2472"/>
    <n v="30"/>
    <n v="60"/>
  </r>
  <r>
    <x v="7"/>
    <s v="CRC_1BA_SR"/>
    <s v="CRC_1BA_DR_S"/>
    <x v="32"/>
    <x v="45"/>
    <n v="280"/>
    <n v="1790"/>
    <n v="1068"/>
    <n v="3652"/>
    <n v="45"/>
    <n v="60"/>
  </r>
  <r>
    <x v="7"/>
    <s v="CRC_1BA_SR"/>
    <s v="CRC_1BA_SR_S"/>
    <x v="33"/>
    <x v="46"/>
    <n v="585"/>
    <n v="2085"/>
    <n v="1180"/>
    <n v="3876"/>
    <n v="30"/>
    <n v="45"/>
  </r>
  <r>
    <x v="3"/>
    <s v="CRC_1BA_SR"/>
    <s v="CRC_1BA_SR_SGL"/>
    <x v="34"/>
    <x v="47"/>
    <n v="585"/>
    <n v="2100"/>
    <n v="1564"/>
    <n v="3244"/>
    <n v="45"/>
    <n v="60"/>
  </r>
  <r>
    <x v="7"/>
    <s v="CRC_1BA_SR"/>
    <s v="CRC_1BA_TR_S"/>
    <x v="5"/>
    <x v="48"/>
    <n v="410"/>
    <n v="2075"/>
    <n v="1304"/>
    <n v="3920"/>
    <n v="30"/>
    <n v="45"/>
  </r>
  <r>
    <x v="1"/>
    <s v="CRC_1BA_SR"/>
    <s v="CRC_CRAP_F"/>
    <x v="35"/>
    <x v="49"/>
    <n v="370"/>
    <n v="1340"/>
    <n v="1496"/>
    <n v="3948"/>
    <n v="15"/>
    <n v="45"/>
  </r>
  <r>
    <x v="1"/>
    <s v="CRC_1BA_SR_S"/>
    <s v="PSS_1BA_F"/>
    <x v="5"/>
    <x v="50"/>
    <n v="475"/>
    <n v="2695"/>
    <n v="1288"/>
    <n v="3160"/>
    <n v="15"/>
    <n v="60"/>
  </r>
  <r>
    <x v="8"/>
    <s v="CRC_1BA_SR_S"/>
    <s v="PSS_1BA_SGL_SR"/>
    <x v="36"/>
    <x v="51"/>
    <n v="495"/>
    <n v="1760"/>
    <n v="1236"/>
    <n v="3072"/>
    <n v="45"/>
    <n v="45"/>
  </r>
  <r>
    <x v="1"/>
    <s v="CRC_1BA_SR_S"/>
    <s v="PSS_BA_F"/>
    <x v="37"/>
    <x v="52"/>
    <n v="470"/>
    <n v="2295"/>
    <n v="860"/>
    <n v="3540"/>
    <n v="45"/>
    <n v="45"/>
  </r>
  <r>
    <x v="1"/>
    <s v="CRC_1BA_SR_S"/>
    <s v="PSS_CRAP_F"/>
    <x v="5"/>
    <x v="53"/>
    <n v="485"/>
    <n v="1400"/>
    <n v="956"/>
    <n v="2432"/>
    <n v="30"/>
    <n v="45"/>
  </r>
  <r>
    <x v="9"/>
    <s v="CRC_1BA_SR_S"/>
    <s v="PSS_FH_DR"/>
    <x v="38"/>
    <x v="54"/>
    <n v="510"/>
    <n v="2740"/>
    <n v="1588"/>
    <n v="2436"/>
    <n v="30"/>
    <n v="60"/>
  </r>
  <r>
    <x v="7"/>
    <s v="CRC_1BA_SR_SGL"/>
    <s v="CRC_1BA_SGL_SR_S"/>
    <x v="5"/>
    <x v="55"/>
    <n v="250"/>
    <n v="2005"/>
    <n v="1408"/>
    <n v="3760"/>
    <n v="15"/>
    <n v="45"/>
  </r>
  <r>
    <x v="10"/>
    <s v="CRC_1BA_SR_SGL"/>
    <s v="CRC_FH_DR"/>
    <x v="5"/>
    <x v="56"/>
    <n v="615"/>
    <n v="2660"/>
    <n v="1500"/>
    <n v="3680"/>
    <n v="30"/>
    <n v="45"/>
  </r>
  <r>
    <x v="1"/>
    <s v="CRC_1BA_SR_TL"/>
    <s v="CRC_CRAP_F"/>
    <x v="5"/>
    <x v="57"/>
    <n v="285"/>
    <n v="1360"/>
    <n v="1392"/>
    <n v="2644"/>
    <n v="15"/>
    <n v="60"/>
  </r>
  <r>
    <x v="7"/>
    <s v="CRC_1BA_TR"/>
    <s v="CRC_1BA_DR_S"/>
    <x v="39"/>
    <x v="58"/>
    <n v="660"/>
    <n v="1765"/>
    <n v="1032"/>
    <n v="2960"/>
    <n v="15"/>
    <n v="60"/>
  </r>
  <r>
    <x v="7"/>
    <s v="CRC_1BA_TR"/>
    <s v="CRC_1BA_SR_S"/>
    <x v="40"/>
    <x v="59"/>
    <n v="325"/>
    <n v="2645"/>
    <n v="1016"/>
    <n v="2576"/>
    <n v="30"/>
    <n v="45"/>
  </r>
  <r>
    <x v="7"/>
    <s v="CRC_1BA_TR"/>
    <s v="CRC_1BA_TR_S"/>
    <x v="5"/>
    <x v="60"/>
    <n v="485"/>
    <n v="2545"/>
    <n v="1392"/>
    <n v="2404"/>
    <n v="30"/>
    <n v="60"/>
  </r>
  <r>
    <x v="9"/>
    <s v="CRC_1BA_TR_S"/>
    <s v="PSS_FH_FR"/>
    <x v="5"/>
    <x v="61"/>
    <n v="740"/>
    <n v="1955"/>
    <n v="808"/>
    <n v="3132"/>
    <n v="45"/>
    <n v="60"/>
  </r>
  <r>
    <x v="1"/>
    <s v="CRC_1BA_TR_TL"/>
    <s v="CRC_CRAP_F"/>
    <x v="5"/>
    <x v="62"/>
    <n v="345"/>
    <n v="1305"/>
    <n v="1156"/>
    <n v="3220"/>
    <n v="15"/>
    <n v="60"/>
  </r>
  <r>
    <x v="3"/>
    <s v="CRC_2D_DR"/>
    <s v="CRC_2D_DR_SGL"/>
    <x v="5"/>
    <x v="63"/>
    <n v="325"/>
    <n v="2035"/>
    <n v="1148"/>
    <n v="3284"/>
    <n v="30"/>
    <n v="45"/>
  </r>
  <r>
    <x v="7"/>
    <s v="CRC_2D_DR_SGL"/>
    <s v="CRC_CRAP_SGL_DR_S"/>
    <x v="41"/>
    <x v="64"/>
    <n v="265"/>
    <n v="2670"/>
    <n v="960"/>
    <n v="2632"/>
    <n v="45"/>
    <n v="60"/>
  </r>
  <r>
    <x v="10"/>
    <s v="CRC_2D_DR_SGL"/>
    <s v="CRC_FH_TR"/>
    <x v="42"/>
    <x v="65"/>
    <n v="715"/>
    <n v="2325"/>
    <n v="1584"/>
    <n v="3808"/>
    <n v="30"/>
    <n v="60"/>
  </r>
  <r>
    <x v="3"/>
    <s v="CRC_2D_SR"/>
    <s v="CRC_2D_SR_SGL"/>
    <x v="5"/>
    <x v="66"/>
    <n v="565"/>
    <n v="2630"/>
    <n v="1260"/>
    <n v="3192"/>
    <n v="30"/>
    <n v="45"/>
  </r>
  <r>
    <x v="1"/>
    <s v="CRC_2D_SR"/>
    <s v="CRC_2D_F"/>
    <x v="5"/>
    <x v="67"/>
    <n v="395"/>
    <n v="1880"/>
    <n v="1456"/>
    <n v="3380"/>
    <n v="30"/>
    <n v="45"/>
  </r>
  <r>
    <x v="1"/>
    <s v="CRC_2D_SR"/>
    <s v="CRL_2D_F"/>
    <x v="43"/>
    <x v="68"/>
    <n v="735"/>
    <n v="1535"/>
    <n v="804"/>
    <n v="3916"/>
    <n v="15"/>
    <n v="60"/>
  </r>
  <r>
    <x v="10"/>
    <s v="CRC_2D_SR_SGL"/>
    <s v="CRC_FH_DR"/>
    <x v="44"/>
    <x v="69"/>
    <n v="730"/>
    <n v="2705"/>
    <n v="1144"/>
    <n v="3484"/>
    <n v="15"/>
    <n v="45"/>
  </r>
  <r>
    <x v="7"/>
    <s v="CRC_BA_DR"/>
    <s v="CRC_BA_DR_S"/>
    <x v="45"/>
    <x v="70"/>
    <n v="270"/>
    <n v="1445"/>
    <n v="1404"/>
    <n v="3008"/>
    <n v="30"/>
    <n v="45"/>
  </r>
  <r>
    <x v="1"/>
    <s v="CRC_BA_DR"/>
    <s v="CRC_BA_F"/>
    <x v="5"/>
    <x v="71"/>
    <n v="655"/>
    <n v="1935"/>
    <n v="1384"/>
    <n v="3556"/>
    <n v="15"/>
    <n v="60"/>
  </r>
  <r>
    <x v="7"/>
    <s v="CRC_BA_DR"/>
    <s v="CRC_BA_SR_S"/>
    <x v="5"/>
    <x v="72"/>
    <n v="510"/>
    <n v="1360"/>
    <n v="1148"/>
    <n v="3916"/>
    <n v="45"/>
    <n v="45"/>
  </r>
  <r>
    <x v="7"/>
    <s v="CRC_BA_DR"/>
    <s v="CRC_BA_TR_S"/>
    <x v="5"/>
    <x v="73"/>
    <n v="470"/>
    <n v="2215"/>
    <n v="928"/>
    <n v="2512"/>
    <n v="15"/>
    <n v="60"/>
  </r>
  <r>
    <x v="1"/>
    <s v="CRC_BA_DR"/>
    <s v="CRL_BA_F"/>
    <x v="46"/>
    <x v="74"/>
    <n v="625"/>
    <n v="1620"/>
    <n v="1172"/>
    <n v="3220"/>
    <n v="45"/>
    <n v="60"/>
  </r>
  <r>
    <x v="1"/>
    <s v="CRC_BA_DR_SPM_TL"/>
    <s v="CRC_BA_F"/>
    <x v="47"/>
    <x v="75"/>
    <n v="720"/>
    <n v="2410"/>
    <n v="1316"/>
    <n v="2796"/>
    <n v="15"/>
    <n v="45"/>
  </r>
  <r>
    <x v="1"/>
    <s v="CRC_BA_DR_SPM_TL"/>
    <s v="CRL_BA_F"/>
    <x v="48"/>
    <x v="76"/>
    <n v="275"/>
    <n v="1440"/>
    <n v="1216"/>
    <n v="3540"/>
    <n v="15"/>
    <n v="45"/>
  </r>
  <r>
    <x v="1"/>
    <s v="CRC_BA_DR_TL"/>
    <s v="CRC_BA_F"/>
    <x v="49"/>
    <x v="77"/>
    <n v="545"/>
    <n v="2660"/>
    <n v="1160"/>
    <n v="2660"/>
    <n v="45"/>
    <n v="60"/>
  </r>
  <r>
    <x v="7"/>
    <s v="CRC_BA_SR"/>
    <s v="CRC_BA_DR_S"/>
    <x v="5"/>
    <x v="78"/>
    <n v="320"/>
    <n v="1735"/>
    <n v="1380"/>
    <n v="3780"/>
    <n v="30"/>
    <n v="45"/>
  </r>
  <r>
    <x v="1"/>
    <s v="CRC_BA_SR"/>
    <s v="CRC_BA_F"/>
    <x v="50"/>
    <x v="79"/>
    <n v="345"/>
    <n v="2040"/>
    <n v="1436"/>
    <n v="3696"/>
    <n v="45"/>
    <n v="45"/>
  </r>
  <r>
    <x v="7"/>
    <s v="CRC_BA_SR"/>
    <s v="CRC_BA_SR_S"/>
    <x v="51"/>
    <x v="80"/>
    <n v="745"/>
    <n v="2495"/>
    <n v="912"/>
    <n v="3492"/>
    <n v="15"/>
    <n v="60"/>
  </r>
  <r>
    <x v="7"/>
    <s v="CRC_BA_SR"/>
    <s v="CRC_BA_TR_S"/>
    <x v="52"/>
    <x v="81"/>
    <n v="570"/>
    <n v="2560"/>
    <n v="1252"/>
    <n v="3888"/>
    <n v="30"/>
    <n v="60"/>
  </r>
  <r>
    <x v="1"/>
    <s v="CRC_BA_SR"/>
    <s v="CRL_BA_F"/>
    <x v="5"/>
    <x v="82"/>
    <n v="510"/>
    <n v="2020"/>
    <n v="1196"/>
    <n v="3512"/>
    <n v="30"/>
    <n v="60"/>
  </r>
  <r>
    <x v="1"/>
    <s v="CRC_BA_SR_SPM_TL"/>
    <s v="CRC_BA_F"/>
    <x v="5"/>
    <x v="83"/>
    <n v="320"/>
    <n v="1780"/>
    <n v="1140"/>
    <n v="2744"/>
    <n v="15"/>
    <n v="60"/>
  </r>
  <r>
    <x v="1"/>
    <s v="CRC_BA_SR_SPM_TL"/>
    <s v="CRL_BA_F"/>
    <x v="5"/>
    <x v="84"/>
    <n v="335"/>
    <n v="2435"/>
    <n v="1544"/>
    <n v="3240"/>
    <n v="15"/>
    <n v="45"/>
  </r>
  <r>
    <x v="1"/>
    <s v="CRC_BA_SR_TL"/>
    <s v="CRC_BA_F"/>
    <x v="53"/>
    <x v="85"/>
    <n v="570"/>
    <n v="1400"/>
    <n v="1148"/>
    <n v="3464"/>
    <n v="45"/>
    <n v="45"/>
  </r>
  <r>
    <x v="7"/>
    <s v="CRC_BA_TR"/>
    <s v="CRC_BA_DR_S"/>
    <x v="54"/>
    <x v="86"/>
    <n v="425"/>
    <n v="1965"/>
    <n v="1280"/>
    <n v="2852"/>
    <n v="15"/>
    <n v="60"/>
  </r>
  <r>
    <x v="1"/>
    <s v="CRC_BA_TR"/>
    <s v="CRC_BA_F"/>
    <x v="5"/>
    <x v="87"/>
    <n v="530"/>
    <n v="1425"/>
    <n v="904"/>
    <n v="3904"/>
    <n v="45"/>
    <n v="45"/>
  </r>
  <r>
    <x v="7"/>
    <s v="CRC_BA_TR"/>
    <s v="CRC_BA_SR_S"/>
    <x v="55"/>
    <x v="88"/>
    <n v="285"/>
    <n v="1760"/>
    <n v="820"/>
    <n v="3972"/>
    <n v="15"/>
    <n v="45"/>
  </r>
  <r>
    <x v="7"/>
    <s v="CRC_BA_TR"/>
    <s v="CRC_BA_TR_S"/>
    <x v="56"/>
    <x v="89"/>
    <n v="750"/>
    <n v="1855"/>
    <n v="1232"/>
    <n v="2680"/>
    <n v="45"/>
    <n v="60"/>
  </r>
  <r>
    <x v="1"/>
    <s v="CRC_BA_TR"/>
    <s v="CRL_BA_F"/>
    <x v="5"/>
    <x v="90"/>
    <n v="405"/>
    <n v="2735"/>
    <n v="1208"/>
    <n v="2996"/>
    <n v="45"/>
    <n v="45"/>
  </r>
  <r>
    <x v="1"/>
    <s v="CRC_BA_TR_TL"/>
    <s v="CRC_BA_F"/>
    <x v="57"/>
    <x v="91"/>
    <n v="320"/>
    <n v="1955"/>
    <n v="1408"/>
    <n v="2572"/>
    <n v="45"/>
    <n v="45"/>
  </r>
  <r>
    <x v="7"/>
    <s v="CRC_CRAP_DR"/>
    <s v="CRC_CRAP_DR_S"/>
    <x v="58"/>
    <x v="92"/>
    <n v="265"/>
    <n v="1540"/>
    <n v="896"/>
    <n v="3448"/>
    <n v="30"/>
    <n v="45"/>
  </r>
  <r>
    <x v="3"/>
    <s v="CRC_CRAP_DR"/>
    <s v="CRC_CRAP_DR_SGL"/>
    <x v="59"/>
    <x v="93"/>
    <n v="685"/>
    <n v="1640"/>
    <n v="1124"/>
    <n v="3188"/>
    <n v="45"/>
    <n v="60"/>
  </r>
  <r>
    <x v="1"/>
    <s v="CRC_CRAP_DR"/>
    <s v="CRC_CRAP_F"/>
    <x v="5"/>
    <x v="94"/>
    <n v="265"/>
    <n v="1455"/>
    <n v="888"/>
    <n v="3664"/>
    <n v="45"/>
    <n v="60"/>
  </r>
  <r>
    <x v="3"/>
    <s v="CRC_CRAP_DR"/>
    <s v="CRC_DR_N4"/>
    <x v="60"/>
    <x v="95"/>
    <n v="515"/>
    <n v="1385"/>
    <n v="1384"/>
    <n v="3292"/>
    <n v="15"/>
    <n v="45"/>
  </r>
  <r>
    <x v="10"/>
    <s v="CRC_CRAP_DR"/>
    <s v="CRC_TEMP_TR"/>
    <x v="61"/>
    <x v="96"/>
    <n v="355"/>
    <n v="1550"/>
    <n v="1420"/>
    <n v="3832"/>
    <n v="15"/>
    <n v="45"/>
  </r>
  <r>
    <x v="1"/>
    <s v="CRC_CRAP_DR"/>
    <s v="CRL_CRAP_F"/>
    <x v="62"/>
    <x v="97"/>
    <n v="465"/>
    <n v="2470"/>
    <n v="916"/>
    <n v="2784"/>
    <n v="45"/>
    <n v="45"/>
  </r>
  <r>
    <x v="8"/>
    <s v="CRC_CRAP_DR_S"/>
    <s v="PSS_CRAP_SGL_DR"/>
    <x v="63"/>
    <x v="98"/>
    <n v="400"/>
    <n v="2435"/>
    <n v="1036"/>
    <n v="3236"/>
    <n v="30"/>
    <n v="60"/>
  </r>
  <r>
    <x v="9"/>
    <s v="CRC_CRAP_DR_S"/>
    <s v="PSS_FH_TR"/>
    <x v="64"/>
    <x v="99"/>
    <n v="365"/>
    <n v="1290"/>
    <n v="1584"/>
    <n v="3368"/>
    <n v="45"/>
    <n v="60"/>
  </r>
  <r>
    <x v="7"/>
    <s v="CRC_CRAP_DR_SGL"/>
    <s v="CRC_CRAP_SGL_DR_S"/>
    <x v="65"/>
    <x v="100"/>
    <n v="490"/>
    <n v="2335"/>
    <n v="920"/>
    <n v="2876"/>
    <n v="45"/>
    <n v="45"/>
  </r>
  <r>
    <x v="10"/>
    <s v="CRC_CRAP_DR_SGL"/>
    <s v="CRC_FH_TR"/>
    <x v="66"/>
    <x v="101"/>
    <n v="265"/>
    <n v="2465"/>
    <n v="996"/>
    <n v="3356"/>
    <n v="45"/>
    <n v="45"/>
  </r>
  <r>
    <x v="3"/>
    <s v="CRC_CRAP_DR_SPL"/>
    <s v="CRC_DR_SPL_SGL"/>
    <x v="67"/>
    <x v="102"/>
    <n v="530"/>
    <n v="1355"/>
    <n v="1356"/>
    <n v="3256"/>
    <n v="45"/>
    <n v="60"/>
  </r>
  <r>
    <x v="1"/>
    <s v="CRC_CRAP_DR_SPM"/>
    <s v="CRC_CRAP_F"/>
    <x v="68"/>
    <x v="103"/>
    <n v="480"/>
    <n v="2135"/>
    <n v="856"/>
    <n v="2820"/>
    <n v="45"/>
    <n v="45"/>
  </r>
  <r>
    <x v="1"/>
    <s v="CRC_CRAP_DR_SPM"/>
    <s v="CRL_CRAP_F"/>
    <x v="69"/>
    <x v="104"/>
    <n v="715"/>
    <n v="1350"/>
    <n v="884"/>
    <n v="3728"/>
    <n v="15"/>
    <n v="45"/>
  </r>
  <r>
    <x v="1"/>
    <s v="CRC_CRAP_DR_TL"/>
    <s v="CRC_CRAP_F"/>
    <x v="5"/>
    <x v="105"/>
    <n v="495"/>
    <n v="2630"/>
    <n v="1216"/>
    <n v="2612"/>
    <n v="15"/>
    <n v="45"/>
  </r>
  <r>
    <x v="11"/>
    <s v="CRC_CRAP_F"/>
    <s v="BNK_PUN"/>
    <x v="70"/>
    <x v="106"/>
    <n v="590"/>
    <n v="1300"/>
    <n v="1128"/>
    <n v="3904"/>
    <n v="15"/>
    <n v="60"/>
  </r>
  <r>
    <x v="9"/>
    <s v="CRC_CRAP_SGL_DR_S"/>
    <s v="PSS_FH_TR"/>
    <x v="71"/>
    <x v="107"/>
    <n v="415"/>
    <n v="1385"/>
    <n v="1300"/>
    <n v="2480"/>
    <n v="45"/>
    <n v="60"/>
  </r>
  <r>
    <x v="1"/>
    <s v="CRC_CRAP_SGL_SR_S"/>
    <s v="PSS_1BA_F"/>
    <x v="5"/>
    <x v="108"/>
    <n v="510"/>
    <n v="1520"/>
    <n v="1248"/>
    <n v="3696"/>
    <n v="15"/>
    <n v="45"/>
  </r>
  <r>
    <x v="1"/>
    <s v="CRC_CRAP_SGL_SR_S"/>
    <s v="PSS_BA_F"/>
    <x v="5"/>
    <x v="109"/>
    <n v="510"/>
    <n v="2395"/>
    <n v="924"/>
    <n v="2892"/>
    <n v="15"/>
    <n v="45"/>
  </r>
  <r>
    <x v="1"/>
    <s v="CRC_CRAP_SGL_SR_S"/>
    <s v="PSS_CRAP_F"/>
    <x v="72"/>
    <x v="110"/>
    <n v="635"/>
    <n v="2210"/>
    <n v="1004"/>
    <n v="3912"/>
    <n v="45"/>
    <n v="60"/>
  </r>
  <r>
    <x v="9"/>
    <s v="CRC_CRAP_SGL_SR_S"/>
    <s v="PSS_FH_DR"/>
    <x v="5"/>
    <x v="111"/>
    <n v="590"/>
    <n v="2665"/>
    <n v="1280"/>
    <n v="3508"/>
    <n v="30"/>
    <n v="45"/>
  </r>
  <r>
    <x v="1"/>
    <s v="CRC_CRAP_SR"/>
    <s v="CRC_CRAP_F"/>
    <x v="5"/>
    <x v="112"/>
    <n v="720"/>
    <n v="2420"/>
    <n v="1560"/>
    <n v="2676"/>
    <n v="45"/>
    <n v="45"/>
  </r>
  <r>
    <x v="7"/>
    <s v="CRC_CRAP_SR"/>
    <s v="CRC_CRAP_SR_S"/>
    <x v="73"/>
    <x v="113"/>
    <n v="375"/>
    <n v="1270"/>
    <n v="1112"/>
    <n v="3656"/>
    <n v="15"/>
    <n v="45"/>
  </r>
  <r>
    <x v="3"/>
    <s v="CRC_CRAP_SR"/>
    <s v="CRC_CRAP_SR_SGL"/>
    <x v="74"/>
    <x v="114"/>
    <n v="340"/>
    <n v="2560"/>
    <n v="1436"/>
    <n v="3920"/>
    <n v="15"/>
    <n v="60"/>
  </r>
  <r>
    <x v="10"/>
    <s v="CRC_CRAP_SR"/>
    <s v="CRC_FH_DR"/>
    <x v="5"/>
    <x v="115"/>
    <n v="745"/>
    <n v="1310"/>
    <n v="948"/>
    <n v="3848"/>
    <n v="30"/>
    <n v="60"/>
  </r>
  <r>
    <x v="10"/>
    <s v="CRC_CRAP_SR"/>
    <s v="CRC_FH_DR_SPL"/>
    <x v="75"/>
    <x v="116"/>
    <n v="695"/>
    <n v="1705"/>
    <n v="1256"/>
    <n v="2768"/>
    <n v="45"/>
    <n v="60"/>
  </r>
  <r>
    <x v="3"/>
    <s v="CRC_CRAP_SR"/>
    <s v="CRC_SR_N4"/>
    <x v="76"/>
    <x v="117"/>
    <n v="530"/>
    <n v="2095"/>
    <n v="1072"/>
    <n v="2712"/>
    <n v="45"/>
    <n v="60"/>
  </r>
  <r>
    <x v="10"/>
    <s v="CRC_CRAP_SR"/>
    <s v="CRC_TEMP_DR"/>
    <x v="5"/>
    <x v="118"/>
    <n v="390"/>
    <n v="2325"/>
    <n v="892"/>
    <n v="3260"/>
    <n v="15"/>
    <n v="45"/>
  </r>
  <r>
    <x v="1"/>
    <s v="CRC_CRAP_SR"/>
    <s v="CRL_CRAP_F"/>
    <x v="5"/>
    <x v="119"/>
    <n v="300"/>
    <n v="1650"/>
    <n v="928"/>
    <n v="2420"/>
    <n v="15"/>
    <n v="60"/>
  </r>
  <r>
    <x v="11"/>
    <s v="CRC_CRAP_SR_S"/>
    <s v="BNK_PUN"/>
    <x v="77"/>
    <x v="120"/>
    <n v="465"/>
    <n v="2340"/>
    <n v="1300"/>
    <n v="2612"/>
    <n v="30"/>
    <n v="45"/>
  </r>
  <r>
    <x v="0"/>
    <s v="CRC_CRAP_SR_S"/>
    <s v="CRC_CRAP_SR_S"/>
    <x v="5"/>
    <x v="121"/>
    <n v="555"/>
    <n v="2395"/>
    <n v="908"/>
    <n v="3476"/>
    <n v="30"/>
    <n v="60"/>
  </r>
  <r>
    <x v="1"/>
    <s v="CRC_CRAP_SR_S"/>
    <s v="PSS_1BA_F"/>
    <x v="78"/>
    <x v="122"/>
    <n v="555"/>
    <n v="2370"/>
    <n v="1000"/>
    <n v="3096"/>
    <n v="15"/>
    <n v="60"/>
  </r>
  <r>
    <x v="1"/>
    <s v="CRC_CRAP_SR_S"/>
    <s v="PSS_BA_F"/>
    <x v="5"/>
    <x v="123"/>
    <n v="610"/>
    <n v="1395"/>
    <n v="1016"/>
    <n v="3864"/>
    <n v="30"/>
    <n v="60"/>
  </r>
  <r>
    <x v="1"/>
    <s v="CRC_CRAP_SR_S"/>
    <s v="PSS_CRAP_F"/>
    <x v="5"/>
    <x v="124"/>
    <n v="440"/>
    <n v="1595"/>
    <n v="1356"/>
    <n v="3984"/>
    <n v="45"/>
    <n v="60"/>
  </r>
  <r>
    <x v="8"/>
    <s v="CRC_CRAP_SR_S"/>
    <s v="PSS_CRAP_SGL_SR"/>
    <x v="79"/>
    <x v="125"/>
    <n v="570"/>
    <n v="1890"/>
    <n v="1412"/>
    <n v="2596"/>
    <n v="30"/>
    <n v="60"/>
  </r>
  <r>
    <x v="9"/>
    <s v="CRC_CRAP_SR_S"/>
    <s v="PSS_FH_DR"/>
    <x v="5"/>
    <x v="126"/>
    <n v="430"/>
    <n v="1875"/>
    <n v="1164"/>
    <n v="2880"/>
    <n v="30"/>
    <n v="45"/>
  </r>
  <r>
    <x v="7"/>
    <s v="CRC_CRAP_SR_SGL"/>
    <s v="CRC_CRAP_SGL_SR_S"/>
    <x v="5"/>
    <x v="127"/>
    <n v="570"/>
    <n v="2145"/>
    <n v="968"/>
    <n v="2832"/>
    <n v="45"/>
    <n v="60"/>
  </r>
  <r>
    <x v="10"/>
    <s v="CRC_CRAP_SR_SGL"/>
    <s v="CRC_FH_DR"/>
    <x v="5"/>
    <x v="128"/>
    <n v="730"/>
    <n v="2605"/>
    <n v="1260"/>
    <n v="3932"/>
    <n v="45"/>
    <n v="45"/>
  </r>
  <r>
    <x v="1"/>
    <s v="CRC_CRAP_SR_SPM"/>
    <s v="CRC_CRAP_F"/>
    <x v="80"/>
    <x v="129"/>
    <n v="505"/>
    <n v="2600"/>
    <n v="1008"/>
    <n v="3236"/>
    <n v="30"/>
    <n v="60"/>
  </r>
  <r>
    <x v="1"/>
    <s v="CRC_CRAP_SR_SPM"/>
    <s v="CRL_CRAP_F"/>
    <x v="81"/>
    <x v="130"/>
    <n v="360"/>
    <n v="1485"/>
    <n v="1192"/>
    <n v="2536"/>
    <n v="30"/>
    <n v="45"/>
  </r>
  <r>
    <x v="3"/>
    <s v="CRC_CRAP_SR_SPM"/>
    <s v="CRC_SR_N4"/>
    <x v="5"/>
    <x v="131"/>
    <n v="410"/>
    <n v="2230"/>
    <n v="888"/>
    <n v="3876"/>
    <n v="45"/>
    <n v="45"/>
  </r>
  <r>
    <x v="1"/>
    <s v="CRC_CRAP_SR_TL"/>
    <s v="CRC_CRAP_F"/>
    <x v="82"/>
    <x v="132"/>
    <n v="315"/>
    <n v="2710"/>
    <n v="1388"/>
    <n v="3304"/>
    <n v="30"/>
    <n v="60"/>
  </r>
  <r>
    <x v="1"/>
    <s v="CRC_CRAP_SR_TL"/>
    <s v="PSS_CRAP_F"/>
    <x v="83"/>
    <x v="133"/>
    <n v="675"/>
    <n v="2435"/>
    <n v="1052"/>
    <n v="2416"/>
    <n v="15"/>
    <n v="45"/>
  </r>
  <r>
    <x v="1"/>
    <s v="CRC_CRAP_TR"/>
    <s v="CRC_CRAP_F"/>
    <x v="84"/>
    <x v="134"/>
    <n v="335"/>
    <n v="2360"/>
    <n v="832"/>
    <n v="3424"/>
    <n v="15"/>
    <n v="45"/>
  </r>
  <r>
    <x v="7"/>
    <s v="CRC_CRAP_TR"/>
    <s v="CRC_CRAP_TR_S"/>
    <x v="85"/>
    <x v="135"/>
    <n v="655"/>
    <n v="1465"/>
    <n v="1280"/>
    <n v="3224"/>
    <n v="15"/>
    <n v="60"/>
  </r>
  <r>
    <x v="1"/>
    <s v="CRC_CRAP_TR"/>
    <s v="CRL_CRAP_F"/>
    <x v="86"/>
    <x v="136"/>
    <n v="325"/>
    <n v="2155"/>
    <n v="1196"/>
    <n v="3552"/>
    <n v="15"/>
    <n v="45"/>
  </r>
  <r>
    <x v="9"/>
    <s v="CRC_CRAP_TR_S"/>
    <s v="PSS_FH_FR"/>
    <x v="5"/>
    <x v="137"/>
    <n v="720"/>
    <n v="1950"/>
    <n v="832"/>
    <n v="3428"/>
    <n v="30"/>
    <n v="60"/>
  </r>
  <r>
    <x v="1"/>
    <s v="CRC_CRAP_TR_TL"/>
    <s v="CRC_CRAP_F"/>
    <x v="87"/>
    <x v="138"/>
    <n v="325"/>
    <n v="2375"/>
    <n v="1152"/>
    <n v="3500"/>
    <n v="30"/>
    <n v="60"/>
  </r>
  <r>
    <x v="1"/>
    <s v="CRC_DR_N4_SPM"/>
    <s v="CRC_N4_F"/>
    <x v="88"/>
    <x v="139"/>
    <n v="460"/>
    <n v="2100"/>
    <n v="940"/>
    <n v="3980"/>
    <n v="30"/>
    <n v="60"/>
  </r>
  <r>
    <x v="1"/>
    <s v="CRC_DR_N4_SPM"/>
    <s v="CRL_N4_F"/>
    <x v="5"/>
    <x v="140"/>
    <n v="485"/>
    <n v="1900"/>
    <n v="1360"/>
    <n v="3580"/>
    <n v="30"/>
    <n v="60"/>
  </r>
  <r>
    <x v="10"/>
    <s v="CRC_FH_DR"/>
    <s v="CRC_2D_DR"/>
    <x v="89"/>
    <x v="141"/>
    <n v="725"/>
    <n v="2090"/>
    <n v="1148"/>
    <n v="2724"/>
    <n v="30"/>
    <n v="60"/>
  </r>
  <r>
    <x v="10"/>
    <s v="CRC_FH_DR"/>
    <s v="CRC_CRAP_DR"/>
    <x v="90"/>
    <x v="142"/>
    <n v="315"/>
    <n v="1400"/>
    <n v="848"/>
    <n v="3100"/>
    <n v="15"/>
    <n v="60"/>
  </r>
  <r>
    <x v="7"/>
    <s v="CRC_FH_DR"/>
    <s v="CRC_FH_DR_S"/>
    <x v="91"/>
    <x v="143"/>
    <n v="565"/>
    <n v="1945"/>
    <n v="912"/>
    <n v="3652"/>
    <n v="15"/>
    <n v="60"/>
  </r>
  <r>
    <x v="1"/>
    <s v="CRC_FH_DR"/>
    <s v="CRC_FH_F"/>
    <x v="92"/>
    <x v="144"/>
    <n v="475"/>
    <n v="1635"/>
    <n v="1044"/>
    <n v="3632"/>
    <n v="45"/>
    <n v="60"/>
  </r>
  <r>
    <x v="7"/>
    <s v="CRC_FH_DR"/>
    <s v="CRC_FH_SR_S"/>
    <x v="5"/>
    <x v="145"/>
    <n v="745"/>
    <n v="2185"/>
    <n v="1448"/>
    <n v="3616"/>
    <n v="15"/>
    <n v="60"/>
  </r>
  <r>
    <x v="10"/>
    <s v="CRC_FH_DR_SPL"/>
    <s v="CRC_CRAP_DR_SPL"/>
    <x v="93"/>
    <x v="146"/>
    <n v="730"/>
    <n v="1700"/>
    <n v="1552"/>
    <n v="3608"/>
    <n v="30"/>
    <n v="60"/>
  </r>
  <r>
    <x v="10"/>
    <s v="CRC_FH_SR"/>
    <s v="CRC_2D_SR"/>
    <x v="5"/>
    <x v="147"/>
    <n v="605"/>
    <n v="2050"/>
    <n v="1584"/>
    <n v="2920"/>
    <n v="15"/>
    <n v="45"/>
  </r>
  <r>
    <x v="10"/>
    <s v="CRC_FH_SR"/>
    <s v="CRC_CRAP_SR"/>
    <x v="94"/>
    <x v="148"/>
    <n v="515"/>
    <n v="2400"/>
    <n v="1136"/>
    <n v="3568"/>
    <n v="15"/>
    <n v="60"/>
  </r>
  <r>
    <x v="7"/>
    <s v="CRC_FH_SR"/>
    <s v="CRC_FH_DR_S"/>
    <x v="95"/>
    <x v="149"/>
    <n v="475"/>
    <n v="2365"/>
    <n v="1396"/>
    <n v="2400"/>
    <n v="30"/>
    <n v="45"/>
  </r>
  <r>
    <x v="1"/>
    <s v="CRC_FH_SR"/>
    <s v="CRC_FH_F"/>
    <x v="96"/>
    <x v="150"/>
    <n v="440"/>
    <n v="1555"/>
    <n v="1228"/>
    <n v="3012"/>
    <n v="45"/>
    <n v="60"/>
  </r>
  <r>
    <x v="7"/>
    <s v="CRC_FH_SR"/>
    <s v="CRC_FH_SR_S"/>
    <x v="97"/>
    <x v="151"/>
    <n v="350"/>
    <n v="1290"/>
    <n v="1108"/>
    <n v="3776"/>
    <n v="45"/>
    <n v="45"/>
  </r>
  <r>
    <x v="12"/>
    <s v="CRC_FH_SR_S"/>
    <s v="PSS_DEG_SR"/>
    <x v="98"/>
    <x v="152"/>
    <n v="385"/>
    <n v="2565"/>
    <n v="1180"/>
    <n v="2972"/>
    <n v="30"/>
    <n v="45"/>
  </r>
  <r>
    <x v="10"/>
    <s v="CRC_FH_TR"/>
    <s v="CRC_CRAP_TR"/>
    <x v="99"/>
    <x v="153"/>
    <n v="670"/>
    <n v="1540"/>
    <n v="1460"/>
    <n v="2456"/>
    <n v="15"/>
    <n v="60"/>
  </r>
  <r>
    <x v="1"/>
    <s v="CRC_SPL_SGL_SPM"/>
    <s v="CRC_SPL_F"/>
    <x v="100"/>
    <x v="154"/>
    <n v="435"/>
    <n v="1585"/>
    <n v="1236"/>
    <n v="3276"/>
    <n v="30"/>
    <n v="45"/>
  </r>
  <r>
    <x v="1"/>
    <s v="CRC_SPL_SGL_SPM"/>
    <s v="CRL_SPL_F"/>
    <x v="5"/>
    <x v="155"/>
    <n v="255"/>
    <n v="1650"/>
    <n v="1464"/>
    <n v="3076"/>
    <n v="30"/>
    <n v="60"/>
  </r>
  <r>
    <x v="1"/>
    <s v="CRC_SPL_SGL_SPM"/>
    <s v="CRL_SPL_S"/>
    <x v="101"/>
    <x v="156"/>
    <n v="560"/>
    <n v="2155"/>
    <n v="1268"/>
    <n v="3684"/>
    <n v="45"/>
    <n v="60"/>
  </r>
  <r>
    <x v="1"/>
    <s v="CRC_SR_N4_SPM"/>
    <s v="CRC_N4_F"/>
    <x v="102"/>
    <x v="157"/>
    <n v="435"/>
    <n v="2020"/>
    <n v="1048"/>
    <n v="3476"/>
    <n v="45"/>
    <n v="45"/>
  </r>
  <r>
    <x v="1"/>
    <s v="CRC_SR_N4_SPM"/>
    <s v="CRL_N4_F"/>
    <x v="5"/>
    <x v="158"/>
    <n v="310"/>
    <n v="2680"/>
    <n v="1288"/>
    <n v="2708"/>
    <n v="15"/>
    <n v="45"/>
  </r>
  <r>
    <x v="1"/>
    <s v="CRC_TEMP_DR_SPM"/>
    <s v="CRC_TEMP_F"/>
    <x v="5"/>
    <x v="159"/>
    <n v="490"/>
    <n v="2030"/>
    <n v="808"/>
    <n v="3704"/>
    <n v="30"/>
    <n v="45"/>
  </r>
  <r>
    <x v="3"/>
    <s v="CRC_TEMP_DR_SPM"/>
    <s v="CRC_TEMP_N4"/>
    <x v="103"/>
    <x v="160"/>
    <n v="710"/>
    <n v="1410"/>
    <n v="1112"/>
    <n v="2648"/>
    <n v="45"/>
    <n v="45"/>
  </r>
  <r>
    <x v="1"/>
    <s v="CRC_TEMP_DR_SPM"/>
    <s v="CRL_TEMP_F"/>
    <x v="104"/>
    <x v="161"/>
    <n v="495"/>
    <n v="1345"/>
    <n v="1436"/>
    <n v="3744"/>
    <n v="30"/>
    <n v="60"/>
  </r>
  <r>
    <x v="7"/>
    <s v="CRC_TEMP_DR_TL"/>
    <s v="CRC_TEMP_DR_S"/>
    <x v="105"/>
    <x v="162"/>
    <n v="715"/>
    <n v="1350"/>
    <n v="1336"/>
    <n v="3092"/>
    <n v="15"/>
    <n v="60"/>
  </r>
  <r>
    <x v="7"/>
    <s v="CRC_TEMP_DR_TL"/>
    <s v="CRC_TEMP_TR_S"/>
    <x v="106"/>
    <x v="163"/>
    <n v="360"/>
    <n v="2330"/>
    <n v="1060"/>
    <n v="3772"/>
    <n v="15"/>
    <n v="60"/>
  </r>
  <r>
    <x v="1"/>
    <s v="CRC_TEMP_DR_TL"/>
    <s v="PSS_FH_F"/>
    <x v="5"/>
    <x v="164"/>
    <n v="470"/>
    <n v="1995"/>
    <n v="1420"/>
    <n v="3100"/>
    <n v="45"/>
    <n v="45"/>
  </r>
  <r>
    <x v="1"/>
    <s v="CRC_TEMP_DR_TL"/>
    <s v="PSS_TEMP_F"/>
    <x v="107"/>
    <x v="165"/>
    <n v="635"/>
    <n v="2695"/>
    <n v="1208"/>
    <n v="2804"/>
    <n v="45"/>
    <n v="60"/>
  </r>
  <r>
    <x v="1"/>
    <s v="CRC_TEMP_N4_SPM"/>
    <s v="CRC_TEMP_N4_F"/>
    <x v="108"/>
    <x v="166"/>
    <n v="665"/>
    <n v="1875"/>
    <n v="1200"/>
    <n v="3580"/>
    <n v="15"/>
    <n v="60"/>
  </r>
  <r>
    <x v="1"/>
    <s v="CRC_TEMP_N4_SPM"/>
    <s v="CRL_TEMP_N4_F"/>
    <x v="5"/>
    <x v="167"/>
    <n v="470"/>
    <n v="2115"/>
    <n v="1436"/>
    <n v="2852"/>
    <n v="45"/>
    <n v="60"/>
  </r>
  <r>
    <x v="1"/>
    <s v="CRC_TEMP_SR_SPM"/>
    <s v="CRC_TEMP_F"/>
    <x v="5"/>
    <x v="168"/>
    <n v="295"/>
    <n v="2660"/>
    <n v="888"/>
    <n v="2568"/>
    <n v="45"/>
    <n v="60"/>
  </r>
  <r>
    <x v="1"/>
    <s v="CRC_TEMP_SR_SPM"/>
    <s v="CRL_TEMP_F"/>
    <x v="109"/>
    <x v="169"/>
    <n v="545"/>
    <n v="1455"/>
    <n v="808"/>
    <n v="3780"/>
    <n v="15"/>
    <n v="45"/>
  </r>
  <r>
    <x v="7"/>
    <s v="CRC_TEMP_TR_TL"/>
    <s v="CRC_TEMP_DR_S"/>
    <x v="110"/>
    <x v="170"/>
    <n v="495"/>
    <n v="2515"/>
    <n v="1192"/>
    <n v="2676"/>
    <n v="30"/>
    <n v="45"/>
  </r>
  <r>
    <x v="7"/>
    <s v="CRC_TEMP_TR_TL"/>
    <s v="CRC_TEMP_TR_S"/>
    <x v="5"/>
    <x v="171"/>
    <n v="645"/>
    <n v="2025"/>
    <n v="1232"/>
    <n v="3620"/>
    <n v="45"/>
    <n v="45"/>
  </r>
  <r>
    <x v="10"/>
    <s v="HPC_HRAP"/>
    <s v="CRC_FH_SR"/>
    <x v="5"/>
    <x v="172"/>
    <n v="450"/>
    <n v="2425"/>
    <n v="904"/>
    <n v="3880"/>
    <n v="15"/>
    <n v="45"/>
  </r>
  <r>
    <x v="0"/>
    <s v="HPC_HRAP"/>
    <s v="HPC_HRAP"/>
    <x v="111"/>
    <x v="173"/>
    <n v="435"/>
    <n v="1905"/>
    <n v="1252"/>
    <n v="3896"/>
    <n v="45"/>
    <n v="60"/>
  </r>
  <r>
    <x v="1"/>
    <s v="HPC_HRAP"/>
    <s v="HPC_HRAP_F"/>
    <x v="112"/>
    <x v="174"/>
    <n v="575"/>
    <n v="1840"/>
    <n v="1480"/>
    <n v="3648"/>
    <n v="30"/>
    <n v="60"/>
  </r>
  <r>
    <x v="13"/>
    <s v="HPC_HRAP"/>
    <s v="HPJ_HRAP"/>
    <x v="113"/>
    <x v="175"/>
    <n v="725"/>
    <n v="1875"/>
    <n v="1520"/>
    <n v="2796"/>
    <n v="45"/>
    <n v="60"/>
  </r>
  <r>
    <x v="1"/>
    <s v="HPC_HRAP"/>
    <s v="HPL_HRAP_F"/>
    <x v="5"/>
    <x v="176"/>
    <n v="350"/>
    <n v="2175"/>
    <n v="1124"/>
    <n v="2812"/>
    <n v="30"/>
    <n v="60"/>
  </r>
  <r>
    <x v="1"/>
    <s v="HPC_HRAP_SPM"/>
    <s v="HPL_HRAP_F"/>
    <x v="114"/>
    <x v="177"/>
    <n v="570"/>
    <n v="2095"/>
    <n v="1284"/>
    <n v="3480"/>
    <n v="15"/>
    <n v="60"/>
  </r>
  <r>
    <x v="10"/>
    <s v="HPJ_HRAP"/>
    <s v="CRC_FH_SR"/>
    <x v="5"/>
    <x v="178"/>
    <n v="290"/>
    <n v="2365"/>
    <n v="916"/>
    <n v="2808"/>
    <n v="15"/>
    <n v="60"/>
  </r>
  <r>
    <x v="10"/>
    <s v="HPJ_HRAP"/>
    <s v="CRC_TEMP_SR"/>
    <x v="115"/>
    <x v="179"/>
    <n v="650"/>
    <n v="1800"/>
    <n v="1460"/>
    <n v="2600"/>
    <n v="15"/>
    <n v="60"/>
  </r>
  <r>
    <x v="1"/>
    <s v="HPJ_HRAP"/>
    <s v="HPL_HRAP_F"/>
    <x v="5"/>
    <x v="180"/>
    <n v="650"/>
    <n v="1330"/>
    <n v="1544"/>
    <n v="3936"/>
    <n v="30"/>
    <n v="60"/>
  </r>
  <r>
    <x v="1"/>
    <s v="HPJ_HRAP"/>
    <s v="HPC_HRAP_F"/>
    <x v="116"/>
    <x v="181"/>
    <n v="550"/>
    <n v="1650"/>
    <n v="1100"/>
    <n v="3100"/>
    <n v="15"/>
    <n v="60"/>
  </r>
  <r>
    <x v="1"/>
    <s v="HRC_BL"/>
    <s v="HRC_BL_F"/>
    <x v="117"/>
    <x v="182"/>
    <n v="255"/>
    <n v="2545"/>
    <n v="1456"/>
    <n v="3060"/>
    <n v="30"/>
    <n v="60"/>
  </r>
  <r>
    <x v="7"/>
    <s v="HRC_BL"/>
    <s v="HRC_BL_S"/>
    <x v="118"/>
    <x v="183"/>
    <n v="595"/>
    <n v="2665"/>
    <n v="1060"/>
    <n v="3012"/>
    <n v="15"/>
    <n v="60"/>
  </r>
  <r>
    <x v="6"/>
    <s v="HRC_BL"/>
    <s v="HRC_HRA"/>
    <x v="119"/>
    <x v="184"/>
    <n v="700"/>
    <n v="2200"/>
    <n v="1220"/>
    <n v="3584"/>
    <n v="15"/>
    <n v="45"/>
  </r>
  <r>
    <x v="6"/>
    <s v="HRC_BL"/>
    <s v="HRC_HRA_S"/>
    <x v="120"/>
    <x v="185"/>
    <n v="350"/>
    <n v="2540"/>
    <n v="1032"/>
    <n v="3040"/>
    <n v="15"/>
    <n v="45"/>
  </r>
  <r>
    <x v="14"/>
    <s v="HRC_BL"/>
    <s v="HRL_BL"/>
    <x v="121"/>
    <x v="186"/>
    <n v="375"/>
    <n v="1830"/>
    <n v="836"/>
    <n v="3288"/>
    <n v="15"/>
    <n v="60"/>
  </r>
  <r>
    <x v="1"/>
    <s v="HRC_BL"/>
    <s v="HRL_BL_F"/>
    <x v="5"/>
    <x v="187"/>
    <n v="625"/>
    <n v="1380"/>
    <n v="908"/>
    <n v="3420"/>
    <n v="15"/>
    <n v="45"/>
  </r>
  <r>
    <x v="2"/>
    <s v="HRC_BL_S"/>
    <s v="HPC_HRAP"/>
    <x v="122"/>
    <x v="188"/>
    <n v="655"/>
    <n v="2320"/>
    <n v="952"/>
    <n v="3156"/>
    <n v="15"/>
    <n v="45"/>
  </r>
  <r>
    <x v="1"/>
    <s v="HRC_BL_S"/>
    <s v="HRC_BL_F"/>
    <x v="123"/>
    <x v="189"/>
    <n v="270"/>
    <n v="1780"/>
    <n v="992"/>
    <n v="3952"/>
    <n v="15"/>
    <n v="45"/>
  </r>
  <r>
    <x v="0"/>
    <s v="HRC_BL_S"/>
    <s v="HRC_BL_S"/>
    <x v="5"/>
    <x v="190"/>
    <n v="510"/>
    <n v="1645"/>
    <n v="992"/>
    <n v="3248"/>
    <n v="45"/>
    <n v="60"/>
  </r>
  <r>
    <x v="15"/>
    <s v="HRC_BL_S"/>
    <s v="HRC_BL_SB"/>
    <x v="124"/>
    <x v="191"/>
    <n v="510"/>
    <n v="2750"/>
    <n v="1464"/>
    <n v="3612"/>
    <n v="45"/>
    <n v="45"/>
  </r>
  <r>
    <x v="6"/>
    <s v="HRC_BL_S"/>
    <s v="HRC_HRA"/>
    <x v="5"/>
    <x v="192"/>
    <n v="275"/>
    <n v="1930"/>
    <n v="952"/>
    <n v="3412"/>
    <n v="30"/>
    <n v="45"/>
  </r>
  <r>
    <x v="6"/>
    <s v="HRC_BL_S"/>
    <s v="HRC_HRA_S"/>
    <x v="5"/>
    <x v="193"/>
    <n v="745"/>
    <n v="2160"/>
    <n v="816"/>
    <n v="2448"/>
    <n v="45"/>
    <n v="60"/>
  </r>
  <r>
    <x v="13"/>
    <s v="HRC_BL_S"/>
    <s v="HRJ_BL"/>
    <x v="125"/>
    <x v="194"/>
    <n v="655"/>
    <n v="1420"/>
    <n v="848"/>
    <n v="3688"/>
    <n v="30"/>
    <n v="60"/>
  </r>
  <r>
    <x v="15"/>
    <s v="HRC_HRA"/>
    <s v="HRC_HRA_SB"/>
    <x v="126"/>
    <x v="195"/>
    <n v="395"/>
    <n v="2140"/>
    <n v="1380"/>
    <n v="2488"/>
    <n v="15"/>
    <n v="45"/>
  </r>
  <r>
    <x v="14"/>
    <s v="HRC_HRA"/>
    <s v="HRL_HRA"/>
    <x v="5"/>
    <x v="196"/>
    <n v="265"/>
    <n v="1440"/>
    <n v="912"/>
    <n v="3420"/>
    <n v="30"/>
    <n v="45"/>
  </r>
  <r>
    <x v="2"/>
    <s v="HRC_HRA"/>
    <s v="HPC_HRAP"/>
    <x v="127"/>
    <x v="197"/>
    <n v="515"/>
    <n v="2290"/>
    <n v="884"/>
    <n v="3552"/>
    <n v="45"/>
    <n v="45"/>
  </r>
  <r>
    <x v="2"/>
    <s v="HRC_HRA_S"/>
    <s v="HPC_HRAP"/>
    <x v="128"/>
    <x v="198"/>
    <n v="360"/>
    <n v="1560"/>
    <n v="1048"/>
    <n v="3144"/>
    <n v="15"/>
    <n v="45"/>
  </r>
  <r>
    <x v="0"/>
    <s v="HRC_HRA_S"/>
    <s v="HRC_HRA_S"/>
    <x v="129"/>
    <x v="199"/>
    <n v="675"/>
    <n v="1975"/>
    <n v="1424"/>
    <n v="2888"/>
    <n v="45"/>
    <n v="60"/>
  </r>
  <r>
    <x v="15"/>
    <s v="HRC_HRA_S"/>
    <s v="HRC_HRA_SB"/>
    <x v="130"/>
    <x v="200"/>
    <n v="645"/>
    <n v="2610"/>
    <n v="1140"/>
    <n v="3292"/>
    <n v="15"/>
    <n v="45"/>
  </r>
  <r>
    <x v="13"/>
    <s v="HRC_HRA_S"/>
    <s v="HRJ_HRA"/>
    <x v="5"/>
    <x v="201"/>
    <n v="560"/>
    <n v="2420"/>
    <n v="904"/>
    <n v="2660"/>
    <n v="45"/>
    <n v="60"/>
  </r>
  <r>
    <x v="4"/>
    <s v="HRC_HRA_S"/>
    <s v="JBS_HRAP"/>
    <x v="131"/>
    <x v="202"/>
    <n v="340"/>
    <n v="1665"/>
    <n v="1100"/>
    <n v="3980"/>
    <n v="15"/>
    <n v="60"/>
  </r>
  <r>
    <x v="4"/>
    <s v="HRC_HRA_S"/>
    <s v="JBS_HRAP_N"/>
    <x v="5"/>
    <x v="203"/>
    <n v="710"/>
    <n v="1395"/>
    <n v="828"/>
    <n v="2768"/>
    <n v="45"/>
    <n v="60"/>
  </r>
  <r>
    <x v="2"/>
    <s v="HRC_HRA_SB"/>
    <s v="HPC_HRAP"/>
    <x v="132"/>
    <x v="204"/>
    <n v="730"/>
    <n v="1270"/>
    <n v="1556"/>
    <n v="3460"/>
    <n v="15"/>
    <n v="45"/>
  </r>
  <r>
    <x v="4"/>
    <s v="HRC_HRA_SB"/>
    <s v="JBS_HRAP"/>
    <x v="133"/>
    <x v="205"/>
    <n v="675"/>
    <n v="2505"/>
    <n v="1372"/>
    <n v="3268"/>
    <n v="45"/>
    <n v="60"/>
  </r>
  <r>
    <x v="2"/>
    <s v="HRJ_BL"/>
    <s v="HPJ_HRAP"/>
    <x v="5"/>
    <x v="206"/>
    <n v="550"/>
    <n v="1660"/>
    <n v="1348"/>
    <n v="3848"/>
    <n v="15"/>
    <n v="60"/>
  </r>
  <r>
    <x v="15"/>
    <s v="HRJ_BL"/>
    <s v="HRJ_BL_SB"/>
    <x v="134"/>
    <x v="207"/>
    <n v="360"/>
    <n v="1280"/>
    <n v="1332"/>
    <n v="2892"/>
    <n v="45"/>
    <n v="45"/>
  </r>
  <r>
    <x v="15"/>
    <s v="HRJ_HRA"/>
    <s v="HRJ_HRA_SB"/>
    <x v="135"/>
    <x v="208"/>
    <n v="560"/>
    <n v="2355"/>
    <n v="1124"/>
    <n v="3860"/>
    <n v="45"/>
    <n v="60"/>
  </r>
  <r>
    <x v="2"/>
    <s v="HRJ_HRA"/>
    <s v="HPJ_HRAP"/>
    <x v="136"/>
    <x v="209"/>
    <n v="340"/>
    <n v="1775"/>
    <n v="1396"/>
    <n v="3824"/>
    <n v="30"/>
    <n v="45"/>
  </r>
  <r>
    <x v="1"/>
    <s v="HRL_BL"/>
    <s v="HRL_BL_F"/>
    <x v="137"/>
    <x v="210"/>
    <n v="340"/>
    <n v="1515"/>
    <n v="1100"/>
    <n v="3892"/>
    <n v="15"/>
    <n v="60"/>
  </r>
  <r>
    <x v="6"/>
    <s v="HRL_BL"/>
    <s v="HRL_HRA"/>
    <x v="5"/>
    <x v="211"/>
    <n v="325"/>
    <n v="2330"/>
    <n v="1552"/>
    <n v="3776"/>
    <n v="15"/>
    <n v="45"/>
  </r>
  <r>
    <x v="4"/>
    <s v="HRL_HRA"/>
    <s v="HPL_HRAP_F"/>
    <x v="5"/>
    <x v="212"/>
    <n v="510"/>
    <n v="2625"/>
    <n v="884"/>
    <n v="2628"/>
    <n v="45"/>
    <n v="60"/>
  </r>
  <r>
    <x v="1"/>
    <s v="HRN_BL"/>
    <s v="FLT_BL_F"/>
    <x v="138"/>
    <x v="213"/>
    <n v="300"/>
    <n v="2400"/>
    <n v="1408"/>
    <n v="2876"/>
    <n v="15"/>
    <n v="60"/>
  </r>
  <r>
    <x v="6"/>
    <s v="HRN_BL"/>
    <s v="HRN_HRA"/>
    <x v="139"/>
    <x v="214"/>
    <n v="490"/>
    <n v="2600"/>
    <n v="1080"/>
    <n v="2680"/>
    <n v="30"/>
    <n v="45"/>
  </r>
  <r>
    <x v="0"/>
    <s v="HRN_BL_S"/>
    <s v="HRN_BL_S"/>
    <x v="140"/>
    <x v="215"/>
    <n v="580"/>
    <n v="1660"/>
    <n v="1376"/>
    <n v="3704"/>
    <n v="30"/>
    <n v="60"/>
  </r>
  <r>
    <x v="6"/>
    <s v="HRN_BL_S"/>
    <s v="HRN_HRA"/>
    <x v="141"/>
    <x v="216"/>
    <n v="325"/>
    <n v="2450"/>
    <n v="1600"/>
    <n v="2676"/>
    <n v="15"/>
    <n v="45"/>
  </r>
  <r>
    <x v="4"/>
    <s v="HRN_HRA"/>
    <s v="JBS_HRAP_N"/>
    <x v="5"/>
    <x v="217"/>
    <n v="580"/>
    <n v="2340"/>
    <n v="1332"/>
    <n v="3356"/>
    <n v="15"/>
    <n v="60"/>
  </r>
  <r>
    <x v="7"/>
    <s v="JBS_1BA_SR"/>
    <s v="JBS_1BA_SR_S"/>
    <x v="142"/>
    <x v="218"/>
    <n v="690"/>
    <n v="1740"/>
    <n v="1068"/>
    <n v="3548"/>
    <n v="15"/>
    <n v="60"/>
  </r>
  <r>
    <x v="9"/>
    <s v="JBS_1BA_SR_S"/>
    <s v="JBS_FH_DR"/>
    <x v="143"/>
    <x v="219"/>
    <n v="255"/>
    <n v="1690"/>
    <n v="1120"/>
    <n v="3408"/>
    <n v="45"/>
    <n v="45"/>
  </r>
  <r>
    <x v="8"/>
    <s v="JBS_1BA_SR_S"/>
    <s v="JBS_SGL_SR"/>
    <x v="5"/>
    <x v="220"/>
    <n v="680"/>
    <n v="2195"/>
    <n v="1148"/>
    <n v="3880"/>
    <n v="15"/>
    <n v="45"/>
  </r>
  <r>
    <x v="7"/>
    <s v="JBS_ANN_DR"/>
    <s v="JBS_ANN_DR_S"/>
    <x v="5"/>
    <x v="221"/>
    <n v="430"/>
    <n v="1765"/>
    <n v="880"/>
    <n v="3988"/>
    <n v="30"/>
    <n v="45"/>
  </r>
  <r>
    <x v="8"/>
    <s v="JBS_ANN_DR"/>
    <s v="JBS_SGL_DR"/>
    <x v="144"/>
    <x v="222"/>
    <n v="625"/>
    <n v="1830"/>
    <n v="1456"/>
    <n v="3300"/>
    <n v="45"/>
    <n v="60"/>
  </r>
  <r>
    <x v="9"/>
    <s v="JBS_ANN_DR"/>
    <s v="JBS_FH_SUR"/>
    <x v="5"/>
    <x v="223"/>
    <n v="730"/>
    <n v="2685"/>
    <n v="1336"/>
    <n v="3924"/>
    <n v="30"/>
    <n v="45"/>
  </r>
  <r>
    <x v="9"/>
    <s v="JBS_ANN_DR_S"/>
    <s v="JBS_FH_TR"/>
    <x v="145"/>
    <x v="224"/>
    <n v="335"/>
    <n v="2730"/>
    <n v="840"/>
    <n v="2616"/>
    <n v="30"/>
    <n v="60"/>
  </r>
  <r>
    <x v="9"/>
    <s v="JBS_ANN_FR"/>
    <s v="JBS_FH_VR"/>
    <x v="146"/>
    <x v="225"/>
    <n v="615"/>
    <n v="1955"/>
    <n v="1056"/>
    <n v="3780"/>
    <n v="15"/>
    <n v="45"/>
  </r>
  <r>
    <x v="7"/>
    <s v="JBS_ANN_SR"/>
    <s v="JBS_ANN_SR_S"/>
    <x v="147"/>
    <x v="226"/>
    <n v="265"/>
    <n v="2395"/>
    <n v="1532"/>
    <n v="3044"/>
    <n v="15"/>
    <n v="45"/>
  </r>
  <r>
    <x v="4"/>
    <s v="JBS_ANN_SR"/>
    <s v="JBS_PKL_SR"/>
    <x v="5"/>
    <x v="227"/>
    <n v="520"/>
    <n v="2590"/>
    <n v="1280"/>
    <n v="2860"/>
    <n v="45"/>
    <n v="60"/>
  </r>
  <r>
    <x v="8"/>
    <s v="JBS_ANN_SR"/>
    <s v="JBS_SGL_SR"/>
    <x v="148"/>
    <x v="228"/>
    <n v="640"/>
    <n v="2190"/>
    <n v="1268"/>
    <n v="3812"/>
    <n v="15"/>
    <n v="45"/>
  </r>
  <r>
    <x v="9"/>
    <s v="JBS_ANN_SR_S"/>
    <s v="JBS_FH_DR"/>
    <x v="149"/>
    <x v="229"/>
    <n v="460"/>
    <n v="2455"/>
    <n v="1176"/>
    <n v="2832"/>
    <n v="30"/>
    <n v="60"/>
  </r>
  <r>
    <x v="4"/>
    <s v="JBS_ANN_SR_S"/>
    <s v="JBS_PKL_SR"/>
    <x v="5"/>
    <x v="230"/>
    <n v="465"/>
    <n v="2445"/>
    <n v="1512"/>
    <n v="3216"/>
    <n v="15"/>
    <n v="60"/>
  </r>
  <r>
    <x v="9"/>
    <s v="JBS_ANN_TR"/>
    <s v="JBS_FH_FR"/>
    <x v="150"/>
    <x v="231"/>
    <n v="650"/>
    <n v="2400"/>
    <n v="1172"/>
    <n v="3444"/>
    <n v="45"/>
    <n v="45"/>
  </r>
  <r>
    <x v="1"/>
    <s v="JBS_DEG_FR"/>
    <s v="JBS_FH_FR_F"/>
    <x v="151"/>
    <x v="232"/>
    <n v="395"/>
    <n v="1440"/>
    <n v="1068"/>
    <n v="3252"/>
    <n v="45"/>
    <n v="45"/>
  </r>
  <r>
    <x v="1"/>
    <s v="JBS_DEG_VR"/>
    <s v="JBS_FH_VR_F"/>
    <x v="5"/>
    <x v="233"/>
    <n v="495"/>
    <n v="1420"/>
    <n v="832"/>
    <n v="2844"/>
    <n v="45"/>
    <n v="45"/>
  </r>
  <r>
    <x v="6"/>
    <s v="JBS_FH_DR"/>
    <s v="JBS_ANN_DR"/>
    <x v="5"/>
    <x v="234"/>
    <n v="690"/>
    <n v="2570"/>
    <n v="1212"/>
    <n v="3776"/>
    <n v="30"/>
    <n v="45"/>
  </r>
  <r>
    <x v="1"/>
    <s v="JBS_FH_DR"/>
    <s v="JBS_FH_DR_F"/>
    <x v="5"/>
    <x v="235"/>
    <n v="455"/>
    <n v="1860"/>
    <n v="1180"/>
    <n v="2648"/>
    <n v="30"/>
    <n v="60"/>
  </r>
  <r>
    <x v="6"/>
    <s v="JBS_FH_FR"/>
    <s v="JBS_ANN_FR"/>
    <x v="152"/>
    <x v="236"/>
    <n v="480"/>
    <n v="2025"/>
    <n v="1008"/>
    <n v="2632"/>
    <n v="15"/>
    <n v="60"/>
  </r>
  <r>
    <x v="12"/>
    <s v="JBS_FH_FR"/>
    <s v="JBS_DEG_FR"/>
    <x v="5"/>
    <x v="237"/>
    <n v="455"/>
    <n v="1735"/>
    <n v="916"/>
    <n v="3320"/>
    <n v="30"/>
    <n v="60"/>
  </r>
  <r>
    <x v="1"/>
    <s v="JBS_FH_FR"/>
    <s v="JBS_FH_FR_F"/>
    <x v="153"/>
    <x v="238"/>
    <n v="355"/>
    <n v="1705"/>
    <n v="1196"/>
    <n v="3376"/>
    <n v="45"/>
    <n v="45"/>
  </r>
  <r>
    <x v="6"/>
    <s v="JBS_FH_SR"/>
    <s v="JBS_1BA_SR"/>
    <x v="154"/>
    <x v="239"/>
    <n v="685"/>
    <n v="1630"/>
    <n v="900"/>
    <n v="3880"/>
    <n v="30"/>
    <n v="60"/>
  </r>
  <r>
    <x v="6"/>
    <s v="JBS_FH_SR_N"/>
    <s v="JBS_ANN_SR"/>
    <x v="155"/>
    <x v="240"/>
    <n v="370"/>
    <n v="2315"/>
    <n v="1120"/>
    <n v="3952"/>
    <n v="45"/>
    <n v="60"/>
  </r>
  <r>
    <x v="7"/>
    <s v="JBS_FH_SR_N"/>
    <s v="JBS_FH_SR_S"/>
    <x v="156"/>
    <x v="241"/>
    <n v="735"/>
    <n v="2190"/>
    <n v="1396"/>
    <n v="3196"/>
    <n v="30"/>
    <n v="60"/>
  </r>
  <r>
    <x v="6"/>
    <s v="JBS_FH_SR_S"/>
    <s v="JBS_ANN_SR"/>
    <x v="157"/>
    <x v="242"/>
    <n v="650"/>
    <n v="1880"/>
    <n v="1428"/>
    <n v="3300"/>
    <n v="45"/>
    <n v="45"/>
  </r>
  <r>
    <x v="6"/>
    <s v="JBS_FH_TR"/>
    <s v="JBS_ANN_TR"/>
    <x v="158"/>
    <x v="243"/>
    <n v="640"/>
    <n v="2415"/>
    <n v="1580"/>
    <n v="3720"/>
    <n v="15"/>
    <n v="45"/>
  </r>
  <r>
    <x v="1"/>
    <s v="JBS_FH_TR"/>
    <s v="JBS_FH_TR_F"/>
    <x v="159"/>
    <x v="244"/>
    <n v="425"/>
    <n v="1715"/>
    <n v="856"/>
    <n v="3220"/>
    <n v="30"/>
    <n v="60"/>
  </r>
  <r>
    <x v="7"/>
    <s v="JBS_FH_TR"/>
    <s v="JBS_FH_TR_S"/>
    <x v="160"/>
    <x v="245"/>
    <n v="255"/>
    <n v="1675"/>
    <n v="1268"/>
    <n v="3940"/>
    <n v="15"/>
    <n v="60"/>
  </r>
  <r>
    <x v="6"/>
    <s v="JBS_FH_TR_S"/>
    <s v="JBS_ANN_TR"/>
    <x v="161"/>
    <x v="246"/>
    <n v="610"/>
    <n v="2035"/>
    <n v="1176"/>
    <n v="3300"/>
    <n v="45"/>
    <n v="60"/>
  </r>
  <r>
    <x v="12"/>
    <s v="JBS_FH_VR"/>
    <s v="JBS_DEG_VR"/>
    <x v="5"/>
    <x v="247"/>
    <n v="265"/>
    <n v="2695"/>
    <n v="912"/>
    <n v="3168"/>
    <n v="15"/>
    <n v="60"/>
  </r>
  <r>
    <x v="1"/>
    <s v="JBS_FH_VR"/>
    <s v="JBS_FH_VR_F"/>
    <x v="5"/>
    <x v="248"/>
    <n v="415"/>
    <n v="2545"/>
    <n v="1472"/>
    <n v="3784"/>
    <n v="15"/>
    <n v="45"/>
  </r>
  <r>
    <x v="9"/>
    <s v="JBS_HRAP"/>
    <s v="JBS_FH_SR"/>
    <x v="5"/>
    <x v="249"/>
    <n v="330"/>
    <n v="1885"/>
    <n v="976"/>
    <n v="3644"/>
    <n v="30"/>
    <n v="60"/>
  </r>
  <r>
    <x v="7"/>
    <s v="JBS_HRAP"/>
    <s v="JBS_HRAP_S"/>
    <x v="162"/>
    <x v="250"/>
    <n v="275"/>
    <n v="1460"/>
    <n v="1028"/>
    <n v="2404"/>
    <n v="45"/>
    <n v="60"/>
  </r>
  <r>
    <x v="9"/>
    <s v="JBS_HRAP_N"/>
    <s v="JBS_FH_SR_N"/>
    <x v="163"/>
    <x v="251"/>
    <n v="330"/>
    <n v="2315"/>
    <n v="848"/>
    <n v="3440"/>
    <n v="15"/>
    <n v="45"/>
  </r>
  <r>
    <x v="1"/>
    <s v="JBS_PKL_SR"/>
    <s v="JBS_ANN_SR_F"/>
    <x v="164"/>
    <x v="252"/>
    <n v="335"/>
    <n v="2035"/>
    <n v="996"/>
    <n v="3892"/>
    <n v="45"/>
    <n v="60"/>
  </r>
  <r>
    <x v="7"/>
    <s v="JBS_PKL_SR"/>
    <s v="JBS_ANN_SR_S"/>
    <x v="165"/>
    <x v="253"/>
    <n v="525"/>
    <n v="1415"/>
    <n v="1112"/>
    <n v="3136"/>
    <n v="30"/>
    <n v="45"/>
  </r>
  <r>
    <x v="9"/>
    <s v="JBS_PKL_SR"/>
    <s v="JBS_FH_DR"/>
    <x v="166"/>
    <x v="254"/>
    <n v="725"/>
    <n v="1700"/>
    <n v="1324"/>
    <n v="2932"/>
    <n v="45"/>
    <n v="60"/>
  </r>
  <r>
    <x v="4"/>
    <s v="JBS_SGL_DR"/>
    <s v="JBS_PKL_DR"/>
    <x v="167"/>
    <x v="255"/>
    <n v="700"/>
    <n v="1930"/>
    <n v="832"/>
    <n v="3280"/>
    <n v="15"/>
    <n v="60"/>
  </r>
  <r>
    <x v="4"/>
    <s v="JBS_SGL_SR"/>
    <s v="JBS_PKL_SR"/>
    <x v="168"/>
    <x v="256"/>
    <n v="515"/>
    <n v="2660"/>
    <n v="1424"/>
    <n v="3564"/>
    <n v="45"/>
    <n v="45"/>
  </r>
  <r>
    <x v="1"/>
    <s v="JBS_TEMP"/>
    <s v="JBS_FH_FR_F"/>
    <x v="169"/>
    <x v="257"/>
    <n v="535"/>
    <n v="1755"/>
    <n v="868"/>
    <n v="3344"/>
    <n v="30"/>
    <n v="60"/>
  </r>
  <r>
    <x v="1"/>
    <s v="JBS_TEMP_DR"/>
    <s v="JBS_FH_DR_F"/>
    <x v="5"/>
    <x v="258"/>
    <n v="370"/>
    <n v="2445"/>
    <n v="1216"/>
    <n v="2648"/>
    <n v="15"/>
    <n v="45"/>
  </r>
  <r>
    <x v="1"/>
    <s v="JBS_TEMP_FR"/>
    <s v="JBS_FH_FR_F"/>
    <x v="170"/>
    <x v="259"/>
    <n v="405"/>
    <n v="1935"/>
    <n v="812"/>
    <n v="2460"/>
    <n v="15"/>
    <n v="45"/>
  </r>
  <r>
    <x v="16"/>
    <s v="LQM"/>
    <s v="BLM_CST_200"/>
    <x v="171"/>
    <x v="260"/>
    <n v="645"/>
    <n v="1785"/>
    <n v="888"/>
    <n v="2760"/>
    <n v="15"/>
    <n v="45"/>
  </r>
  <r>
    <x v="16"/>
    <s v="LQM"/>
    <s v="BLM_CST_130"/>
    <x v="5"/>
    <x v="261"/>
    <n v="645"/>
    <n v="1850"/>
    <n v="1092"/>
    <n v="3504"/>
    <n v="45"/>
    <n v="60"/>
  </r>
  <r>
    <x v="16"/>
    <s v="LQM"/>
    <s v="BLM_CST_WR_130"/>
    <x v="172"/>
    <x v="262"/>
    <n v="370"/>
    <n v="2180"/>
    <n v="1120"/>
    <n v="3600"/>
    <n v="30"/>
    <n v="45"/>
  </r>
  <r>
    <x v="16"/>
    <s v="LQM"/>
    <s v="BLM_CST_RB_130"/>
    <x v="5"/>
    <x v="263"/>
    <n v="525"/>
    <n v="2710"/>
    <n v="852"/>
    <n v="2956"/>
    <n v="45"/>
    <n v="60"/>
  </r>
  <r>
    <x v="16"/>
    <s v="LQM"/>
    <s v="BLM_CST_F"/>
    <x v="5"/>
    <x v="264"/>
    <n v="715"/>
    <n v="2625"/>
    <n v="1292"/>
    <n v="2832"/>
    <n v="30"/>
    <n v="45"/>
  </r>
  <r>
    <x v="16"/>
    <s v="LQM"/>
    <s v="ING_CST"/>
    <x v="173"/>
    <x v="265"/>
    <n v="325"/>
    <n v="1785"/>
    <n v="1044"/>
    <n v="3088"/>
    <n v="45"/>
    <n v="45"/>
  </r>
  <r>
    <x v="16"/>
    <s v="LQM"/>
    <s v="SLB_CST"/>
    <x v="174"/>
    <x v="266"/>
    <n v="500"/>
    <n v="2655"/>
    <n v="912"/>
    <n v="3308"/>
    <n v="15"/>
    <n v="60"/>
  </r>
  <r>
    <x v="1"/>
    <s v="LQM"/>
    <s v="BLM_CST_F"/>
    <x v="5"/>
    <x v="267"/>
    <n v="725"/>
    <n v="1390"/>
    <n v="1044"/>
    <n v="3700"/>
    <n v="30"/>
    <n v="60"/>
  </r>
  <r>
    <x v="17"/>
    <s v="NFA_ANNL"/>
    <s v="NFA_MILL"/>
    <x v="175"/>
    <x v="268"/>
    <n v="495"/>
    <n v="1630"/>
    <n v="1480"/>
    <n v="2696"/>
    <n v="15"/>
    <n v="45"/>
  </r>
  <r>
    <x v="4"/>
    <s v="NFA_ANNL_DR"/>
    <s v="NFA_PICKL_DR"/>
    <x v="5"/>
    <x v="269"/>
    <n v="730"/>
    <n v="1620"/>
    <n v="1124"/>
    <n v="3360"/>
    <n v="45"/>
    <n v="45"/>
  </r>
  <r>
    <x v="4"/>
    <s v="NFA_ANNL_SR"/>
    <s v="NFA_PICKL_SR"/>
    <x v="5"/>
    <x v="270"/>
    <n v="385"/>
    <n v="1740"/>
    <n v="1044"/>
    <n v="2548"/>
    <n v="30"/>
    <n v="45"/>
  </r>
  <r>
    <x v="4"/>
    <s v="NFA_ANNL_TR"/>
    <s v="NFA_PICKL_TR"/>
    <x v="176"/>
    <x v="271"/>
    <n v="395"/>
    <n v="1325"/>
    <n v="1296"/>
    <n v="3820"/>
    <n v="15"/>
    <n v="45"/>
  </r>
  <r>
    <x v="6"/>
    <s v="NFA_CAST"/>
    <s v="NFA_ANNL"/>
    <x v="177"/>
    <x v="272"/>
    <n v="540"/>
    <n v="1650"/>
    <n v="972"/>
    <n v="3152"/>
    <n v="15"/>
    <n v="60"/>
  </r>
  <r>
    <x v="17"/>
    <s v="NFA_CAST"/>
    <s v="NFA_MILL"/>
    <x v="178"/>
    <x v="273"/>
    <n v="455"/>
    <n v="1555"/>
    <n v="888"/>
    <n v="3536"/>
    <n v="30"/>
    <n v="45"/>
  </r>
  <r>
    <x v="11"/>
    <s v="NFA_CRAP_SR_S"/>
    <s v="BNK_PUN"/>
    <x v="179"/>
    <x v="274"/>
    <n v="390"/>
    <n v="1590"/>
    <n v="1004"/>
    <n v="3256"/>
    <n v="15"/>
    <n v="45"/>
  </r>
  <r>
    <x v="7"/>
    <s v="NFA_DEG_DR"/>
    <s v="NFA_2D_F"/>
    <x v="180"/>
    <x v="275"/>
    <n v="515"/>
    <n v="2525"/>
    <n v="1032"/>
    <n v="3828"/>
    <n v="30"/>
    <n v="60"/>
  </r>
  <r>
    <x v="6"/>
    <s v="NFA_FH_DR"/>
    <s v="NFA_ANNL_DR"/>
    <x v="181"/>
    <x v="276"/>
    <n v="745"/>
    <n v="1590"/>
    <n v="824"/>
    <n v="2452"/>
    <n v="30"/>
    <n v="60"/>
  </r>
  <r>
    <x v="4"/>
    <s v="NFA_FH_DR"/>
    <s v="NFA_DEG_DR"/>
    <x v="182"/>
    <x v="277"/>
    <n v="690"/>
    <n v="1660"/>
    <n v="1460"/>
    <n v="3100"/>
    <n v="30"/>
    <n v="45"/>
  </r>
  <r>
    <x v="7"/>
    <s v="NFA_FH_DR"/>
    <s v="NFA_FH_DR_S"/>
    <x v="5"/>
    <x v="278"/>
    <n v="750"/>
    <n v="1485"/>
    <n v="1576"/>
    <n v="3172"/>
    <n v="15"/>
    <n v="60"/>
  </r>
  <r>
    <x v="7"/>
    <s v="NFA_FH_DR"/>
    <s v="NFA_FH_F"/>
    <x v="183"/>
    <x v="279"/>
    <n v="685"/>
    <n v="1685"/>
    <n v="1340"/>
    <n v="2752"/>
    <n v="15"/>
    <n v="60"/>
  </r>
  <r>
    <x v="7"/>
    <s v="NFA_FH_DR"/>
    <s v="NFA_TEMP_DR_S"/>
    <x v="5"/>
    <x v="280"/>
    <n v="380"/>
    <n v="1605"/>
    <n v="1196"/>
    <n v="2664"/>
    <n v="45"/>
    <n v="45"/>
  </r>
  <r>
    <x v="11"/>
    <s v="NFA_FH_DR_S"/>
    <s v="BNK_PUN"/>
    <x v="5"/>
    <x v="281"/>
    <n v="585"/>
    <n v="2375"/>
    <n v="1288"/>
    <n v="3624"/>
    <n v="30"/>
    <n v="45"/>
  </r>
  <r>
    <x v="7"/>
    <s v="NFA_FH_DR_S"/>
    <s v="CRL_FH_F"/>
    <x v="5"/>
    <x v="282"/>
    <n v="260"/>
    <n v="1590"/>
    <n v="884"/>
    <n v="3004"/>
    <n v="30"/>
    <n v="45"/>
  </r>
  <r>
    <x v="7"/>
    <s v="NFA_FH_DR_S"/>
    <s v="CRL_TEMP_F"/>
    <x v="184"/>
    <x v="283"/>
    <n v="590"/>
    <n v="2645"/>
    <n v="836"/>
    <n v="3276"/>
    <n v="45"/>
    <n v="45"/>
  </r>
  <r>
    <x v="11"/>
    <s v="NFA_FH_F"/>
    <s v="BNK_PUN"/>
    <x v="5"/>
    <x v="284"/>
    <n v="370"/>
    <n v="1950"/>
    <n v="1404"/>
    <n v="3572"/>
    <n v="45"/>
    <n v="60"/>
  </r>
  <r>
    <x v="11"/>
    <s v="NFA_FH_F"/>
    <s v="RNG_PUN"/>
    <x v="185"/>
    <x v="285"/>
    <n v="370"/>
    <n v="2190"/>
    <n v="876"/>
    <n v="3436"/>
    <n v="45"/>
    <n v="60"/>
  </r>
  <r>
    <x v="4"/>
    <s v="NFA_FH_FR"/>
    <s v="NFA_PICKL_FR"/>
    <x v="5"/>
    <x v="286"/>
    <n v="490"/>
    <n v="1740"/>
    <n v="1160"/>
    <n v="3668"/>
    <n v="15"/>
    <n v="60"/>
  </r>
  <r>
    <x v="6"/>
    <s v="NFA_FH_SR"/>
    <s v="NFA_ANNL_SR"/>
    <x v="186"/>
    <x v="287"/>
    <n v="410"/>
    <n v="2570"/>
    <n v="1004"/>
    <n v="2756"/>
    <n v="30"/>
    <n v="45"/>
  </r>
  <r>
    <x v="7"/>
    <s v="NFA_FH_SR"/>
    <s v="NFA_FH_F"/>
    <x v="187"/>
    <x v="288"/>
    <n v="470"/>
    <n v="2055"/>
    <n v="924"/>
    <n v="3372"/>
    <n v="15"/>
    <n v="60"/>
  </r>
  <r>
    <x v="7"/>
    <s v="NFA_FH_SR"/>
    <s v="NFA_TEMP_F"/>
    <x v="188"/>
    <x v="289"/>
    <n v="490"/>
    <n v="2425"/>
    <n v="1480"/>
    <n v="3900"/>
    <n v="15"/>
    <n v="45"/>
  </r>
  <r>
    <x v="6"/>
    <s v="NFA_FH_TR"/>
    <s v="NFA_ANNL_TR"/>
    <x v="189"/>
    <x v="290"/>
    <n v="465"/>
    <n v="1685"/>
    <n v="920"/>
    <n v="2944"/>
    <n v="15"/>
    <n v="45"/>
  </r>
  <r>
    <x v="7"/>
    <s v="NFA_FH_TR"/>
    <s v="NFA_FH_F"/>
    <x v="5"/>
    <x v="291"/>
    <n v="280"/>
    <n v="1510"/>
    <n v="1036"/>
    <n v="3548"/>
    <n v="45"/>
    <n v="45"/>
  </r>
  <r>
    <x v="7"/>
    <s v="NFA_FH_TR"/>
    <s v="NFA_FH_TR_S"/>
    <x v="190"/>
    <x v="292"/>
    <n v="625"/>
    <n v="2035"/>
    <n v="1212"/>
    <n v="3648"/>
    <n v="15"/>
    <n v="60"/>
  </r>
  <r>
    <x v="4"/>
    <s v="NFA_FH_TR"/>
    <s v="NFA_PICKL_TR"/>
    <x v="191"/>
    <x v="293"/>
    <n v="455"/>
    <n v="1365"/>
    <n v="1352"/>
    <n v="3812"/>
    <n v="30"/>
    <n v="60"/>
  </r>
  <r>
    <x v="7"/>
    <s v="NFA_FH_TR"/>
    <s v="NFA_TEMP_F"/>
    <x v="5"/>
    <x v="294"/>
    <n v="265"/>
    <n v="1790"/>
    <n v="928"/>
    <n v="3028"/>
    <n v="30"/>
    <n v="60"/>
  </r>
  <r>
    <x v="7"/>
    <s v="NFA_FH_TR_S"/>
    <s v="CRL_FH_F"/>
    <x v="5"/>
    <x v="295"/>
    <n v="520"/>
    <n v="2510"/>
    <n v="1048"/>
    <n v="3316"/>
    <n v="30"/>
    <n v="45"/>
  </r>
  <r>
    <x v="7"/>
    <s v="NFA_FH_TR_S"/>
    <s v="CRL_TEMP_F"/>
    <x v="5"/>
    <x v="296"/>
    <n v="365"/>
    <n v="1820"/>
    <n v="896"/>
    <n v="3564"/>
    <n v="45"/>
    <n v="60"/>
  </r>
  <r>
    <x v="2"/>
    <s v="NFA_MILL"/>
    <s v="NFA_FH_SR"/>
    <x v="5"/>
    <x v="297"/>
    <n v="615"/>
    <n v="1595"/>
    <n v="1572"/>
    <n v="3768"/>
    <n v="45"/>
    <n v="60"/>
  </r>
  <r>
    <x v="7"/>
    <s v="NFA_PICKL_DR"/>
    <s v="NFA_CRAP_DR_S"/>
    <x v="192"/>
    <x v="298"/>
    <n v="280"/>
    <n v="2230"/>
    <n v="1360"/>
    <n v="2432"/>
    <n v="15"/>
    <n v="60"/>
  </r>
  <r>
    <x v="7"/>
    <s v="NFA_PICKL_DR"/>
    <s v="NFA_2D_F"/>
    <x v="193"/>
    <x v="299"/>
    <n v="320"/>
    <n v="2410"/>
    <n v="912"/>
    <n v="3416"/>
    <n v="15"/>
    <n v="60"/>
  </r>
  <r>
    <x v="7"/>
    <s v="NFA_PICKL_DR"/>
    <s v="NFA_FH_F"/>
    <x v="194"/>
    <x v="300"/>
    <n v="740"/>
    <n v="1860"/>
    <n v="1552"/>
    <n v="2596"/>
    <n v="45"/>
    <n v="45"/>
  </r>
  <r>
    <x v="2"/>
    <s v="NFA_PICKL_DR"/>
    <s v="NFA_FH_TR"/>
    <x v="5"/>
    <x v="301"/>
    <n v="380"/>
    <n v="1305"/>
    <n v="1164"/>
    <n v="3820"/>
    <n v="45"/>
    <n v="60"/>
  </r>
  <r>
    <x v="7"/>
    <s v="NFA_PICKL_DR"/>
    <s v="NFA_PICKL_DR_S"/>
    <x v="195"/>
    <x v="302"/>
    <n v="410"/>
    <n v="1505"/>
    <n v="852"/>
    <n v="2828"/>
    <n v="15"/>
    <n v="45"/>
  </r>
  <r>
    <x v="7"/>
    <s v="NFA_FHPKL_DR"/>
    <s v="NFA_TEMP_F"/>
    <x v="196"/>
    <x v="303"/>
    <n v="510"/>
    <n v="2080"/>
    <n v="1524"/>
    <n v="3188"/>
    <n v="30"/>
    <n v="45"/>
  </r>
  <r>
    <x v="2"/>
    <s v="NFA_PICKL_DR_S"/>
    <s v="NFA_FH_TR"/>
    <x v="197"/>
    <x v="304"/>
    <n v="560"/>
    <n v="1700"/>
    <n v="1372"/>
    <n v="2548"/>
    <n v="15"/>
    <n v="60"/>
  </r>
  <r>
    <x v="7"/>
    <s v="NFA_PICKL_FR"/>
    <s v="NFA_2D_F"/>
    <x v="5"/>
    <x v="305"/>
    <n v="360"/>
    <n v="2270"/>
    <n v="992"/>
    <n v="3308"/>
    <n v="30"/>
    <n v="60"/>
  </r>
  <r>
    <x v="7"/>
    <s v="NFA_FHPKL_FR"/>
    <s v="NFA_TEMP_F"/>
    <x v="5"/>
    <x v="306"/>
    <n v="455"/>
    <n v="2355"/>
    <n v="1468"/>
    <n v="2996"/>
    <n v="45"/>
    <n v="45"/>
  </r>
  <r>
    <x v="7"/>
    <s v="NFA_PICKL_SR"/>
    <s v="NFA_2D_F"/>
    <x v="198"/>
    <x v="307"/>
    <n v="530"/>
    <n v="2385"/>
    <n v="1112"/>
    <n v="3216"/>
    <n v="45"/>
    <n v="45"/>
  </r>
  <r>
    <x v="7"/>
    <s v="NFA_PICKL_SR"/>
    <s v="NFA_CRAP_SR_S"/>
    <x v="199"/>
    <x v="308"/>
    <n v="290"/>
    <n v="1400"/>
    <n v="1568"/>
    <n v="3828"/>
    <n v="45"/>
    <n v="45"/>
  </r>
  <r>
    <x v="2"/>
    <s v="NFA_PICKL_SR"/>
    <s v="NFA_FH_DR"/>
    <x v="200"/>
    <x v="309"/>
    <n v="420"/>
    <n v="2435"/>
    <n v="880"/>
    <n v="2976"/>
    <n v="30"/>
    <n v="60"/>
  </r>
  <r>
    <x v="7"/>
    <s v="NFA_PICKL_SR"/>
    <s v="NFA_FH_F"/>
    <x v="201"/>
    <x v="310"/>
    <n v="515"/>
    <n v="1585"/>
    <n v="800"/>
    <n v="2824"/>
    <n v="15"/>
    <n v="60"/>
  </r>
  <r>
    <x v="7"/>
    <s v="NFA_PICKL_SR"/>
    <s v="NFA_PICKL_SR_S"/>
    <x v="5"/>
    <x v="311"/>
    <n v="490"/>
    <n v="2485"/>
    <n v="928"/>
    <n v="3016"/>
    <n v="30"/>
    <n v="45"/>
  </r>
  <r>
    <x v="7"/>
    <s v="NFA_PICKL_SR_S"/>
    <s v="CRL_CRAP_F"/>
    <x v="202"/>
    <x v="312"/>
    <n v="290"/>
    <n v="2405"/>
    <n v="1240"/>
    <n v="2892"/>
    <n v="30"/>
    <n v="60"/>
  </r>
  <r>
    <x v="2"/>
    <s v="NFA_PICKL_SR_S"/>
    <s v="NFA_FH_DR"/>
    <x v="203"/>
    <x v="313"/>
    <n v="420"/>
    <n v="2190"/>
    <n v="1588"/>
    <n v="3236"/>
    <n v="30"/>
    <n v="60"/>
  </r>
  <r>
    <x v="7"/>
    <s v="NFA_PICKL_TR"/>
    <s v="NFA_2D_F"/>
    <x v="204"/>
    <x v="314"/>
    <n v="415"/>
    <n v="1435"/>
    <n v="1196"/>
    <n v="3016"/>
    <n v="15"/>
    <n v="60"/>
  </r>
  <r>
    <x v="7"/>
    <s v="NFA_PICKL_TR"/>
    <s v="NFA_FH_F"/>
    <x v="5"/>
    <x v="315"/>
    <n v="750"/>
    <n v="2750"/>
    <n v="860"/>
    <n v="3840"/>
    <n v="45"/>
    <n v="45"/>
  </r>
  <r>
    <x v="2"/>
    <s v="NFA_PICKL_TR"/>
    <s v="NFA_FH_FR"/>
    <x v="205"/>
    <x v="316"/>
    <n v="745"/>
    <n v="1420"/>
    <n v="1312"/>
    <n v="3488"/>
    <n v="30"/>
    <n v="45"/>
  </r>
  <r>
    <x v="7"/>
    <s v="NFA_FHPKL_TR"/>
    <s v="NFA_TEMP_F"/>
    <x v="5"/>
    <x v="317"/>
    <n v="680"/>
    <n v="1420"/>
    <n v="1304"/>
    <n v="2508"/>
    <n v="45"/>
    <n v="60"/>
  </r>
  <r>
    <x v="11"/>
    <s v="NFA_TEMP_DR_S"/>
    <s v="BNK_PUN"/>
    <x v="206"/>
    <x v="318"/>
    <n v="435"/>
    <n v="1290"/>
    <n v="1112"/>
    <n v="2976"/>
    <n v="30"/>
    <n v="45"/>
  </r>
  <r>
    <x v="9"/>
    <s v="PSS_1BA_SGL_DR"/>
    <s v="PSS_FH_TR"/>
    <x v="207"/>
    <x v="319"/>
    <n v="280"/>
    <n v="2385"/>
    <n v="1116"/>
    <n v="2796"/>
    <n v="15"/>
    <n v="60"/>
  </r>
  <r>
    <x v="1"/>
    <s v="PSS_1BA_SGL_SR"/>
    <s v="PSS_1BA_F"/>
    <x v="208"/>
    <x v="320"/>
    <n v="385"/>
    <n v="2125"/>
    <n v="1600"/>
    <n v="3104"/>
    <n v="30"/>
    <n v="60"/>
  </r>
  <r>
    <x v="1"/>
    <s v="PSS_1BA_SGL_SR"/>
    <s v="PSS_BA_F"/>
    <x v="209"/>
    <x v="321"/>
    <n v="470"/>
    <n v="2080"/>
    <n v="1464"/>
    <n v="2608"/>
    <n v="45"/>
    <n v="60"/>
  </r>
  <r>
    <x v="1"/>
    <s v="PSS_1BA_SGL_SR"/>
    <s v="PSS_CRAP_F"/>
    <x v="210"/>
    <x v="322"/>
    <n v="610"/>
    <n v="2165"/>
    <n v="888"/>
    <n v="3176"/>
    <n v="15"/>
    <n v="45"/>
  </r>
  <r>
    <x v="9"/>
    <s v="PSS_1BA_SGL_SR"/>
    <s v="PSS_FH_DR"/>
    <x v="5"/>
    <x v="323"/>
    <n v="455"/>
    <n v="1770"/>
    <n v="1164"/>
    <n v="3700"/>
    <n v="30"/>
    <n v="45"/>
  </r>
  <r>
    <x v="7"/>
    <s v="PSS_BA_DR"/>
    <s v="PSS_BA_DR_S"/>
    <x v="5"/>
    <x v="324"/>
    <n v="540"/>
    <n v="2420"/>
    <n v="1084"/>
    <n v="2496"/>
    <n v="30"/>
    <n v="45"/>
  </r>
  <r>
    <x v="8"/>
    <s v="PSS_BA_DR"/>
    <s v="PSS_BA_SGL_DR"/>
    <x v="211"/>
    <x v="325"/>
    <n v="490"/>
    <n v="1535"/>
    <n v="964"/>
    <n v="2772"/>
    <n v="30"/>
    <n v="60"/>
  </r>
  <r>
    <x v="9"/>
    <s v="PSS_BA_DR"/>
    <s v="PSS_FH_TR"/>
    <x v="5"/>
    <x v="326"/>
    <n v="685"/>
    <n v="1315"/>
    <n v="876"/>
    <n v="2584"/>
    <n v="45"/>
    <n v="45"/>
  </r>
  <r>
    <x v="7"/>
    <s v="PSS_BA_FR"/>
    <s v="PSS_BA_FR_S"/>
    <x v="212"/>
    <x v="327"/>
    <n v="560"/>
    <n v="1870"/>
    <n v="1520"/>
    <n v="3976"/>
    <n v="15"/>
    <n v="45"/>
  </r>
  <r>
    <x v="9"/>
    <s v="PSS_BA_FR"/>
    <s v="PSS_FH_VR"/>
    <x v="5"/>
    <x v="328"/>
    <n v="370"/>
    <n v="2170"/>
    <n v="884"/>
    <n v="2796"/>
    <n v="30"/>
    <n v="45"/>
  </r>
  <r>
    <x v="1"/>
    <s v="PSS_BA_SGL_DR"/>
    <s v="PSS_1BA_F"/>
    <x v="213"/>
    <x v="329"/>
    <n v="690"/>
    <n v="2500"/>
    <n v="844"/>
    <n v="3620"/>
    <n v="30"/>
    <n v="60"/>
  </r>
  <r>
    <x v="1"/>
    <s v="PSS_BA_SGL_DR"/>
    <s v="PSS_BA_F"/>
    <x v="214"/>
    <x v="330"/>
    <n v="280"/>
    <n v="1830"/>
    <n v="1560"/>
    <n v="3496"/>
    <n v="30"/>
    <n v="60"/>
  </r>
  <r>
    <x v="1"/>
    <s v="PSS_BA_SGL_DR"/>
    <s v="PSS_CRAP_F"/>
    <x v="215"/>
    <x v="331"/>
    <n v="695"/>
    <n v="2625"/>
    <n v="1364"/>
    <n v="3588"/>
    <n v="30"/>
    <n v="60"/>
  </r>
  <r>
    <x v="9"/>
    <s v="PSS_BA_SGL_DR"/>
    <s v="PSS_FH_TR"/>
    <x v="5"/>
    <x v="332"/>
    <n v="575"/>
    <n v="2575"/>
    <n v="884"/>
    <n v="2668"/>
    <n v="30"/>
    <n v="60"/>
  </r>
  <r>
    <x v="1"/>
    <s v="PSS_BA_TL_DR"/>
    <s v="PSS_1BA_F"/>
    <x v="216"/>
    <x v="333"/>
    <n v="305"/>
    <n v="2295"/>
    <n v="1432"/>
    <n v="2984"/>
    <n v="30"/>
    <n v="45"/>
  </r>
  <r>
    <x v="1"/>
    <s v="PSS_BA_TL_DR"/>
    <s v="PSS_BA_F"/>
    <x v="217"/>
    <x v="334"/>
    <n v="535"/>
    <n v="2670"/>
    <n v="1560"/>
    <n v="3592"/>
    <n v="15"/>
    <n v="45"/>
  </r>
  <r>
    <x v="1"/>
    <s v="PSS_BA_TL_DR"/>
    <s v="PSS_CRAP_F"/>
    <x v="218"/>
    <x v="335"/>
    <n v="725"/>
    <n v="1880"/>
    <n v="876"/>
    <n v="2548"/>
    <n v="15"/>
    <n v="60"/>
  </r>
  <r>
    <x v="1"/>
    <s v="PSS_BA_TL_FR"/>
    <s v="PSS_1BA_F"/>
    <x v="5"/>
    <x v="336"/>
    <n v="745"/>
    <n v="2095"/>
    <n v="1488"/>
    <n v="3700"/>
    <n v="30"/>
    <n v="45"/>
  </r>
  <r>
    <x v="1"/>
    <s v="PSS_BA_TL_FR"/>
    <s v="PSS_BA_F"/>
    <x v="219"/>
    <x v="337"/>
    <n v="280"/>
    <n v="2550"/>
    <n v="1276"/>
    <n v="3156"/>
    <n v="30"/>
    <n v="45"/>
  </r>
  <r>
    <x v="1"/>
    <s v="PSS_BA_TL_FR"/>
    <s v="PSS_CRAP_F"/>
    <x v="220"/>
    <x v="338"/>
    <n v="305"/>
    <n v="1845"/>
    <n v="1216"/>
    <n v="2832"/>
    <n v="30"/>
    <n v="45"/>
  </r>
  <r>
    <x v="1"/>
    <s v="PSS_BA_TL_SPM"/>
    <s v="PSS_1BA_F"/>
    <x v="5"/>
    <x v="339"/>
    <n v="730"/>
    <n v="2665"/>
    <n v="900"/>
    <n v="3960"/>
    <n v="15"/>
    <n v="45"/>
  </r>
  <r>
    <x v="1"/>
    <s v="PSS_BA_TL_SPM"/>
    <s v="PSS_BA_F"/>
    <x v="221"/>
    <x v="340"/>
    <n v="500"/>
    <n v="1280"/>
    <n v="1060"/>
    <n v="3508"/>
    <n v="15"/>
    <n v="45"/>
  </r>
  <r>
    <x v="1"/>
    <s v="PSS_BA_TL_SR"/>
    <s v="PSS_1BA_F"/>
    <x v="222"/>
    <x v="341"/>
    <n v="680"/>
    <n v="2555"/>
    <n v="1464"/>
    <n v="2692"/>
    <n v="30"/>
    <n v="60"/>
  </r>
  <r>
    <x v="1"/>
    <s v="PSS_BA_TL_SR"/>
    <s v="PSS_BA_F"/>
    <x v="223"/>
    <x v="342"/>
    <n v="395"/>
    <n v="2210"/>
    <n v="1124"/>
    <n v="3000"/>
    <n v="45"/>
    <n v="60"/>
  </r>
  <r>
    <x v="1"/>
    <s v="PSS_BA_TL_SR"/>
    <s v="PSS_CRAP_F"/>
    <x v="224"/>
    <x v="343"/>
    <n v="650"/>
    <n v="2395"/>
    <n v="1156"/>
    <n v="2516"/>
    <n v="30"/>
    <n v="45"/>
  </r>
  <r>
    <x v="1"/>
    <s v="PSS_BA_TL_TR"/>
    <s v="PSS_1BA_F"/>
    <x v="5"/>
    <x v="344"/>
    <n v="380"/>
    <n v="1755"/>
    <n v="1520"/>
    <n v="3532"/>
    <n v="45"/>
    <n v="45"/>
  </r>
  <r>
    <x v="1"/>
    <s v="PSS_BA_TL_TR"/>
    <s v="PSS_BA_F"/>
    <x v="225"/>
    <x v="345"/>
    <n v="520"/>
    <n v="2575"/>
    <n v="1368"/>
    <n v="3064"/>
    <n v="45"/>
    <n v="45"/>
  </r>
  <r>
    <x v="1"/>
    <s v="PSS_BA_TL_TR"/>
    <s v="PSS_CRAP_F"/>
    <x v="5"/>
    <x v="346"/>
    <n v="385"/>
    <n v="1745"/>
    <n v="1412"/>
    <n v="3936"/>
    <n v="45"/>
    <n v="45"/>
  </r>
  <r>
    <x v="1"/>
    <s v="PSS_BA_TL_VR"/>
    <s v="PSS_1BA_F"/>
    <x v="5"/>
    <x v="347"/>
    <n v="575"/>
    <n v="1500"/>
    <n v="1168"/>
    <n v="2580"/>
    <n v="45"/>
    <n v="45"/>
  </r>
  <r>
    <x v="1"/>
    <s v="PSS_BA_TL_VR"/>
    <s v="PSS_BA_F"/>
    <x v="5"/>
    <x v="348"/>
    <n v="585"/>
    <n v="2205"/>
    <n v="1072"/>
    <n v="3120"/>
    <n v="45"/>
    <n v="45"/>
  </r>
  <r>
    <x v="7"/>
    <s v="PSS_BA_TR"/>
    <s v="PSS_BA_TR_S"/>
    <x v="5"/>
    <x v="349"/>
    <n v="475"/>
    <n v="1280"/>
    <n v="1240"/>
    <n v="3684"/>
    <n v="15"/>
    <n v="45"/>
  </r>
  <r>
    <x v="9"/>
    <s v="PSS_BA_TR"/>
    <s v="PSS_FH_FR"/>
    <x v="226"/>
    <x v="350"/>
    <n v="640"/>
    <n v="2280"/>
    <n v="1320"/>
    <n v="3452"/>
    <n v="15"/>
    <n v="45"/>
  </r>
  <r>
    <x v="9"/>
    <s v="PSS_CRAP_SGL_DR"/>
    <s v="PSS_FH_TR"/>
    <x v="5"/>
    <x v="351"/>
    <n v="400"/>
    <n v="2700"/>
    <n v="1012"/>
    <n v="3672"/>
    <n v="30"/>
    <n v="60"/>
  </r>
  <r>
    <x v="1"/>
    <s v="PSS_CRAP_SGL_DR"/>
    <s v="PSS_BA_F"/>
    <x v="227"/>
    <x v="352"/>
    <n v="250"/>
    <n v="2045"/>
    <n v="1068"/>
    <n v="3872"/>
    <n v="30"/>
    <n v="60"/>
  </r>
  <r>
    <x v="1"/>
    <s v="PSS_CRAP_SGL_SR"/>
    <s v="PSS_1BA_F"/>
    <x v="228"/>
    <x v="353"/>
    <n v="440"/>
    <n v="1315"/>
    <n v="1312"/>
    <n v="3464"/>
    <n v="45"/>
    <n v="60"/>
  </r>
  <r>
    <x v="1"/>
    <s v="PSS_CRAP_SGL_SR"/>
    <s v="PSS_BA_F"/>
    <x v="5"/>
    <x v="354"/>
    <n v="330"/>
    <n v="1600"/>
    <n v="1124"/>
    <n v="3528"/>
    <n v="30"/>
    <n v="60"/>
  </r>
  <r>
    <x v="1"/>
    <s v="PSS_CRAP_SGL_SR"/>
    <s v="PSS_CRAP_F"/>
    <x v="5"/>
    <x v="355"/>
    <n v="355"/>
    <n v="2595"/>
    <n v="1104"/>
    <n v="3516"/>
    <n v="45"/>
    <n v="45"/>
  </r>
  <r>
    <x v="9"/>
    <s v="PSS_CRAP_SGL_SR"/>
    <s v="PSS_FH_DR"/>
    <x v="229"/>
    <x v="356"/>
    <n v="730"/>
    <n v="1730"/>
    <n v="1088"/>
    <n v="3452"/>
    <n v="15"/>
    <n v="60"/>
  </r>
  <r>
    <x v="6"/>
    <s v="PSS_FH_DR"/>
    <s v="PSS_BA_DR"/>
    <x v="230"/>
    <x v="357"/>
    <n v="505"/>
    <n v="1520"/>
    <n v="1380"/>
    <n v="3704"/>
    <n v="30"/>
    <n v="45"/>
  </r>
  <r>
    <x v="12"/>
    <s v="PSS_FH_DR"/>
    <s v="PSS_DEG_DR"/>
    <x v="231"/>
    <x v="358"/>
    <n v="575"/>
    <n v="2185"/>
    <n v="1396"/>
    <n v="3228"/>
    <n v="30"/>
    <n v="60"/>
  </r>
  <r>
    <x v="6"/>
    <s v="PSS_FH_FR"/>
    <s v="PSS_BA_FR"/>
    <x v="232"/>
    <x v="359"/>
    <n v="730"/>
    <n v="1455"/>
    <n v="1532"/>
    <n v="2940"/>
    <n v="15"/>
    <n v="45"/>
  </r>
  <r>
    <x v="12"/>
    <s v="PSS_FH_FR"/>
    <s v="PSS_DEG_FR"/>
    <x v="233"/>
    <x v="360"/>
    <n v="275"/>
    <n v="2035"/>
    <n v="988"/>
    <n v="3316"/>
    <n v="45"/>
    <n v="45"/>
  </r>
  <r>
    <x v="12"/>
    <s v="PSS_FH_SR"/>
    <s v="PSS_DEG_SR"/>
    <x v="234"/>
    <x v="361"/>
    <n v="685"/>
    <n v="2185"/>
    <n v="1408"/>
    <n v="2864"/>
    <n v="45"/>
    <n v="45"/>
  </r>
  <r>
    <x v="6"/>
    <s v="PSS_FH_TR"/>
    <s v="PSS_BA_TR"/>
    <x v="235"/>
    <x v="362"/>
    <n v="640"/>
    <n v="2370"/>
    <n v="1232"/>
    <n v="3888"/>
    <n v="45"/>
    <n v="45"/>
  </r>
  <r>
    <x v="12"/>
    <s v="PSS_FH_TR"/>
    <s v="PSS_DEG_TR"/>
    <x v="5"/>
    <x v="363"/>
    <n v="500"/>
    <n v="2705"/>
    <n v="1344"/>
    <n v="3020"/>
    <n v="30"/>
    <n v="60"/>
  </r>
  <r>
    <x v="6"/>
    <s v="PSS_FH_VR"/>
    <s v="PSS_BA_VR"/>
    <x v="5"/>
    <x v="364"/>
    <n v="570"/>
    <n v="2320"/>
    <n v="1100"/>
    <n v="2492"/>
    <n v="45"/>
    <n v="60"/>
  </r>
  <r>
    <x v="12"/>
    <s v="PSS_FH_VR"/>
    <s v="PSS_DEG_VR"/>
    <x v="236"/>
    <x v="365"/>
    <n v="625"/>
    <n v="1435"/>
    <n v="1016"/>
    <n v="3064"/>
    <n v="30"/>
    <n v="45"/>
  </r>
  <r>
    <x v="1"/>
    <s v="PSS_TEMP_DR"/>
    <s v="PSS_FH_F"/>
    <x v="237"/>
    <x v="366"/>
    <n v="705"/>
    <n v="1580"/>
    <n v="1068"/>
    <n v="3044"/>
    <n v="45"/>
    <n v="60"/>
  </r>
  <r>
    <x v="1"/>
    <s v="PSS_TEMP_DR"/>
    <s v="PSS_TEMP_F"/>
    <x v="238"/>
    <x v="367"/>
    <n v="655"/>
    <n v="2270"/>
    <n v="1444"/>
    <n v="2792"/>
    <n v="30"/>
    <n v="45"/>
  </r>
  <r>
    <x v="1"/>
    <s v="PSS_TEMP_FR"/>
    <s v="PSS_FH_F"/>
    <x v="239"/>
    <x v="368"/>
    <n v="340"/>
    <n v="2485"/>
    <n v="856"/>
    <n v="3848"/>
    <n v="45"/>
    <n v="60"/>
  </r>
  <r>
    <x v="1"/>
    <s v="PSS_TEMP_FR"/>
    <s v="PSS_TEMP_F"/>
    <x v="240"/>
    <x v="369"/>
    <n v="545"/>
    <n v="1535"/>
    <n v="1544"/>
    <n v="2404"/>
    <n v="45"/>
    <n v="45"/>
  </r>
  <r>
    <x v="1"/>
    <s v="PSS_TEMP_SR"/>
    <s v="PSS_FH_F"/>
    <x v="241"/>
    <x v="370"/>
    <n v="735"/>
    <n v="1355"/>
    <n v="1048"/>
    <n v="3636"/>
    <n v="30"/>
    <n v="45"/>
  </r>
  <r>
    <x v="1"/>
    <s v="PSS_TEMP_SR"/>
    <s v="PSS_TEMP_F"/>
    <x v="242"/>
    <x v="371"/>
    <n v="295"/>
    <n v="1735"/>
    <n v="1072"/>
    <n v="2956"/>
    <n v="15"/>
    <n v="45"/>
  </r>
  <r>
    <x v="1"/>
    <s v="PSS_TEMP_TR"/>
    <s v="PSS_FH_F"/>
    <x v="243"/>
    <x v="372"/>
    <n v="485"/>
    <n v="1540"/>
    <n v="1300"/>
    <n v="2432"/>
    <n v="45"/>
    <n v="60"/>
  </r>
  <r>
    <x v="1"/>
    <s v="PSS_TEMP_TR"/>
    <s v="PSS_TEMP_F"/>
    <x v="244"/>
    <x v="373"/>
    <n v="365"/>
    <n v="1645"/>
    <n v="1596"/>
    <n v="2600"/>
    <n v="45"/>
    <n v="60"/>
  </r>
  <r>
    <x v="1"/>
    <s v="PSS_TEMP_VR"/>
    <s v="PSS_FH_F"/>
    <x v="245"/>
    <x v="374"/>
    <n v="270"/>
    <n v="2295"/>
    <n v="1352"/>
    <n v="2508"/>
    <n v="45"/>
    <n v="60"/>
  </r>
  <r>
    <x v="1"/>
    <s v="PSS_TEMP_VR"/>
    <s v="PSS_TEMP_F"/>
    <x v="5"/>
    <x v="375"/>
    <n v="460"/>
    <n v="1505"/>
    <n v="1328"/>
    <n v="3268"/>
    <n v="30"/>
    <n v="45"/>
  </r>
  <r>
    <x v="4"/>
    <s v="RNG_ANN"/>
    <s v="RNG_PIC"/>
    <x v="246"/>
    <x v="376"/>
    <n v="580"/>
    <n v="2740"/>
    <n v="972"/>
    <n v="3128"/>
    <n v="15"/>
    <n v="45"/>
  </r>
  <r>
    <x v="1"/>
    <s v="RNG_INS"/>
    <s v="RNG_CRAP_F"/>
    <x v="5"/>
    <x v="377"/>
    <n v="520"/>
    <n v="2030"/>
    <n v="1472"/>
    <n v="3000"/>
    <n v="45"/>
    <n v="45"/>
  </r>
  <r>
    <x v="5"/>
    <s v="RNG_PUN"/>
    <s v="RNG_RIM"/>
    <x v="247"/>
    <x v="378"/>
    <n v="420"/>
    <n v="1470"/>
    <n v="1108"/>
    <n v="2848"/>
    <n v="45"/>
    <n v="45"/>
  </r>
  <r>
    <x v="6"/>
    <s v="RNG_RIM"/>
    <s v="RNG_ANN"/>
    <x v="5"/>
    <x v="379"/>
    <n v="740"/>
    <n v="2705"/>
    <n v="968"/>
    <n v="2972"/>
    <n v="15"/>
    <n v="60"/>
  </r>
  <r>
    <x v="0"/>
    <s v="RPR_HRP_F"/>
    <s v="RPR_HRP_F"/>
    <x v="248"/>
    <x v="380"/>
    <n v="625"/>
    <n v="1320"/>
    <n v="848"/>
    <n v="2592"/>
    <n v="45"/>
    <n v="60"/>
  </r>
  <r>
    <x v="3"/>
    <s v="SLB_ANN"/>
    <s v="SLB_ANN_COND"/>
    <x v="249"/>
    <x v="381"/>
    <n v="365"/>
    <n v="2670"/>
    <n v="1536"/>
    <n v="3476"/>
    <n v="45"/>
    <n v="45"/>
  </r>
  <r>
    <x v="3"/>
    <s v="SLB_ANN"/>
    <s v="SLB_COND"/>
    <x v="250"/>
    <x v="382"/>
    <n v="630"/>
    <n v="1665"/>
    <n v="1144"/>
    <n v="2688"/>
    <n v="15"/>
    <n v="45"/>
  </r>
  <r>
    <x v="2"/>
    <s v="SLB_ANN_COND"/>
    <s v="HRC_BL"/>
    <x v="5"/>
    <x v="383"/>
    <n v="605"/>
    <n v="1850"/>
    <n v="892"/>
    <n v="3220"/>
    <n v="45"/>
    <n v="60"/>
  </r>
  <r>
    <x v="2"/>
    <s v="SLB_ANN_COND"/>
    <s v="HRC_BL_S"/>
    <x v="5"/>
    <x v="384"/>
    <n v="665"/>
    <n v="2310"/>
    <n v="1384"/>
    <n v="3220"/>
    <n v="15"/>
    <n v="45"/>
  </r>
  <r>
    <x v="2"/>
    <s v="SLB_ANN_COND"/>
    <s v="HRL_BL"/>
    <x v="251"/>
    <x v="385"/>
    <n v="660"/>
    <n v="2015"/>
    <n v="968"/>
    <n v="3408"/>
    <n v="15"/>
    <n v="45"/>
  </r>
  <r>
    <x v="2"/>
    <s v="SLB_COND"/>
    <s v="HRC_BL"/>
    <x v="5"/>
    <x v="386"/>
    <n v="675"/>
    <n v="1775"/>
    <n v="824"/>
    <n v="3108"/>
    <n v="30"/>
    <n v="45"/>
  </r>
  <r>
    <x v="2"/>
    <s v="SLB_COND"/>
    <s v="HRC_BL_S"/>
    <x v="252"/>
    <x v="387"/>
    <n v="360"/>
    <n v="2460"/>
    <n v="812"/>
    <n v="3552"/>
    <n v="45"/>
    <n v="45"/>
  </r>
  <r>
    <x v="2"/>
    <s v="SLB_COND"/>
    <s v="HRL_BL"/>
    <x v="253"/>
    <x v="388"/>
    <n v="675"/>
    <n v="2410"/>
    <n v="1260"/>
    <n v="2656"/>
    <n v="45"/>
    <n v="45"/>
  </r>
  <r>
    <x v="2"/>
    <s v="SLB_COND"/>
    <s v="SLB_HAF"/>
    <x v="254"/>
    <x v="389"/>
    <n v="300"/>
    <n v="1670"/>
    <n v="1212"/>
    <n v="2720"/>
    <n v="45"/>
    <n v="60"/>
  </r>
  <r>
    <x v="3"/>
    <s v="SLB_CST"/>
    <s v="SLB_COND"/>
    <x v="255"/>
    <x v="390"/>
    <n v="745"/>
    <n v="1460"/>
    <n v="1476"/>
    <n v="2988"/>
    <n v="15"/>
    <n v="60"/>
  </r>
  <r>
    <x v="3"/>
    <s v="SLB_CST"/>
    <s v="SLB_SB_COND"/>
    <x v="256"/>
    <x v="391"/>
    <n v="510"/>
    <n v="2380"/>
    <n v="936"/>
    <n v="2676"/>
    <n v="15"/>
    <n v="45"/>
  </r>
  <r>
    <x v="3"/>
    <s v="SLB_HAF"/>
    <s v="SLB_HAF_COND"/>
    <x v="5"/>
    <x v="392"/>
    <n v="705"/>
    <n v="1470"/>
    <n v="1308"/>
    <n v="2952"/>
    <n v="30"/>
    <n v="45"/>
  </r>
  <r>
    <x v="3"/>
    <s v="SLB_HAF_ANN"/>
    <s v="SLB_HAF_ANN_COND"/>
    <x v="257"/>
    <x v="393"/>
    <n v="535"/>
    <n v="1295"/>
    <n v="1012"/>
    <n v="3512"/>
    <n v="15"/>
    <n v="45"/>
  </r>
  <r>
    <x v="2"/>
    <s v="SLB_HAF_ANN_COND"/>
    <s v="HRC_BL"/>
    <x v="5"/>
    <x v="394"/>
    <n v="350"/>
    <n v="2525"/>
    <n v="1372"/>
    <n v="2476"/>
    <n v="30"/>
    <n v="45"/>
  </r>
  <r>
    <x v="2"/>
    <s v="SLB_HAF_ANN_COND"/>
    <s v="HRC_BL_S"/>
    <x v="258"/>
    <x v="395"/>
    <n v="315"/>
    <n v="2100"/>
    <n v="1000"/>
    <n v="3776"/>
    <n v="30"/>
    <n v="45"/>
  </r>
  <r>
    <x v="2"/>
    <s v="SLB_HAF_COND"/>
    <s v="HRC_BL_S"/>
    <x v="5"/>
    <x v="396"/>
    <n v="320"/>
    <n v="2415"/>
    <n v="1592"/>
    <n v="3344"/>
    <n v="45"/>
    <n v="60"/>
  </r>
  <r>
    <x v="2"/>
    <s v="SLB_SB_COND"/>
    <s v="HRC_BL"/>
    <x v="259"/>
    <x v="397"/>
    <n v="675"/>
    <n v="1500"/>
    <n v="1020"/>
    <n v="3472"/>
    <n v="15"/>
    <n v="45"/>
  </r>
  <r>
    <x v="2"/>
    <s v="SLB_SB_COND"/>
    <s v="HRC_BL_S"/>
    <x v="5"/>
    <x v="398"/>
    <n v="505"/>
    <n v="1685"/>
    <n v="904"/>
    <n v="3164"/>
    <n v="30"/>
    <n v="45"/>
  </r>
  <r>
    <x v="1"/>
    <s v="HRL_CLD_BL"/>
    <s v="HRL_CLD_F"/>
    <x v="260"/>
    <x v="399"/>
    <n v="535"/>
    <n v="1480"/>
    <n v="1488"/>
    <n v="2544"/>
    <n v="30"/>
    <n v="60"/>
  </r>
  <r>
    <x v="3"/>
    <s v="SLB_CLD"/>
    <s v="HRL_CLD_BL"/>
    <x v="261"/>
    <x v="400"/>
    <n v="380"/>
    <n v="1820"/>
    <n v="804"/>
    <n v="2924"/>
    <n v="15"/>
    <n v="60"/>
  </r>
  <r>
    <x v="7"/>
    <s v="NFA_FHPKL_SR"/>
    <s v="NFA_FH_F"/>
    <x v="5"/>
    <x v="401"/>
    <n v="455"/>
    <n v="2085"/>
    <n v="968"/>
    <n v="3280"/>
    <n v="30"/>
    <n v="45"/>
  </r>
  <r>
    <x v="4"/>
    <s v="NFA_FH_SR"/>
    <s v="NFA_FHPKL_SR"/>
    <x v="262"/>
    <x v="402"/>
    <n v="680"/>
    <n v="1560"/>
    <n v="1096"/>
    <n v="3280"/>
    <n v="45"/>
    <n v="60"/>
  </r>
  <r>
    <x v="4"/>
    <s v="NFA_FH_DR"/>
    <s v="NFA_FHPKL_DR"/>
    <x v="263"/>
    <x v="403"/>
    <n v="510"/>
    <n v="2185"/>
    <n v="1064"/>
    <n v="2576"/>
    <n v="15"/>
    <n v="45"/>
  </r>
  <r>
    <x v="4"/>
    <s v="NFA_FH_FR"/>
    <s v="NFA_FHPKL_FR"/>
    <x v="264"/>
    <x v="404"/>
    <n v="600"/>
    <n v="1440"/>
    <n v="1236"/>
    <n v="3188"/>
    <n v="30"/>
    <n v="45"/>
  </r>
  <r>
    <x v="4"/>
    <s v="NFA_FH_TR"/>
    <s v="NFA_FHPKL_TR"/>
    <x v="265"/>
    <x v="405"/>
    <n v="420"/>
    <n v="1955"/>
    <n v="1568"/>
    <n v="3508"/>
    <n v="30"/>
    <n v="45"/>
  </r>
  <r>
    <x v="1"/>
    <s v="HPC_HRAP_SPM"/>
    <s v="CRL_CRAP_F"/>
    <x v="5"/>
    <x v="406"/>
    <n v="410"/>
    <n v="2615"/>
    <n v="928"/>
    <n v="2936"/>
    <n v="15"/>
    <n v="60"/>
  </r>
  <r>
    <x v="4"/>
    <s v="HRC_HRA"/>
    <s v="JBS_HRAP"/>
    <x v="266"/>
    <x v="407"/>
    <n v="745"/>
    <n v="1330"/>
    <n v="1328"/>
    <n v="2956"/>
    <n v="45"/>
    <n v="45"/>
  </r>
  <r>
    <x v="18"/>
    <s v="HRC_HRA_S"/>
    <s v="HRC_HRA"/>
    <x v="267"/>
    <x v="408"/>
    <n v="330"/>
    <n v="2565"/>
    <n v="932"/>
    <n v="3364"/>
    <n v="45"/>
    <n v="45"/>
  </r>
  <r>
    <x v="10"/>
    <s v="CRC_1BA_SR"/>
    <s v="CRC_FH_DR"/>
    <x v="268"/>
    <x v="409"/>
    <n v="495"/>
    <n v="1795"/>
    <n v="1580"/>
    <n v="2472"/>
    <n v="45"/>
    <n v="60"/>
  </r>
  <r>
    <x v="1"/>
    <s v="JBS_PKL_DR"/>
    <s v="JBS_ANN_DR_F"/>
    <x v="269"/>
    <x v="410"/>
    <n v="505"/>
    <n v="2020"/>
    <n v="824"/>
    <n v="3080"/>
    <n v="45"/>
    <n v="45"/>
  </r>
  <r>
    <x v="1"/>
    <s v="JBS_ANN_TR"/>
    <s v="JBS_ANN_TR_F"/>
    <x v="270"/>
    <x v="411"/>
    <n v="300"/>
    <n v="1495"/>
    <n v="992"/>
    <n v="3716"/>
    <n v="30"/>
    <n v="45"/>
  </r>
  <r>
    <x v="4"/>
    <s v="JBS_1BA_SR_S"/>
    <s v="JBS_PKL_SR"/>
    <x v="271"/>
    <x v="412"/>
    <n v="260"/>
    <n v="2260"/>
    <n v="1332"/>
    <n v="3872"/>
    <n v="45"/>
    <n v="45"/>
  </r>
  <r>
    <x v="7"/>
    <s v="NFA_FHPKL_TR"/>
    <s v="NFA_FH_F"/>
    <x v="272"/>
    <x v="413"/>
    <n v="495"/>
    <n v="2190"/>
    <n v="1000"/>
    <n v="3368"/>
    <n v="45"/>
    <n v="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DEA2EE-488B-4C8E-A872-AFE25F0BDF6C}" name="PivotTable1" cacheId="18" applyNumberFormats="0" applyBorderFormats="0" applyFontFormats="0" applyPatternFormats="0" applyAlignmentFormats="0" applyWidthHeightFormats="1" dataCaption="Values" updatedVersion="8" minRefreshableVersion="3" useAutoFormatting="1" itemPrintTitles="1" createdVersion="8" indent="0" multipleFieldFilters="0">
  <location ref="P1:X3" firstHeaderRow="0" firstDataRow="1" firstDataCol="1"/>
  <pivotFields count="11">
    <pivotField axis="axisRow" showAll="0">
      <items count="20">
        <item h="1" x="6"/>
        <item h="1" x="16"/>
        <item h="1" x="10"/>
        <item h="1" x="12"/>
        <item h="1" x="1"/>
        <item h="1" x="3"/>
        <item h="1" x="2"/>
        <item h="1" x="13"/>
        <item h="1" x="17"/>
        <item h="1" x="4"/>
        <item h="1" x="14"/>
        <item x="11"/>
        <item h="1" x="18"/>
        <item h="1" x="5"/>
        <item h="1" x="8"/>
        <item h="1" x="15"/>
        <item h="1" x="7"/>
        <item h="1" x="9"/>
        <item h="1" x="0"/>
        <item t="default"/>
      </items>
    </pivotField>
    <pivotField showAll="0"/>
    <pivotField showAll="0"/>
    <pivotField dataField="1" showAll="0">
      <items count="274">
        <item x="5"/>
        <item x="3"/>
        <item x="244"/>
        <item x="40"/>
        <item x="109"/>
        <item x="246"/>
        <item x="61"/>
        <item x="51"/>
        <item x="174"/>
        <item x="208"/>
        <item x="53"/>
        <item x="236"/>
        <item x="48"/>
        <item x="121"/>
        <item x="221"/>
        <item x="1"/>
        <item x="96"/>
        <item x="177"/>
        <item x="31"/>
        <item x="93"/>
        <item x="91"/>
        <item x="151"/>
        <item x="80"/>
        <item x="262"/>
        <item x="149"/>
        <item x="206"/>
        <item x="199"/>
        <item x="180"/>
        <item x="240"/>
        <item x="67"/>
        <item x="204"/>
        <item x="152"/>
        <item x="75"/>
        <item x="27"/>
        <item x="232"/>
        <item x="154"/>
        <item x="24"/>
        <item x="250"/>
        <item x="263"/>
        <item x="99"/>
        <item x="260"/>
        <item x="157"/>
        <item x="15"/>
        <item x="130"/>
        <item x="223"/>
        <item x="97"/>
        <item x="101"/>
        <item x="129"/>
        <item x="142"/>
        <item x="9"/>
        <item x="209"/>
        <item x="66"/>
        <item x="139"/>
        <item x="170"/>
        <item x="28"/>
        <item x="125"/>
        <item x="42"/>
        <item x="19"/>
        <item x="228"/>
        <item x="253"/>
        <item x="8"/>
        <item x="238"/>
        <item x="120"/>
        <item x="183"/>
        <item x="30"/>
        <item x="195"/>
        <item x="118"/>
        <item x="147"/>
        <item x="249"/>
        <item x="247"/>
        <item x="123"/>
        <item x="211"/>
        <item x="245"/>
        <item x="102"/>
        <item x="131"/>
        <item x="79"/>
        <item x="126"/>
        <item x="45"/>
        <item x="134"/>
        <item x="10"/>
        <item x="156"/>
        <item x="16"/>
        <item x="63"/>
        <item x="122"/>
        <item x="54"/>
        <item x="77"/>
        <item x="193"/>
        <item x="256"/>
        <item x="210"/>
        <item x="161"/>
        <item x="68"/>
        <item x="178"/>
        <item x="39"/>
        <item x="73"/>
        <item x="248"/>
        <item x="98"/>
        <item x="215"/>
        <item x="13"/>
        <item x="74"/>
        <item x="150"/>
        <item x="110"/>
        <item x="17"/>
        <item x="190"/>
        <item x="41"/>
        <item x="18"/>
        <item x="220"/>
        <item x="23"/>
        <item x="90"/>
        <item x="69"/>
        <item x="105"/>
        <item x="88"/>
        <item x="29"/>
        <item x="6"/>
        <item x="218"/>
        <item x="135"/>
        <item x="81"/>
        <item x="104"/>
        <item x="169"/>
        <item x="37"/>
        <item x="100"/>
        <item x="132"/>
        <item x="255"/>
        <item x="124"/>
        <item x="55"/>
        <item x="192"/>
        <item x="83"/>
        <item x="269"/>
        <item x="52"/>
        <item x="65"/>
        <item x="187"/>
        <item x="34"/>
        <item x="258"/>
        <item x="216"/>
        <item x="202"/>
        <item x="86"/>
        <item x="227"/>
        <item x="155"/>
        <item x="62"/>
        <item x="160"/>
        <item x="158"/>
        <item x="271"/>
        <item x="22"/>
        <item x="163"/>
        <item x="212"/>
        <item x="242"/>
        <item x="176"/>
        <item x="38"/>
        <item x="128"/>
        <item x="184"/>
        <item x="21"/>
        <item x="214"/>
        <item x="226"/>
        <item x="94"/>
        <item x="11"/>
        <item x="7"/>
        <item x="167"/>
        <item x="265"/>
        <item x="107"/>
        <item x="59"/>
        <item x="58"/>
        <item x="143"/>
        <item x="219"/>
        <item x="173"/>
        <item x="140"/>
        <item x="4"/>
        <item x="12"/>
        <item x="148"/>
        <item x="138"/>
        <item x="103"/>
        <item x="235"/>
        <item x="119"/>
        <item x="234"/>
        <item x="207"/>
        <item x="137"/>
        <item x="165"/>
        <item x="64"/>
        <item x="196"/>
        <item x="172"/>
        <item x="82"/>
        <item x="197"/>
        <item x="146"/>
        <item x="70"/>
        <item x="179"/>
        <item x="254"/>
        <item x="162"/>
        <item x="84"/>
        <item x="14"/>
        <item x="92"/>
        <item x="71"/>
        <item x="224"/>
        <item x="270"/>
        <item x="230"/>
        <item x="133"/>
        <item x="112"/>
        <item x="159"/>
        <item x="171"/>
        <item x="222"/>
        <item x="33"/>
        <item x="144"/>
        <item x="241"/>
        <item x="36"/>
        <item x="272"/>
        <item x="2"/>
        <item x="264"/>
        <item x="85"/>
        <item x="189"/>
        <item x="168"/>
        <item x="43"/>
        <item x="46"/>
        <item x="266"/>
        <item x="111"/>
        <item x="44"/>
        <item x="108"/>
        <item x="50"/>
        <item x="49"/>
        <item x="229"/>
        <item x="145"/>
        <item x="57"/>
        <item x="141"/>
        <item x="89"/>
        <item x="182"/>
        <item x="194"/>
        <item x="164"/>
        <item x="60"/>
        <item x="261"/>
        <item x="78"/>
        <item x="47"/>
        <item x="188"/>
        <item x="175"/>
        <item x="185"/>
        <item x="114"/>
        <item x="252"/>
        <item x="203"/>
        <item x="113"/>
        <item x="225"/>
        <item x="191"/>
        <item x="26"/>
        <item x="251"/>
        <item x="106"/>
        <item x="201"/>
        <item x="72"/>
        <item x="20"/>
        <item x="239"/>
        <item x="257"/>
        <item x="136"/>
        <item x="213"/>
        <item x="153"/>
        <item x="181"/>
        <item x="0"/>
        <item x="116"/>
        <item x="259"/>
        <item x="231"/>
        <item x="198"/>
        <item x="127"/>
        <item x="35"/>
        <item x="25"/>
        <item x="76"/>
        <item x="268"/>
        <item x="205"/>
        <item x="186"/>
        <item x="166"/>
        <item x="237"/>
        <item x="115"/>
        <item x="200"/>
        <item x="233"/>
        <item x="87"/>
        <item x="56"/>
        <item x="267"/>
        <item x="243"/>
        <item x="117"/>
        <item x="217"/>
        <item x="95"/>
        <item x="32"/>
        <item t="default"/>
      </items>
    </pivotField>
    <pivotField dataField="1" showAll="0">
      <items count="415">
        <item x="376"/>
        <item x="74"/>
        <item x="46"/>
        <item x="99"/>
        <item x="331"/>
        <item x="215"/>
        <item x="167"/>
        <item x="383"/>
        <item x="251"/>
        <item x="256"/>
        <item x="315"/>
        <item x="255"/>
        <item x="330"/>
        <item x="140"/>
        <item x="325"/>
        <item x="24"/>
        <item x="72"/>
        <item x="197"/>
        <item x="378"/>
        <item x="107"/>
        <item x="184"/>
        <item x="186"/>
        <item x="248"/>
        <item x="358"/>
        <item x="391"/>
        <item x="101"/>
        <item x="7"/>
        <item x="191"/>
        <item x="329"/>
        <item x="38"/>
        <item x="277"/>
        <item x="247"/>
        <item x="267"/>
        <item x="389"/>
        <item x="406"/>
        <item x="108"/>
        <item x="259"/>
        <item x="60"/>
        <item x="291"/>
        <item x="399"/>
        <item x="77"/>
        <item x="189"/>
        <item x="105"/>
        <item x="66"/>
        <item x="317"/>
        <item x="360"/>
        <item x="8"/>
        <item x="243"/>
        <item x="69"/>
        <item x="16"/>
        <item x="246"/>
        <item x="51"/>
        <item x="408"/>
        <item x="19"/>
        <item x="79"/>
        <item x="276"/>
        <item x="33"/>
        <item x="150"/>
        <item x="359"/>
        <item x="237"/>
        <item x="41"/>
        <item x="157"/>
        <item x="30"/>
        <item x="49"/>
        <item x="55"/>
        <item x="272"/>
        <item x="280"/>
        <item x="395"/>
        <item x="1"/>
        <item x="198"/>
        <item x="177"/>
        <item x="58"/>
        <item x="214"/>
        <item x="345"/>
        <item x="305"/>
        <item x="181"/>
        <item x="195"/>
        <item x="132"/>
        <item x="260"/>
        <item x="180"/>
        <item x="160"/>
        <item x="403"/>
        <item x="87"/>
        <item x="91"/>
        <item x="213"/>
        <item x="284"/>
        <item x="351"/>
        <item x="50"/>
        <item x="227"/>
        <item x="340"/>
        <item x="332"/>
        <item x="61"/>
        <item x="118"/>
        <item x="3"/>
        <item x="82"/>
        <item x="218"/>
        <item x="188"/>
        <item x="282"/>
        <item x="86"/>
        <item x="179"/>
        <item x="142"/>
        <item x="275"/>
        <item x="152"/>
        <item x="192"/>
        <item x="137"/>
        <item x="354"/>
        <item x="207"/>
        <item x="273"/>
        <item x="17"/>
        <item x="223"/>
        <item x="235"/>
        <item x="73"/>
        <item x="134"/>
        <item x="102"/>
        <item x="42"/>
        <item x="13"/>
        <item x="159"/>
        <item x="70"/>
        <item x="349"/>
        <item x="231"/>
        <item x="341"/>
        <item x="190"/>
        <item x="23"/>
        <item x="287"/>
        <item x="333"/>
        <item x="103"/>
        <item x="365"/>
        <item x="161"/>
        <item x="199"/>
        <item x="10"/>
        <item x="14"/>
        <item x="285"/>
        <item x="229"/>
        <item x="334"/>
        <item x="298"/>
        <item x="18"/>
        <item x="20"/>
        <item x="53"/>
        <item x="129"/>
        <item x="375"/>
        <item x="299"/>
        <item x="68"/>
        <item x="258"/>
        <item x="130"/>
        <item x="88"/>
        <item x="270"/>
        <item x="109"/>
        <item x="149"/>
        <item x="139"/>
        <item x="336"/>
        <item x="104"/>
        <item x="122"/>
        <item x="5"/>
        <item x="226"/>
        <item x="106"/>
        <item x="307"/>
        <item x="89"/>
        <item x="346"/>
        <item x="377"/>
        <item x="155"/>
        <item x="295"/>
        <item x="26"/>
        <item x="224"/>
        <item x="148"/>
        <item x="381"/>
        <item x="398"/>
        <item x="266"/>
        <item x="367"/>
        <item x="337"/>
        <item x="304"/>
        <item x="265"/>
        <item x="217"/>
        <item x="238"/>
        <item x="343"/>
        <item x="289"/>
        <item x="9"/>
        <item x="96"/>
        <item x="27"/>
        <item x="324"/>
        <item x="292"/>
        <item x="230"/>
        <item x="119"/>
        <item x="185"/>
        <item x="110"/>
        <item x="15"/>
        <item x="233"/>
        <item x="200"/>
        <item x="163"/>
        <item x="225"/>
        <item x="204"/>
        <item x="355"/>
        <item x="221"/>
        <item x="202"/>
        <item x="297"/>
        <item x="264"/>
        <item x="209"/>
        <item x="362"/>
        <item x="62"/>
        <item x="171"/>
        <item x="203"/>
        <item x="128"/>
        <item x="117"/>
        <item x="84"/>
        <item x="2"/>
        <item x="35"/>
        <item x="75"/>
        <item x="385"/>
        <item x="404"/>
        <item x="263"/>
        <item x="268"/>
        <item x="300"/>
        <item x="63"/>
        <item x="208"/>
        <item x="310"/>
        <item x="83"/>
        <item x="133"/>
        <item x="335"/>
        <item x="363"/>
        <item x="261"/>
        <item x="25"/>
        <item x="240"/>
        <item x="22"/>
        <item x="59"/>
        <item x="244"/>
        <item x="387"/>
        <item x="405"/>
        <item x="216"/>
        <item x="278"/>
        <item x="143"/>
        <item x="306"/>
        <item x="397"/>
        <item x="311"/>
        <item x="249"/>
        <item x="308"/>
        <item x="47"/>
        <item x="64"/>
        <item x="141"/>
        <item x="90"/>
        <item x="174"/>
        <item x="4"/>
        <item x="262"/>
        <item x="169"/>
        <item x="394"/>
        <item x="131"/>
        <item x="357"/>
        <item x="302"/>
        <item x="136"/>
        <item x="162"/>
        <item x="201"/>
        <item x="21"/>
        <item x="205"/>
        <item x="283"/>
        <item x="232"/>
        <item x="94"/>
        <item x="168"/>
        <item x="390"/>
        <item x="95"/>
        <item x="356"/>
        <item x="236"/>
        <item x="144"/>
        <item x="194"/>
        <item x="309"/>
        <item x="166"/>
        <item x="319"/>
        <item x="228"/>
        <item x="250"/>
        <item x="173"/>
        <item x="314"/>
        <item x="44"/>
        <item x="279"/>
        <item x="28"/>
        <item x="352"/>
        <item x="93"/>
        <item x="164"/>
        <item x="281"/>
        <item x="145"/>
        <item x="210"/>
        <item x="37"/>
        <item x="316"/>
        <item x="372"/>
        <item x="43"/>
        <item x="342"/>
        <item x="407"/>
        <item x="115"/>
        <item x="172"/>
        <item x="347"/>
        <item x="323"/>
        <item x="126"/>
        <item x="274"/>
        <item x="370"/>
        <item x="254"/>
        <item x="78"/>
        <item x="413"/>
        <item x="339"/>
        <item x="271"/>
        <item x="350"/>
        <item x="234"/>
        <item x="52"/>
        <item x="124"/>
        <item x="12"/>
        <item x="402"/>
        <item x="386"/>
        <item x="392"/>
        <item x="45"/>
        <item x="369"/>
        <item x="193"/>
        <item x="294"/>
        <item x="178"/>
        <item x="379"/>
        <item x="153"/>
        <item x="239"/>
        <item x="100"/>
        <item x="303"/>
        <item x="135"/>
        <item x="219"/>
        <item x="176"/>
        <item x="85"/>
        <item x="286"/>
        <item x="384"/>
        <item x="326"/>
        <item x="220"/>
        <item x="39"/>
        <item x="253"/>
        <item x="0"/>
        <item x="92"/>
        <item x="313"/>
        <item x="111"/>
        <item x="98"/>
        <item x="116"/>
        <item x="123"/>
        <item x="411"/>
        <item x="245"/>
        <item x="29"/>
        <item x="348"/>
        <item x="206"/>
        <item x="241"/>
        <item x="175"/>
        <item x="187"/>
        <item x="257"/>
        <item x="320"/>
        <item x="353"/>
        <item x="127"/>
        <item x="97"/>
        <item x="388"/>
        <item x="327"/>
        <item x="67"/>
        <item x="57"/>
        <item x="11"/>
        <item x="328"/>
        <item x="312"/>
        <item x="80"/>
        <item x="344"/>
        <item x="156"/>
        <item x="54"/>
        <item x="366"/>
        <item x="71"/>
        <item x="76"/>
        <item x="290"/>
        <item x="151"/>
        <item x="120"/>
        <item x="154"/>
        <item x="373"/>
        <item x="138"/>
        <item x="158"/>
        <item x="368"/>
        <item x="382"/>
        <item x="400"/>
        <item x="321"/>
        <item x="48"/>
        <item x="31"/>
        <item x="364"/>
        <item x="318"/>
        <item x="34"/>
        <item x="288"/>
        <item x="293"/>
        <item x="380"/>
        <item x="296"/>
        <item x="401"/>
        <item x="121"/>
        <item x="361"/>
        <item x="170"/>
        <item x="112"/>
        <item x="182"/>
        <item x="146"/>
        <item x="113"/>
        <item x="125"/>
        <item x="409"/>
        <item x="56"/>
        <item x="183"/>
        <item x="222"/>
        <item x="114"/>
        <item x="242"/>
        <item x="196"/>
        <item x="147"/>
        <item x="412"/>
        <item x="81"/>
        <item x="165"/>
        <item x="338"/>
        <item x="393"/>
        <item x="6"/>
        <item x="252"/>
        <item x="65"/>
        <item x="410"/>
        <item x="301"/>
        <item x="371"/>
        <item x="32"/>
        <item x="396"/>
        <item x="374"/>
        <item x="212"/>
        <item x="36"/>
        <item x="211"/>
        <item x="40"/>
        <item x="322"/>
        <item x="269"/>
        <item t="default"/>
      </items>
    </pivotField>
    <pivotField dataField="1" showAll="0"/>
    <pivotField dataField="1" showAll="0"/>
    <pivotField dataField="1" showAll="0"/>
    <pivotField dataField="1" showAll="0"/>
    <pivotField dataField="1" showAll="0"/>
    <pivotField dataField="1" showAll="0"/>
  </pivotFields>
  <rowFields count="1">
    <field x="0"/>
  </rowFields>
  <rowItems count="2">
    <i>
      <x v="11"/>
    </i>
    <i t="grand">
      <x/>
    </i>
  </rowItems>
  <colFields count="1">
    <field x="-2"/>
  </colFields>
  <colItems count="8">
    <i>
      <x/>
    </i>
    <i i="1">
      <x v="1"/>
    </i>
    <i i="2">
      <x v="2"/>
    </i>
    <i i="3">
      <x v="3"/>
    </i>
    <i i="4">
      <x v="4"/>
    </i>
    <i i="5">
      <x v="5"/>
    </i>
    <i i="6">
      <x v="6"/>
    </i>
    <i i="7">
      <x v="7"/>
    </i>
  </colItems>
  <dataFields count="8">
    <dataField name="Average of MaxThickness (mm)" fld="4" subtotal="average" baseField="0" baseItem="2"/>
    <dataField name="Average of MinThickness (mm)" fld="3" subtotal="average" baseField="0" baseItem="2"/>
    <dataField name="Average of MinWidth(mm)" fld="5" subtotal="average" baseField="0" baseItem="2"/>
    <dataField name="Average of MaxWidth (mm)" fld="6" subtotal="average" baseField="0" baseItem="2"/>
    <dataField name="Average of MinLength(mm)" fld="7" subtotal="average" baseField="0" baseItem="1"/>
    <dataField name="Average of MaxLength(mm)" fld="8" subtotal="average" baseField="0" baseItem="2"/>
    <dataField name="Average of MinEdgeCondition(O)" fld="9" subtotal="average" baseField="0" baseItem="2"/>
    <dataField name="Average of MaxEdgeCondition(O)" fld="10" subtotal="average"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ration" xr10:uid="{71A7299E-8759-4C42-AC7A-85CB2F9081D1}" sourceName="Operation">
  <pivotTables>
    <pivotTable tabId="1" name="PivotTable1"/>
  </pivotTables>
  <data>
    <tabular pivotCacheId="1138870390">
      <items count="19">
        <i x="6"/>
        <i x="16"/>
        <i x="10"/>
        <i x="12"/>
        <i x="1"/>
        <i x="3"/>
        <i x="2"/>
        <i x="13"/>
        <i x="17"/>
        <i x="4"/>
        <i x="14"/>
        <i x="11" s="1"/>
        <i x="18"/>
        <i x="5"/>
        <i x="8"/>
        <i x="15"/>
        <i x="7"/>
        <i x="9"/>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eration" xr10:uid="{F68E0E29-3B91-4BA4-8483-D6A1EA7DE886}" cache="Slicer_Operation" caption="Operation" startItem="1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415"/>
  <sheetViews>
    <sheetView showGridLines="0" tabSelected="1" topLeftCell="AF1" workbookViewId="0">
      <selection activeCell="AI10" sqref="AI10"/>
    </sheetView>
  </sheetViews>
  <sheetFormatPr defaultRowHeight="15" x14ac:dyDescent="0.25"/>
  <cols>
    <col min="1" max="1" width="15.140625" bestFit="1" customWidth="1"/>
    <col min="2" max="3" width="20.28515625" bestFit="1" customWidth="1"/>
    <col min="4" max="4" width="18.7109375" bestFit="1" customWidth="1"/>
    <col min="5" max="5" width="19" bestFit="1" customWidth="1"/>
    <col min="6" max="6" width="15.140625" bestFit="1" customWidth="1"/>
    <col min="7" max="8" width="15.5703125" bestFit="1" customWidth="1"/>
    <col min="10" max="11" width="20.28515625" bestFit="1" customWidth="1"/>
    <col min="16" max="16" width="18.140625" bestFit="1" customWidth="1"/>
    <col min="17" max="17" width="29.28515625" bestFit="1" customWidth="1"/>
    <col min="18" max="18" width="29" bestFit="1" customWidth="1"/>
    <col min="19" max="19" width="25.5703125" bestFit="1" customWidth="1"/>
    <col min="20" max="20" width="26.28515625" bestFit="1" customWidth="1"/>
    <col min="21" max="21" width="26" bestFit="1" customWidth="1"/>
    <col min="22" max="22" width="26.28515625" bestFit="1" customWidth="1"/>
    <col min="23" max="23" width="31.140625" bestFit="1" customWidth="1"/>
    <col min="24" max="24" width="31.42578125" bestFit="1" customWidth="1"/>
    <col min="25" max="27" width="25.85546875" bestFit="1" customWidth="1"/>
    <col min="28" max="28" width="25.85546875" customWidth="1"/>
    <col min="29" max="30" width="25.85546875" bestFit="1" customWidth="1"/>
    <col min="31" max="31" width="25.85546875" customWidth="1"/>
    <col min="32" max="33" width="25.85546875" bestFit="1" customWidth="1"/>
    <col min="34" max="34" width="36.28515625" bestFit="1" customWidth="1"/>
    <col min="35" max="35" width="25.85546875" bestFit="1" customWidth="1"/>
    <col min="36" max="36" width="41.140625" bestFit="1" customWidth="1"/>
    <col min="37" max="37" width="47.7109375" bestFit="1" customWidth="1"/>
    <col min="38" max="70" width="25.85546875" bestFit="1" customWidth="1"/>
    <col min="71" max="71" width="30.85546875" bestFit="1" customWidth="1"/>
    <col min="72" max="72" width="30.5703125" bestFit="1" customWidth="1"/>
    <col min="73" max="73" width="27" bestFit="1" customWidth="1"/>
    <col min="74" max="74" width="27.7109375" bestFit="1" customWidth="1"/>
  </cols>
  <sheetData>
    <row r="1" spans="1:37" ht="17.25" x14ac:dyDescent="0.25">
      <c r="A1" s="1" t="s">
        <v>0</v>
      </c>
      <c r="B1" s="1" t="s">
        <v>21</v>
      </c>
      <c r="C1" s="1" t="s">
        <v>221</v>
      </c>
      <c r="D1" s="2" t="s">
        <v>280</v>
      </c>
      <c r="E1" s="2" t="s">
        <v>281</v>
      </c>
      <c r="F1" s="2" t="s">
        <v>283</v>
      </c>
      <c r="G1" s="2" t="s">
        <v>282</v>
      </c>
      <c r="H1" s="2" t="s">
        <v>284</v>
      </c>
      <c r="I1" s="2" t="s">
        <v>285</v>
      </c>
      <c r="J1" s="3" t="s">
        <v>286</v>
      </c>
      <c r="K1" s="3" t="s">
        <v>287</v>
      </c>
      <c r="P1" s="4" t="s">
        <v>289</v>
      </c>
      <c r="Q1" t="s">
        <v>292</v>
      </c>
      <c r="R1" t="s">
        <v>293</v>
      </c>
      <c r="S1" t="s">
        <v>291</v>
      </c>
      <c r="T1" t="s">
        <v>294</v>
      </c>
      <c r="U1" t="s">
        <v>290</v>
      </c>
      <c r="V1" t="s">
        <v>296</v>
      </c>
      <c r="W1" t="s">
        <v>295</v>
      </c>
      <c r="X1" t="s">
        <v>297</v>
      </c>
    </row>
    <row r="2" spans="1:37" x14ac:dyDescent="0.25">
      <c r="A2" t="s">
        <v>1</v>
      </c>
      <c r="B2" t="s">
        <v>22</v>
      </c>
      <c r="C2" t="s">
        <v>22</v>
      </c>
      <c r="D2">
        <f ca="1">RAND()*RANDBETWEEN(0,2)</f>
        <v>0</v>
      </c>
      <c r="E2">
        <f ca="1">RAND()*RANDBETWEEN(2,5)</f>
        <v>2.6142599100036792</v>
      </c>
      <c r="F2">
        <f ca="1">5*RANDBETWEEN(50,150)</f>
        <v>610</v>
      </c>
      <c r="G2">
        <f ca="1">5*RANDBETWEEN(250,550)</f>
        <v>2510</v>
      </c>
      <c r="H2">
        <f ca="1">4*RANDBETWEEN(200,400)</f>
        <v>1420</v>
      </c>
      <c r="I2">
        <f ca="1">4*RANDBETWEEN(600,1000)</f>
        <v>2956</v>
      </c>
      <c r="J2">
        <f ca="1">RANDBETWEEN(1,3)*15</f>
        <v>30</v>
      </c>
      <c r="K2">
        <f ca="1">RANDBETWEEN(3,4)*15</f>
        <v>45</v>
      </c>
      <c r="P2" s="5" t="s">
        <v>11</v>
      </c>
      <c r="Q2">
        <v>2.0493457488723039</v>
      </c>
      <c r="R2">
        <v>0.54672340197148273</v>
      </c>
      <c r="S2">
        <v>457.85714285714283</v>
      </c>
      <c r="T2">
        <v>1862.1428571428571</v>
      </c>
      <c r="U2">
        <v>1158.8571428571429</v>
      </c>
      <c r="V2">
        <v>3340</v>
      </c>
      <c r="W2">
        <v>30</v>
      </c>
      <c r="X2">
        <v>51.428571428571431</v>
      </c>
    </row>
    <row r="3" spans="1:37" x14ac:dyDescent="0.25">
      <c r="A3" t="s">
        <v>2</v>
      </c>
      <c r="B3" t="s">
        <v>23</v>
      </c>
      <c r="C3" t="s">
        <v>38</v>
      </c>
      <c r="D3">
        <f t="shared" ref="D3:D66" ca="1" si="0">RAND()*RANDBETWEEN(0,2)</f>
        <v>5.8374635385109452E-2</v>
      </c>
      <c r="E3">
        <f t="shared" ref="E3:E66" ca="1" si="1">RAND()*RANDBETWEEN(2,5)</f>
        <v>0.59906714212854095</v>
      </c>
      <c r="F3">
        <f t="shared" ref="F3:F66" ca="1" si="2">5*RANDBETWEEN(50,150)</f>
        <v>550</v>
      </c>
      <c r="G3">
        <f t="shared" ref="G3:G66" ca="1" si="3">5*RANDBETWEEN(250,550)</f>
        <v>2115</v>
      </c>
      <c r="H3">
        <f t="shared" ref="H3:H66" ca="1" si="4">4*RANDBETWEEN(200,400)</f>
        <v>1244</v>
      </c>
      <c r="I3">
        <f t="shared" ref="I3:I66" ca="1" si="5">4*RANDBETWEEN(600,1000)</f>
        <v>3364</v>
      </c>
      <c r="J3">
        <f t="shared" ref="J3:J66" ca="1" si="6">RANDBETWEEN(1,3)*15</f>
        <v>45</v>
      </c>
      <c r="K3">
        <f t="shared" ref="K3:K66" ca="1" si="7">RANDBETWEEN(3,4)*15</f>
        <v>45</v>
      </c>
      <c r="P3" s="5" t="s">
        <v>288</v>
      </c>
      <c r="Q3">
        <v>2.0493457488723039</v>
      </c>
      <c r="R3">
        <v>0.54672340197148273</v>
      </c>
      <c r="S3">
        <v>457.85714285714283</v>
      </c>
      <c r="T3">
        <v>1862.1428571428571</v>
      </c>
      <c r="U3">
        <v>1158.8571428571429</v>
      </c>
      <c r="V3">
        <v>3340</v>
      </c>
      <c r="W3">
        <v>30</v>
      </c>
      <c r="X3">
        <v>51.428571428571431</v>
      </c>
    </row>
    <row r="4" spans="1:37" x14ac:dyDescent="0.25">
      <c r="A4" t="s">
        <v>2</v>
      </c>
      <c r="B4" t="s">
        <v>22</v>
      </c>
      <c r="C4" t="s">
        <v>38</v>
      </c>
      <c r="D4">
        <f t="shared" ca="1" si="0"/>
        <v>1.1105776936807148</v>
      </c>
      <c r="E4">
        <f t="shared" ca="1" si="1"/>
        <v>1.3579905566400048</v>
      </c>
      <c r="F4">
        <f t="shared" ca="1" si="2"/>
        <v>470</v>
      </c>
      <c r="G4">
        <f t="shared" ca="1" si="3"/>
        <v>2485</v>
      </c>
      <c r="H4">
        <f t="shared" ca="1" si="4"/>
        <v>1428</v>
      </c>
      <c r="I4">
        <f t="shared" ca="1" si="5"/>
        <v>3644</v>
      </c>
      <c r="J4">
        <f t="shared" ca="1" si="6"/>
        <v>45</v>
      </c>
      <c r="K4">
        <f t="shared" ca="1" si="7"/>
        <v>60</v>
      </c>
    </row>
    <row r="5" spans="1:37" x14ac:dyDescent="0.25">
      <c r="A5" t="s">
        <v>3</v>
      </c>
      <c r="B5" t="s">
        <v>24</v>
      </c>
      <c r="C5" t="s">
        <v>31</v>
      </c>
      <c r="D5">
        <f t="shared" ca="1" si="0"/>
        <v>0.1308004421391481</v>
      </c>
      <c r="E5">
        <f t="shared" ca="1" si="1"/>
        <v>0.64467134684477179</v>
      </c>
      <c r="F5">
        <f t="shared" ca="1" si="2"/>
        <v>420</v>
      </c>
      <c r="G5">
        <f t="shared" ca="1" si="3"/>
        <v>1520</v>
      </c>
      <c r="H5">
        <f t="shared" ca="1" si="4"/>
        <v>840</v>
      </c>
      <c r="I5">
        <f t="shared" ca="1" si="5"/>
        <v>2828</v>
      </c>
      <c r="J5">
        <f t="shared" ca="1" si="6"/>
        <v>30</v>
      </c>
      <c r="K5">
        <f t="shared" ca="1" si="7"/>
        <v>45</v>
      </c>
    </row>
    <row r="6" spans="1:37" x14ac:dyDescent="0.25">
      <c r="A6" t="s">
        <v>3</v>
      </c>
      <c r="B6" t="s">
        <v>24</v>
      </c>
      <c r="C6" t="s">
        <v>114</v>
      </c>
      <c r="D6">
        <f t="shared" ca="1" si="0"/>
        <v>0</v>
      </c>
      <c r="E6">
        <f t="shared" ca="1" si="1"/>
        <v>0.12958067215313429</v>
      </c>
      <c r="F6">
        <f t="shared" ca="1" si="2"/>
        <v>705</v>
      </c>
      <c r="G6">
        <f t="shared" ca="1" si="3"/>
        <v>1260</v>
      </c>
      <c r="H6">
        <f t="shared" ca="1" si="4"/>
        <v>912</v>
      </c>
      <c r="I6">
        <f t="shared" ca="1" si="5"/>
        <v>3004</v>
      </c>
      <c r="J6">
        <f t="shared" ca="1" si="6"/>
        <v>30</v>
      </c>
      <c r="K6">
        <f t="shared" ca="1" si="7"/>
        <v>45</v>
      </c>
    </row>
    <row r="7" spans="1:37" x14ac:dyDescent="0.25">
      <c r="A7" t="s">
        <v>3</v>
      </c>
      <c r="B7" t="s">
        <v>24</v>
      </c>
      <c r="C7" t="s">
        <v>115</v>
      </c>
      <c r="D7">
        <f t="shared" ca="1" si="0"/>
        <v>0</v>
      </c>
      <c r="E7">
        <f t="shared" ca="1" si="1"/>
        <v>1.0566881185014532</v>
      </c>
      <c r="F7">
        <f t="shared" ca="1" si="2"/>
        <v>400</v>
      </c>
      <c r="G7">
        <f t="shared" ca="1" si="3"/>
        <v>1550</v>
      </c>
      <c r="H7">
        <f t="shared" ca="1" si="4"/>
        <v>1180</v>
      </c>
      <c r="I7">
        <f t="shared" ca="1" si="5"/>
        <v>3860</v>
      </c>
      <c r="J7">
        <f t="shared" ca="1" si="6"/>
        <v>30</v>
      </c>
      <c r="K7">
        <f t="shared" ca="1" si="7"/>
        <v>60</v>
      </c>
      <c r="AG7" s="13" t="s">
        <v>313</v>
      </c>
      <c r="AH7" s="13"/>
      <c r="AI7" s="13" t="s">
        <v>318</v>
      </c>
      <c r="AJ7" s="13"/>
      <c r="AK7" s="13"/>
    </row>
    <row r="8" spans="1:37" ht="18" x14ac:dyDescent="0.35">
      <c r="A8" t="s">
        <v>2</v>
      </c>
      <c r="B8" t="s">
        <v>25</v>
      </c>
      <c r="C8" t="s">
        <v>222</v>
      </c>
      <c r="D8">
        <f t="shared" ca="1" si="0"/>
        <v>0.21784501003601686</v>
      </c>
      <c r="E8">
        <f t="shared" ca="1" si="1"/>
        <v>5.6518471268185211E-2</v>
      </c>
      <c r="F8">
        <f t="shared" ca="1" si="2"/>
        <v>285</v>
      </c>
      <c r="G8">
        <f t="shared" ca="1" si="3"/>
        <v>2725</v>
      </c>
      <c r="H8">
        <f t="shared" ca="1" si="4"/>
        <v>1388</v>
      </c>
      <c r="I8">
        <f t="shared" ca="1" si="5"/>
        <v>3268</v>
      </c>
      <c r="J8">
        <f t="shared" ca="1" si="6"/>
        <v>30</v>
      </c>
      <c r="K8">
        <f t="shared" ca="1" si="7"/>
        <v>45</v>
      </c>
      <c r="P8" s="14" t="s">
        <v>298</v>
      </c>
      <c r="Q8" s="14"/>
      <c r="R8" s="14"/>
      <c r="S8" s="14"/>
      <c r="T8" s="14"/>
      <c r="U8" s="14"/>
      <c r="V8" s="14"/>
      <c r="W8" s="14"/>
      <c r="X8" s="14"/>
      <c r="Y8" s="16" t="s">
        <v>308</v>
      </c>
      <c r="Z8" s="17"/>
      <c r="AA8" s="17"/>
      <c r="AB8" s="18"/>
      <c r="AC8" s="15" t="s">
        <v>309</v>
      </c>
      <c r="AD8" s="15"/>
      <c r="AE8" s="15"/>
      <c r="AF8" s="15"/>
      <c r="AG8" s="9" t="s">
        <v>311</v>
      </c>
      <c r="AH8" s="9" t="s">
        <v>314</v>
      </c>
      <c r="AI8" s="9" t="s">
        <v>319</v>
      </c>
      <c r="AJ8" s="9" t="s">
        <v>320</v>
      </c>
      <c r="AK8" s="9" t="s">
        <v>321</v>
      </c>
    </row>
    <row r="9" spans="1:37" x14ac:dyDescent="0.25">
      <c r="A9" t="s">
        <v>2</v>
      </c>
      <c r="B9" t="s">
        <v>25</v>
      </c>
      <c r="C9" t="s">
        <v>207</v>
      </c>
      <c r="D9">
        <f t="shared" ca="1" si="0"/>
        <v>1.8337124957411042</v>
      </c>
      <c r="E9">
        <f t="shared" ca="1" si="1"/>
        <v>0.4363308028501871</v>
      </c>
      <c r="F9">
        <f t="shared" ca="1" si="2"/>
        <v>465</v>
      </c>
      <c r="G9">
        <f t="shared" ca="1" si="3"/>
        <v>1355</v>
      </c>
      <c r="H9">
        <f t="shared" ca="1" si="4"/>
        <v>1148</v>
      </c>
      <c r="I9">
        <f t="shared" ca="1" si="5"/>
        <v>2924</v>
      </c>
      <c r="J9">
        <f t="shared" ca="1" si="6"/>
        <v>45</v>
      </c>
      <c r="K9">
        <f t="shared" ca="1" si="7"/>
        <v>45</v>
      </c>
      <c r="P9" s="6" t="s">
        <v>299</v>
      </c>
      <c r="Q9" s="6" t="s">
        <v>301</v>
      </c>
      <c r="R9" s="6" t="s">
        <v>300</v>
      </c>
      <c r="S9" s="6" t="s">
        <v>302</v>
      </c>
      <c r="T9" s="6" t="s">
        <v>305</v>
      </c>
      <c r="U9" s="6" t="s">
        <v>303</v>
      </c>
      <c r="V9" s="6" t="s">
        <v>304</v>
      </c>
      <c r="W9" s="6" t="s">
        <v>306</v>
      </c>
      <c r="X9" s="6" t="s">
        <v>307</v>
      </c>
      <c r="Y9" s="6" t="s">
        <v>277</v>
      </c>
      <c r="Z9" s="6" t="s">
        <v>276</v>
      </c>
      <c r="AA9" s="6" t="s">
        <v>279</v>
      </c>
      <c r="AB9" s="6" t="s">
        <v>278</v>
      </c>
      <c r="AC9" s="6" t="s">
        <v>277</v>
      </c>
      <c r="AD9" s="6" t="s">
        <v>276</v>
      </c>
      <c r="AE9" s="6" t="s">
        <v>279</v>
      </c>
      <c r="AF9" s="6" t="s">
        <v>278</v>
      </c>
      <c r="AG9" s="6" t="s">
        <v>310</v>
      </c>
      <c r="AH9" s="6" t="s">
        <v>312</v>
      </c>
      <c r="AI9" s="6" t="s">
        <v>310</v>
      </c>
      <c r="AJ9" s="6" t="s">
        <v>312</v>
      </c>
      <c r="AK9" s="6" t="s">
        <v>322</v>
      </c>
    </row>
    <row r="10" spans="1:37" x14ac:dyDescent="0.25">
      <c r="A10" t="s">
        <v>2</v>
      </c>
      <c r="B10" t="s">
        <v>26</v>
      </c>
      <c r="C10" t="s">
        <v>23</v>
      </c>
      <c r="D10">
        <f t="shared" ca="1" si="0"/>
        <v>0</v>
      </c>
      <c r="E10">
        <f t="shared" ca="1" si="1"/>
        <v>1.2571461959284087</v>
      </c>
      <c r="F10">
        <f t="shared" ca="1" si="2"/>
        <v>645</v>
      </c>
      <c r="G10">
        <f t="shared" ca="1" si="3"/>
        <v>1635</v>
      </c>
      <c r="H10">
        <f t="shared" ca="1" si="4"/>
        <v>920</v>
      </c>
      <c r="I10">
        <f t="shared" ca="1" si="5"/>
        <v>3076</v>
      </c>
      <c r="J10">
        <f t="shared" ca="1" si="6"/>
        <v>15</v>
      </c>
      <c r="K10">
        <f t="shared" ca="1" si="7"/>
        <v>60</v>
      </c>
      <c r="P10" s="7" t="s">
        <v>17</v>
      </c>
      <c r="Q10" s="7">
        <v>1.4862321169536661</v>
      </c>
      <c r="R10" s="7">
        <v>0.39344720888015311</v>
      </c>
      <c r="S10" s="7">
        <v>532.14285714285711</v>
      </c>
      <c r="T10" s="7">
        <v>2227.1428571428573</v>
      </c>
      <c r="U10" s="7">
        <v>1028.5714285714287</v>
      </c>
      <c r="V10" s="7">
        <v>3149.7142857142858</v>
      </c>
      <c r="W10" s="7">
        <v>32.142857142857146</v>
      </c>
      <c r="X10" s="7">
        <v>51.428571428571431</v>
      </c>
      <c r="Y10" s="7">
        <f>AVERAGE(Q10:R10)</f>
        <v>0.93983966291690957</v>
      </c>
      <c r="Z10" s="7">
        <f>AVERAGE(S10:T10)</f>
        <v>1379.6428571428573</v>
      </c>
      <c r="AA10" s="7">
        <f>AVERAGE(U10:V10)</f>
        <v>2089.1428571428573</v>
      </c>
      <c r="AB10" s="7">
        <f>AVERAGE(W10:X10)</f>
        <v>41.785714285714292</v>
      </c>
      <c r="AC10" s="7">
        <f>_xlfn.STDEV.P(Q10:R10)</f>
        <v>0.54639245403675651</v>
      </c>
      <c r="AD10" s="7">
        <f>_xlfn.STDEV.P(S10:T10)</f>
        <v>847.49999999999989</v>
      </c>
      <c r="AE10" s="7">
        <f>_xlfn.STDEV.P(U10:V10)</f>
        <v>1060.5714285714282</v>
      </c>
      <c r="AF10" s="7">
        <f>_xlfn.STDEV.P(W10:X10)</f>
        <v>9.6428571428571335</v>
      </c>
      <c r="AG10" s="7">
        <f>(Q10-R10)/(6*AC10)</f>
        <v>0.33333333333333337</v>
      </c>
      <c r="AH10" s="7">
        <f>MIN((Y10-R10)/(3*AC10),(Q10-Y10)/(3*AC10))</f>
        <v>0.33333333333333331</v>
      </c>
      <c r="AI10" s="7">
        <f>(T10-S10)/(6*AD10)</f>
        <v>0.33333333333333343</v>
      </c>
      <c r="AJ10" s="7">
        <f>MIN((Z10-S10)/(3*AD10),(T10-Z10)/(3*AD10))</f>
        <v>0.33333333333333337</v>
      </c>
      <c r="AK10" s="7">
        <f>((T10-S10)/(6*SQRT((_xlfn.STDEV.S(S10:T10)^2)+((Z10-1000)^2))))/((T10-S10)/(6*SQRT(AD10+((Z10-1000)^2))))</f>
        <v>0.30285287848979731</v>
      </c>
    </row>
    <row r="11" spans="1:37" x14ac:dyDescent="0.25">
      <c r="A11" t="s">
        <v>2</v>
      </c>
      <c r="B11" t="s">
        <v>26</v>
      </c>
      <c r="C11" t="s">
        <v>38</v>
      </c>
      <c r="D11">
        <f t="shared" ca="1" si="0"/>
        <v>0.24281100314123971</v>
      </c>
      <c r="E11">
        <f t="shared" ca="1" si="1"/>
        <v>0.73955658574097716</v>
      </c>
      <c r="F11">
        <f t="shared" ca="1" si="2"/>
        <v>735</v>
      </c>
      <c r="G11">
        <f t="shared" ca="1" si="3"/>
        <v>2570</v>
      </c>
      <c r="H11">
        <f t="shared" ca="1" si="4"/>
        <v>1412</v>
      </c>
      <c r="I11">
        <f t="shared" ca="1" si="5"/>
        <v>3672</v>
      </c>
      <c r="J11">
        <f t="shared" ca="1" si="6"/>
        <v>15</v>
      </c>
      <c r="K11">
        <f t="shared" ca="1" si="7"/>
        <v>45</v>
      </c>
      <c r="P11" s="7" t="s">
        <v>4</v>
      </c>
      <c r="Q11" s="7">
        <v>2.0515975402304814</v>
      </c>
      <c r="R11" s="7">
        <v>0.4901182769892119</v>
      </c>
      <c r="S11" s="7">
        <v>522.27272727272725</v>
      </c>
      <c r="T11" s="7">
        <v>1840</v>
      </c>
      <c r="U11" s="7">
        <v>1177.8181818181818</v>
      </c>
      <c r="V11" s="7">
        <v>3186.7272727272725</v>
      </c>
      <c r="W11" s="7">
        <v>31.363636363636363</v>
      </c>
      <c r="X11" s="7">
        <v>51.136363636363633</v>
      </c>
      <c r="Y11" s="7">
        <f t="shared" ref="Y11:Y21" si="8">AVERAGE(Q11:R11)</f>
        <v>1.2708579086098466</v>
      </c>
      <c r="Z11" s="7">
        <f t="shared" ref="Z11:Z21" si="9">AVERAGE(S11:T11)</f>
        <v>1181.1363636363635</v>
      </c>
      <c r="AA11" s="7">
        <f t="shared" ref="AA11:AA21" si="10">AVERAGE(U11:V11)</f>
        <v>2182.272727272727</v>
      </c>
      <c r="AB11" s="7">
        <f t="shared" ref="AB11:AB21" si="11">AVERAGE(W11:X11)</f>
        <v>41.25</v>
      </c>
      <c r="AC11" s="7">
        <f t="shared" ref="AC11:AC21" si="12">_xlfn.STDEV.P(Q11:R11)</f>
        <v>0.78073963162063476</v>
      </c>
      <c r="AD11" s="7">
        <f t="shared" ref="AD11:AD21" si="13">_xlfn.STDEV.P(S11:T11)</f>
        <v>658.8636363636366</v>
      </c>
      <c r="AE11" s="7">
        <f t="shared" ref="AE11:AE21" si="14">_xlfn.STDEV.P(U11:V11)</f>
        <v>1004.4545454545455</v>
      </c>
      <c r="AF11" s="7">
        <f t="shared" ref="AF11:AF21" si="15">_xlfn.STDEV.P(W11:X11)</f>
        <v>9.8863636363636243</v>
      </c>
      <c r="AG11" s="7">
        <f t="shared" ref="AG11:AG21" si="16">(Q11-R11)/(6*AC11)</f>
        <v>0.33333333333333331</v>
      </c>
      <c r="AH11" s="7">
        <f t="shared" ref="AH11:AH21" si="17">MIN((Y11-R11)/(3*AC11),(Q11-Y11)/(3*AC11))</f>
        <v>0.33333333333333331</v>
      </c>
      <c r="AI11" s="7">
        <f t="shared" ref="AI11:AI21" si="18">(T11-S11)/(6*AD11)</f>
        <v>0.3333333333333332</v>
      </c>
      <c r="AJ11" s="7">
        <f t="shared" ref="AJ11:AJ21" si="19">MIN((Z11-S11)/(3*AD11),(T11-Z11)/(3*AD11))</f>
        <v>0.33333333333333315</v>
      </c>
      <c r="AK11" s="7">
        <f t="shared" ref="AK11:AK21" si="20">((T11-S11)/(6*SQRT((_xlfn.STDEV.S(S11:T11)^2)+((Z11-1000)^2))))/((T11-S11)/(6*SQRT(AD11+((Z11-1000)^2))))</f>
        <v>0.19273360437282933</v>
      </c>
    </row>
    <row r="12" spans="1:37" x14ac:dyDescent="0.25">
      <c r="A12" t="s">
        <v>4</v>
      </c>
      <c r="B12" t="s">
        <v>27</v>
      </c>
      <c r="C12" t="s">
        <v>223</v>
      </c>
      <c r="D12">
        <f t="shared" ca="1" si="0"/>
        <v>0</v>
      </c>
      <c r="E12">
        <f t="shared" ca="1" si="1"/>
        <v>0.2389906522999532</v>
      </c>
      <c r="F12">
        <f t="shared" ca="1" si="2"/>
        <v>450</v>
      </c>
      <c r="G12">
        <f t="shared" ca="1" si="3"/>
        <v>2705</v>
      </c>
      <c r="H12">
        <f t="shared" ca="1" si="4"/>
        <v>1580</v>
      </c>
      <c r="I12">
        <f t="shared" ca="1" si="5"/>
        <v>2420</v>
      </c>
      <c r="J12">
        <f t="shared" ca="1" si="6"/>
        <v>45</v>
      </c>
      <c r="K12">
        <f t="shared" ca="1" si="7"/>
        <v>45</v>
      </c>
      <c r="P12" s="7" t="s">
        <v>18</v>
      </c>
      <c r="Q12" s="7">
        <v>1.2950793638091582</v>
      </c>
      <c r="R12" s="7">
        <v>0.91624280533965063</v>
      </c>
      <c r="S12" s="7">
        <v>475</v>
      </c>
      <c r="T12" s="7">
        <v>1592.5</v>
      </c>
      <c r="U12" s="7">
        <v>1184</v>
      </c>
      <c r="V12" s="7">
        <v>3116</v>
      </c>
      <c r="W12" s="7">
        <v>22.5</v>
      </c>
      <c r="X12" s="7">
        <v>45</v>
      </c>
      <c r="Y12" s="7">
        <f t="shared" si="8"/>
        <v>1.1056610845744044</v>
      </c>
      <c r="Z12" s="7">
        <f t="shared" si="9"/>
        <v>1033.75</v>
      </c>
      <c r="AA12" s="7">
        <f t="shared" si="10"/>
        <v>2150</v>
      </c>
      <c r="AB12" s="7">
        <f t="shared" si="11"/>
        <v>33.75</v>
      </c>
      <c r="AC12" s="7">
        <f t="shared" si="12"/>
        <v>0.18941827923475441</v>
      </c>
      <c r="AD12" s="7">
        <f t="shared" si="13"/>
        <v>558.75</v>
      </c>
      <c r="AE12" s="7">
        <f t="shared" si="14"/>
        <v>966</v>
      </c>
      <c r="AF12" s="7">
        <f t="shared" si="15"/>
        <v>11.25</v>
      </c>
      <c r="AG12" s="7">
        <f t="shared" si="16"/>
        <v>0.33333333333333226</v>
      </c>
      <c r="AH12" s="7">
        <f t="shared" si="17"/>
        <v>0.33333333333333215</v>
      </c>
      <c r="AI12" s="7">
        <f t="shared" si="18"/>
        <v>0.33333333333333331</v>
      </c>
      <c r="AJ12" s="7">
        <f t="shared" si="19"/>
        <v>0.33333333333333331</v>
      </c>
      <c r="AK12" s="7">
        <f t="shared" si="20"/>
        <v>5.2097461346951875E-2</v>
      </c>
    </row>
    <row r="13" spans="1:37" x14ac:dyDescent="0.25">
      <c r="A13" t="s">
        <v>4</v>
      </c>
      <c r="B13" t="s">
        <v>28</v>
      </c>
      <c r="C13" t="s">
        <v>24</v>
      </c>
      <c r="D13">
        <f t="shared" ca="1" si="0"/>
        <v>1.5373492590369175</v>
      </c>
      <c r="E13">
        <f t="shared" ca="1" si="1"/>
        <v>2.5885487456636893</v>
      </c>
      <c r="F13">
        <f t="shared" ca="1" si="2"/>
        <v>470</v>
      </c>
      <c r="G13">
        <f t="shared" ca="1" si="3"/>
        <v>1285</v>
      </c>
      <c r="H13">
        <f t="shared" ca="1" si="4"/>
        <v>1572</v>
      </c>
      <c r="I13">
        <f t="shared" ca="1" si="5"/>
        <v>3620</v>
      </c>
      <c r="J13">
        <f t="shared" ca="1" si="6"/>
        <v>30</v>
      </c>
      <c r="K13">
        <f t="shared" ca="1" si="7"/>
        <v>45</v>
      </c>
      <c r="P13" s="7" t="s">
        <v>12</v>
      </c>
      <c r="Q13" s="7">
        <v>1.1067657495729279</v>
      </c>
      <c r="R13" s="7">
        <v>0.59415490473977728</v>
      </c>
      <c r="S13" s="7">
        <v>470.625</v>
      </c>
      <c r="T13" s="7">
        <v>2192.5</v>
      </c>
      <c r="U13" s="7">
        <v>1145</v>
      </c>
      <c r="V13" s="7">
        <v>3119</v>
      </c>
      <c r="W13" s="7">
        <v>31.875</v>
      </c>
      <c r="X13" s="7">
        <v>52.5</v>
      </c>
      <c r="Y13" s="7">
        <f t="shared" si="8"/>
        <v>0.85046032715635267</v>
      </c>
      <c r="Z13" s="7">
        <f t="shared" si="9"/>
        <v>1331.5625</v>
      </c>
      <c r="AA13" s="7">
        <f t="shared" si="10"/>
        <v>2132</v>
      </c>
      <c r="AB13" s="7">
        <f t="shared" si="11"/>
        <v>42.1875</v>
      </c>
      <c r="AC13" s="7">
        <f t="shared" si="12"/>
        <v>0.25630542241657506</v>
      </c>
      <c r="AD13" s="7">
        <f t="shared" si="13"/>
        <v>860.9375</v>
      </c>
      <c r="AE13" s="7">
        <f t="shared" si="14"/>
        <v>987</v>
      </c>
      <c r="AF13" s="7">
        <f t="shared" si="15"/>
        <v>10.3125</v>
      </c>
      <c r="AG13" s="7">
        <f t="shared" si="16"/>
        <v>0.3333333333333337</v>
      </c>
      <c r="AH13" s="7">
        <f t="shared" si="17"/>
        <v>0.33333333333333365</v>
      </c>
      <c r="AI13" s="7">
        <f t="shared" si="18"/>
        <v>0.33333333333333331</v>
      </c>
      <c r="AJ13" s="7">
        <f t="shared" si="19"/>
        <v>0.33333333333333331</v>
      </c>
      <c r="AK13" s="7">
        <f t="shared" si="20"/>
        <v>0.2637780555699078</v>
      </c>
    </row>
    <row r="14" spans="1:37" x14ac:dyDescent="0.25">
      <c r="A14" t="s">
        <v>3</v>
      </c>
      <c r="B14" t="s">
        <v>28</v>
      </c>
      <c r="C14" t="s">
        <v>31</v>
      </c>
      <c r="D14">
        <f t="shared" ca="1" si="0"/>
        <v>0</v>
      </c>
      <c r="E14">
        <f t="shared" ca="1" si="1"/>
        <v>2.5587264810638661</v>
      </c>
      <c r="F14">
        <f t="shared" ca="1" si="2"/>
        <v>580</v>
      </c>
      <c r="G14">
        <f t="shared" ca="1" si="3"/>
        <v>1940</v>
      </c>
      <c r="H14">
        <f t="shared" ca="1" si="4"/>
        <v>1488</v>
      </c>
      <c r="I14">
        <f t="shared" ca="1" si="5"/>
        <v>2800</v>
      </c>
      <c r="J14">
        <f t="shared" ca="1" si="6"/>
        <v>15</v>
      </c>
      <c r="K14">
        <f t="shared" ca="1" si="7"/>
        <v>60</v>
      </c>
      <c r="P14" s="7" t="s">
        <v>3</v>
      </c>
      <c r="Q14" s="7">
        <v>1.7514431553435514</v>
      </c>
      <c r="R14" s="7">
        <v>0.63488440806443858</v>
      </c>
      <c r="S14" s="7">
        <v>525.46875</v>
      </c>
      <c r="T14" s="7">
        <v>1920.9375</v>
      </c>
      <c r="U14" s="7">
        <v>1184.25</v>
      </c>
      <c r="V14" s="7">
        <v>3209.375</v>
      </c>
      <c r="W14" s="7">
        <v>30</v>
      </c>
      <c r="X14" s="7">
        <v>50.625</v>
      </c>
      <c r="Y14" s="7">
        <f t="shared" si="8"/>
        <v>1.1931637817039951</v>
      </c>
      <c r="Z14" s="7">
        <f t="shared" si="9"/>
        <v>1223.203125</v>
      </c>
      <c r="AA14" s="7">
        <f t="shared" si="10"/>
        <v>2196.8125</v>
      </c>
      <c r="AB14" s="7">
        <f t="shared" si="11"/>
        <v>40.3125</v>
      </c>
      <c r="AC14" s="7">
        <f t="shared" si="12"/>
        <v>0.55827937363955626</v>
      </c>
      <c r="AD14" s="7">
        <f t="shared" si="13"/>
        <v>697.734375</v>
      </c>
      <c r="AE14" s="7">
        <f t="shared" si="14"/>
        <v>1012.5625</v>
      </c>
      <c r="AF14" s="7">
        <f t="shared" si="15"/>
        <v>10.3125</v>
      </c>
      <c r="AG14" s="7">
        <f t="shared" si="16"/>
        <v>0.33333333333333343</v>
      </c>
      <c r="AH14" s="7">
        <f t="shared" si="17"/>
        <v>0.33333333333333343</v>
      </c>
      <c r="AI14" s="7">
        <f t="shared" si="18"/>
        <v>0.33333333333333331</v>
      </c>
      <c r="AJ14" s="7">
        <f t="shared" si="19"/>
        <v>0.33333333333333331</v>
      </c>
      <c r="AK14" s="7">
        <f t="shared" si="20"/>
        <v>0.22216691186235649</v>
      </c>
    </row>
    <row r="15" spans="1:37" x14ac:dyDescent="0.25">
      <c r="A15" t="s">
        <v>3</v>
      </c>
      <c r="B15" t="s">
        <v>28</v>
      </c>
      <c r="C15" t="s">
        <v>114</v>
      </c>
      <c r="D15">
        <f t="shared" ca="1" si="0"/>
        <v>0.40498206187823316</v>
      </c>
      <c r="E15">
        <f t="shared" ca="1" si="1"/>
        <v>2.7929551319032613</v>
      </c>
      <c r="F15">
        <f t="shared" ca="1" si="2"/>
        <v>525</v>
      </c>
      <c r="G15">
        <f t="shared" ca="1" si="3"/>
        <v>2125</v>
      </c>
      <c r="H15">
        <f t="shared" ca="1" si="4"/>
        <v>1440</v>
      </c>
      <c r="I15">
        <f t="shared" ca="1" si="5"/>
        <v>2752</v>
      </c>
      <c r="J15">
        <f t="shared" ca="1" si="6"/>
        <v>45</v>
      </c>
      <c r="K15">
        <f t="shared" ca="1" si="7"/>
        <v>60</v>
      </c>
      <c r="P15" s="7" t="s">
        <v>6</v>
      </c>
      <c r="Q15" s="7">
        <v>1.8021581392590134</v>
      </c>
      <c r="R15" s="7">
        <v>0.47807808366462945</v>
      </c>
      <c r="S15" s="7">
        <v>550</v>
      </c>
      <c r="T15" s="7">
        <v>2138.75</v>
      </c>
      <c r="U15" s="7">
        <v>1157.5</v>
      </c>
      <c r="V15" s="7">
        <v>3180.8333333333335</v>
      </c>
      <c r="W15" s="7">
        <v>26.875</v>
      </c>
      <c r="X15" s="7">
        <v>50.625</v>
      </c>
      <c r="Y15" s="7">
        <f t="shared" si="8"/>
        <v>1.1401181114618213</v>
      </c>
      <c r="Z15" s="7">
        <f t="shared" si="9"/>
        <v>1344.375</v>
      </c>
      <c r="AA15" s="7">
        <f t="shared" si="10"/>
        <v>2169.166666666667</v>
      </c>
      <c r="AB15" s="7">
        <f t="shared" si="11"/>
        <v>38.75</v>
      </c>
      <c r="AC15" s="7">
        <f t="shared" si="12"/>
        <v>0.66204002779719218</v>
      </c>
      <c r="AD15" s="7">
        <f t="shared" si="13"/>
        <v>794.375</v>
      </c>
      <c r="AE15" s="7">
        <f t="shared" si="14"/>
        <v>1011.6666666666665</v>
      </c>
      <c r="AF15" s="7">
        <f t="shared" si="15"/>
        <v>11.875</v>
      </c>
      <c r="AG15" s="7">
        <f t="shared" si="16"/>
        <v>0.33333333333333326</v>
      </c>
      <c r="AH15" s="7">
        <f t="shared" si="17"/>
        <v>0.3333333333333332</v>
      </c>
      <c r="AI15" s="7">
        <f t="shared" si="18"/>
        <v>0.33333333333333331</v>
      </c>
      <c r="AJ15" s="7">
        <f t="shared" si="19"/>
        <v>0.33333333333333331</v>
      </c>
      <c r="AK15" s="7">
        <f t="shared" si="20"/>
        <v>0.29406159624687966</v>
      </c>
    </row>
    <row r="16" spans="1:37" x14ac:dyDescent="0.25">
      <c r="A16" t="s">
        <v>3</v>
      </c>
      <c r="B16" t="s">
        <v>28</v>
      </c>
      <c r="C16" t="s">
        <v>115</v>
      </c>
      <c r="D16">
        <f t="shared" ca="1" si="0"/>
        <v>0</v>
      </c>
      <c r="E16">
        <f t="shared" ca="1" si="1"/>
        <v>1.7218416581672249</v>
      </c>
      <c r="F16">
        <f t="shared" ca="1" si="2"/>
        <v>415</v>
      </c>
      <c r="G16">
        <f t="shared" ca="1" si="3"/>
        <v>2245</v>
      </c>
      <c r="H16">
        <f t="shared" ca="1" si="4"/>
        <v>1320</v>
      </c>
      <c r="I16">
        <f t="shared" ca="1" si="5"/>
        <v>2788</v>
      </c>
      <c r="J16">
        <f t="shared" ca="1" si="6"/>
        <v>30</v>
      </c>
      <c r="K16">
        <f t="shared" ca="1" si="7"/>
        <v>45</v>
      </c>
      <c r="P16" s="7" t="s">
        <v>16</v>
      </c>
      <c r="Q16" s="7">
        <v>1.8690141445344823</v>
      </c>
      <c r="R16" s="7">
        <v>0.45607516411160376</v>
      </c>
      <c r="S16" s="7">
        <v>539</v>
      </c>
      <c r="T16" s="7">
        <v>2006.6</v>
      </c>
      <c r="U16" s="7">
        <v>1201.76</v>
      </c>
      <c r="V16" s="7">
        <v>3243.52</v>
      </c>
      <c r="W16" s="7">
        <v>30</v>
      </c>
      <c r="X16" s="7">
        <v>53.4</v>
      </c>
      <c r="Y16" s="7">
        <f t="shared" si="8"/>
        <v>1.1625446543230431</v>
      </c>
      <c r="Z16" s="7">
        <f t="shared" si="9"/>
        <v>1272.8</v>
      </c>
      <c r="AA16" s="7">
        <f t="shared" si="10"/>
        <v>2222.64</v>
      </c>
      <c r="AB16" s="7">
        <f t="shared" si="11"/>
        <v>41.7</v>
      </c>
      <c r="AC16" s="7">
        <f t="shared" si="12"/>
        <v>0.70646949021143923</v>
      </c>
      <c r="AD16" s="7">
        <f t="shared" si="13"/>
        <v>733.8</v>
      </c>
      <c r="AE16" s="7">
        <f t="shared" si="14"/>
        <v>1020.8800000000003</v>
      </c>
      <c r="AF16" s="7">
        <f t="shared" si="15"/>
        <v>11.699999999999985</v>
      </c>
      <c r="AG16" s="7">
        <f t="shared" si="16"/>
        <v>0.33333333333333331</v>
      </c>
      <c r="AH16" s="7">
        <f t="shared" si="17"/>
        <v>0.33333333333333331</v>
      </c>
      <c r="AI16" s="7">
        <f t="shared" si="18"/>
        <v>0.33333333333333337</v>
      </c>
      <c r="AJ16" s="7">
        <f t="shared" si="19"/>
        <v>0.33333333333333337</v>
      </c>
      <c r="AK16" s="7">
        <f t="shared" si="20"/>
        <v>0.25548906869073751</v>
      </c>
    </row>
    <row r="17" spans="1:37" x14ac:dyDescent="0.25">
      <c r="A17" t="s">
        <v>4</v>
      </c>
      <c r="B17" t="s">
        <v>29</v>
      </c>
      <c r="C17" t="s">
        <v>25</v>
      </c>
      <c r="D17">
        <f t="shared" ca="1" si="0"/>
        <v>0</v>
      </c>
      <c r="E17">
        <f t="shared" ca="1" si="1"/>
        <v>0.24719261737577902</v>
      </c>
      <c r="F17">
        <f t="shared" ca="1" si="2"/>
        <v>295</v>
      </c>
      <c r="G17">
        <f t="shared" ca="1" si="3"/>
        <v>1510</v>
      </c>
      <c r="H17">
        <f t="shared" ca="1" si="4"/>
        <v>1476</v>
      </c>
      <c r="I17">
        <f t="shared" ca="1" si="5"/>
        <v>2580</v>
      </c>
      <c r="J17">
        <f t="shared" ca="1" si="6"/>
        <v>45</v>
      </c>
      <c r="K17">
        <f t="shared" ca="1" si="7"/>
        <v>45</v>
      </c>
      <c r="P17" s="7" t="s">
        <v>11</v>
      </c>
      <c r="Q17" s="7">
        <v>2.0493457488723039</v>
      </c>
      <c r="R17" s="7">
        <v>0.54672340197148273</v>
      </c>
      <c r="S17" s="7">
        <v>457.85714285714283</v>
      </c>
      <c r="T17" s="7">
        <v>1862.1428571428571</v>
      </c>
      <c r="U17" s="7">
        <v>1158.8571428571429</v>
      </c>
      <c r="V17" s="7">
        <v>3340</v>
      </c>
      <c r="W17" s="7">
        <v>30</v>
      </c>
      <c r="X17" s="7">
        <v>51.428571428571431</v>
      </c>
      <c r="Y17" s="7">
        <f t="shared" si="8"/>
        <v>1.2980345754218934</v>
      </c>
      <c r="Z17" s="7">
        <f t="shared" si="9"/>
        <v>1160</v>
      </c>
      <c r="AA17" s="7">
        <f t="shared" si="10"/>
        <v>2249.4285714285716</v>
      </c>
      <c r="AB17" s="7">
        <f t="shared" si="11"/>
        <v>40.714285714285715</v>
      </c>
      <c r="AC17" s="7">
        <f t="shared" si="12"/>
        <v>0.75131117345041065</v>
      </c>
      <c r="AD17" s="7">
        <f t="shared" si="13"/>
        <v>702.14285714285711</v>
      </c>
      <c r="AE17" s="7">
        <f t="shared" si="14"/>
        <v>1090.5714285714287</v>
      </c>
      <c r="AF17" s="7">
        <f t="shared" si="15"/>
        <v>10.714285714285717</v>
      </c>
      <c r="AG17" s="7">
        <f t="shared" si="16"/>
        <v>0.33333333333333331</v>
      </c>
      <c r="AH17" s="7">
        <f t="shared" si="17"/>
        <v>0.33333333333333331</v>
      </c>
      <c r="AI17" s="7">
        <f t="shared" si="18"/>
        <v>0.33333333333333331</v>
      </c>
      <c r="AJ17" s="7">
        <f t="shared" si="19"/>
        <v>0.33333333333333331</v>
      </c>
      <c r="AK17" s="7">
        <f t="shared" si="20"/>
        <v>0.16124608705951551</v>
      </c>
    </row>
    <row r="18" spans="1:37" x14ac:dyDescent="0.25">
      <c r="A18" t="s">
        <v>2</v>
      </c>
      <c r="B18" t="s">
        <v>29</v>
      </c>
      <c r="C18" t="s">
        <v>222</v>
      </c>
      <c r="D18">
        <f t="shared" ca="1" si="0"/>
        <v>0.30229209758216014</v>
      </c>
      <c r="E18">
        <f t="shared" ca="1" si="1"/>
        <v>1.7612492592608189</v>
      </c>
      <c r="F18">
        <f t="shared" ca="1" si="2"/>
        <v>335</v>
      </c>
      <c r="G18">
        <f t="shared" ca="1" si="3"/>
        <v>1300</v>
      </c>
      <c r="H18">
        <f t="shared" ca="1" si="4"/>
        <v>984</v>
      </c>
      <c r="I18">
        <f t="shared" ca="1" si="5"/>
        <v>3560</v>
      </c>
      <c r="J18">
        <f t="shared" ca="1" si="6"/>
        <v>30</v>
      </c>
      <c r="K18">
        <f t="shared" ca="1" si="7"/>
        <v>45</v>
      </c>
      <c r="P18" s="7" t="s">
        <v>7</v>
      </c>
      <c r="Q18" s="7">
        <v>1.8944464591987851</v>
      </c>
      <c r="R18" s="7">
        <v>0.47483129290997322</v>
      </c>
      <c r="S18" s="7">
        <v>480.33333333333331</v>
      </c>
      <c r="T18" s="7">
        <v>2002.2</v>
      </c>
      <c r="U18" s="7">
        <v>1156.48</v>
      </c>
      <c r="V18" s="7">
        <v>3270.08</v>
      </c>
      <c r="W18" s="7">
        <v>28</v>
      </c>
      <c r="X18" s="7">
        <v>52.4</v>
      </c>
      <c r="Y18" s="7">
        <f t="shared" si="8"/>
        <v>1.1846388760543791</v>
      </c>
      <c r="Z18" s="7">
        <f t="shared" si="9"/>
        <v>1241.2666666666667</v>
      </c>
      <c r="AA18" s="7">
        <f t="shared" si="10"/>
        <v>2213.2799999999997</v>
      </c>
      <c r="AB18" s="7">
        <f t="shared" si="11"/>
        <v>40.200000000000003</v>
      </c>
      <c r="AC18" s="7">
        <f t="shared" si="12"/>
        <v>0.70980758314440584</v>
      </c>
      <c r="AD18" s="7">
        <f t="shared" si="13"/>
        <v>760.93333333333362</v>
      </c>
      <c r="AE18" s="7">
        <f t="shared" si="14"/>
        <v>1056.8000000000002</v>
      </c>
      <c r="AF18" s="7">
        <f t="shared" si="15"/>
        <v>12.199999999999987</v>
      </c>
      <c r="AG18" s="7">
        <f t="shared" si="16"/>
        <v>0.33333333333333337</v>
      </c>
      <c r="AH18" s="7">
        <f t="shared" si="17"/>
        <v>0.33333333333333337</v>
      </c>
      <c r="AI18" s="7">
        <f t="shared" si="18"/>
        <v>0.3333333333333332</v>
      </c>
      <c r="AJ18" s="7">
        <f t="shared" si="19"/>
        <v>0.3333333333333332</v>
      </c>
      <c r="AK18" s="7">
        <f t="shared" si="20"/>
        <v>0.22019444229658008</v>
      </c>
    </row>
    <row r="19" spans="1:37" x14ac:dyDescent="0.25">
      <c r="A19" t="s">
        <v>2</v>
      </c>
      <c r="B19" t="s">
        <v>29</v>
      </c>
      <c r="C19" t="s">
        <v>207</v>
      </c>
      <c r="D19">
        <f t="shared" ca="1" si="0"/>
        <v>0.85657414765761442</v>
      </c>
      <c r="E19">
        <f t="shared" ca="1" si="1"/>
        <v>2.9189313122070351</v>
      </c>
      <c r="F19">
        <f t="shared" ca="1" si="2"/>
        <v>455</v>
      </c>
      <c r="G19">
        <f t="shared" ca="1" si="3"/>
        <v>2550</v>
      </c>
      <c r="H19">
        <f t="shared" ca="1" si="4"/>
        <v>808</v>
      </c>
      <c r="I19">
        <f t="shared" ca="1" si="5"/>
        <v>3004</v>
      </c>
      <c r="J19">
        <f t="shared" ca="1" si="6"/>
        <v>15</v>
      </c>
      <c r="K19">
        <f t="shared" ca="1" si="7"/>
        <v>60</v>
      </c>
      <c r="P19" s="7" t="s">
        <v>10</v>
      </c>
      <c r="Q19" s="7">
        <v>2.0857507927152072</v>
      </c>
      <c r="R19" s="7">
        <v>0.41873465062117354</v>
      </c>
      <c r="S19" s="7">
        <v>557.25</v>
      </c>
      <c r="T19" s="7">
        <v>2024</v>
      </c>
      <c r="U19" s="7">
        <v>1242.4000000000001</v>
      </c>
      <c r="V19" s="7">
        <v>3234</v>
      </c>
      <c r="W19" s="7">
        <v>24.75</v>
      </c>
      <c r="X19" s="7">
        <v>53.25</v>
      </c>
      <c r="Y19" s="7">
        <f t="shared" si="8"/>
        <v>1.2522427216681904</v>
      </c>
      <c r="Z19" s="7">
        <f t="shared" si="9"/>
        <v>1290.625</v>
      </c>
      <c r="AA19" s="7">
        <f t="shared" si="10"/>
        <v>2238.1999999999998</v>
      </c>
      <c r="AB19" s="7">
        <f t="shared" si="11"/>
        <v>39</v>
      </c>
      <c r="AC19" s="7">
        <f t="shared" si="12"/>
        <v>0.83350807104701696</v>
      </c>
      <c r="AD19" s="7">
        <f t="shared" si="13"/>
        <v>733.375</v>
      </c>
      <c r="AE19" s="7">
        <f t="shared" si="14"/>
        <v>995.8000000000003</v>
      </c>
      <c r="AF19" s="7">
        <f t="shared" si="15"/>
        <v>14.25</v>
      </c>
      <c r="AG19" s="7">
        <f t="shared" si="16"/>
        <v>0.33333333333333326</v>
      </c>
      <c r="AH19" s="7">
        <f t="shared" si="17"/>
        <v>0.33333333333333326</v>
      </c>
      <c r="AI19" s="7">
        <f t="shared" si="18"/>
        <v>0.33333333333333331</v>
      </c>
      <c r="AJ19" s="7">
        <f t="shared" si="19"/>
        <v>0.33333333333333331</v>
      </c>
      <c r="AK19" s="7">
        <f t="shared" si="20"/>
        <v>0.27099105345955465</v>
      </c>
    </row>
    <row r="20" spans="1:37" x14ac:dyDescent="0.25">
      <c r="A20" t="s">
        <v>2</v>
      </c>
      <c r="B20" t="s">
        <v>30</v>
      </c>
      <c r="C20" t="s">
        <v>23</v>
      </c>
      <c r="D20">
        <f t="shared" ca="1" si="0"/>
        <v>0</v>
      </c>
      <c r="E20">
        <f t="shared" ca="1" si="1"/>
        <v>1.560598698151525</v>
      </c>
      <c r="F20">
        <f t="shared" ca="1" si="2"/>
        <v>580</v>
      </c>
      <c r="G20">
        <f t="shared" ca="1" si="3"/>
        <v>2720</v>
      </c>
      <c r="H20">
        <f t="shared" ca="1" si="4"/>
        <v>1476</v>
      </c>
      <c r="I20">
        <f t="shared" ca="1" si="5"/>
        <v>3440</v>
      </c>
      <c r="J20">
        <f t="shared" ca="1" si="6"/>
        <v>45</v>
      </c>
      <c r="K20">
        <f t="shared" ca="1" si="7"/>
        <v>45</v>
      </c>
      <c r="P20" s="7" t="s">
        <v>2</v>
      </c>
      <c r="Q20" s="7">
        <v>1.7204393006752419</v>
      </c>
      <c r="R20" s="7">
        <v>0.48336167328617419</v>
      </c>
      <c r="S20" s="7">
        <v>481.25</v>
      </c>
      <c r="T20" s="7">
        <v>1975.4044117647059</v>
      </c>
      <c r="U20" s="7">
        <v>1171.9117647058824</v>
      </c>
      <c r="V20" s="7">
        <v>3230.2647058823532</v>
      </c>
      <c r="W20" s="7">
        <v>30.551470588235293</v>
      </c>
      <c r="X20" s="7">
        <v>52.720588235294116</v>
      </c>
      <c r="Y20" s="7">
        <f t="shared" si="8"/>
        <v>1.1019004869807081</v>
      </c>
      <c r="Z20" s="7">
        <f t="shared" si="9"/>
        <v>1228.3272058823529</v>
      </c>
      <c r="AA20" s="7">
        <f t="shared" si="10"/>
        <v>2201.088235294118</v>
      </c>
      <c r="AB20" s="7">
        <f t="shared" si="11"/>
        <v>41.636029411764703</v>
      </c>
      <c r="AC20" s="7">
        <f t="shared" si="12"/>
        <v>0.61853881369453378</v>
      </c>
      <c r="AD20" s="7">
        <f t="shared" si="13"/>
        <v>747.07720588235293</v>
      </c>
      <c r="AE20" s="7">
        <f t="shared" si="14"/>
        <v>1029.1764705882349</v>
      </c>
      <c r="AF20" s="7">
        <f t="shared" si="15"/>
        <v>11.084558823529417</v>
      </c>
      <c r="AG20" s="7">
        <f t="shared" si="16"/>
        <v>0.33333333333333331</v>
      </c>
      <c r="AH20" s="7">
        <f t="shared" si="17"/>
        <v>0.33333333333333331</v>
      </c>
      <c r="AI20" s="7">
        <f t="shared" si="18"/>
        <v>0.33333333333333337</v>
      </c>
      <c r="AJ20" s="7">
        <f t="shared" si="19"/>
        <v>0.33333333333333337</v>
      </c>
      <c r="AK20" s="7">
        <f t="shared" si="20"/>
        <v>0.21274281110662221</v>
      </c>
    </row>
    <row r="21" spans="1:37" x14ac:dyDescent="0.25">
      <c r="A21" t="s">
        <v>2</v>
      </c>
      <c r="B21" t="s">
        <v>30</v>
      </c>
      <c r="C21" t="s">
        <v>38</v>
      </c>
      <c r="D21">
        <f t="shared" ca="1" si="0"/>
        <v>1.2474223665304596E-2</v>
      </c>
      <c r="E21">
        <f t="shared" ca="1" si="1"/>
        <v>0.87096583000118966</v>
      </c>
      <c r="F21">
        <f t="shared" ca="1" si="2"/>
        <v>400</v>
      </c>
      <c r="G21">
        <f t="shared" ca="1" si="3"/>
        <v>2320</v>
      </c>
      <c r="H21">
        <f t="shared" ca="1" si="4"/>
        <v>976</v>
      </c>
      <c r="I21">
        <f t="shared" ca="1" si="5"/>
        <v>2848</v>
      </c>
      <c r="J21">
        <f t="shared" ca="1" si="6"/>
        <v>15</v>
      </c>
      <c r="K21">
        <f t="shared" ca="1" si="7"/>
        <v>45</v>
      </c>
      <c r="P21" s="7" t="s">
        <v>1</v>
      </c>
      <c r="Q21" s="7">
        <v>1.8377699147625863</v>
      </c>
      <c r="R21" s="7">
        <v>0.6216665520540775</v>
      </c>
      <c r="S21" s="7">
        <v>563.125</v>
      </c>
      <c r="T21" s="7">
        <v>1916.875</v>
      </c>
      <c r="U21" s="7">
        <v>1169.5</v>
      </c>
      <c r="V21" s="7">
        <v>3282.5</v>
      </c>
      <c r="W21" s="7">
        <v>35.625</v>
      </c>
      <c r="X21" s="7">
        <v>58.125</v>
      </c>
      <c r="Y21" s="7">
        <f t="shared" si="8"/>
        <v>1.2297182334083319</v>
      </c>
      <c r="Z21" s="7">
        <f t="shared" si="9"/>
        <v>1240</v>
      </c>
      <c r="AA21" s="7">
        <f t="shared" si="10"/>
        <v>2226</v>
      </c>
      <c r="AB21" s="7">
        <f t="shared" si="11"/>
        <v>46.875</v>
      </c>
      <c r="AC21" s="7">
        <f t="shared" si="12"/>
        <v>0.60805168135425436</v>
      </c>
      <c r="AD21" s="7">
        <f t="shared" si="13"/>
        <v>676.875</v>
      </c>
      <c r="AE21" s="7">
        <f t="shared" si="14"/>
        <v>1056.5</v>
      </c>
      <c r="AF21" s="7">
        <f t="shared" si="15"/>
        <v>11.25</v>
      </c>
      <c r="AG21" s="7">
        <f t="shared" si="16"/>
        <v>0.33333333333333343</v>
      </c>
      <c r="AH21" s="7">
        <f t="shared" si="17"/>
        <v>0.33333333333333337</v>
      </c>
      <c r="AI21" s="7">
        <f t="shared" si="18"/>
        <v>0.33333333333333331</v>
      </c>
      <c r="AJ21" s="7">
        <f t="shared" si="19"/>
        <v>0.33333333333333331</v>
      </c>
      <c r="AK21" s="7">
        <f t="shared" si="20"/>
        <v>0.24461697429425272</v>
      </c>
    </row>
    <row r="22" spans="1:37" x14ac:dyDescent="0.25">
      <c r="A22" t="s">
        <v>4</v>
      </c>
      <c r="B22" t="s">
        <v>30</v>
      </c>
      <c r="C22" t="s">
        <v>26</v>
      </c>
      <c r="D22">
        <f t="shared" ca="1" si="0"/>
        <v>0</v>
      </c>
      <c r="E22">
        <f t="shared" ca="1" si="1"/>
        <v>4.5518371190855884</v>
      </c>
      <c r="F22">
        <f t="shared" ca="1" si="2"/>
        <v>720</v>
      </c>
      <c r="G22">
        <f t="shared" ca="1" si="3"/>
        <v>2585</v>
      </c>
      <c r="H22">
        <f t="shared" ca="1" si="4"/>
        <v>1432</v>
      </c>
      <c r="I22">
        <f t="shared" ca="1" si="5"/>
        <v>3820</v>
      </c>
      <c r="J22">
        <f t="shared" ca="1" si="6"/>
        <v>30</v>
      </c>
      <c r="K22">
        <f t="shared" ca="1" si="7"/>
        <v>45</v>
      </c>
      <c r="P22" s="8"/>
    </row>
    <row r="23" spans="1:37" x14ac:dyDescent="0.25">
      <c r="A23" t="s">
        <v>3</v>
      </c>
      <c r="B23" t="s">
        <v>31</v>
      </c>
      <c r="C23" t="s">
        <v>114</v>
      </c>
      <c r="D23">
        <f t="shared" ca="1" si="0"/>
        <v>2.4611162897604011E-2</v>
      </c>
      <c r="E23">
        <f t="shared" ca="1" si="1"/>
        <v>1.619011525267338</v>
      </c>
      <c r="F23">
        <f t="shared" ca="1" si="2"/>
        <v>695</v>
      </c>
      <c r="G23">
        <f t="shared" ca="1" si="3"/>
        <v>1315</v>
      </c>
      <c r="H23">
        <f t="shared" ca="1" si="4"/>
        <v>1200</v>
      </c>
      <c r="I23">
        <f t="shared" ca="1" si="5"/>
        <v>3308</v>
      </c>
      <c r="J23">
        <f t="shared" ca="1" si="6"/>
        <v>15</v>
      </c>
      <c r="K23">
        <f t="shared" ca="1" si="7"/>
        <v>60</v>
      </c>
      <c r="P23" s="10" t="s">
        <v>315</v>
      </c>
      <c r="Q23" s="10"/>
      <c r="R23" s="10"/>
      <c r="T23" s="11" t="s">
        <v>316</v>
      </c>
      <c r="U23" s="11"/>
      <c r="V23" s="11"/>
      <c r="X23" s="12" t="s">
        <v>317</v>
      </c>
      <c r="Y23" s="12"/>
      <c r="Z23" s="12"/>
    </row>
    <row r="24" spans="1:37" x14ac:dyDescent="0.25">
      <c r="A24" t="s">
        <v>3</v>
      </c>
      <c r="B24" t="s">
        <v>31</v>
      </c>
      <c r="C24" t="s">
        <v>115</v>
      </c>
      <c r="D24">
        <f t="shared" ca="1" si="0"/>
        <v>0.95419202575881146</v>
      </c>
      <c r="E24">
        <f t="shared" ca="1" si="1"/>
        <v>1.7013577734647318</v>
      </c>
      <c r="F24">
        <f t="shared" ca="1" si="2"/>
        <v>710</v>
      </c>
      <c r="G24">
        <f t="shared" ca="1" si="3"/>
        <v>2230</v>
      </c>
      <c r="H24">
        <f t="shared" ca="1" si="4"/>
        <v>804</v>
      </c>
      <c r="I24">
        <f t="shared" ca="1" si="5"/>
        <v>2484</v>
      </c>
      <c r="J24">
        <f t="shared" ca="1" si="6"/>
        <v>45</v>
      </c>
      <c r="K24">
        <f t="shared" ca="1" si="7"/>
        <v>60</v>
      </c>
      <c r="P24" s="10"/>
      <c r="Q24" s="10"/>
      <c r="R24" s="10"/>
      <c r="T24" s="11"/>
      <c r="U24" s="11"/>
      <c r="V24" s="11"/>
      <c r="X24" s="12"/>
      <c r="Y24" s="12"/>
      <c r="Z24" s="12"/>
    </row>
    <row r="25" spans="1:37" x14ac:dyDescent="0.25">
      <c r="A25" t="s">
        <v>16</v>
      </c>
      <c r="B25" t="s">
        <v>32</v>
      </c>
      <c r="C25" t="s">
        <v>35</v>
      </c>
      <c r="D25">
        <f t="shared" ca="1" si="0"/>
        <v>0</v>
      </c>
      <c r="E25">
        <f t="shared" ca="1" si="1"/>
        <v>1.6928960641501152</v>
      </c>
      <c r="F25">
        <f t="shared" ca="1" si="2"/>
        <v>415</v>
      </c>
      <c r="G25">
        <f t="shared" ca="1" si="3"/>
        <v>1270</v>
      </c>
      <c r="H25">
        <f t="shared" ca="1" si="4"/>
        <v>1012</v>
      </c>
      <c r="I25">
        <f t="shared" ca="1" si="5"/>
        <v>2676</v>
      </c>
      <c r="J25">
        <f t="shared" ca="1" si="6"/>
        <v>45</v>
      </c>
      <c r="K25">
        <f t="shared" ca="1" si="7"/>
        <v>45</v>
      </c>
    </row>
    <row r="26" spans="1:37" x14ac:dyDescent="0.25">
      <c r="A26" t="s">
        <v>2</v>
      </c>
      <c r="B26" t="s">
        <v>33</v>
      </c>
      <c r="C26" t="s">
        <v>224</v>
      </c>
      <c r="D26">
        <f t="shared" ca="1" si="0"/>
        <v>0.9208751210295667</v>
      </c>
      <c r="E26">
        <f t="shared" ca="1" si="1"/>
        <v>2.2611136314529281</v>
      </c>
      <c r="F26">
        <f t="shared" ca="1" si="2"/>
        <v>705</v>
      </c>
      <c r="G26">
        <f t="shared" ca="1" si="3"/>
        <v>1695</v>
      </c>
      <c r="H26">
        <f t="shared" ca="1" si="4"/>
        <v>1220</v>
      </c>
      <c r="I26">
        <f t="shared" ca="1" si="5"/>
        <v>2632</v>
      </c>
      <c r="J26">
        <f t="shared" ca="1" si="6"/>
        <v>30</v>
      </c>
      <c r="K26">
        <f t="shared" ca="1" si="7"/>
        <v>60</v>
      </c>
    </row>
    <row r="27" spans="1:37" x14ac:dyDescent="0.25">
      <c r="A27" t="s">
        <v>2</v>
      </c>
      <c r="B27" t="s">
        <v>34</v>
      </c>
      <c r="C27" t="s">
        <v>224</v>
      </c>
      <c r="D27">
        <f t="shared" ca="1" si="0"/>
        <v>1.243377845937651</v>
      </c>
      <c r="E27">
        <f t="shared" ca="1" si="1"/>
        <v>0.41259394133126093</v>
      </c>
      <c r="F27">
        <f t="shared" ca="1" si="2"/>
        <v>745</v>
      </c>
      <c r="G27">
        <f t="shared" ca="1" si="3"/>
        <v>2730</v>
      </c>
      <c r="H27">
        <f t="shared" ca="1" si="4"/>
        <v>1432</v>
      </c>
      <c r="I27">
        <f t="shared" ca="1" si="5"/>
        <v>2612</v>
      </c>
      <c r="J27">
        <f t="shared" ca="1" si="6"/>
        <v>45</v>
      </c>
      <c r="K27">
        <f t="shared" ca="1" si="7"/>
        <v>60</v>
      </c>
    </row>
    <row r="28" spans="1:37" x14ac:dyDescent="0.25">
      <c r="A28" t="s">
        <v>16</v>
      </c>
      <c r="B28" t="s">
        <v>34</v>
      </c>
      <c r="C28" t="s">
        <v>204</v>
      </c>
      <c r="D28">
        <f t="shared" ca="1" si="0"/>
        <v>0</v>
      </c>
      <c r="E28">
        <f t="shared" ca="1" si="1"/>
        <v>0.63146535936631787</v>
      </c>
      <c r="F28">
        <f t="shared" ca="1" si="2"/>
        <v>495</v>
      </c>
      <c r="G28">
        <f t="shared" ca="1" si="3"/>
        <v>2330</v>
      </c>
      <c r="H28">
        <f t="shared" ca="1" si="4"/>
        <v>1288</v>
      </c>
      <c r="I28">
        <f t="shared" ca="1" si="5"/>
        <v>3776</v>
      </c>
      <c r="J28">
        <f t="shared" ca="1" si="6"/>
        <v>15</v>
      </c>
      <c r="K28">
        <f t="shared" ca="1" si="7"/>
        <v>45</v>
      </c>
    </row>
    <row r="29" spans="1:37" x14ac:dyDescent="0.25">
      <c r="A29" t="s">
        <v>5</v>
      </c>
      <c r="B29" t="s">
        <v>36</v>
      </c>
      <c r="C29" t="s">
        <v>37</v>
      </c>
      <c r="D29">
        <f t="shared" ca="1" si="0"/>
        <v>0.11693653927468195</v>
      </c>
      <c r="E29">
        <f t="shared" ca="1" si="1"/>
        <v>2.0816259711406766</v>
      </c>
      <c r="F29">
        <f t="shared" ca="1" si="2"/>
        <v>605</v>
      </c>
      <c r="G29">
        <f t="shared" ca="1" si="3"/>
        <v>2115</v>
      </c>
      <c r="H29">
        <f t="shared" ca="1" si="4"/>
        <v>1036</v>
      </c>
      <c r="I29">
        <f t="shared" ca="1" si="5"/>
        <v>2596</v>
      </c>
      <c r="J29">
        <f t="shared" ca="1" si="6"/>
        <v>45</v>
      </c>
      <c r="K29">
        <f t="shared" ca="1" si="7"/>
        <v>60</v>
      </c>
    </row>
    <row r="30" spans="1:37" x14ac:dyDescent="0.25">
      <c r="A30" t="s">
        <v>6</v>
      </c>
      <c r="B30" t="s">
        <v>37</v>
      </c>
      <c r="C30" t="s">
        <v>32</v>
      </c>
      <c r="D30">
        <f t="shared" ca="1" si="0"/>
        <v>0</v>
      </c>
      <c r="E30">
        <f t="shared" ca="1" si="1"/>
        <v>0.90717997402429207</v>
      </c>
      <c r="F30">
        <f t="shared" ca="1" si="2"/>
        <v>465</v>
      </c>
      <c r="G30">
        <f t="shared" ca="1" si="3"/>
        <v>2700</v>
      </c>
      <c r="H30">
        <f t="shared" ca="1" si="4"/>
        <v>1416</v>
      </c>
      <c r="I30">
        <f t="shared" ca="1" si="5"/>
        <v>3476</v>
      </c>
      <c r="J30">
        <f t="shared" ca="1" si="6"/>
        <v>15</v>
      </c>
      <c r="K30">
        <f t="shared" ca="1" si="7"/>
        <v>45</v>
      </c>
    </row>
    <row r="31" spans="1:37" x14ac:dyDescent="0.25">
      <c r="A31" t="s">
        <v>16</v>
      </c>
      <c r="B31" t="s">
        <v>37</v>
      </c>
      <c r="C31" t="s">
        <v>35</v>
      </c>
      <c r="D31">
        <f t="shared" ca="1" si="0"/>
        <v>0</v>
      </c>
      <c r="E31">
        <f t="shared" ca="1" si="1"/>
        <v>2.1007375785698779</v>
      </c>
      <c r="F31">
        <f t="shared" ca="1" si="2"/>
        <v>625</v>
      </c>
      <c r="G31">
        <f t="shared" ca="1" si="3"/>
        <v>2095</v>
      </c>
      <c r="H31">
        <f t="shared" ca="1" si="4"/>
        <v>1044</v>
      </c>
      <c r="I31">
        <f t="shared" ca="1" si="5"/>
        <v>3004</v>
      </c>
      <c r="J31">
        <f t="shared" ca="1" si="6"/>
        <v>45</v>
      </c>
      <c r="K31">
        <f t="shared" ca="1" si="7"/>
        <v>45</v>
      </c>
    </row>
    <row r="32" spans="1:37" x14ac:dyDescent="0.25">
      <c r="A32" t="s">
        <v>1</v>
      </c>
      <c r="B32" t="s">
        <v>38</v>
      </c>
      <c r="C32" t="s">
        <v>38</v>
      </c>
      <c r="D32">
        <f t="shared" ca="1" si="0"/>
        <v>0</v>
      </c>
      <c r="E32">
        <f t="shared" ca="1" si="1"/>
        <v>1.8563343066823481</v>
      </c>
      <c r="F32">
        <f t="shared" ca="1" si="2"/>
        <v>730</v>
      </c>
      <c r="G32">
        <f t="shared" ca="1" si="3"/>
        <v>2025</v>
      </c>
      <c r="H32">
        <f t="shared" ca="1" si="4"/>
        <v>976</v>
      </c>
      <c r="I32">
        <f t="shared" ca="1" si="5"/>
        <v>3556</v>
      </c>
      <c r="J32">
        <f t="shared" ca="1" si="6"/>
        <v>15</v>
      </c>
      <c r="K32">
        <f t="shared" ca="1" si="7"/>
        <v>60</v>
      </c>
    </row>
    <row r="33" spans="1:11" x14ac:dyDescent="0.25">
      <c r="A33" t="s">
        <v>7</v>
      </c>
      <c r="B33" t="s">
        <v>39</v>
      </c>
      <c r="C33" t="s">
        <v>40</v>
      </c>
      <c r="D33">
        <f t="shared" ca="1" si="0"/>
        <v>0.812076062548444</v>
      </c>
      <c r="E33">
        <f t="shared" ca="1" si="1"/>
        <v>0.87423813618883628</v>
      </c>
      <c r="F33">
        <f t="shared" ca="1" si="2"/>
        <v>290</v>
      </c>
      <c r="G33">
        <f t="shared" ca="1" si="3"/>
        <v>1920</v>
      </c>
      <c r="H33">
        <f t="shared" ca="1" si="4"/>
        <v>920</v>
      </c>
      <c r="I33">
        <f t="shared" ca="1" si="5"/>
        <v>3816</v>
      </c>
      <c r="J33">
        <f t="shared" ca="1" si="6"/>
        <v>30</v>
      </c>
      <c r="K33">
        <f t="shared" ca="1" si="7"/>
        <v>45</v>
      </c>
    </row>
    <row r="34" spans="1:11" x14ac:dyDescent="0.25">
      <c r="A34" t="s">
        <v>4</v>
      </c>
      <c r="B34" t="s">
        <v>39</v>
      </c>
      <c r="C34" t="s">
        <v>41</v>
      </c>
      <c r="D34">
        <f t="shared" ca="1" si="0"/>
        <v>5.5604102682284773E-2</v>
      </c>
      <c r="E34">
        <f t="shared" ca="1" si="1"/>
        <v>2.7160215742493921</v>
      </c>
      <c r="F34">
        <f t="shared" ca="1" si="2"/>
        <v>280</v>
      </c>
      <c r="G34">
        <f t="shared" ca="1" si="3"/>
        <v>2380</v>
      </c>
      <c r="H34">
        <f t="shared" ca="1" si="4"/>
        <v>1272</v>
      </c>
      <c r="I34">
        <f t="shared" ca="1" si="5"/>
        <v>3248</v>
      </c>
      <c r="J34">
        <f t="shared" ca="1" si="6"/>
        <v>45</v>
      </c>
      <c r="K34">
        <f t="shared" ca="1" si="7"/>
        <v>45</v>
      </c>
    </row>
    <row r="35" spans="1:11" x14ac:dyDescent="0.25">
      <c r="A35" t="s">
        <v>7</v>
      </c>
      <c r="B35" t="s">
        <v>39</v>
      </c>
      <c r="C35" t="s">
        <v>46</v>
      </c>
      <c r="D35">
        <f t="shared" ca="1" si="0"/>
        <v>1.3823266212149119</v>
      </c>
      <c r="E35">
        <f t="shared" ca="1" si="1"/>
        <v>1.5346523915187593</v>
      </c>
      <c r="F35">
        <f t="shared" ca="1" si="2"/>
        <v>685</v>
      </c>
      <c r="G35">
        <f t="shared" ca="1" si="3"/>
        <v>1865</v>
      </c>
      <c r="H35">
        <f t="shared" ca="1" si="4"/>
        <v>1276</v>
      </c>
      <c r="I35">
        <f t="shared" ca="1" si="5"/>
        <v>3876</v>
      </c>
      <c r="J35">
        <f t="shared" ca="1" si="6"/>
        <v>30</v>
      </c>
      <c r="K35">
        <f t="shared" ca="1" si="7"/>
        <v>60</v>
      </c>
    </row>
    <row r="36" spans="1:11" x14ac:dyDescent="0.25">
      <c r="A36" t="s">
        <v>7</v>
      </c>
      <c r="B36" t="s">
        <v>39</v>
      </c>
      <c r="C36" t="s">
        <v>50</v>
      </c>
      <c r="D36">
        <f t="shared" ca="1" si="0"/>
        <v>0</v>
      </c>
      <c r="E36">
        <f t="shared" ca="1" si="1"/>
        <v>7.4357616993432352E-3</v>
      </c>
      <c r="F36">
        <f t="shared" ca="1" si="2"/>
        <v>375</v>
      </c>
      <c r="G36">
        <f t="shared" ca="1" si="3"/>
        <v>1675</v>
      </c>
      <c r="H36">
        <f t="shared" ca="1" si="4"/>
        <v>928</v>
      </c>
      <c r="I36">
        <f t="shared" ca="1" si="5"/>
        <v>2528</v>
      </c>
      <c r="J36">
        <f t="shared" ca="1" si="6"/>
        <v>15</v>
      </c>
      <c r="K36">
        <f t="shared" ca="1" si="7"/>
        <v>60</v>
      </c>
    </row>
    <row r="37" spans="1:11" x14ac:dyDescent="0.25">
      <c r="A37" t="s">
        <v>8</v>
      </c>
      <c r="B37" t="s">
        <v>40</v>
      </c>
      <c r="C37" t="s">
        <v>171</v>
      </c>
      <c r="D37">
        <f t="shared" ca="1" si="0"/>
        <v>0.5341453665161402</v>
      </c>
      <c r="E37">
        <f t="shared" ca="1" si="1"/>
        <v>0.24711861672010227</v>
      </c>
      <c r="F37">
        <f t="shared" ca="1" si="2"/>
        <v>625</v>
      </c>
      <c r="G37">
        <f t="shared" ca="1" si="3"/>
        <v>1410</v>
      </c>
      <c r="H37">
        <f t="shared" ca="1" si="4"/>
        <v>1344</v>
      </c>
      <c r="I37">
        <f t="shared" ca="1" si="5"/>
        <v>3524</v>
      </c>
      <c r="J37">
        <f t="shared" ca="1" si="6"/>
        <v>45</v>
      </c>
      <c r="K37">
        <f t="shared" ca="1" si="7"/>
        <v>60</v>
      </c>
    </row>
    <row r="38" spans="1:11" x14ac:dyDescent="0.25">
      <c r="A38" t="s">
        <v>9</v>
      </c>
      <c r="B38" t="s">
        <v>40</v>
      </c>
      <c r="C38" t="s">
        <v>194</v>
      </c>
      <c r="D38">
        <f t="shared" ca="1" si="0"/>
        <v>0.91266737360576922</v>
      </c>
      <c r="E38">
        <f t="shared" ca="1" si="1"/>
        <v>1.431152248217165</v>
      </c>
      <c r="F38">
        <f t="shared" ca="1" si="2"/>
        <v>285</v>
      </c>
      <c r="G38">
        <f t="shared" ca="1" si="3"/>
        <v>1535</v>
      </c>
      <c r="H38">
        <f t="shared" ca="1" si="4"/>
        <v>808</v>
      </c>
      <c r="I38">
        <f t="shared" ca="1" si="5"/>
        <v>2836</v>
      </c>
      <c r="J38">
        <f t="shared" ca="1" si="6"/>
        <v>45</v>
      </c>
      <c r="K38">
        <f t="shared" ca="1" si="7"/>
        <v>60</v>
      </c>
    </row>
    <row r="39" spans="1:11" x14ac:dyDescent="0.25">
      <c r="A39" t="s">
        <v>7</v>
      </c>
      <c r="B39" t="s">
        <v>41</v>
      </c>
      <c r="C39" t="s">
        <v>43</v>
      </c>
      <c r="D39">
        <f t="shared" ca="1" si="0"/>
        <v>0.20902862457784921</v>
      </c>
      <c r="E39">
        <f t="shared" ca="1" si="1"/>
        <v>1.9455602371334431</v>
      </c>
      <c r="F39">
        <f t="shared" ca="1" si="2"/>
        <v>400</v>
      </c>
      <c r="G39">
        <f t="shared" ca="1" si="3"/>
        <v>1795</v>
      </c>
      <c r="H39">
        <f t="shared" ca="1" si="4"/>
        <v>1268</v>
      </c>
      <c r="I39">
        <f t="shared" ca="1" si="5"/>
        <v>2640</v>
      </c>
      <c r="J39">
        <f t="shared" ca="1" si="6"/>
        <v>15</v>
      </c>
      <c r="K39">
        <f t="shared" ca="1" si="7"/>
        <v>60</v>
      </c>
    </row>
    <row r="40" spans="1:11" x14ac:dyDescent="0.25">
      <c r="A40" t="s">
        <v>10</v>
      </c>
      <c r="B40" t="s">
        <v>41</v>
      </c>
      <c r="C40" t="s">
        <v>88</v>
      </c>
      <c r="D40">
        <f t="shared" ca="1" si="0"/>
        <v>0</v>
      </c>
      <c r="E40">
        <f t="shared" ca="1" si="1"/>
        <v>2.961979529172071</v>
      </c>
      <c r="F40">
        <f t="shared" ca="1" si="2"/>
        <v>265</v>
      </c>
      <c r="G40">
        <f t="shared" ca="1" si="3"/>
        <v>1730</v>
      </c>
      <c r="H40">
        <f t="shared" ca="1" si="4"/>
        <v>1252</v>
      </c>
      <c r="I40">
        <f t="shared" ca="1" si="5"/>
        <v>3452</v>
      </c>
      <c r="J40">
        <f t="shared" ca="1" si="6"/>
        <v>15</v>
      </c>
      <c r="K40">
        <f t="shared" ca="1" si="7"/>
        <v>60</v>
      </c>
    </row>
    <row r="41" spans="1:11" x14ac:dyDescent="0.25">
      <c r="A41" t="s">
        <v>2</v>
      </c>
      <c r="B41" t="s">
        <v>42</v>
      </c>
      <c r="C41" t="s">
        <v>70</v>
      </c>
      <c r="D41">
        <f t="shared" ca="1" si="0"/>
        <v>0.56375970727892966</v>
      </c>
      <c r="E41">
        <f t="shared" ca="1" si="1"/>
        <v>2.8739406731643906</v>
      </c>
      <c r="F41">
        <f t="shared" ca="1" si="2"/>
        <v>350</v>
      </c>
      <c r="G41">
        <f t="shared" ca="1" si="3"/>
        <v>2340</v>
      </c>
      <c r="H41">
        <f t="shared" ca="1" si="4"/>
        <v>812</v>
      </c>
      <c r="I41">
        <f t="shared" ca="1" si="5"/>
        <v>3968</v>
      </c>
      <c r="J41">
        <f t="shared" ca="1" si="6"/>
        <v>15</v>
      </c>
      <c r="K41">
        <f t="shared" ca="1" si="7"/>
        <v>60</v>
      </c>
    </row>
    <row r="42" spans="1:11" x14ac:dyDescent="0.25">
      <c r="A42" t="s">
        <v>9</v>
      </c>
      <c r="B42" t="s">
        <v>43</v>
      </c>
      <c r="C42" t="s">
        <v>194</v>
      </c>
      <c r="D42">
        <f t="shared" ca="1" si="0"/>
        <v>0.4714317313939369</v>
      </c>
      <c r="E42">
        <f t="shared" ca="1" si="1"/>
        <v>3.1934070528995653</v>
      </c>
      <c r="F42">
        <f t="shared" ca="1" si="2"/>
        <v>505</v>
      </c>
      <c r="G42">
        <f t="shared" ca="1" si="3"/>
        <v>2050</v>
      </c>
      <c r="H42">
        <f t="shared" ca="1" si="4"/>
        <v>960</v>
      </c>
      <c r="I42">
        <f t="shared" ca="1" si="5"/>
        <v>2592</v>
      </c>
      <c r="J42">
        <f t="shared" ca="1" si="6"/>
        <v>45</v>
      </c>
      <c r="K42">
        <f t="shared" ca="1" si="7"/>
        <v>45</v>
      </c>
    </row>
    <row r="43" spans="1:11" x14ac:dyDescent="0.25">
      <c r="A43" t="s">
        <v>2</v>
      </c>
      <c r="B43" t="s">
        <v>44</v>
      </c>
      <c r="C43" t="s">
        <v>225</v>
      </c>
      <c r="D43">
        <f t="shared" ca="1" si="0"/>
        <v>0.74741065782605542</v>
      </c>
      <c r="E43">
        <f t="shared" ca="1" si="1"/>
        <v>3.7263567347088333</v>
      </c>
      <c r="F43">
        <f t="shared" ca="1" si="2"/>
        <v>255</v>
      </c>
      <c r="G43">
        <f t="shared" ca="1" si="3"/>
        <v>1565</v>
      </c>
      <c r="H43">
        <f t="shared" ca="1" si="4"/>
        <v>1216</v>
      </c>
      <c r="I43">
        <f t="shared" ca="1" si="5"/>
        <v>2944</v>
      </c>
      <c r="J43">
        <f t="shared" ca="1" si="6"/>
        <v>45</v>
      </c>
      <c r="K43">
        <f t="shared" ca="1" si="7"/>
        <v>60</v>
      </c>
    </row>
    <row r="44" spans="1:11" x14ac:dyDescent="0.25">
      <c r="A44" t="s">
        <v>2</v>
      </c>
      <c r="B44" t="s">
        <v>44</v>
      </c>
      <c r="C44" t="s">
        <v>226</v>
      </c>
      <c r="D44">
        <f t="shared" ca="1" si="0"/>
        <v>0.77248989782218258</v>
      </c>
      <c r="E44">
        <f t="shared" ca="1" si="1"/>
        <v>1.2915393405068942</v>
      </c>
      <c r="F44">
        <f t="shared" ca="1" si="2"/>
        <v>565</v>
      </c>
      <c r="G44">
        <f t="shared" ca="1" si="3"/>
        <v>1315</v>
      </c>
      <c r="H44">
        <f t="shared" ca="1" si="4"/>
        <v>892</v>
      </c>
      <c r="I44">
        <f t="shared" ca="1" si="5"/>
        <v>3512</v>
      </c>
      <c r="J44">
        <f t="shared" ca="1" si="6"/>
        <v>30</v>
      </c>
      <c r="K44">
        <f t="shared" ca="1" si="7"/>
        <v>60</v>
      </c>
    </row>
    <row r="45" spans="1:11" x14ac:dyDescent="0.25">
      <c r="A45" t="s">
        <v>2</v>
      </c>
      <c r="B45" t="s">
        <v>44</v>
      </c>
      <c r="C45" t="s">
        <v>227</v>
      </c>
      <c r="D45">
        <f t="shared" ca="1" si="0"/>
        <v>0.22950257379983952</v>
      </c>
      <c r="E45">
        <f t="shared" ca="1" si="1"/>
        <v>2.1410435066685043</v>
      </c>
      <c r="F45">
        <f t="shared" ca="1" si="2"/>
        <v>550</v>
      </c>
      <c r="G45">
        <f t="shared" ca="1" si="3"/>
        <v>1490</v>
      </c>
      <c r="H45">
        <f t="shared" ca="1" si="4"/>
        <v>1048</v>
      </c>
      <c r="I45">
        <f t="shared" ca="1" si="5"/>
        <v>2604</v>
      </c>
      <c r="J45">
        <f t="shared" ca="1" si="6"/>
        <v>15</v>
      </c>
      <c r="K45">
        <f t="shared" ca="1" si="7"/>
        <v>60</v>
      </c>
    </row>
    <row r="46" spans="1:11" x14ac:dyDescent="0.25">
      <c r="A46" t="s">
        <v>9</v>
      </c>
      <c r="B46" t="s">
        <v>44</v>
      </c>
      <c r="C46" t="s">
        <v>191</v>
      </c>
      <c r="D46">
        <f t="shared" ca="1" si="0"/>
        <v>0.85063553550884197</v>
      </c>
      <c r="E46">
        <f t="shared" ca="1" si="1"/>
        <v>3.4764748216377961</v>
      </c>
      <c r="F46">
        <f t="shared" ca="1" si="2"/>
        <v>360</v>
      </c>
      <c r="G46">
        <f t="shared" ca="1" si="3"/>
        <v>1450</v>
      </c>
      <c r="H46">
        <f t="shared" ca="1" si="4"/>
        <v>1492</v>
      </c>
      <c r="I46">
        <f t="shared" ca="1" si="5"/>
        <v>3788</v>
      </c>
      <c r="J46">
        <f t="shared" ca="1" si="6"/>
        <v>45</v>
      </c>
      <c r="K46">
        <f t="shared" ca="1" si="7"/>
        <v>45</v>
      </c>
    </row>
    <row r="47" spans="1:11" x14ac:dyDescent="0.25">
      <c r="A47" t="s">
        <v>7</v>
      </c>
      <c r="B47" t="s">
        <v>45</v>
      </c>
      <c r="C47" t="s">
        <v>40</v>
      </c>
      <c r="D47">
        <f t="shared" ca="1" si="0"/>
        <v>0</v>
      </c>
      <c r="E47">
        <f t="shared" ca="1" si="1"/>
        <v>0.59299333323914061</v>
      </c>
      <c r="F47">
        <f t="shared" ca="1" si="2"/>
        <v>700</v>
      </c>
      <c r="G47">
        <f t="shared" ca="1" si="3"/>
        <v>2740</v>
      </c>
      <c r="H47">
        <f t="shared" ca="1" si="4"/>
        <v>1084</v>
      </c>
      <c r="I47">
        <f t="shared" ca="1" si="5"/>
        <v>3156</v>
      </c>
      <c r="J47">
        <f t="shared" ca="1" si="6"/>
        <v>30</v>
      </c>
      <c r="K47">
        <f t="shared" ca="1" si="7"/>
        <v>45</v>
      </c>
    </row>
    <row r="48" spans="1:11" x14ac:dyDescent="0.25">
      <c r="A48" t="s">
        <v>7</v>
      </c>
      <c r="B48" t="s">
        <v>45</v>
      </c>
      <c r="C48" t="s">
        <v>46</v>
      </c>
      <c r="D48">
        <f t="shared" ca="1" si="0"/>
        <v>0</v>
      </c>
      <c r="E48">
        <f t="shared" ca="1" si="1"/>
        <v>1.2339733728266591</v>
      </c>
      <c r="F48">
        <f t="shared" ca="1" si="2"/>
        <v>310</v>
      </c>
      <c r="G48">
        <f t="shared" ca="1" si="3"/>
        <v>2565</v>
      </c>
      <c r="H48">
        <f t="shared" ca="1" si="4"/>
        <v>1172</v>
      </c>
      <c r="I48">
        <f t="shared" ca="1" si="5"/>
        <v>3932</v>
      </c>
      <c r="J48">
        <f t="shared" ca="1" si="6"/>
        <v>15</v>
      </c>
      <c r="K48">
        <f t="shared" ca="1" si="7"/>
        <v>60</v>
      </c>
    </row>
    <row r="49" spans="1:11" x14ac:dyDescent="0.25">
      <c r="A49" t="s">
        <v>4</v>
      </c>
      <c r="B49" t="s">
        <v>45</v>
      </c>
      <c r="C49" t="s">
        <v>47</v>
      </c>
      <c r="D49">
        <f t="shared" ca="1" si="0"/>
        <v>0</v>
      </c>
      <c r="E49">
        <f t="shared" ca="1" si="1"/>
        <v>1.8401253478403645</v>
      </c>
      <c r="F49">
        <f t="shared" ca="1" si="2"/>
        <v>640</v>
      </c>
      <c r="G49">
        <f t="shared" ca="1" si="3"/>
        <v>2295</v>
      </c>
      <c r="H49">
        <f t="shared" ca="1" si="4"/>
        <v>1096</v>
      </c>
      <c r="I49">
        <f t="shared" ca="1" si="5"/>
        <v>2884</v>
      </c>
      <c r="J49">
        <f t="shared" ca="1" si="6"/>
        <v>30</v>
      </c>
      <c r="K49">
        <f t="shared" ca="1" si="7"/>
        <v>60</v>
      </c>
    </row>
    <row r="50" spans="1:11" x14ac:dyDescent="0.25">
      <c r="A50" t="s">
        <v>7</v>
      </c>
      <c r="B50" t="s">
        <v>45</v>
      </c>
      <c r="C50" t="s">
        <v>50</v>
      </c>
      <c r="D50">
        <f t="shared" ca="1" si="0"/>
        <v>1.9342591535414424</v>
      </c>
      <c r="E50">
        <f t="shared" ca="1" si="1"/>
        <v>0.3775141780112683</v>
      </c>
      <c r="F50">
        <f t="shared" ca="1" si="2"/>
        <v>660</v>
      </c>
      <c r="G50">
        <f t="shared" ca="1" si="3"/>
        <v>1410</v>
      </c>
      <c r="H50">
        <f t="shared" ca="1" si="4"/>
        <v>1396</v>
      </c>
      <c r="I50">
        <f t="shared" ca="1" si="5"/>
        <v>2956</v>
      </c>
      <c r="J50">
        <f t="shared" ca="1" si="6"/>
        <v>30</v>
      </c>
      <c r="K50">
        <f t="shared" ca="1" si="7"/>
        <v>45</v>
      </c>
    </row>
    <row r="51" spans="1:11" x14ac:dyDescent="0.25">
      <c r="A51" t="s">
        <v>2</v>
      </c>
      <c r="B51" t="s">
        <v>45</v>
      </c>
      <c r="C51" t="s">
        <v>70</v>
      </c>
      <c r="D51">
        <f t="shared" ca="1" si="0"/>
        <v>0.29797902921861541</v>
      </c>
      <c r="E51">
        <f t="shared" ca="1" si="1"/>
        <v>0.14202836223984505</v>
      </c>
      <c r="F51">
        <f t="shared" ca="1" si="2"/>
        <v>355</v>
      </c>
      <c r="G51">
        <f t="shared" ca="1" si="3"/>
        <v>1355</v>
      </c>
      <c r="H51">
        <f t="shared" ca="1" si="4"/>
        <v>1508</v>
      </c>
      <c r="I51">
        <f t="shared" ca="1" si="5"/>
        <v>3544</v>
      </c>
      <c r="J51">
        <f t="shared" ca="1" si="6"/>
        <v>45</v>
      </c>
      <c r="K51">
        <f t="shared" ca="1" si="7"/>
        <v>45</v>
      </c>
    </row>
    <row r="52" spans="1:11" x14ac:dyDescent="0.25">
      <c r="A52" t="s">
        <v>2</v>
      </c>
      <c r="B52" t="s">
        <v>46</v>
      </c>
      <c r="C52" t="s">
        <v>225</v>
      </c>
      <c r="D52">
        <f t="shared" ca="1" si="0"/>
        <v>0.50094435559815886</v>
      </c>
      <c r="E52">
        <f t="shared" ca="1" si="1"/>
        <v>0.47982487569621579</v>
      </c>
      <c r="F52">
        <f t="shared" ca="1" si="2"/>
        <v>705</v>
      </c>
      <c r="G52">
        <f t="shared" ca="1" si="3"/>
        <v>1260</v>
      </c>
      <c r="H52">
        <f t="shared" ca="1" si="4"/>
        <v>1256</v>
      </c>
      <c r="I52">
        <f t="shared" ca="1" si="5"/>
        <v>2820</v>
      </c>
      <c r="J52">
        <f t="shared" ca="1" si="6"/>
        <v>15</v>
      </c>
      <c r="K52">
        <f t="shared" ca="1" si="7"/>
        <v>60</v>
      </c>
    </row>
    <row r="53" spans="1:11" x14ac:dyDescent="0.25">
      <c r="A53" t="s">
        <v>8</v>
      </c>
      <c r="B53" t="s">
        <v>46</v>
      </c>
      <c r="C53" t="s">
        <v>172</v>
      </c>
      <c r="D53">
        <f t="shared" ca="1" si="0"/>
        <v>0</v>
      </c>
      <c r="E53">
        <f t="shared" ca="1" si="1"/>
        <v>1.2103584090547339</v>
      </c>
      <c r="F53">
        <f t="shared" ca="1" si="2"/>
        <v>460</v>
      </c>
      <c r="G53">
        <f t="shared" ca="1" si="3"/>
        <v>1935</v>
      </c>
      <c r="H53">
        <f t="shared" ca="1" si="4"/>
        <v>1548</v>
      </c>
      <c r="I53">
        <f t="shared" ca="1" si="5"/>
        <v>3796</v>
      </c>
      <c r="J53">
        <f t="shared" ca="1" si="6"/>
        <v>45</v>
      </c>
      <c r="K53">
        <f t="shared" ca="1" si="7"/>
        <v>45</v>
      </c>
    </row>
    <row r="54" spans="1:11" x14ac:dyDescent="0.25">
      <c r="A54" t="s">
        <v>2</v>
      </c>
      <c r="B54" t="s">
        <v>46</v>
      </c>
      <c r="C54" t="s">
        <v>226</v>
      </c>
      <c r="D54">
        <f t="shared" ca="1" si="0"/>
        <v>1.3654549740004569</v>
      </c>
      <c r="E54">
        <f t="shared" ca="1" si="1"/>
        <v>2.1152054241139306</v>
      </c>
      <c r="F54">
        <f t="shared" ca="1" si="2"/>
        <v>325</v>
      </c>
      <c r="G54">
        <f t="shared" ca="1" si="3"/>
        <v>2000</v>
      </c>
      <c r="H54">
        <f t="shared" ca="1" si="4"/>
        <v>864</v>
      </c>
      <c r="I54">
        <f t="shared" ca="1" si="5"/>
        <v>3572</v>
      </c>
      <c r="J54">
        <f t="shared" ca="1" si="6"/>
        <v>30</v>
      </c>
      <c r="K54">
        <f t="shared" ca="1" si="7"/>
        <v>45</v>
      </c>
    </row>
    <row r="55" spans="1:11" x14ac:dyDescent="0.25">
      <c r="A55" t="s">
        <v>2</v>
      </c>
      <c r="B55" t="s">
        <v>46</v>
      </c>
      <c r="C55" t="s">
        <v>227</v>
      </c>
      <c r="D55">
        <f t="shared" ca="1" si="0"/>
        <v>1.5316760375061189</v>
      </c>
      <c r="E55">
        <f t="shared" ca="1" si="1"/>
        <v>0.95590129551326264</v>
      </c>
      <c r="F55">
        <f t="shared" ca="1" si="2"/>
        <v>540</v>
      </c>
      <c r="G55">
        <f t="shared" ca="1" si="3"/>
        <v>2345</v>
      </c>
      <c r="H55">
        <f t="shared" ca="1" si="4"/>
        <v>1492</v>
      </c>
      <c r="I55">
        <f t="shared" ca="1" si="5"/>
        <v>3596</v>
      </c>
      <c r="J55">
        <f t="shared" ca="1" si="6"/>
        <v>30</v>
      </c>
      <c r="K55">
        <f t="shared" ca="1" si="7"/>
        <v>45</v>
      </c>
    </row>
    <row r="56" spans="1:11" x14ac:dyDescent="0.25">
      <c r="A56" t="s">
        <v>9</v>
      </c>
      <c r="B56" t="s">
        <v>46</v>
      </c>
      <c r="C56" t="s">
        <v>191</v>
      </c>
      <c r="D56">
        <f t="shared" ca="1" si="0"/>
        <v>0</v>
      </c>
      <c r="E56">
        <f t="shared" ca="1" si="1"/>
        <v>3.494792196899061</v>
      </c>
      <c r="F56">
        <f t="shared" ca="1" si="2"/>
        <v>320</v>
      </c>
      <c r="G56">
        <f t="shared" ca="1" si="3"/>
        <v>2010</v>
      </c>
      <c r="H56">
        <f t="shared" ca="1" si="4"/>
        <v>1288</v>
      </c>
      <c r="I56">
        <f t="shared" ca="1" si="5"/>
        <v>3032</v>
      </c>
      <c r="J56">
        <f t="shared" ca="1" si="6"/>
        <v>30</v>
      </c>
      <c r="K56">
        <f t="shared" ca="1" si="7"/>
        <v>60</v>
      </c>
    </row>
    <row r="57" spans="1:11" x14ac:dyDescent="0.25">
      <c r="A57" t="s">
        <v>7</v>
      </c>
      <c r="B57" t="s">
        <v>47</v>
      </c>
      <c r="C57" t="s">
        <v>44</v>
      </c>
      <c r="D57">
        <f t="shared" ca="1" si="0"/>
        <v>1.3476855127418337</v>
      </c>
      <c r="E57">
        <f t="shared" ca="1" si="1"/>
        <v>1.1359006984160891</v>
      </c>
      <c r="F57">
        <f t="shared" ca="1" si="2"/>
        <v>490</v>
      </c>
      <c r="G57">
        <f t="shared" ca="1" si="3"/>
        <v>1325</v>
      </c>
      <c r="H57">
        <f t="shared" ca="1" si="4"/>
        <v>1180</v>
      </c>
      <c r="I57">
        <f t="shared" ca="1" si="5"/>
        <v>3340</v>
      </c>
      <c r="J57">
        <f t="shared" ca="1" si="6"/>
        <v>30</v>
      </c>
      <c r="K57">
        <f t="shared" ca="1" si="7"/>
        <v>45</v>
      </c>
    </row>
    <row r="58" spans="1:11" x14ac:dyDescent="0.25">
      <c r="A58" t="s">
        <v>10</v>
      </c>
      <c r="B58" t="s">
        <v>47</v>
      </c>
      <c r="C58" t="s">
        <v>84</v>
      </c>
      <c r="D58">
        <f t="shared" ca="1" si="0"/>
        <v>1.5558762664020356</v>
      </c>
      <c r="E58">
        <f t="shared" ca="1" si="1"/>
        <v>2.4548691818181489</v>
      </c>
      <c r="F58">
        <f t="shared" ca="1" si="2"/>
        <v>690</v>
      </c>
      <c r="G58">
        <f t="shared" ca="1" si="3"/>
        <v>1975</v>
      </c>
      <c r="H58">
        <f t="shared" ca="1" si="4"/>
        <v>1536</v>
      </c>
      <c r="I58">
        <f t="shared" ca="1" si="5"/>
        <v>3284</v>
      </c>
      <c r="J58">
        <f t="shared" ca="1" si="6"/>
        <v>30</v>
      </c>
      <c r="K58">
        <f t="shared" ca="1" si="7"/>
        <v>45</v>
      </c>
    </row>
    <row r="59" spans="1:11" x14ac:dyDescent="0.25">
      <c r="A59" t="s">
        <v>2</v>
      </c>
      <c r="B59" t="s">
        <v>48</v>
      </c>
      <c r="C59" t="s">
        <v>70</v>
      </c>
      <c r="D59">
        <f t="shared" ca="1" si="0"/>
        <v>1.7250533673282185</v>
      </c>
      <c r="E59">
        <f t="shared" ca="1" si="1"/>
        <v>2.620694103135329</v>
      </c>
      <c r="F59">
        <f t="shared" ca="1" si="2"/>
        <v>385</v>
      </c>
      <c r="G59">
        <f t="shared" ca="1" si="3"/>
        <v>1815</v>
      </c>
      <c r="H59">
        <f t="shared" ca="1" si="4"/>
        <v>1308</v>
      </c>
      <c r="I59">
        <f t="shared" ca="1" si="5"/>
        <v>3840</v>
      </c>
      <c r="J59">
        <f t="shared" ca="1" si="6"/>
        <v>45</v>
      </c>
      <c r="K59">
        <f t="shared" ca="1" si="7"/>
        <v>45</v>
      </c>
    </row>
    <row r="60" spans="1:11" x14ac:dyDescent="0.25">
      <c r="A60" t="s">
        <v>7</v>
      </c>
      <c r="B60" t="s">
        <v>49</v>
      </c>
      <c r="C60" t="s">
        <v>40</v>
      </c>
      <c r="D60">
        <f t="shared" ca="1" si="0"/>
        <v>1.8788872187409902</v>
      </c>
      <c r="E60">
        <f t="shared" ca="1" si="1"/>
        <v>2.7093571211343184</v>
      </c>
      <c r="F60">
        <f t="shared" ca="1" si="2"/>
        <v>580</v>
      </c>
      <c r="G60">
        <f t="shared" ca="1" si="3"/>
        <v>2110</v>
      </c>
      <c r="H60">
        <f t="shared" ca="1" si="4"/>
        <v>1196</v>
      </c>
      <c r="I60">
        <f t="shared" ca="1" si="5"/>
        <v>3640</v>
      </c>
      <c r="J60">
        <f t="shared" ca="1" si="6"/>
        <v>45</v>
      </c>
      <c r="K60">
        <f t="shared" ca="1" si="7"/>
        <v>60</v>
      </c>
    </row>
    <row r="61" spans="1:11" x14ac:dyDescent="0.25">
      <c r="A61" t="s">
        <v>7</v>
      </c>
      <c r="B61" t="s">
        <v>49</v>
      </c>
      <c r="C61" t="s">
        <v>46</v>
      </c>
      <c r="D61">
        <f t="shared" ca="1" si="0"/>
        <v>1.6652590448283342</v>
      </c>
      <c r="E61">
        <f t="shared" ca="1" si="1"/>
        <v>3.9394092252327439</v>
      </c>
      <c r="F61">
        <f t="shared" ca="1" si="2"/>
        <v>275</v>
      </c>
      <c r="G61">
        <f t="shared" ca="1" si="3"/>
        <v>1385</v>
      </c>
      <c r="H61">
        <f t="shared" ca="1" si="4"/>
        <v>968</v>
      </c>
      <c r="I61">
        <f t="shared" ca="1" si="5"/>
        <v>3776</v>
      </c>
      <c r="J61">
        <f t="shared" ca="1" si="6"/>
        <v>45</v>
      </c>
      <c r="K61">
        <f t="shared" ca="1" si="7"/>
        <v>60</v>
      </c>
    </row>
    <row r="62" spans="1:11" x14ac:dyDescent="0.25">
      <c r="A62" t="s">
        <v>7</v>
      </c>
      <c r="B62" t="s">
        <v>49</v>
      </c>
      <c r="C62" t="s">
        <v>50</v>
      </c>
      <c r="D62">
        <f t="shared" ca="1" si="0"/>
        <v>0</v>
      </c>
      <c r="E62">
        <f t="shared" ca="1" si="1"/>
        <v>0.45924635678774828</v>
      </c>
      <c r="F62">
        <f t="shared" ca="1" si="2"/>
        <v>640</v>
      </c>
      <c r="G62">
        <f t="shared" ca="1" si="3"/>
        <v>2445</v>
      </c>
      <c r="H62">
        <f t="shared" ca="1" si="4"/>
        <v>960</v>
      </c>
      <c r="I62">
        <f t="shared" ca="1" si="5"/>
        <v>2632</v>
      </c>
      <c r="J62">
        <f t="shared" ca="1" si="6"/>
        <v>30</v>
      </c>
      <c r="K62">
        <f t="shared" ca="1" si="7"/>
        <v>60</v>
      </c>
    </row>
    <row r="63" spans="1:11" x14ac:dyDescent="0.25">
      <c r="A63" t="s">
        <v>9</v>
      </c>
      <c r="B63" t="s">
        <v>50</v>
      </c>
      <c r="C63" t="s">
        <v>192</v>
      </c>
      <c r="D63">
        <f t="shared" ca="1" si="0"/>
        <v>1.1756217310361896</v>
      </c>
      <c r="E63">
        <f t="shared" ca="1" si="1"/>
        <v>3.6845435911944766</v>
      </c>
      <c r="F63">
        <f t="shared" ca="1" si="2"/>
        <v>640</v>
      </c>
      <c r="G63">
        <f t="shared" ca="1" si="3"/>
        <v>2435</v>
      </c>
      <c r="H63">
        <f t="shared" ca="1" si="4"/>
        <v>992</v>
      </c>
      <c r="I63">
        <f t="shared" ca="1" si="5"/>
        <v>3456</v>
      </c>
      <c r="J63">
        <f t="shared" ca="1" si="6"/>
        <v>15</v>
      </c>
      <c r="K63">
        <f t="shared" ca="1" si="7"/>
        <v>45</v>
      </c>
    </row>
    <row r="64" spans="1:11" x14ac:dyDescent="0.25">
      <c r="A64" t="s">
        <v>2</v>
      </c>
      <c r="B64" t="s">
        <v>51</v>
      </c>
      <c r="C64" t="s">
        <v>70</v>
      </c>
      <c r="D64">
        <f t="shared" ca="1" si="0"/>
        <v>0.70233666415271001</v>
      </c>
      <c r="E64">
        <f t="shared" ca="1" si="1"/>
        <v>1.8627279180410867</v>
      </c>
      <c r="F64">
        <f t="shared" ca="1" si="2"/>
        <v>520</v>
      </c>
      <c r="G64">
        <f t="shared" ca="1" si="3"/>
        <v>1640</v>
      </c>
      <c r="H64">
        <f t="shared" ca="1" si="4"/>
        <v>928</v>
      </c>
      <c r="I64">
        <f t="shared" ca="1" si="5"/>
        <v>3500</v>
      </c>
      <c r="J64">
        <f t="shared" ca="1" si="6"/>
        <v>15</v>
      </c>
      <c r="K64">
        <f t="shared" ca="1" si="7"/>
        <v>45</v>
      </c>
    </row>
    <row r="65" spans="1:11" x14ac:dyDescent="0.25">
      <c r="A65" t="s">
        <v>4</v>
      </c>
      <c r="B65" t="s">
        <v>52</v>
      </c>
      <c r="C65" t="s">
        <v>53</v>
      </c>
      <c r="D65">
        <f t="shared" ca="1" si="0"/>
        <v>0.58065217005209335</v>
      </c>
      <c r="E65">
        <f t="shared" ca="1" si="1"/>
        <v>1.399324591554385</v>
      </c>
      <c r="F65">
        <f t="shared" ca="1" si="2"/>
        <v>405</v>
      </c>
      <c r="G65">
        <f t="shared" ca="1" si="3"/>
        <v>1440</v>
      </c>
      <c r="H65">
        <f t="shared" ca="1" si="4"/>
        <v>924</v>
      </c>
      <c r="I65">
        <f t="shared" ca="1" si="5"/>
        <v>2856</v>
      </c>
      <c r="J65">
        <f t="shared" ca="1" si="6"/>
        <v>15</v>
      </c>
      <c r="K65">
        <f t="shared" ca="1" si="7"/>
        <v>60</v>
      </c>
    </row>
    <row r="66" spans="1:11" x14ac:dyDescent="0.25">
      <c r="A66" t="s">
        <v>7</v>
      </c>
      <c r="B66" t="s">
        <v>53</v>
      </c>
      <c r="C66" t="s">
        <v>71</v>
      </c>
      <c r="D66">
        <f t="shared" ca="1" si="0"/>
        <v>0</v>
      </c>
      <c r="E66">
        <f t="shared" ca="1" si="1"/>
        <v>1.3642737166648584</v>
      </c>
      <c r="F66">
        <f t="shared" ca="1" si="2"/>
        <v>400</v>
      </c>
      <c r="G66">
        <f t="shared" ca="1" si="3"/>
        <v>1625</v>
      </c>
      <c r="H66">
        <f t="shared" ca="1" si="4"/>
        <v>1124</v>
      </c>
      <c r="I66">
        <f t="shared" ca="1" si="5"/>
        <v>3168</v>
      </c>
      <c r="J66">
        <f t="shared" ca="1" si="6"/>
        <v>30</v>
      </c>
      <c r="K66">
        <f t="shared" ca="1" si="7"/>
        <v>60</v>
      </c>
    </row>
    <row r="67" spans="1:11" x14ac:dyDescent="0.25">
      <c r="A67" t="s">
        <v>10</v>
      </c>
      <c r="B67" t="s">
        <v>53</v>
      </c>
      <c r="C67" t="s">
        <v>88</v>
      </c>
      <c r="D67">
        <f t="shared" ref="D67:D130" ca="1" si="21">RAND()*RANDBETWEEN(0,2)</f>
        <v>1.909197939050391</v>
      </c>
      <c r="E67">
        <f t="shared" ref="E67:E130" ca="1" si="22">RAND()*RANDBETWEEN(2,5)</f>
        <v>1.3492961695468768</v>
      </c>
      <c r="F67">
        <f t="shared" ref="F67:F130" ca="1" si="23">5*RANDBETWEEN(50,150)</f>
        <v>345</v>
      </c>
      <c r="G67">
        <f t="shared" ref="G67:G130" ca="1" si="24">5*RANDBETWEEN(250,550)</f>
        <v>2090</v>
      </c>
      <c r="H67">
        <f t="shared" ref="H67:H130" ca="1" si="25">4*RANDBETWEEN(200,400)</f>
        <v>1580</v>
      </c>
      <c r="I67">
        <f t="shared" ref="I67:I130" ca="1" si="26">4*RANDBETWEEN(600,1000)</f>
        <v>2892</v>
      </c>
      <c r="J67">
        <f t="shared" ref="J67:J130" ca="1" si="27">RANDBETWEEN(1,3)*15</f>
        <v>45</v>
      </c>
      <c r="K67">
        <f t="shared" ref="K67:K130" ca="1" si="28">RANDBETWEEN(3,4)*15</f>
        <v>45</v>
      </c>
    </row>
    <row r="68" spans="1:11" x14ac:dyDescent="0.25">
      <c r="A68" t="s">
        <v>4</v>
      </c>
      <c r="B68" t="s">
        <v>54</v>
      </c>
      <c r="C68" t="s">
        <v>55</v>
      </c>
      <c r="D68">
        <f t="shared" ca="1" si="21"/>
        <v>0</v>
      </c>
      <c r="E68">
        <f t="shared" ca="1" si="22"/>
        <v>3.7169101933054129</v>
      </c>
      <c r="F68">
        <f t="shared" ca="1" si="23"/>
        <v>310</v>
      </c>
      <c r="G68">
        <f t="shared" ca="1" si="24"/>
        <v>1625</v>
      </c>
      <c r="H68">
        <f t="shared" ca="1" si="25"/>
        <v>1072</v>
      </c>
      <c r="I68">
        <f t="shared" ca="1" si="26"/>
        <v>2868</v>
      </c>
      <c r="J68">
        <f t="shared" ca="1" si="27"/>
        <v>15</v>
      </c>
      <c r="K68">
        <f t="shared" ca="1" si="28"/>
        <v>45</v>
      </c>
    </row>
    <row r="69" spans="1:11" x14ac:dyDescent="0.25">
      <c r="A69" t="s">
        <v>2</v>
      </c>
      <c r="B69" t="s">
        <v>54</v>
      </c>
      <c r="C69" t="s">
        <v>228</v>
      </c>
      <c r="D69">
        <f t="shared" ca="1" si="21"/>
        <v>1.8440374237589072</v>
      </c>
      <c r="E69">
        <f t="shared" ca="1" si="22"/>
        <v>3.2399717170345119</v>
      </c>
      <c r="F69">
        <f t="shared" ca="1" si="23"/>
        <v>630</v>
      </c>
      <c r="G69">
        <f t="shared" ca="1" si="24"/>
        <v>2480</v>
      </c>
      <c r="H69">
        <f t="shared" ca="1" si="25"/>
        <v>1336</v>
      </c>
      <c r="I69">
        <f t="shared" ca="1" si="26"/>
        <v>2592</v>
      </c>
      <c r="J69">
        <f t="shared" ca="1" si="27"/>
        <v>30</v>
      </c>
      <c r="K69">
        <f t="shared" ca="1" si="28"/>
        <v>60</v>
      </c>
    </row>
    <row r="70" spans="1:11" x14ac:dyDescent="0.25">
      <c r="A70" t="s">
        <v>2</v>
      </c>
      <c r="B70" t="s">
        <v>54</v>
      </c>
      <c r="C70" t="s">
        <v>229</v>
      </c>
      <c r="D70">
        <f t="shared" ca="1" si="21"/>
        <v>0</v>
      </c>
      <c r="E70">
        <f t="shared" ca="1" si="22"/>
        <v>3.0468905137298119</v>
      </c>
      <c r="F70">
        <f t="shared" ca="1" si="23"/>
        <v>265</v>
      </c>
      <c r="G70">
        <f t="shared" ca="1" si="24"/>
        <v>2685</v>
      </c>
      <c r="H70">
        <f t="shared" ca="1" si="25"/>
        <v>1084</v>
      </c>
      <c r="I70">
        <f t="shared" ca="1" si="26"/>
        <v>2624</v>
      </c>
      <c r="J70">
        <f t="shared" ca="1" si="27"/>
        <v>45</v>
      </c>
      <c r="K70">
        <f t="shared" ca="1" si="28"/>
        <v>60</v>
      </c>
    </row>
    <row r="71" spans="1:11" x14ac:dyDescent="0.25">
      <c r="A71" t="s">
        <v>10</v>
      </c>
      <c r="B71" t="s">
        <v>55</v>
      </c>
      <c r="C71" t="s">
        <v>84</v>
      </c>
      <c r="D71">
        <f t="shared" ca="1" si="21"/>
        <v>1.549122984322338</v>
      </c>
      <c r="E71">
        <f t="shared" ca="1" si="22"/>
        <v>0.33908329126421999</v>
      </c>
      <c r="F71">
        <f t="shared" ca="1" si="23"/>
        <v>255</v>
      </c>
      <c r="G71">
        <f t="shared" ca="1" si="24"/>
        <v>1510</v>
      </c>
      <c r="H71">
        <f t="shared" ca="1" si="25"/>
        <v>944</v>
      </c>
      <c r="I71">
        <f t="shared" ca="1" si="26"/>
        <v>2424</v>
      </c>
      <c r="J71">
        <f t="shared" ca="1" si="27"/>
        <v>30</v>
      </c>
      <c r="K71">
        <f t="shared" ca="1" si="28"/>
        <v>60</v>
      </c>
    </row>
    <row r="72" spans="1:11" x14ac:dyDescent="0.25">
      <c r="A72" t="s">
        <v>7</v>
      </c>
      <c r="B72" t="s">
        <v>56</v>
      </c>
      <c r="C72" t="s">
        <v>230</v>
      </c>
      <c r="D72">
        <f t="shared" ca="1" si="21"/>
        <v>0</v>
      </c>
      <c r="E72">
        <f t="shared" ca="1" si="22"/>
        <v>3.9640929243212479</v>
      </c>
      <c r="F72">
        <f t="shared" ca="1" si="23"/>
        <v>530</v>
      </c>
      <c r="G72">
        <f t="shared" ca="1" si="24"/>
        <v>1855</v>
      </c>
      <c r="H72">
        <f t="shared" ca="1" si="25"/>
        <v>1456</v>
      </c>
      <c r="I72">
        <f t="shared" ca="1" si="26"/>
        <v>3604</v>
      </c>
      <c r="J72">
        <f t="shared" ca="1" si="27"/>
        <v>15</v>
      </c>
      <c r="K72">
        <f t="shared" ca="1" si="28"/>
        <v>60</v>
      </c>
    </row>
    <row r="73" spans="1:11" x14ac:dyDescent="0.25">
      <c r="A73" t="s">
        <v>2</v>
      </c>
      <c r="B73" t="s">
        <v>56</v>
      </c>
      <c r="C73" t="s">
        <v>231</v>
      </c>
      <c r="D73">
        <f t="shared" ca="1" si="21"/>
        <v>0.30267926227400532</v>
      </c>
      <c r="E73">
        <f t="shared" ca="1" si="22"/>
        <v>0.97335439964594328</v>
      </c>
      <c r="F73">
        <f t="shared" ca="1" si="23"/>
        <v>715</v>
      </c>
      <c r="G73">
        <f t="shared" ca="1" si="24"/>
        <v>1770</v>
      </c>
      <c r="H73">
        <f t="shared" ca="1" si="25"/>
        <v>1104</v>
      </c>
      <c r="I73">
        <f t="shared" ca="1" si="26"/>
        <v>3812</v>
      </c>
      <c r="J73">
        <f t="shared" ca="1" si="27"/>
        <v>30</v>
      </c>
      <c r="K73">
        <f t="shared" ca="1" si="28"/>
        <v>60</v>
      </c>
    </row>
    <row r="74" spans="1:11" x14ac:dyDescent="0.25">
      <c r="A74" t="s">
        <v>7</v>
      </c>
      <c r="B74" t="s">
        <v>56</v>
      </c>
      <c r="C74" t="s">
        <v>232</v>
      </c>
      <c r="D74">
        <f t="shared" ca="1" si="21"/>
        <v>0</v>
      </c>
      <c r="E74">
        <f t="shared" ca="1" si="22"/>
        <v>4.8420486930202804</v>
      </c>
      <c r="F74">
        <f t="shared" ca="1" si="23"/>
        <v>390</v>
      </c>
      <c r="G74">
        <f t="shared" ca="1" si="24"/>
        <v>1620</v>
      </c>
      <c r="H74">
        <f t="shared" ca="1" si="25"/>
        <v>1472</v>
      </c>
      <c r="I74">
        <f t="shared" ca="1" si="26"/>
        <v>2792</v>
      </c>
      <c r="J74">
        <f t="shared" ca="1" si="27"/>
        <v>30</v>
      </c>
      <c r="K74">
        <f t="shared" ca="1" si="28"/>
        <v>60</v>
      </c>
    </row>
    <row r="75" spans="1:11" x14ac:dyDescent="0.25">
      <c r="A75" t="s">
        <v>7</v>
      </c>
      <c r="B75" t="s">
        <v>56</v>
      </c>
      <c r="C75" t="s">
        <v>233</v>
      </c>
      <c r="D75">
        <f t="shared" ca="1" si="21"/>
        <v>1.2513787232108748</v>
      </c>
      <c r="E75">
        <f t="shared" ca="1" si="22"/>
        <v>1.0244353277207119</v>
      </c>
      <c r="F75">
        <f t="shared" ca="1" si="23"/>
        <v>745</v>
      </c>
      <c r="G75">
        <f t="shared" ca="1" si="24"/>
        <v>2730</v>
      </c>
      <c r="H75">
        <f t="shared" ca="1" si="25"/>
        <v>1432</v>
      </c>
      <c r="I75">
        <f t="shared" ca="1" si="26"/>
        <v>2728</v>
      </c>
      <c r="J75">
        <f t="shared" ca="1" si="27"/>
        <v>15</v>
      </c>
      <c r="K75">
        <f t="shared" ca="1" si="28"/>
        <v>60</v>
      </c>
    </row>
    <row r="76" spans="1:11" x14ac:dyDescent="0.25">
      <c r="A76" t="s">
        <v>2</v>
      </c>
      <c r="B76" t="s">
        <v>56</v>
      </c>
      <c r="C76" t="s">
        <v>234</v>
      </c>
      <c r="D76">
        <f t="shared" ca="1" si="21"/>
        <v>0</v>
      </c>
      <c r="E76">
        <f t="shared" ca="1" si="22"/>
        <v>3.4394805464152536</v>
      </c>
      <c r="F76">
        <f t="shared" ca="1" si="23"/>
        <v>365</v>
      </c>
      <c r="G76">
        <f t="shared" ca="1" si="24"/>
        <v>2210</v>
      </c>
      <c r="H76">
        <f t="shared" ca="1" si="25"/>
        <v>1072</v>
      </c>
      <c r="I76">
        <f t="shared" ca="1" si="26"/>
        <v>2976</v>
      </c>
      <c r="J76">
        <f t="shared" ca="1" si="27"/>
        <v>30</v>
      </c>
      <c r="K76">
        <f t="shared" ca="1" si="28"/>
        <v>60</v>
      </c>
    </row>
    <row r="77" spans="1:11" x14ac:dyDescent="0.25">
      <c r="A77" t="s">
        <v>2</v>
      </c>
      <c r="B77" t="s">
        <v>57</v>
      </c>
      <c r="C77" t="s">
        <v>231</v>
      </c>
      <c r="D77">
        <f t="shared" ca="1" si="21"/>
        <v>0.77048133082631443</v>
      </c>
      <c r="E77">
        <f t="shared" ca="1" si="22"/>
        <v>0.34483557462824166</v>
      </c>
      <c r="F77">
        <f t="shared" ca="1" si="23"/>
        <v>485</v>
      </c>
      <c r="G77">
        <f t="shared" ca="1" si="24"/>
        <v>1980</v>
      </c>
      <c r="H77">
        <f t="shared" ca="1" si="25"/>
        <v>1176</v>
      </c>
      <c r="I77">
        <f t="shared" ca="1" si="26"/>
        <v>3000</v>
      </c>
      <c r="J77">
        <f t="shared" ca="1" si="27"/>
        <v>30</v>
      </c>
      <c r="K77">
        <f t="shared" ca="1" si="28"/>
        <v>60</v>
      </c>
    </row>
    <row r="78" spans="1:11" x14ac:dyDescent="0.25">
      <c r="A78" t="s">
        <v>2</v>
      </c>
      <c r="B78" t="s">
        <v>57</v>
      </c>
      <c r="C78" t="s">
        <v>234</v>
      </c>
      <c r="D78">
        <f t="shared" ca="1" si="21"/>
        <v>0.57683757211929909</v>
      </c>
      <c r="E78">
        <f t="shared" ca="1" si="22"/>
        <v>1.3022387943058109</v>
      </c>
      <c r="F78">
        <f t="shared" ca="1" si="23"/>
        <v>700</v>
      </c>
      <c r="G78">
        <f t="shared" ca="1" si="24"/>
        <v>2290</v>
      </c>
      <c r="H78">
        <f t="shared" ca="1" si="25"/>
        <v>1220</v>
      </c>
      <c r="I78">
        <f t="shared" ca="1" si="26"/>
        <v>3856</v>
      </c>
      <c r="J78">
        <f t="shared" ca="1" si="27"/>
        <v>15</v>
      </c>
      <c r="K78">
        <f t="shared" ca="1" si="28"/>
        <v>45</v>
      </c>
    </row>
    <row r="79" spans="1:11" x14ac:dyDescent="0.25">
      <c r="A79" t="s">
        <v>2</v>
      </c>
      <c r="B79" t="s">
        <v>58</v>
      </c>
      <c r="C79" t="s">
        <v>231</v>
      </c>
      <c r="D79">
        <f t="shared" ca="1" si="21"/>
        <v>0.14656760731755603</v>
      </c>
      <c r="E79">
        <f t="shared" ca="1" si="22"/>
        <v>1.7432913834257731</v>
      </c>
      <c r="F79">
        <f t="shared" ca="1" si="23"/>
        <v>435</v>
      </c>
      <c r="G79">
        <f t="shared" ca="1" si="24"/>
        <v>1670</v>
      </c>
      <c r="H79">
        <f t="shared" ca="1" si="25"/>
        <v>980</v>
      </c>
      <c r="I79">
        <f t="shared" ca="1" si="26"/>
        <v>2880</v>
      </c>
      <c r="J79">
        <f t="shared" ca="1" si="27"/>
        <v>30</v>
      </c>
      <c r="K79">
        <f t="shared" ca="1" si="28"/>
        <v>60</v>
      </c>
    </row>
    <row r="80" spans="1:11" x14ac:dyDescent="0.25">
      <c r="A80" t="s">
        <v>7</v>
      </c>
      <c r="B80" t="s">
        <v>59</v>
      </c>
      <c r="C80" t="s">
        <v>230</v>
      </c>
      <c r="D80">
        <f t="shared" ca="1" si="21"/>
        <v>6.773706874458385E-2</v>
      </c>
      <c r="E80">
        <f t="shared" ca="1" si="22"/>
        <v>3.4009590620830856</v>
      </c>
      <c r="F80">
        <f t="shared" ca="1" si="23"/>
        <v>310</v>
      </c>
      <c r="G80">
        <f t="shared" ca="1" si="24"/>
        <v>1520</v>
      </c>
      <c r="H80">
        <f t="shared" ca="1" si="25"/>
        <v>1296</v>
      </c>
      <c r="I80">
        <f t="shared" ca="1" si="26"/>
        <v>3636</v>
      </c>
      <c r="J80">
        <f t="shared" ca="1" si="27"/>
        <v>45</v>
      </c>
      <c r="K80">
        <f t="shared" ca="1" si="28"/>
        <v>60</v>
      </c>
    </row>
    <row r="81" spans="1:11" x14ac:dyDescent="0.25">
      <c r="A81" t="s">
        <v>2</v>
      </c>
      <c r="B81" t="s">
        <v>59</v>
      </c>
      <c r="C81" t="s">
        <v>231</v>
      </c>
      <c r="D81">
        <f t="shared" ca="1" si="21"/>
        <v>0.91150312849726234</v>
      </c>
      <c r="E81">
        <f t="shared" ca="1" si="22"/>
        <v>3.1958419496147199</v>
      </c>
      <c r="F81">
        <f t="shared" ca="1" si="23"/>
        <v>665</v>
      </c>
      <c r="G81">
        <f t="shared" ca="1" si="24"/>
        <v>2705</v>
      </c>
      <c r="H81">
        <f t="shared" ca="1" si="25"/>
        <v>1172</v>
      </c>
      <c r="I81">
        <f t="shared" ca="1" si="26"/>
        <v>3528</v>
      </c>
      <c r="J81">
        <f t="shared" ca="1" si="27"/>
        <v>30</v>
      </c>
      <c r="K81">
        <f t="shared" ca="1" si="28"/>
        <v>60</v>
      </c>
    </row>
    <row r="82" spans="1:11" x14ac:dyDescent="0.25">
      <c r="A82" t="s">
        <v>7</v>
      </c>
      <c r="B82" t="s">
        <v>59</v>
      </c>
      <c r="C82" t="s">
        <v>232</v>
      </c>
      <c r="D82">
        <f t="shared" ca="1" si="21"/>
        <v>0.23940236372412438</v>
      </c>
      <c r="E82">
        <f t="shared" ca="1" si="22"/>
        <v>2.9436945018996172</v>
      </c>
      <c r="F82">
        <f t="shared" ca="1" si="23"/>
        <v>660</v>
      </c>
      <c r="G82">
        <f t="shared" ca="1" si="24"/>
        <v>2645</v>
      </c>
      <c r="H82">
        <f t="shared" ca="1" si="25"/>
        <v>1128</v>
      </c>
      <c r="I82">
        <f t="shared" ca="1" si="26"/>
        <v>2508</v>
      </c>
      <c r="J82">
        <f t="shared" ca="1" si="27"/>
        <v>45</v>
      </c>
      <c r="K82">
        <f t="shared" ca="1" si="28"/>
        <v>60</v>
      </c>
    </row>
    <row r="83" spans="1:11" x14ac:dyDescent="0.25">
      <c r="A83" t="s">
        <v>7</v>
      </c>
      <c r="B83" t="s">
        <v>59</v>
      </c>
      <c r="C83" t="s">
        <v>233</v>
      </c>
      <c r="D83">
        <f t="shared" ca="1" si="21"/>
        <v>0</v>
      </c>
      <c r="E83">
        <f t="shared" ca="1" si="22"/>
        <v>4.9580151677798536</v>
      </c>
      <c r="F83">
        <f t="shared" ca="1" si="23"/>
        <v>505</v>
      </c>
      <c r="G83">
        <f t="shared" ca="1" si="24"/>
        <v>1345</v>
      </c>
      <c r="H83">
        <f t="shared" ca="1" si="25"/>
        <v>1420</v>
      </c>
      <c r="I83">
        <f t="shared" ca="1" si="26"/>
        <v>3096</v>
      </c>
      <c r="J83">
        <f t="shared" ca="1" si="27"/>
        <v>15</v>
      </c>
      <c r="K83">
        <f t="shared" ca="1" si="28"/>
        <v>45</v>
      </c>
    </row>
    <row r="84" spans="1:11" x14ac:dyDescent="0.25">
      <c r="A84" t="s">
        <v>2</v>
      </c>
      <c r="B84" t="s">
        <v>59</v>
      </c>
      <c r="C84" t="s">
        <v>234</v>
      </c>
      <c r="D84">
        <f t="shared" ca="1" si="21"/>
        <v>1.4222661019327922</v>
      </c>
      <c r="E84">
        <f t="shared" ca="1" si="22"/>
        <v>1.5910619781283024</v>
      </c>
      <c r="F84">
        <f t="shared" ca="1" si="23"/>
        <v>375</v>
      </c>
      <c r="G84">
        <f t="shared" ca="1" si="24"/>
        <v>2505</v>
      </c>
      <c r="H84">
        <f t="shared" ca="1" si="25"/>
        <v>1556</v>
      </c>
      <c r="I84">
        <f t="shared" ca="1" si="26"/>
        <v>3248</v>
      </c>
      <c r="J84">
        <f t="shared" ca="1" si="27"/>
        <v>15</v>
      </c>
      <c r="K84">
        <f t="shared" ca="1" si="28"/>
        <v>60</v>
      </c>
    </row>
    <row r="85" spans="1:11" x14ac:dyDescent="0.25">
      <c r="A85" t="s">
        <v>2</v>
      </c>
      <c r="B85" t="s">
        <v>60</v>
      </c>
      <c r="C85" t="s">
        <v>231</v>
      </c>
      <c r="D85">
        <f t="shared" ca="1" si="21"/>
        <v>0.34980424919113162</v>
      </c>
      <c r="E85">
        <f t="shared" ca="1" si="22"/>
        <v>0.98069396862030156</v>
      </c>
      <c r="F85">
        <f t="shared" ca="1" si="23"/>
        <v>745</v>
      </c>
      <c r="G85">
        <f t="shared" ca="1" si="24"/>
        <v>2355</v>
      </c>
      <c r="H85">
        <f t="shared" ca="1" si="25"/>
        <v>1228</v>
      </c>
      <c r="I85">
        <f t="shared" ca="1" si="26"/>
        <v>3728</v>
      </c>
      <c r="J85">
        <f t="shared" ca="1" si="27"/>
        <v>15</v>
      </c>
      <c r="K85">
        <f t="shared" ca="1" si="28"/>
        <v>60</v>
      </c>
    </row>
    <row r="86" spans="1:11" x14ac:dyDescent="0.25">
      <c r="A86" t="s">
        <v>2</v>
      </c>
      <c r="B86" t="s">
        <v>60</v>
      </c>
      <c r="C86" t="s">
        <v>234</v>
      </c>
      <c r="D86">
        <f t="shared" ca="1" si="21"/>
        <v>0</v>
      </c>
      <c r="E86">
        <f t="shared" ca="1" si="22"/>
        <v>0.55656712422162813</v>
      </c>
      <c r="F86">
        <f t="shared" ca="1" si="23"/>
        <v>320</v>
      </c>
      <c r="G86">
        <f t="shared" ca="1" si="24"/>
        <v>2120</v>
      </c>
      <c r="H86">
        <f t="shared" ca="1" si="25"/>
        <v>928</v>
      </c>
      <c r="I86">
        <f t="shared" ca="1" si="26"/>
        <v>2500</v>
      </c>
      <c r="J86">
        <f t="shared" ca="1" si="27"/>
        <v>30</v>
      </c>
      <c r="K86">
        <f t="shared" ca="1" si="28"/>
        <v>60</v>
      </c>
    </row>
    <row r="87" spans="1:11" x14ac:dyDescent="0.25">
      <c r="A87" t="s">
        <v>2</v>
      </c>
      <c r="B87" t="s">
        <v>61</v>
      </c>
      <c r="C87" t="s">
        <v>231</v>
      </c>
      <c r="D87">
        <f t="shared" ca="1" si="21"/>
        <v>0.26537697443144792</v>
      </c>
      <c r="E87">
        <f t="shared" ca="1" si="22"/>
        <v>1.6703594314958945</v>
      </c>
      <c r="F87">
        <f t="shared" ca="1" si="23"/>
        <v>430</v>
      </c>
      <c r="G87">
        <f t="shared" ca="1" si="24"/>
        <v>2540</v>
      </c>
      <c r="H87">
        <f t="shared" ca="1" si="25"/>
        <v>1216</v>
      </c>
      <c r="I87">
        <f t="shared" ca="1" si="26"/>
        <v>3272</v>
      </c>
      <c r="J87">
        <f t="shared" ca="1" si="27"/>
        <v>15</v>
      </c>
      <c r="K87">
        <f t="shared" ca="1" si="28"/>
        <v>60</v>
      </c>
    </row>
    <row r="88" spans="1:11" x14ac:dyDescent="0.25">
      <c r="A88" t="s">
        <v>7</v>
      </c>
      <c r="B88" t="s">
        <v>62</v>
      </c>
      <c r="C88" t="s">
        <v>230</v>
      </c>
      <c r="D88">
        <f t="shared" ca="1" si="21"/>
        <v>0.18998194684182568</v>
      </c>
      <c r="E88">
        <f t="shared" ca="1" si="22"/>
        <v>3.1850418115695351</v>
      </c>
      <c r="F88">
        <f t="shared" ca="1" si="23"/>
        <v>580</v>
      </c>
      <c r="G88">
        <f t="shared" ca="1" si="24"/>
        <v>1300</v>
      </c>
      <c r="H88">
        <f t="shared" ca="1" si="25"/>
        <v>1072</v>
      </c>
      <c r="I88">
        <f t="shared" ca="1" si="26"/>
        <v>3416</v>
      </c>
      <c r="J88">
        <f t="shared" ca="1" si="27"/>
        <v>30</v>
      </c>
      <c r="K88">
        <f t="shared" ca="1" si="28"/>
        <v>60</v>
      </c>
    </row>
    <row r="89" spans="1:11" x14ac:dyDescent="0.25">
      <c r="A89" t="s">
        <v>2</v>
      </c>
      <c r="B89" t="s">
        <v>62</v>
      </c>
      <c r="C89" t="s">
        <v>231</v>
      </c>
      <c r="D89">
        <f t="shared" ca="1" si="21"/>
        <v>0.24269897244425453</v>
      </c>
      <c r="E89">
        <f t="shared" ca="1" si="22"/>
        <v>2.0568639425191106</v>
      </c>
      <c r="F89">
        <f t="shared" ca="1" si="23"/>
        <v>650</v>
      </c>
      <c r="G89">
        <f t="shared" ca="1" si="24"/>
        <v>2595</v>
      </c>
      <c r="H89">
        <f t="shared" ca="1" si="25"/>
        <v>1068</v>
      </c>
      <c r="I89">
        <f t="shared" ca="1" si="26"/>
        <v>2780</v>
      </c>
      <c r="J89">
        <f t="shared" ca="1" si="27"/>
        <v>45</v>
      </c>
      <c r="K89">
        <f t="shared" ca="1" si="28"/>
        <v>60</v>
      </c>
    </row>
    <row r="90" spans="1:11" x14ac:dyDescent="0.25">
      <c r="A90" t="s">
        <v>7</v>
      </c>
      <c r="B90" t="s">
        <v>62</v>
      </c>
      <c r="C90" t="s">
        <v>232</v>
      </c>
      <c r="D90">
        <f t="shared" ca="1" si="21"/>
        <v>0.26731690134443897</v>
      </c>
      <c r="E90">
        <f t="shared" ca="1" si="22"/>
        <v>1.5620515189370012</v>
      </c>
      <c r="F90">
        <f t="shared" ca="1" si="23"/>
        <v>540</v>
      </c>
      <c r="G90">
        <f t="shared" ca="1" si="24"/>
        <v>1985</v>
      </c>
      <c r="H90">
        <f t="shared" ca="1" si="25"/>
        <v>1016</v>
      </c>
      <c r="I90">
        <f t="shared" ca="1" si="26"/>
        <v>3556</v>
      </c>
      <c r="J90">
        <f t="shared" ca="1" si="27"/>
        <v>30</v>
      </c>
      <c r="K90">
        <f t="shared" ca="1" si="28"/>
        <v>45</v>
      </c>
    </row>
    <row r="91" spans="1:11" x14ac:dyDescent="0.25">
      <c r="A91" t="s">
        <v>7</v>
      </c>
      <c r="B91" t="s">
        <v>62</v>
      </c>
      <c r="C91" t="s">
        <v>233</v>
      </c>
      <c r="D91">
        <f t="shared" ca="1" si="21"/>
        <v>0</v>
      </c>
      <c r="E91">
        <f t="shared" ca="1" si="22"/>
        <v>3.7821715116558074E-2</v>
      </c>
      <c r="F91">
        <f t="shared" ca="1" si="23"/>
        <v>685</v>
      </c>
      <c r="G91">
        <f t="shared" ca="1" si="24"/>
        <v>2515</v>
      </c>
      <c r="H91">
        <f t="shared" ca="1" si="25"/>
        <v>1556</v>
      </c>
      <c r="I91">
        <f t="shared" ca="1" si="26"/>
        <v>2716</v>
      </c>
      <c r="J91">
        <f t="shared" ca="1" si="27"/>
        <v>15</v>
      </c>
      <c r="K91">
        <f t="shared" ca="1" si="28"/>
        <v>60</v>
      </c>
    </row>
    <row r="92" spans="1:11" x14ac:dyDescent="0.25">
      <c r="A92" t="s">
        <v>2</v>
      </c>
      <c r="B92" t="s">
        <v>62</v>
      </c>
      <c r="C92" t="s">
        <v>234</v>
      </c>
      <c r="D92">
        <f t="shared" ca="1" si="21"/>
        <v>0.46291222127479026</v>
      </c>
      <c r="E92">
        <f t="shared" ca="1" si="22"/>
        <v>4.5481904039826411</v>
      </c>
      <c r="F92">
        <f t="shared" ca="1" si="23"/>
        <v>645</v>
      </c>
      <c r="G92">
        <f t="shared" ca="1" si="24"/>
        <v>2335</v>
      </c>
      <c r="H92">
        <f t="shared" ca="1" si="25"/>
        <v>808</v>
      </c>
      <c r="I92">
        <f t="shared" ca="1" si="26"/>
        <v>3176</v>
      </c>
      <c r="J92">
        <f t="shared" ca="1" si="27"/>
        <v>15</v>
      </c>
      <c r="K92">
        <f t="shared" ca="1" si="28"/>
        <v>60</v>
      </c>
    </row>
    <row r="93" spans="1:11" x14ac:dyDescent="0.25">
      <c r="A93" t="s">
        <v>2</v>
      </c>
      <c r="B93" t="s">
        <v>63</v>
      </c>
      <c r="C93" t="s">
        <v>231</v>
      </c>
      <c r="D93">
        <f t="shared" ca="1" si="21"/>
        <v>0</v>
      </c>
      <c r="E93">
        <f t="shared" ca="1" si="22"/>
        <v>0.84973848176868572</v>
      </c>
      <c r="F93">
        <f t="shared" ca="1" si="23"/>
        <v>625</v>
      </c>
      <c r="G93">
        <f t="shared" ca="1" si="24"/>
        <v>1820</v>
      </c>
      <c r="H93">
        <f t="shared" ca="1" si="25"/>
        <v>1224</v>
      </c>
      <c r="I93">
        <f t="shared" ca="1" si="26"/>
        <v>3576</v>
      </c>
      <c r="J93">
        <f t="shared" ca="1" si="27"/>
        <v>45</v>
      </c>
      <c r="K93">
        <f t="shared" ca="1" si="28"/>
        <v>45</v>
      </c>
    </row>
    <row r="94" spans="1:11" x14ac:dyDescent="0.25">
      <c r="A94" t="s">
        <v>7</v>
      </c>
      <c r="B94" t="s">
        <v>64</v>
      </c>
      <c r="C94" t="s">
        <v>65</v>
      </c>
      <c r="D94">
        <f t="shared" ca="1" si="21"/>
        <v>8.6798165048721954E-2</v>
      </c>
      <c r="E94">
        <f t="shared" ca="1" si="22"/>
        <v>4.1384971925881207</v>
      </c>
      <c r="F94">
        <f t="shared" ca="1" si="23"/>
        <v>750</v>
      </c>
      <c r="G94">
        <f t="shared" ca="1" si="24"/>
        <v>2130</v>
      </c>
      <c r="H94">
        <f t="shared" ca="1" si="25"/>
        <v>1320</v>
      </c>
      <c r="I94">
        <f t="shared" ca="1" si="26"/>
        <v>3672</v>
      </c>
      <c r="J94">
        <f t="shared" ca="1" si="27"/>
        <v>30</v>
      </c>
      <c r="K94">
        <f t="shared" ca="1" si="28"/>
        <v>45</v>
      </c>
    </row>
    <row r="95" spans="1:11" x14ac:dyDescent="0.25">
      <c r="A95" t="s">
        <v>4</v>
      </c>
      <c r="B95" t="s">
        <v>64</v>
      </c>
      <c r="C95" t="s">
        <v>66</v>
      </c>
      <c r="D95">
        <f t="shared" ca="1" si="21"/>
        <v>0.53266342068215344</v>
      </c>
      <c r="E95">
        <f t="shared" ca="1" si="22"/>
        <v>3.0111309231068768</v>
      </c>
      <c r="F95">
        <f t="shared" ca="1" si="23"/>
        <v>590</v>
      </c>
      <c r="G95">
        <f t="shared" ca="1" si="24"/>
        <v>1940</v>
      </c>
      <c r="H95">
        <f t="shared" ca="1" si="25"/>
        <v>952</v>
      </c>
      <c r="I95">
        <f t="shared" ca="1" si="26"/>
        <v>3652</v>
      </c>
      <c r="J95">
        <f t="shared" ca="1" si="27"/>
        <v>45</v>
      </c>
      <c r="K95">
        <f t="shared" ca="1" si="28"/>
        <v>60</v>
      </c>
    </row>
    <row r="96" spans="1:11" x14ac:dyDescent="0.25">
      <c r="A96" t="s">
        <v>2</v>
      </c>
      <c r="B96" t="s">
        <v>64</v>
      </c>
      <c r="C96" t="s">
        <v>70</v>
      </c>
      <c r="D96">
        <f t="shared" ca="1" si="21"/>
        <v>0</v>
      </c>
      <c r="E96">
        <f t="shared" ca="1" si="22"/>
        <v>2.65059670069778</v>
      </c>
      <c r="F96">
        <f t="shared" ca="1" si="23"/>
        <v>420</v>
      </c>
      <c r="G96">
        <f t="shared" ca="1" si="24"/>
        <v>2490</v>
      </c>
      <c r="H96">
        <f t="shared" ca="1" si="25"/>
        <v>856</v>
      </c>
      <c r="I96">
        <f t="shared" ca="1" si="26"/>
        <v>2748</v>
      </c>
      <c r="J96">
        <f t="shared" ca="1" si="27"/>
        <v>15</v>
      </c>
      <c r="K96">
        <f t="shared" ca="1" si="28"/>
        <v>45</v>
      </c>
    </row>
    <row r="97" spans="1:11" x14ac:dyDescent="0.25">
      <c r="A97" t="s">
        <v>4</v>
      </c>
      <c r="B97" t="s">
        <v>64</v>
      </c>
      <c r="C97" t="s">
        <v>81</v>
      </c>
      <c r="D97">
        <f t="shared" ca="1" si="21"/>
        <v>0.6499590737729628</v>
      </c>
      <c r="E97">
        <f t="shared" ca="1" si="22"/>
        <v>2.8339890682168538</v>
      </c>
      <c r="F97">
        <f t="shared" ca="1" si="23"/>
        <v>735</v>
      </c>
      <c r="G97">
        <f t="shared" ca="1" si="24"/>
        <v>2305</v>
      </c>
      <c r="H97">
        <f t="shared" ca="1" si="25"/>
        <v>924</v>
      </c>
      <c r="I97">
        <f t="shared" ca="1" si="26"/>
        <v>3080</v>
      </c>
      <c r="J97">
        <f t="shared" ca="1" si="27"/>
        <v>45</v>
      </c>
      <c r="K97">
        <f t="shared" ca="1" si="28"/>
        <v>45</v>
      </c>
    </row>
    <row r="98" spans="1:11" x14ac:dyDescent="0.25">
      <c r="A98" t="s">
        <v>10</v>
      </c>
      <c r="B98" t="s">
        <v>64</v>
      </c>
      <c r="C98" t="s">
        <v>99</v>
      </c>
      <c r="D98">
        <f t="shared" ca="1" si="21"/>
        <v>0</v>
      </c>
      <c r="E98">
        <f t="shared" ca="1" si="22"/>
        <v>1.6011707458662556</v>
      </c>
      <c r="F98">
        <f t="shared" ca="1" si="23"/>
        <v>580</v>
      </c>
      <c r="G98">
        <f t="shared" ca="1" si="24"/>
        <v>2570</v>
      </c>
      <c r="H98">
        <f t="shared" ca="1" si="25"/>
        <v>840</v>
      </c>
      <c r="I98">
        <f t="shared" ca="1" si="26"/>
        <v>3332</v>
      </c>
      <c r="J98">
        <f t="shared" ca="1" si="27"/>
        <v>45</v>
      </c>
      <c r="K98">
        <f t="shared" ca="1" si="28"/>
        <v>60</v>
      </c>
    </row>
    <row r="99" spans="1:11" x14ac:dyDescent="0.25">
      <c r="A99" t="s">
        <v>2</v>
      </c>
      <c r="B99" t="s">
        <v>64</v>
      </c>
      <c r="C99" t="s">
        <v>235</v>
      </c>
      <c r="D99">
        <f t="shared" ca="1" si="21"/>
        <v>0</v>
      </c>
      <c r="E99">
        <f t="shared" ca="1" si="22"/>
        <v>2.2113780098023494</v>
      </c>
      <c r="F99">
        <f t="shared" ca="1" si="23"/>
        <v>310</v>
      </c>
      <c r="G99">
        <f t="shared" ca="1" si="24"/>
        <v>2750</v>
      </c>
      <c r="H99">
        <f t="shared" ca="1" si="25"/>
        <v>1240</v>
      </c>
      <c r="I99">
        <f t="shared" ca="1" si="26"/>
        <v>3220</v>
      </c>
      <c r="J99">
        <f t="shared" ca="1" si="27"/>
        <v>45</v>
      </c>
      <c r="K99">
        <f t="shared" ca="1" si="28"/>
        <v>45</v>
      </c>
    </row>
    <row r="100" spans="1:11" x14ac:dyDescent="0.25">
      <c r="A100" t="s">
        <v>8</v>
      </c>
      <c r="B100" t="s">
        <v>65</v>
      </c>
      <c r="C100" t="s">
        <v>184</v>
      </c>
      <c r="D100">
        <f t="shared" ca="1" si="21"/>
        <v>0.22968465930418036</v>
      </c>
      <c r="E100">
        <f t="shared" ca="1" si="22"/>
        <v>1.0304836861497395</v>
      </c>
      <c r="F100">
        <f t="shared" ca="1" si="23"/>
        <v>380</v>
      </c>
      <c r="G100">
        <f t="shared" ca="1" si="24"/>
        <v>2665</v>
      </c>
      <c r="H100">
        <f t="shared" ca="1" si="25"/>
        <v>1244</v>
      </c>
      <c r="I100">
        <f t="shared" ca="1" si="26"/>
        <v>2944</v>
      </c>
      <c r="J100">
        <f t="shared" ca="1" si="27"/>
        <v>30</v>
      </c>
      <c r="K100">
        <f t="shared" ca="1" si="28"/>
        <v>45</v>
      </c>
    </row>
    <row r="101" spans="1:11" x14ac:dyDescent="0.25">
      <c r="A101" t="s">
        <v>9</v>
      </c>
      <c r="B101" t="s">
        <v>65</v>
      </c>
      <c r="C101" t="s">
        <v>194</v>
      </c>
      <c r="D101">
        <f t="shared" ca="1" si="21"/>
        <v>0.94664768397263332</v>
      </c>
      <c r="E101">
        <f t="shared" ca="1" si="22"/>
        <v>0.78269572852679592</v>
      </c>
      <c r="F101">
        <f t="shared" ca="1" si="23"/>
        <v>305</v>
      </c>
      <c r="G101">
        <f t="shared" ca="1" si="24"/>
        <v>1960</v>
      </c>
      <c r="H101">
        <f t="shared" ca="1" si="25"/>
        <v>948</v>
      </c>
      <c r="I101">
        <f t="shared" ca="1" si="26"/>
        <v>2664</v>
      </c>
      <c r="J101">
        <f t="shared" ca="1" si="27"/>
        <v>15</v>
      </c>
      <c r="K101">
        <f t="shared" ca="1" si="28"/>
        <v>60</v>
      </c>
    </row>
    <row r="102" spans="1:11" x14ac:dyDescent="0.25">
      <c r="A102" t="s">
        <v>7</v>
      </c>
      <c r="B102" t="s">
        <v>66</v>
      </c>
      <c r="C102" t="s">
        <v>71</v>
      </c>
      <c r="D102">
        <f t="shared" ca="1" si="21"/>
        <v>0.77899655545050039</v>
      </c>
      <c r="E102">
        <f t="shared" ca="1" si="22"/>
        <v>1.6127806904454909</v>
      </c>
      <c r="F102">
        <f t="shared" ca="1" si="23"/>
        <v>275</v>
      </c>
      <c r="G102">
        <f t="shared" ca="1" si="24"/>
        <v>1690</v>
      </c>
      <c r="H102">
        <f t="shared" ca="1" si="25"/>
        <v>1600</v>
      </c>
      <c r="I102">
        <f t="shared" ca="1" si="26"/>
        <v>3584</v>
      </c>
      <c r="J102">
        <f t="shared" ca="1" si="27"/>
        <v>30</v>
      </c>
      <c r="K102">
        <f t="shared" ca="1" si="28"/>
        <v>60</v>
      </c>
    </row>
    <row r="103" spans="1:11" x14ac:dyDescent="0.25">
      <c r="A103" t="s">
        <v>10</v>
      </c>
      <c r="B103" t="s">
        <v>66</v>
      </c>
      <c r="C103" t="s">
        <v>88</v>
      </c>
      <c r="D103">
        <f t="shared" ca="1" si="21"/>
        <v>0</v>
      </c>
      <c r="E103">
        <f t="shared" ca="1" si="22"/>
        <v>0.92324064539242467</v>
      </c>
      <c r="F103">
        <f t="shared" ca="1" si="23"/>
        <v>440</v>
      </c>
      <c r="G103">
        <f t="shared" ca="1" si="24"/>
        <v>1330</v>
      </c>
      <c r="H103">
        <f t="shared" ca="1" si="25"/>
        <v>1184</v>
      </c>
      <c r="I103">
        <f t="shared" ca="1" si="26"/>
        <v>3684</v>
      </c>
      <c r="J103">
        <f t="shared" ca="1" si="27"/>
        <v>15</v>
      </c>
      <c r="K103">
        <f t="shared" ca="1" si="28"/>
        <v>45</v>
      </c>
    </row>
    <row r="104" spans="1:11" x14ac:dyDescent="0.25">
      <c r="A104" t="s">
        <v>4</v>
      </c>
      <c r="B104" t="s">
        <v>67</v>
      </c>
      <c r="C104" t="s">
        <v>83</v>
      </c>
      <c r="D104">
        <f t="shared" ca="1" si="21"/>
        <v>0</v>
      </c>
      <c r="E104">
        <f t="shared" ca="1" si="22"/>
        <v>0.75248334440003695</v>
      </c>
      <c r="F104">
        <f t="shared" ca="1" si="23"/>
        <v>535</v>
      </c>
      <c r="G104">
        <f t="shared" ca="1" si="24"/>
        <v>2485</v>
      </c>
      <c r="H104">
        <f t="shared" ca="1" si="25"/>
        <v>1544</v>
      </c>
      <c r="I104">
        <f t="shared" ca="1" si="26"/>
        <v>2628</v>
      </c>
      <c r="J104">
        <f t="shared" ca="1" si="27"/>
        <v>45</v>
      </c>
      <c r="K104">
        <f t="shared" ca="1" si="28"/>
        <v>45</v>
      </c>
    </row>
    <row r="105" spans="1:11" x14ac:dyDescent="0.25">
      <c r="A105" t="s">
        <v>2</v>
      </c>
      <c r="B105" t="s">
        <v>68</v>
      </c>
      <c r="C105" t="s">
        <v>70</v>
      </c>
      <c r="D105">
        <f t="shared" ca="1" si="21"/>
        <v>1.7122492190192207</v>
      </c>
      <c r="E105">
        <f t="shared" ca="1" si="22"/>
        <v>4.0496964661945967E-2</v>
      </c>
      <c r="F105">
        <f t="shared" ca="1" si="23"/>
        <v>595</v>
      </c>
      <c r="G105">
        <f t="shared" ca="1" si="24"/>
        <v>1655</v>
      </c>
      <c r="H105">
        <f t="shared" ca="1" si="25"/>
        <v>1436</v>
      </c>
      <c r="I105">
        <f t="shared" ca="1" si="26"/>
        <v>2656</v>
      </c>
      <c r="J105">
        <f t="shared" ca="1" si="27"/>
        <v>30</v>
      </c>
      <c r="K105">
        <f t="shared" ca="1" si="28"/>
        <v>45</v>
      </c>
    </row>
    <row r="106" spans="1:11" x14ac:dyDescent="0.25">
      <c r="A106" t="s">
        <v>2</v>
      </c>
      <c r="B106" t="s">
        <v>68</v>
      </c>
      <c r="C106" t="s">
        <v>235</v>
      </c>
      <c r="D106">
        <f t="shared" ca="1" si="21"/>
        <v>1.6368262633956245</v>
      </c>
      <c r="E106">
        <f t="shared" ca="1" si="22"/>
        <v>2.0817126455837065</v>
      </c>
      <c r="F106">
        <f t="shared" ca="1" si="23"/>
        <v>510</v>
      </c>
      <c r="G106">
        <f t="shared" ca="1" si="24"/>
        <v>1455</v>
      </c>
      <c r="H106">
        <f t="shared" ca="1" si="25"/>
        <v>1480</v>
      </c>
      <c r="I106">
        <f t="shared" ca="1" si="26"/>
        <v>3420</v>
      </c>
      <c r="J106">
        <f t="shared" ca="1" si="27"/>
        <v>30</v>
      </c>
      <c r="K106">
        <f t="shared" ca="1" si="28"/>
        <v>60</v>
      </c>
    </row>
    <row r="107" spans="1:11" x14ac:dyDescent="0.25">
      <c r="A107" t="s">
        <v>2</v>
      </c>
      <c r="B107" t="s">
        <v>69</v>
      </c>
      <c r="C107" t="s">
        <v>70</v>
      </c>
      <c r="D107">
        <f t="shared" ca="1" si="21"/>
        <v>2.8966361453721889E-2</v>
      </c>
      <c r="E107">
        <f t="shared" ca="1" si="22"/>
        <v>3.3379551367469285</v>
      </c>
      <c r="F107">
        <f t="shared" ca="1" si="23"/>
        <v>705</v>
      </c>
      <c r="G107">
        <f t="shared" ca="1" si="24"/>
        <v>2240</v>
      </c>
      <c r="H107">
        <f t="shared" ca="1" si="25"/>
        <v>1548</v>
      </c>
      <c r="I107">
        <f t="shared" ca="1" si="26"/>
        <v>3668</v>
      </c>
      <c r="J107">
        <f t="shared" ca="1" si="27"/>
        <v>30</v>
      </c>
      <c r="K107">
        <f t="shared" ca="1" si="28"/>
        <v>45</v>
      </c>
    </row>
    <row r="108" spans="1:11" x14ac:dyDescent="0.25">
      <c r="A108" t="s">
        <v>11</v>
      </c>
      <c r="B108" t="s">
        <v>70</v>
      </c>
      <c r="C108" t="s">
        <v>36</v>
      </c>
      <c r="D108">
        <f t="shared" ca="1" si="21"/>
        <v>1.235477924643297</v>
      </c>
      <c r="E108">
        <f t="shared" ca="1" si="22"/>
        <v>4.9097615620103738</v>
      </c>
      <c r="F108">
        <f t="shared" ca="1" si="23"/>
        <v>295</v>
      </c>
      <c r="G108">
        <f t="shared" ca="1" si="24"/>
        <v>2540</v>
      </c>
      <c r="H108">
        <f t="shared" ca="1" si="25"/>
        <v>1420</v>
      </c>
      <c r="I108">
        <f t="shared" ca="1" si="26"/>
        <v>2892</v>
      </c>
      <c r="J108">
        <f t="shared" ca="1" si="27"/>
        <v>15</v>
      </c>
      <c r="K108">
        <f t="shared" ca="1" si="28"/>
        <v>45</v>
      </c>
    </row>
    <row r="109" spans="1:11" x14ac:dyDescent="0.25">
      <c r="A109" t="s">
        <v>9</v>
      </c>
      <c r="B109" t="s">
        <v>71</v>
      </c>
      <c r="C109" t="s">
        <v>194</v>
      </c>
      <c r="D109">
        <f t="shared" ca="1" si="21"/>
        <v>0</v>
      </c>
      <c r="E109">
        <f t="shared" ca="1" si="22"/>
        <v>2.2043994451018492</v>
      </c>
      <c r="F109">
        <f t="shared" ca="1" si="23"/>
        <v>305</v>
      </c>
      <c r="G109">
        <f t="shared" ca="1" si="24"/>
        <v>1810</v>
      </c>
      <c r="H109">
        <f t="shared" ca="1" si="25"/>
        <v>1476</v>
      </c>
      <c r="I109">
        <f t="shared" ca="1" si="26"/>
        <v>2476</v>
      </c>
      <c r="J109">
        <f t="shared" ca="1" si="27"/>
        <v>15</v>
      </c>
      <c r="K109">
        <f t="shared" ca="1" si="28"/>
        <v>45</v>
      </c>
    </row>
    <row r="110" spans="1:11" x14ac:dyDescent="0.25">
      <c r="A110" t="s">
        <v>2</v>
      </c>
      <c r="B110" t="s">
        <v>72</v>
      </c>
      <c r="C110" t="s">
        <v>225</v>
      </c>
      <c r="D110">
        <f t="shared" ca="1" si="21"/>
        <v>0</v>
      </c>
      <c r="E110">
        <f t="shared" ca="1" si="22"/>
        <v>0.9901040543701658</v>
      </c>
      <c r="F110">
        <f t="shared" ca="1" si="23"/>
        <v>450</v>
      </c>
      <c r="G110">
        <f t="shared" ca="1" si="24"/>
        <v>1470</v>
      </c>
      <c r="H110">
        <f t="shared" ca="1" si="25"/>
        <v>1424</v>
      </c>
      <c r="I110">
        <f t="shared" ca="1" si="26"/>
        <v>2620</v>
      </c>
      <c r="J110">
        <f t="shared" ca="1" si="27"/>
        <v>30</v>
      </c>
      <c r="K110">
        <f t="shared" ca="1" si="28"/>
        <v>60</v>
      </c>
    </row>
    <row r="111" spans="1:11" x14ac:dyDescent="0.25">
      <c r="A111" t="s">
        <v>2</v>
      </c>
      <c r="B111" t="s">
        <v>72</v>
      </c>
      <c r="C111" t="s">
        <v>226</v>
      </c>
      <c r="D111">
        <f t="shared" ca="1" si="21"/>
        <v>0</v>
      </c>
      <c r="E111">
        <f t="shared" ca="1" si="22"/>
        <v>0.59028703940352578</v>
      </c>
      <c r="F111">
        <f t="shared" ca="1" si="23"/>
        <v>365</v>
      </c>
      <c r="G111">
        <f t="shared" ca="1" si="24"/>
        <v>1770</v>
      </c>
      <c r="H111">
        <f t="shared" ca="1" si="25"/>
        <v>1088</v>
      </c>
      <c r="I111">
        <f t="shared" ca="1" si="26"/>
        <v>3212</v>
      </c>
      <c r="J111">
        <f t="shared" ca="1" si="27"/>
        <v>45</v>
      </c>
      <c r="K111">
        <f t="shared" ca="1" si="28"/>
        <v>60</v>
      </c>
    </row>
    <row r="112" spans="1:11" x14ac:dyDescent="0.25">
      <c r="A112" t="s">
        <v>2</v>
      </c>
      <c r="B112" t="s">
        <v>72</v>
      </c>
      <c r="C112" t="s">
        <v>227</v>
      </c>
      <c r="D112">
        <f t="shared" ca="1" si="21"/>
        <v>0.52481771889921114</v>
      </c>
      <c r="E112">
        <f t="shared" ca="1" si="22"/>
        <v>1.2176936293227096</v>
      </c>
      <c r="F112">
        <f t="shared" ca="1" si="23"/>
        <v>590</v>
      </c>
      <c r="G112">
        <f t="shared" ca="1" si="24"/>
        <v>1895</v>
      </c>
      <c r="H112">
        <f t="shared" ca="1" si="25"/>
        <v>1340</v>
      </c>
      <c r="I112">
        <f t="shared" ca="1" si="26"/>
        <v>3296</v>
      </c>
      <c r="J112">
        <f t="shared" ca="1" si="27"/>
        <v>15</v>
      </c>
      <c r="K112">
        <f t="shared" ca="1" si="28"/>
        <v>45</v>
      </c>
    </row>
    <row r="113" spans="1:11" x14ac:dyDescent="0.25">
      <c r="A113" t="s">
        <v>9</v>
      </c>
      <c r="B113" t="s">
        <v>72</v>
      </c>
      <c r="C113" t="s">
        <v>191</v>
      </c>
      <c r="D113">
        <f t="shared" ca="1" si="21"/>
        <v>0</v>
      </c>
      <c r="E113">
        <f t="shared" ca="1" si="22"/>
        <v>1.7794311674691916</v>
      </c>
      <c r="F113">
        <f t="shared" ca="1" si="23"/>
        <v>635</v>
      </c>
      <c r="G113">
        <f t="shared" ca="1" si="24"/>
        <v>1910</v>
      </c>
      <c r="H113">
        <f t="shared" ca="1" si="25"/>
        <v>1060</v>
      </c>
      <c r="I113">
        <f t="shared" ca="1" si="26"/>
        <v>2604</v>
      </c>
      <c r="J113">
        <f t="shared" ca="1" si="27"/>
        <v>45</v>
      </c>
      <c r="K113">
        <f t="shared" ca="1" si="28"/>
        <v>45</v>
      </c>
    </row>
    <row r="114" spans="1:11" x14ac:dyDescent="0.25">
      <c r="A114" t="s">
        <v>2</v>
      </c>
      <c r="B114" t="s">
        <v>73</v>
      </c>
      <c r="C114" t="s">
        <v>70</v>
      </c>
      <c r="D114">
        <f t="shared" ca="1" si="21"/>
        <v>0.20539017645851054</v>
      </c>
      <c r="E114">
        <f t="shared" ca="1" si="22"/>
        <v>1.066670727466716</v>
      </c>
      <c r="F114">
        <f t="shared" ca="1" si="23"/>
        <v>255</v>
      </c>
      <c r="G114">
        <f t="shared" ca="1" si="24"/>
        <v>1455</v>
      </c>
      <c r="H114">
        <f t="shared" ca="1" si="25"/>
        <v>1184</v>
      </c>
      <c r="I114">
        <f t="shared" ca="1" si="26"/>
        <v>2476</v>
      </c>
      <c r="J114">
        <f t="shared" ca="1" si="27"/>
        <v>30</v>
      </c>
      <c r="K114">
        <f t="shared" ca="1" si="28"/>
        <v>45</v>
      </c>
    </row>
    <row r="115" spans="1:11" x14ac:dyDescent="0.25">
      <c r="A115" t="s">
        <v>7</v>
      </c>
      <c r="B115" t="s">
        <v>73</v>
      </c>
      <c r="C115" t="s">
        <v>74</v>
      </c>
      <c r="D115">
        <f t="shared" ca="1" si="21"/>
        <v>0.8043998927694942</v>
      </c>
      <c r="E115">
        <f t="shared" ca="1" si="22"/>
        <v>0.98579839639564959</v>
      </c>
      <c r="F115">
        <f t="shared" ca="1" si="23"/>
        <v>465</v>
      </c>
      <c r="G115">
        <f t="shared" ca="1" si="24"/>
        <v>1945</v>
      </c>
      <c r="H115">
        <f t="shared" ca="1" si="25"/>
        <v>928</v>
      </c>
      <c r="I115">
        <f t="shared" ca="1" si="26"/>
        <v>3464</v>
      </c>
      <c r="J115">
        <f t="shared" ca="1" si="27"/>
        <v>45</v>
      </c>
      <c r="K115">
        <f t="shared" ca="1" si="28"/>
        <v>45</v>
      </c>
    </row>
    <row r="116" spans="1:11" x14ac:dyDescent="0.25">
      <c r="A116" t="s">
        <v>4</v>
      </c>
      <c r="B116" t="s">
        <v>73</v>
      </c>
      <c r="C116" t="s">
        <v>75</v>
      </c>
      <c r="D116">
        <f t="shared" ca="1" si="21"/>
        <v>0</v>
      </c>
      <c r="E116">
        <f t="shared" ca="1" si="22"/>
        <v>2.1547434707067104</v>
      </c>
      <c r="F116">
        <f t="shared" ca="1" si="23"/>
        <v>320</v>
      </c>
      <c r="G116">
        <f t="shared" ca="1" si="24"/>
        <v>1900</v>
      </c>
      <c r="H116">
        <f t="shared" ca="1" si="25"/>
        <v>944</v>
      </c>
      <c r="I116">
        <f t="shared" ca="1" si="26"/>
        <v>2772</v>
      </c>
      <c r="J116">
        <f t="shared" ca="1" si="27"/>
        <v>15</v>
      </c>
      <c r="K116">
        <f t="shared" ca="1" si="28"/>
        <v>60</v>
      </c>
    </row>
    <row r="117" spans="1:11" x14ac:dyDescent="0.25">
      <c r="A117" t="s">
        <v>10</v>
      </c>
      <c r="B117" t="s">
        <v>73</v>
      </c>
      <c r="C117" t="s">
        <v>84</v>
      </c>
      <c r="D117">
        <f t="shared" ca="1" si="21"/>
        <v>0</v>
      </c>
      <c r="E117">
        <f t="shared" ca="1" si="22"/>
        <v>3.8138871237631236</v>
      </c>
      <c r="F117">
        <f t="shared" ca="1" si="23"/>
        <v>610</v>
      </c>
      <c r="G117">
        <f t="shared" ca="1" si="24"/>
        <v>2585</v>
      </c>
      <c r="H117">
        <f t="shared" ca="1" si="25"/>
        <v>1424</v>
      </c>
      <c r="I117">
        <f t="shared" ca="1" si="26"/>
        <v>3312</v>
      </c>
      <c r="J117">
        <f t="shared" ca="1" si="27"/>
        <v>15</v>
      </c>
      <c r="K117">
        <f t="shared" ca="1" si="28"/>
        <v>45</v>
      </c>
    </row>
    <row r="118" spans="1:11" x14ac:dyDescent="0.25">
      <c r="A118" t="s">
        <v>10</v>
      </c>
      <c r="B118" t="s">
        <v>73</v>
      </c>
      <c r="C118" t="s">
        <v>85</v>
      </c>
      <c r="D118">
        <f t="shared" ca="1" si="21"/>
        <v>0.27844033520004108</v>
      </c>
      <c r="E118">
        <f t="shared" ca="1" si="22"/>
        <v>3.0549141846516963</v>
      </c>
      <c r="F118">
        <f t="shared" ca="1" si="23"/>
        <v>665</v>
      </c>
      <c r="G118">
        <f t="shared" ca="1" si="24"/>
        <v>2250</v>
      </c>
      <c r="H118">
        <f t="shared" ca="1" si="25"/>
        <v>1000</v>
      </c>
      <c r="I118">
        <f t="shared" ca="1" si="26"/>
        <v>3552</v>
      </c>
      <c r="J118">
        <f t="shared" ca="1" si="27"/>
        <v>15</v>
      </c>
      <c r="K118">
        <f t="shared" ca="1" si="28"/>
        <v>45</v>
      </c>
    </row>
    <row r="119" spans="1:11" x14ac:dyDescent="0.25">
      <c r="A119" t="s">
        <v>4</v>
      </c>
      <c r="B119" t="s">
        <v>73</v>
      </c>
      <c r="C119" t="s">
        <v>90</v>
      </c>
      <c r="D119">
        <f t="shared" ca="1" si="21"/>
        <v>0</v>
      </c>
      <c r="E119">
        <f t="shared" ca="1" si="22"/>
        <v>0.42766562570725686</v>
      </c>
      <c r="F119">
        <f t="shared" ca="1" si="23"/>
        <v>530</v>
      </c>
      <c r="G119">
        <f t="shared" ca="1" si="24"/>
        <v>2560</v>
      </c>
      <c r="H119">
        <f t="shared" ca="1" si="25"/>
        <v>1328</v>
      </c>
      <c r="I119">
        <f t="shared" ca="1" si="26"/>
        <v>2616</v>
      </c>
      <c r="J119">
        <f t="shared" ca="1" si="27"/>
        <v>30</v>
      </c>
      <c r="K119">
        <f t="shared" ca="1" si="28"/>
        <v>45</v>
      </c>
    </row>
    <row r="120" spans="1:11" x14ac:dyDescent="0.25">
      <c r="A120" t="s">
        <v>10</v>
      </c>
      <c r="B120" t="s">
        <v>73</v>
      </c>
      <c r="C120" t="s">
        <v>92</v>
      </c>
      <c r="D120">
        <f t="shared" ca="1" si="21"/>
        <v>0.59719769815797297</v>
      </c>
      <c r="E120">
        <f t="shared" ca="1" si="22"/>
        <v>0.28310360728566353</v>
      </c>
      <c r="F120">
        <f t="shared" ca="1" si="23"/>
        <v>275</v>
      </c>
      <c r="G120">
        <f t="shared" ca="1" si="24"/>
        <v>1295</v>
      </c>
      <c r="H120">
        <f t="shared" ca="1" si="25"/>
        <v>864</v>
      </c>
      <c r="I120">
        <f t="shared" ca="1" si="26"/>
        <v>3852</v>
      </c>
      <c r="J120">
        <f t="shared" ca="1" si="27"/>
        <v>30</v>
      </c>
      <c r="K120">
        <f t="shared" ca="1" si="28"/>
        <v>60</v>
      </c>
    </row>
    <row r="121" spans="1:11" x14ac:dyDescent="0.25">
      <c r="A121" t="s">
        <v>2</v>
      </c>
      <c r="B121" t="s">
        <v>73</v>
      </c>
      <c r="C121" t="s">
        <v>235</v>
      </c>
      <c r="D121">
        <f t="shared" ca="1" si="21"/>
        <v>8.1614259245860854E-2</v>
      </c>
      <c r="E121">
        <f t="shared" ca="1" si="22"/>
        <v>2.8151175526390908</v>
      </c>
      <c r="F121">
        <f t="shared" ca="1" si="23"/>
        <v>665</v>
      </c>
      <c r="G121">
        <f t="shared" ca="1" si="24"/>
        <v>1505</v>
      </c>
      <c r="H121">
        <f t="shared" ca="1" si="25"/>
        <v>1316</v>
      </c>
      <c r="I121">
        <f t="shared" ca="1" si="26"/>
        <v>3996</v>
      </c>
      <c r="J121">
        <f t="shared" ca="1" si="27"/>
        <v>15</v>
      </c>
      <c r="K121">
        <f t="shared" ca="1" si="28"/>
        <v>45</v>
      </c>
    </row>
    <row r="122" spans="1:11" x14ac:dyDescent="0.25">
      <c r="A122" t="s">
        <v>11</v>
      </c>
      <c r="B122" t="s">
        <v>74</v>
      </c>
      <c r="C122" t="s">
        <v>36</v>
      </c>
      <c r="D122">
        <f t="shared" ca="1" si="21"/>
        <v>0</v>
      </c>
      <c r="E122">
        <f t="shared" ca="1" si="22"/>
        <v>1.3723590351403476</v>
      </c>
      <c r="F122">
        <f t="shared" ca="1" si="23"/>
        <v>470</v>
      </c>
      <c r="G122">
        <f t="shared" ca="1" si="24"/>
        <v>2490</v>
      </c>
      <c r="H122">
        <f t="shared" ca="1" si="25"/>
        <v>1380</v>
      </c>
      <c r="I122">
        <f t="shared" ca="1" si="26"/>
        <v>2708</v>
      </c>
      <c r="J122">
        <f t="shared" ca="1" si="27"/>
        <v>45</v>
      </c>
      <c r="K122">
        <f t="shared" ca="1" si="28"/>
        <v>60</v>
      </c>
    </row>
    <row r="123" spans="1:11" x14ac:dyDescent="0.25">
      <c r="A123" t="s">
        <v>1</v>
      </c>
      <c r="B123" t="s">
        <v>74</v>
      </c>
      <c r="C123" t="s">
        <v>74</v>
      </c>
      <c r="D123">
        <f t="shared" ca="1" si="21"/>
        <v>0.36176920157584491</v>
      </c>
      <c r="E123">
        <f t="shared" ca="1" si="22"/>
        <v>2.7233667775741668</v>
      </c>
      <c r="F123">
        <f t="shared" ca="1" si="23"/>
        <v>545</v>
      </c>
      <c r="G123">
        <f t="shared" ca="1" si="24"/>
        <v>1340</v>
      </c>
      <c r="H123">
        <f t="shared" ca="1" si="25"/>
        <v>1600</v>
      </c>
      <c r="I123">
        <f t="shared" ca="1" si="26"/>
        <v>3288</v>
      </c>
      <c r="J123">
        <f t="shared" ca="1" si="27"/>
        <v>45</v>
      </c>
      <c r="K123">
        <f t="shared" ca="1" si="28"/>
        <v>45</v>
      </c>
    </row>
    <row r="124" spans="1:11" x14ac:dyDescent="0.25">
      <c r="A124" t="s">
        <v>2</v>
      </c>
      <c r="B124" t="s">
        <v>74</v>
      </c>
      <c r="C124" t="s">
        <v>225</v>
      </c>
      <c r="D124">
        <f t="shared" ca="1" si="21"/>
        <v>1.5624566397020692</v>
      </c>
      <c r="E124">
        <f t="shared" ca="1" si="22"/>
        <v>1.3390079691493275</v>
      </c>
      <c r="F124">
        <f t="shared" ca="1" si="23"/>
        <v>525</v>
      </c>
      <c r="G124">
        <f t="shared" ca="1" si="24"/>
        <v>1615</v>
      </c>
      <c r="H124">
        <f t="shared" ca="1" si="25"/>
        <v>1440</v>
      </c>
      <c r="I124">
        <f t="shared" ca="1" si="26"/>
        <v>3336</v>
      </c>
      <c r="J124">
        <f t="shared" ca="1" si="27"/>
        <v>45</v>
      </c>
      <c r="K124">
        <f t="shared" ca="1" si="28"/>
        <v>60</v>
      </c>
    </row>
    <row r="125" spans="1:11" x14ac:dyDescent="0.25">
      <c r="A125" t="s">
        <v>2</v>
      </c>
      <c r="B125" t="s">
        <v>74</v>
      </c>
      <c r="C125" t="s">
        <v>226</v>
      </c>
      <c r="D125">
        <f t="shared" ca="1" si="21"/>
        <v>0.4613668260179804</v>
      </c>
      <c r="E125">
        <f t="shared" ca="1" si="22"/>
        <v>0.32643654146517709</v>
      </c>
      <c r="F125">
        <f t="shared" ca="1" si="23"/>
        <v>320</v>
      </c>
      <c r="G125">
        <f t="shared" ca="1" si="24"/>
        <v>1880</v>
      </c>
      <c r="H125">
        <f t="shared" ca="1" si="25"/>
        <v>1592</v>
      </c>
      <c r="I125">
        <f t="shared" ca="1" si="26"/>
        <v>3316</v>
      </c>
      <c r="J125">
        <f t="shared" ca="1" si="27"/>
        <v>45</v>
      </c>
      <c r="K125">
        <f t="shared" ca="1" si="28"/>
        <v>60</v>
      </c>
    </row>
    <row r="126" spans="1:11" x14ac:dyDescent="0.25">
      <c r="A126" t="s">
        <v>2</v>
      </c>
      <c r="B126" t="s">
        <v>74</v>
      </c>
      <c r="C126" t="s">
        <v>227</v>
      </c>
      <c r="D126">
        <f t="shared" ca="1" si="21"/>
        <v>0</v>
      </c>
      <c r="E126">
        <f t="shared" ca="1" si="22"/>
        <v>3.3358929075742449E-2</v>
      </c>
      <c r="F126">
        <f t="shared" ca="1" si="23"/>
        <v>625</v>
      </c>
      <c r="G126">
        <f t="shared" ca="1" si="24"/>
        <v>1350</v>
      </c>
      <c r="H126">
        <f t="shared" ca="1" si="25"/>
        <v>1532</v>
      </c>
      <c r="I126">
        <f t="shared" ca="1" si="26"/>
        <v>3492</v>
      </c>
      <c r="J126">
        <f t="shared" ca="1" si="27"/>
        <v>30</v>
      </c>
      <c r="K126">
        <f t="shared" ca="1" si="28"/>
        <v>45</v>
      </c>
    </row>
    <row r="127" spans="1:11" x14ac:dyDescent="0.25">
      <c r="A127" t="s">
        <v>8</v>
      </c>
      <c r="B127" t="s">
        <v>74</v>
      </c>
      <c r="C127" t="s">
        <v>185</v>
      </c>
      <c r="D127">
        <f t="shared" ca="1" si="21"/>
        <v>0.31052773004893619</v>
      </c>
      <c r="E127">
        <f t="shared" ca="1" si="22"/>
        <v>1.2508855531255896</v>
      </c>
      <c r="F127">
        <f t="shared" ca="1" si="23"/>
        <v>520</v>
      </c>
      <c r="G127">
        <f t="shared" ca="1" si="24"/>
        <v>1820</v>
      </c>
      <c r="H127">
        <f t="shared" ca="1" si="25"/>
        <v>1448</v>
      </c>
      <c r="I127">
        <f t="shared" ca="1" si="26"/>
        <v>2820</v>
      </c>
      <c r="J127">
        <f t="shared" ca="1" si="27"/>
        <v>30</v>
      </c>
      <c r="K127">
        <f t="shared" ca="1" si="28"/>
        <v>60</v>
      </c>
    </row>
    <row r="128" spans="1:11" x14ac:dyDescent="0.25">
      <c r="A128" t="s">
        <v>9</v>
      </c>
      <c r="B128" t="s">
        <v>74</v>
      </c>
      <c r="C128" t="s">
        <v>191</v>
      </c>
      <c r="D128">
        <f t="shared" ca="1" si="21"/>
        <v>0.74157188751402003</v>
      </c>
      <c r="E128">
        <f t="shared" ca="1" si="22"/>
        <v>1.3791737908966384</v>
      </c>
      <c r="F128">
        <f t="shared" ca="1" si="23"/>
        <v>325</v>
      </c>
      <c r="G128">
        <f t="shared" ca="1" si="24"/>
        <v>1710</v>
      </c>
      <c r="H128">
        <f t="shared" ca="1" si="25"/>
        <v>1288</v>
      </c>
      <c r="I128">
        <f t="shared" ca="1" si="26"/>
        <v>3712</v>
      </c>
      <c r="J128">
        <f t="shared" ca="1" si="27"/>
        <v>45</v>
      </c>
      <c r="K128">
        <f t="shared" ca="1" si="28"/>
        <v>60</v>
      </c>
    </row>
    <row r="129" spans="1:11" x14ac:dyDescent="0.25">
      <c r="A129" t="s">
        <v>7</v>
      </c>
      <c r="B129" t="s">
        <v>75</v>
      </c>
      <c r="C129" t="s">
        <v>72</v>
      </c>
      <c r="D129">
        <f t="shared" ca="1" si="21"/>
        <v>0</v>
      </c>
      <c r="E129">
        <f t="shared" ca="1" si="22"/>
        <v>1.9629442460129618</v>
      </c>
      <c r="F129">
        <f t="shared" ca="1" si="23"/>
        <v>545</v>
      </c>
      <c r="G129">
        <f t="shared" ca="1" si="24"/>
        <v>1840</v>
      </c>
      <c r="H129">
        <f t="shared" ca="1" si="25"/>
        <v>1364</v>
      </c>
      <c r="I129">
        <f t="shared" ca="1" si="26"/>
        <v>2680</v>
      </c>
      <c r="J129">
        <f t="shared" ca="1" si="27"/>
        <v>15</v>
      </c>
      <c r="K129">
        <f t="shared" ca="1" si="28"/>
        <v>45</v>
      </c>
    </row>
    <row r="130" spans="1:11" x14ac:dyDescent="0.25">
      <c r="A130" t="s">
        <v>10</v>
      </c>
      <c r="B130" t="s">
        <v>75</v>
      </c>
      <c r="C130" t="s">
        <v>84</v>
      </c>
      <c r="D130">
        <f t="shared" ca="1" si="21"/>
        <v>0</v>
      </c>
      <c r="E130">
        <f t="shared" ca="1" si="22"/>
        <v>0.27525918482956191</v>
      </c>
      <c r="F130">
        <f t="shared" ca="1" si="23"/>
        <v>505</v>
      </c>
      <c r="G130">
        <f t="shared" ca="1" si="24"/>
        <v>1860</v>
      </c>
      <c r="H130">
        <f t="shared" ca="1" si="25"/>
        <v>1312</v>
      </c>
      <c r="I130">
        <f t="shared" ca="1" si="26"/>
        <v>2576</v>
      </c>
      <c r="J130">
        <f t="shared" ca="1" si="27"/>
        <v>15</v>
      </c>
      <c r="K130">
        <f t="shared" ca="1" si="28"/>
        <v>60</v>
      </c>
    </row>
    <row r="131" spans="1:11" x14ac:dyDescent="0.25">
      <c r="A131" t="s">
        <v>2</v>
      </c>
      <c r="B131" t="s">
        <v>76</v>
      </c>
      <c r="C131" t="s">
        <v>70</v>
      </c>
      <c r="D131">
        <f t="shared" ref="D131:D194" ca="1" si="29">RAND()*RANDBETWEEN(0,2)</f>
        <v>1.6460525139222448</v>
      </c>
      <c r="E131">
        <f t="shared" ref="E131:E194" ca="1" si="30">RAND()*RANDBETWEEN(2,5)</f>
        <v>3.8915720620288545</v>
      </c>
      <c r="F131">
        <f t="shared" ref="F131:F194" ca="1" si="31">5*RANDBETWEEN(50,150)</f>
        <v>395</v>
      </c>
      <c r="G131">
        <f t="shared" ref="G131:G194" ca="1" si="32">5*RANDBETWEEN(250,550)</f>
        <v>1665</v>
      </c>
      <c r="H131">
        <f t="shared" ref="H131:H194" ca="1" si="33">4*RANDBETWEEN(200,400)</f>
        <v>1016</v>
      </c>
      <c r="I131">
        <f t="shared" ref="I131:I194" ca="1" si="34">4*RANDBETWEEN(600,1000)</f>
        <v>2588</v>
      </c>
      <c r="J131">
        <f t="shared" ref="J131:J194" ca="1" si="35">RANDBETWEEN(1,3)*15</f>
        <v>30</v>
      </c>
      <c r="K131">
        <f t="shared" ref="K131:K194" ca="1" si="36">RANDBETWEEN(3,4)*15</f>
        <v>60</v>
      </c>
    </row>
    <row r="132" spans="1:11" x14ac:dyDescent="0.25">
      <c r="A132" t="s">
        <v>2</v>
      </c>
      <c r="B132" t="s">
        <v>76</v>
      </c>
      <c r="C132" t="s">
        <v>235</v>
      </c>
      <c r="D132">
        <f t="shared" ca="1" si="29"/>
        <v>0.97090890313752554</v>
      </c>
      <c r="E132">
        <f t="shared" ca="1" si="30"/>
        <v>1.1631816174169383</v>
      </c>
      <c r="F132">
        <f t="shared" ca="1" si="31"/>
        <v>610</v>
      </c>
      <c r="G132">
        <f t="shared" ca="1" si="32"/>
        <v>1710</v>
      </c>
      <c r="H132">
        <f t="shared" ca="1" si="33"/>
        <v>860</v>
      </c>
      <c r="I132">
        <f t="shared" ca="1" si="34"/>
        <v>3752</v>
      </c>
      <c r="J132">
        <f t="shared" ca="1" si="35"/>
        <v>45</v>
      </c>
      <c r="K132">
        <f t="shared" ca="1" si="36"/>
        <v>45</v>
      </c>
    </row>
    <row r="133" spans="1:11" x14ac:dyDescent="0.25">
      <c r="A133" t="s">
        <v>4</v>
      </c>
      <c r="B133" t="s">
        <v>76</v>
      </c>
      <c r="C133" t="s">
        <v>90</v>
      </c>
      <c r="D133">
        <f t="shared" ca="1" si="29"/>
        <v>1.0359204588608983</v>
      </c>
      <c r="E133">
        <f t="shared" ca="1" si="30"/>
        <v>0.32022586687947197</v>
      </c>
      <c r="F133">
        <f t="shared" ca="1" si="31"/>
        <v>565</v>
      </c>
      <c r="G133">
        <f t="shared" ca="1" si="32"/>
        <v>1435</v>
      </c>
      <c r="H133">
        <f t="shared" ca="1" si="33"/>
        <v>1584</v>
      </c>
      <c r="I133">
        <f t="shared" ca="1" si="34"/>
        <v>3736</v>
      </c>
      <c r="J133">
        <f t="shared" ca="1" si="35"/>
        <v>30</v>
      </c>
      <c r="K133">
        <f t="shared" ca="1" si="36"/>
        <v>45</v>
      </c>
    </row>
    <row r="134" spans="1:11" x14ac:dyDescent="0.25">
      <c r="A134" t="s">
        <v>2</v>
      </c>
      <c r="B134" t="s">
        <v>77</v>
      </c>
      <c r="C134" t="s">
        <v>70</v>
      </c>
      <c r="D134">
        <f t="shared" ca="1" si="29"/>
        <v>1.9463447959686655</v>
      </c>
      <c r="E134">
        <f t="shared" ca="1" si="30"/>
        <v>2.0851126944100145</v>
      </c>
      <c r="F134">
        <f t="shared" ca="1" si="31"/>
        <v>540</v>
      </c>
      <c r="G134">
        <f t="shared" ca="1" si="32"/>
        <v>2590</v>
      </c>
      <c r="H134">
        <f t="shared" ca="1" si="33"/>
        <v>1312</v>
      </c>
      <c r="I134">
        <f t="shared" ca="1" si="34"/>
        <v>2820</v>
      </c>
      <c r="J134">
        <f t="shared" ca="1" si="35"/>
        <v>45</v>
      </c>
      <c r="K134">
        <f t="shared" ca="1" si="36"/>
        <v>60</v>
      </c>
    </row>
    <row r="135" spans="1:11" x14ac:dyDescent="0.25">
      <c r="A135" t="s">
        <v>2</v>
      </c>
      <c r="B135" t="s">
        <v>77</v>
      </c>
      <c r="C135" t="s">
        <v>227</v>
      </c>
      <c r="D135">
        <f t="shared" ca="1" si="29"/>
        <v>0.40687461650576462</v>
      </c>
      <c r="E135">
        <f t="shared" ca="1" si="30"/>
        <v>3.8915841004277927</v>
      </c>
      <c r="F135">
        <f t="shared" ca="1" si="31"/>
        <v>440</v>
      </c>
      <c r="G135">
        <f t="shared" ca="1" si="32"/>
        <v>1450</v>
      </c>
      <c r="H135">
        <f t="shared" ca="1" si="33"/>
        <v>1448</v>
      </c>
      <c r="I135">
        <f t="shared" ca="1" si="34"/>
        <v>2884</v>
      </c>
      <c r="J135">
        <f t="shared" ca="1" si="35"/>
        <v>15</v>
      </c>
      <c r="K135">
        <f t="shared" ca="1" si="36"/>
        <v>45</v>
      </c>
    </row>
    <row r="136" spans="1:11" x14ac:dyDescent="0.25">
      <c r="A136" t="s">
        <v>2</v>
      </c>
      <c r="B136" t="s">
        <v>78</v>
      </c>
      <c r="C136" t="s">
        <v>70</v>
      </c>
      <c r="D136">
        <f t="shared" ca="1" si="29"/>
        <v>1.2522966790353875</v>
      </c>
      <c r="E136">
        <f t="shared" ca="1" si="30"/>
        <v>1.171571703138643</v>
      </c>
      <c r="F136">
        <f t="shared" ca="1" si="31"/>
        <v>325</v>
      </c>
      <c r="G136">
        <f t="shared" ca="1" si="32"/>
        <v>1640</v>
      </c>
      <c r="H136">
        <f t="shared" ca="1" si="33"/>
        <v>1236</v>
      </c>
      <c r="I136">
        <f t="shared" ca="1" si="34"/>
        <v>3888</v>
      </c>
      <c r="J136">
        <f t="shared" ca="1" si="35"/>
        <v>45</v>
      </c>
      <c r="K136">
        <f t="shared" ca="1" si="36"/>
        <v>45</v>
      </c>
    </row>
    <row r="137" spans="1:11" x14ac:dyDescent="0.25">
      <c r="A137" t="s">
        <v>7</v>
      </c>
      <c r="B137" t="s">
        <v>78</v>
      </c>
      <c r="C137" t="s">
        <v>79</v>
      </c>
      <c r="D137">
        <f t="shared" ca="1" si="29"/>
        <v>0.12208065833754023</v>
      </c>
      <c r="E137">
        <f t="shared" ca="1" si="30"/>
        <v>1.3488228145760683</v>
      </c>
      <c r="F137">
        <f t="shared" ca="1" si="31"/>
        <v>715</v>
      </c>
      <c r="G137">
        <f t="shared" ca="1" si="32"/>
        <v>2675</v>
      </c>
      <c r="H137">
        <f t="shared" ca="1" si="33"/>
        <v>956</v>
      </c>
      <c r="I137">
        <f t="shared" ca="1" si="34"/>
        <v>2556</v>
      </c>
      <c r="J137">
        <f t="shared" ca="1" si="35"/>
        <v>45</v>
      </c>
      <c r="K137">
        <f t="shared" ca="1" si="36"/>
        <v>60</v>
      </c>
    </row>
    <row r="138" spans="1:11" x14ac:dyDescent="0.25">
      <c r="A138" t="s">
        <v>2</v>
      </c>
      <c r="B138" t="s">
        <v>78</v>
      </c>
      <c r="C138" t="s">
        <v>235</v>
      </c>
      <c r="D138">
        <f t="shared" ca="1" si="29"/>
        <v>0</v>
      </c>
      <c r="E138">
        <f t="shared" ca="1" si="30"/>
        <v>1.3705018060233956</v>
      </c>
      <c r="F138">
        <f t="shared" ca="1" si="31"/>
        <v>325</v>
      </c>
      <c r="G138">
        <f t="shared" ca="1" si="32"/>
        <v>2210</v>
      </c>
      <c r="H138">
        <f t="shared" ca="1" si="33"/>
        <v>1568</v>
      </c>
      <c r="I138">
        <f t="shared" ca="1" si="34"/>
        <v>3140</v>
      </c>
      <c r="J138">
        <f t="shared" ca="1" si="35"/>
        <v>30</v>
      </c>
      <c r="K138">
        <f t="shared" ca="1" si="36"/>
        <v>60</v>
      </c>
    </row>
    <row r="139" spans="1:11" x14ac:dyDescent="0.25">
      <c r="A139" t="s">
        <v>9</v>
      </c>
      <c r="B139" t="s">
        <v>79</v>
      </c>
      <c r="C139" t="s">
        <v>192</v>
      </c>
      <c r="D139">
        <f t="shared" ca="1" si="29"/>
        <v>0.27848696249065741</v>
      </c>
      <c r="E139">
        <f t="shared" ca="1" si="30"/>
        <v>2.6576546332299316</v>
      </c>
      <c r="F139">
        <f t="shared" ca="1" si="31"/>
        <v>365</v>
      </c>
      <c r="G139">
        <f t="shared" ca="1" si="32"/>
        <v>1580</v>
      </c>
      <c r="H139">
        <f t="shared" ca="1" si="33"/>
        <v>1080</v>
      </c>
      <c r="I139">
        <f t="shared" ca="1" si="34"/>
        <v>2648</v>
      </c>
      <c r="J139">
        <f t="shared" ca="1" si="35"/>
        <v>30</v>
      </c>
      <c r="K139">
        <f t="shared" ca="1" si="36"/>
        <v>60</v>
      </c>
    </row>
    <row r="140" spans="1:11" x14ac:dyDescent="0.25">
      <c r="A140" t="s">
        <v>2</v>
      </c>
      <c r="B140" t="s">
        <v>80</v>
      </c>
      <c r="C140" t="s">
        <v>70</v>
      </c>
      <c r="D140">
        <f t="shared" ca="1" si="29"/>
        <v>0.76884817482076206</v>
      </c>
      <c r="E140">
        <f t="shared" ca="1" si="30"/>
        <v>2.2854787077577692</v>
      </c>
      <c r="F140">
        <f t="shared" ca="1" si="31"/>
        <v>280</v>
      </c>
      <c r="G140">
        <f t="shared" ca="1" si="32"/>
        <v>2375</v>
      </c>
      <c r="H140">
        <f t="shared" ca="1" si="33"/>
        <v>1524</v>
      </c>
      <c r="I140">
        <f t="shared" ca="1" si="34"/>
        <v>3760</v>
      </c>
      <c r="J140">
        <f t="shared" ca="1" si="35"/>
        <v>30</v>
      </c>
      <c r="K140">
        <f t="shared" ca="1" si="36"/>
        <v>60</v>
      </c>
    </row>
    <row r="141" spans="1:11" x14ac:dyDescent="0.25">
      <c r="A141" t="s">
        <v>2</v>
      </c>
      <c r="B141" t="s">
        <v>82</v>
      </c>
      <c r="C141" t="s">
        <v>236</v>
      </c>
      <c r="D141">
        <f t="shared" ca="1" si="29"/>
        <v>0.83787855970821101</v>
      </c>
      <c r="E141">
        <f t="shared" ca="1" si="30"/>
        <v>3.4402545877663853</v>
      </c>
      <c r="F141">
        <f t="shared" ca="1" si="31"/>
        <v>585</v>
      </c>
      <c r="G141">
        <f t="shared" ca="1" si="32"/>
        <v>2370</v>
      </c>
      <c r="H141">
        <f t="shared" ca="1" si="33"/>
        <v>1272</v>
      </c>
      <c r="I141">
        <f t="shared" ca="1" si="34"/>
        <v>3612</v>
      </c>
      <c r="J141">
        <f t="shared" ca="1" si="35"/>
        <v>45</v>
      </c>
      <c r="K141">
        <f t="shared" ca="1" si="36"/>
        <v>60</v>
      </c>
    </row>
    <row r="142" spans="1:11" x14ac:dyDescent="0.25">
      <c r="A142" t="s">
        <v>2</v>
      </c>
      <c r="B142" t="s">
        <v>82</v>
      </c>
      <c r="C142" t="s">
        <v>237</v>
      </c>
      <c r="D142">
        <f t="shared" ca="1" si="29"/>
        <v>7.329449129515142E-2</v>
      </c>
      <c r="E142">
        <f t="shared" ca="1" si="30"/>
        <v>3.5685124126936554</v>
      </c>
      <c r="F142">
        <f t="shared" ca="1" si="31"/>
        <v>505</v>
      </c>
      <c r="G142">
        <f t="shared" ca="1" si="32"/>
        <v>1385</v>
      </c>
      <c r="H142">
        <f t="shared" ca="1" si="33"/>
        <v>960</v>
      </c>
      <c r="I142">
        <f t="shared" ca="1" si="34"/>
        <v>3180</v>
      </c>
      <c r="J142">
        <f t="shared" ca="1" si="35"/>
        <v>45</v>
      </c>
      <c r="K142">
        <f t="shared" ca="1" si="36"/>
        <v>45</v>
      </c>
    </row>
    <row r="143" spans="1:11" x14ac:dyDescent="0.25">
      <c r="A143" t="s">
        <v>10</v>
      </c>
      <c r="B143" t="s">
        <v>84</v>
      </c>
      <c r="C143" t="s">
        <v>52</v>
      </c>
      <c r="D143">
        <f t="shared" ca="1" si="29"/>
        <v>0.32584905247534635</v>
      </c>
      <c r="E143">
        <f t="shared" ca="1" si="30"/>
        <v>1.66087224032339</v>
      </c>
      <c r="F143">
        <f t="shared" ca="1" si="31"/>
        <v>740</v>
      </c>
      <c r="G143">
        <f t="shared" ca="1" si="32"/>
        <v>2745</v>
      </c>
      <c r="H143">
        <f t="shared" ca="1" si="33"/>
        <v>1212</v>
      </c>
      <c r="I143">
        <f t="shared" ca="1" si="34"/>
        <v>2928</v>
      </c>
      <c r="J143">
        <f t="shared" ca="1" si="35"/>
        <v>15</v>
      </c>
      <c r="K143">
        <f t="shared" ca="1" si="36"/>
        <v>60</v>
      </c>
    </row>
    <row r="144" spans="1:11" x14ac:dyDescent="0.25">
      <c r="A144" t="s">
        <v>10</v>
      </c>
      <c r="B144" t="s">
        <v>84</v>
      </c>
      <c r="C144" t="s">
        <v>64</v>
      </c>
      <c r="D144">
        <f t="shared" ca="1" si="29"/>
        <v>1.9428543348753937</v>
      </c>
      <c r="E144">
        <f t="shared" ca="1" si="30"/>
        <v>4.7556888782174465</v>
      </c>
      <c r="F144">
        <f t="shared" ca="1" si="31"/>
        <v>370</v>
      </c>
      <c r="G144">
        <f t="shared" ca="1" si="32"/>
        <v>1360</v>
      </c>
      <c r="H144">
        <f t="shared" ca="1" si="33"/>
        <v>1132</v>
      </c>
      <c r="I144">
        <f t="shared" ca="1" si="34"/>
        <v>2892</v>
      </c>
      <c r="J144">
        <f t="shared" ca="1" si="35"/>
        <v>45</v>
      </c>
      <c r="K144">
        <f t="shared" ca="1" si="36"/>
        <v>45</v>
      </c>
    </row>
    <row r="145" spans="1:11" x14ac:dyDescent="0.25">
      <c r="A145" t="s">
        <v>7</v>
      </c>
      <c r="B145" t="s">
        <v>84</v>
      </c>
      <c r="C145" t="s">
        <v>238</v>
      </c>
      <c r="D145">
        <f t="shared" ca="1" si="29"/>
        <v>0</v>
      </c>
      <c r="E145">
        <f t="shared" ca="1" si="30"/>
        <v>0.88215397826224362</v>
      </c>
      <c r="F145">
        <f t="shared" ca="1" si="31"/>
        <v>320</v>
      </c>
      <c r="G145">
        <f t="shared" ca="1" si="32"/>
        <v>2640</v>
      </c>
      <c r="H145">
        <f t="shared" ca="1" si="33"/>
        <v>1276</v>
      </c>
      <c r="I145">
        <f t="shared" ca="1" si="34"/>
        <v>2972</v>
      </c>
      <c r="J145">
        <f t="shared" ca="1" si="35"/>
        <v>45</v>
      </c>
      <c r="K145">
        <f t="shared" ca="1" si="36"/>
        <v>45</v>
      </c>
    </row>
    <row r="146" spans="1:11" x14ac:dyDescent="0.25">
      <c r="A146" t="s">
        <v>2</v>
      </c>
      <c r="B146" t="s">
        <v>84</v>
      </c>
      <c r="C146" t="s">
        <v>239</v>
      </c>
      <c r="D146">
        <f t="shared" ca="1" si="29"/>
        <v>0.77315778185994555</v>
      </c>
      <c r="E146">
        <f t="shared" ca="1" si="30"/>
        <v>1.7809898479587805</v>
      </c>
      <c r="F146">
        <f t="shared" ca="1" si="31"/>
        <v>370</v>
      </c>
      <c r="G146">
        <f t="shared" ca="1" si="32"/>
        <v>1680</v>
      </c>
      <c r="H146">
        <f t="shared" ca="1" si="33"/>
        <v>1516</v>
      </c>
      <c r="I146">
        <f t="shared" ca="1" si="34"/>
        <v>3896</v>
      </c>
      <c r="J146">
        <f t="shared" ca="1" si="35"/>
        <v>15</v>
      </c>
      <c r="K146">
        <f t="shared" ca="1" si="36"/>
        <v>60</v>
      </c>
    </row>
    <row r="147" spans="1:11" x14ac:dyDescent="0.25">
      <c r="A147" t="s">
        <v>7</v>
      </c>
      <c r="B147" t="s">
        <v>84</v>
      </c>
      <c r="C147" t="s">
        <v>87</v>
      </c>
      <c r="D147">
        <f t="shared" ca="1" si="29"/>
        <v>0</v>
      </c>
      <c r="E147">
        <f t="shared" ca="1" si="30"/>
        <v>2.2802146657049005</v>
      </c>
      <c r="F147">
        <f t="shared" ca="1" si="31"/>
        <v>575</v>
      </c>
      <c r="G147">
        <f t="shared" ca="1" si="32"/>
        <v>2255</v>
      </c>
      <c r="H147">
        <f t="shared" ca="1" si="33"/>
        <v>916</v>
      </c>
      <c r="I147">
        <f t="shared" ca="1" si="34"/>
        <v>3444</v>
      </c>
      <c r="J147">
        <f t="shared" ca="1" si="35"/>
        <v>45</v>
      </c>
      <c r="K147">
        <f t="shared" ca="1" si="36"/>
        <v>60</v>
      </c>
    </row>
    <row r="148" spans="1:11" x14ac:dyDescent="0.25">
      <c r="A148" t="s">
        <v>10</v>
      </c>
      <c r="B148" t="s">
        <v>85</v>
      </c>
      <c r="C148" t="s">
        <v>67</v>
      </c>
      <c r="D148">
        <f t="shared" ca="1" si="29"/>
        <v>0.65975466364140722</v>
      </c>
      <c r="E148">
        <f t="shared" ca="1" si="30"/>
        <v>1.9300616179090011</v>
      </c>
      <c r="F148">
        <f t="shared" ca="1" si="31"/>
        <v>565</v>
      </c>
      <c r="G148">
        <f t="shared" ca="1" si="32"/>
        <v>2055</v>
      </c>
      <c r="H148">
        <f t="shared" ca="1" si="33"/>
        <v>1124</v>
      </c>
      <c r="I148">
        <f t="shared" ca="1" si="34"/>
        <v>3824</v>
      </c>
      <c r="J148">
        <f t="shared" ca="1" si="35"/>
        <v>30</v>
      </c>
      <c r="K148">
        <f t="shared" ca="1" si="36"/>
        <v>45</v>
      </c>
    </row>
    <row r="149" spans="1:11" x14ac:dyDescent="0.25">
      <c r="A149" t="s">
        <v>10</v>
      </c>
      <c r="B149" t="s">
        <v>86</v>
      </c>
      <c r="C149" t="s">
        <v>54</v>
      </c>
      <c r="D149">
        <f t="shared" ca="1" si="29"/>
        <v>0.24342306270081382</v>
      </c>
      <c r="E149">
        <f t="shared" ca="1" si="30"/>
        <v>0.46448277309094677</v>
      </c>
      <c r="F149">
        <f t="shared" ca="1" si="31"/>
        <v>320</v>
      </c>
      <c r="G149">
        <f t="shared" ca="1" si="32"/>
        <v>1990</v>
      </c>
      <c r="H149">
        <f t="shared" ca="1" si="33"/>
        <v>1288</v>
      </c>
      <c r="I149">
        <f t="shared" ca="1" si="34"/>
        <v>3624</v>
      </c>
      <c r="J149">
        <f t="shared" ca="1" si="35"/>
        <v>45</v>
      </c>
      <c r="K149">
        <f t="shared" ca="1" si="36"/>
        <v>45</v>
      </c>
    </row>
    <row r="150" spans="1:11" x14ac:dyDescent="0.25">
      <c r="A150" t="s">
        <v>10</v>
      </c>
      <c r="B150" t="s">
        <v>86</v>
      </c>
      <c r="C150" t="s">
        <v>73</v>
      </c>
      <c r="D150">
        <f t="shared" ca="1" si="29"/>
        <v>0</v>
      </c>
      <c r="E150">
        <f t="shared" ca="1" si="30"/>
        <v>2.7706798921327893</v>
      </c>
      <c r="F150">
        <f t="shared" ca="1" si="31"/>
        <v>555</v>
      </c>
      <c r="G150">
        <f t="shared" ca="1" si="32"/>
        <v>2240</v>
      </c>
      <c r="H150">
        <f t="shared" ca="1" si="33"/>
        <v>1320</v>
      </c>
      <c r="I150">
        <f t="shared" ca="1" si="34"/>
        <v>3784</v>
      </c>
      <c r="J150">
        <f t="shared" ca="1" si="35"/>
        <v>15</v>
      </c>
      <c r="K150">
        <f t="shared" ca="1" si="36"/>
        <v>45</v>
      </c>
    </row>
    <row r="151" spans="1:11" x14ac:dyDescent="0.25">
      <c r="A151" t="s">
        <v>7</v>
      </c>
      <c r="B151" t="s">
        <v>86</v>
      </c>
      <c r="C151" t="s">
        <v>238</v>
      </c>
      <c r="D151">
        <f t="shared" ca="1" si="29"/>
        <v>0</v>
      </c>
      <c r="E151">
        <f t="shared" ca="1" si="30"/>
        <v>1.2146152778141686</v>
      </c>
      <c r="F151">
        <f t="shared" ca="1" si="31"/>
        <v>620</v>
      </c>
      <c r="G151">
        <f t="shared" ca="1" si="32"/>
        <v>1655</v>
      </c>
      <c r="H151">
        <f t="shared" ca="1" si="33"/>
        <v>1008</v>
      </c>
      <c r="I151">
        <f t="shared" ca="1" si="34"/>
        <v>3372</v>
      </c>
      <c r="J151">
        <f t="shared" ca="1" si="35"/>
        <v>30</v>
      </c>
      <c r="K151">
        <f t="shared" ca="1" si="36"/>
        <v>60</v>
      </c>
    </row>
    <row r="152" spans="1:11" x14ac:dyDescent="0.25">
      <c r="A152" t="s">
        <v>2</v>
      </c>
      <c r="B152" t="s">
        <v>86</v>
      </c>
      <c r="C152" t="s">
        <v>239</v>
      </c>
      <c r="D152">
        <f t="shared" ca="1" si="29"/>
        <v>0</v>
      </c>
      <c r="E152">
        <f t="shared" ca="1" si="30"/>
        <v>3.1226225781994148</v>
      </c>
      <c r="F152">
        <f t="shared" ca="1" si="31"/>
        <v>320</v>
      </c>
      <c r="G152">
        <f t="shared" ca="1" si="32"/>
        <v>2215</v>
      </c>
      <c r="H152">
        <f t="shared" ca="1" si="33"/>
        <v>920</v>
      </c>
      <c r="I152">
        <f t="shared" ca="1" si="34"/>
        <v>3852</v>
      </c>
      <c r="J152">
        <f t="shared" ca="1" si="35"/>
        <v>45</v>
      </c>
      <c r="K152">
        <f t="shared" ca="1" si="36"/>
        <v>45</v>
      </c>
    </row>
    <row r="153" spans="1:11" x14ac:dyDescent="0.25">
      <c r="A153" t="s">
        <v>7</v>
      </c>
      <c r="B153" t="s">
        <v>86</v>
      </c>
      <c r="C153" t="s">
        <v>87</v>
      </c>
      <c r="D153">
        <f t="shared" ca="1" si="29"/>
        <v>1.4144443320416418</v>
      </c>
      <c r="E153">
        <f t="shared" ca="1" si="30"/>
        <v>2.2242085468398534</v>
      </c>
      <c r="F153">
        <f t="shared" ca="1" si="31"/>
        <v>460</v>
      </c>
      <c r="G153">
        <f t="shared" ca="1" si="32"/>
        <v>1265</v>
      </c>
      <c r="H153">
        <f t="shared" ca="1" si="33"/>
        <v>1312</v>
      </c>
      <c r="I153">
        <f t="shared" ca="1" si="34"/>
        <v>3648</v>
      </c>
      <c r="J153">
        <f t="shared" ca="1" si="35"/>
        <v>30</v>
      </c>
      <c r="K153">
        <f t="shared" ca="1" si="36"/>
        <v>60</v>
      </c>
    </row>
    <row r="154" spans="1:11" x14ac:dyDescent="0.25">
      <c r="A154" t="s">
        <v>12</v>
      </c>
      <c r="B154" t="s">
        <v>87</v>
      </c>
      <c r="C154" t="s">
        <v>188</v>
      </c>
      <c r="D154">
        <f t="shared" ca="1" si="29"/>
        <v>0.15542709079025907</v>
      </c>
      <c r="E154">
        <f t="shared" ca="1" si="30"/>
        <v>2.8797717595255414</v>
      </c>
      <c r="F154">
        <f t="shared" ca="1" si="31"/>
        <v>565</v>
      </c>
      <c r="G154">
        <f t="shared" ca="1" si="32"/>
        <v>1750</v>
      </c>
      <c r="H154">
        <f t="shared" ca="1" si="33"/>
        <v>1188</v>
      </c>
      <c r="I154">
        <f t="shared" ca="1" si="34"/>
        <v>3924</v>
      </c>
      <c r="J154">
        <f t="shared" ca="1" si="35"/>
        <v>45</v>
      </c>
      <c r="K154">
        <f t="shared" ca="1" si="36"/>
        <v>60</v>
      </c>
    </row>
    <row r="155" spans="1:11" x14ac:dyDescent="0.25">
      <c r="A155" t="s">
        <v>10</v>
      </c>
      <c r="B155" t="s">
        <v>88</v>
      </c>
      <c r="C155" t="s">
        <v>78</v>
      </c>
      <c r="D155">
        <f t="shared" ca="1" si="29"/>
        <v>0.95536966972287707</v>
      </c>
      <c r="E155">
        <f t="shared" ca="1" si="30"/>
        <v>2.3738284107494212</v>
      </c>
      <c r="F155">
        <f t="shared" ca="1" si="31"/>
        <v>325</v>
      </c>
      <c r="G155">
        <f t="shared" ca="1" si="32"/>
        <v>2290</v>
      </c>
      <c r="H155">
        <f t="shared" ca="1" si="33"/>
        <v>1472</v>
      </c>
      <c r="I155">
        <f t="shared" ca="1" si="34"/>
        <v>3636</v>
      </c>
      <c r="J155">
        <f t="shared" ca="1" si="35"/>
        <v>15</v>
      </c>
      <c r="K155">
        <f t="shared" ca="1" si="36"/>
        <v>60</v>
      </c>
    </row>
    <row r="156" spans="1:11" x14ac:dyDescent="0.25">
      <c r="A156" t="s">
        <v>2</v>
      </c>
      <c r="B156" t="s">
        <v>89</v>
      </c>
      <c r="C156" t="s">
        <v>240</v>
      </c>
      <c r="D156">
        <f t="shared" ca="1" si="29"/>
        <v>0.12239145408670882</v>
      </c>
      <c r="E156">
        <f t="shared" ca="1" si="30"/>
        <v>1.0366563681604113</v>
      </c>
      <c r="F156">
        <f t="shared" ca="1" si="31"/>
        <v>735</v>
      </c>
      <c r="G156">
        <f t="shared" ca="1" si="32"/>
        <v>2585</v>
      </c>
      <c r="H156">
        <f t="shared" ca="1" si="33"/>
        <v>1140</v>
      </c>
      <c r="I156">
        <f t="shared" ca="1" si="34"/>
        <v>3608</v>
      </c>
      <c r="J156">
        <f t="shared" ca="1" si="35"/>
        <v>30</v>
      </c>
      <c r="K156">
        <f t="shared" ca="1" si="36"/>
        <v>60</v>
      </c>
    </row>
    <row r="157" spans="1:11" x14ac:dyDescent="0.25">
      <c r="A157" t="s">
        <v>2</v>
      </c>
      <c r="B157" t="s">
        <v>89</v>
      </c>
      <c r="C157" t="s">
        <v>241</v>
      </c>
      <c r="D157">
        <f t="shared" ca="1" si="29"/>
        <v>0.87859654624750105</v>
      </c>
      <c r="E157">
        <f t="shared" ca="1" si="30"/>
        <v>1.8784201091511536</v>
      </c>
      <c r="F157">
        <f t="shared" ca="1" si="31"/>
        <v>550</v>
      </c>
      <c r="G157">
        <f t="shared" ca="1" si="32"/>
        <v>2660</v>
      </c>
      <c r="H157">
        <f t="shared" ca="1" si="33"/>
        <v>824</v>
      </c>
      <c r="I157">
        <f t="shared" ca="1" si="34"/>
        <v>3840</v>
      </c>
      <c r="J157">
        <f t="shared" ca="1" si="35"/>
        <v>15</v>
      </c>
      <c r="K157">
        <f t="shared" ca="1" si="36"/>
        <v>45</v>
      </c>
    </row>
    <row r="158" spans="1:11" x14ac:dyDescent="0.25">
      <c r="A158" t="s">
        <v>2</v>
      </c>
      <c r="B158" t="s">
        <v>89</v>
      </c>
      <c r="C158" t="s">
        <v>242</v>
      </c>
      <c r="D158">
        <f t="shared" ca="1" si="29"/>
        <v>0.60799826738467255</v>
      </c>
      <c r="E158">
        <f t="shared" ca="1" si="30"/>
        <v>1.1669022534308797</v>
      </c>
      <c r="F158">
        <f t="shared" ca="1" si="31"/>
        <v>535</v>
      </c>
      <c r="G158">
        <f t="shared" ca="1" si="32"/>
        <v>1320</v>
      </c>
      <c r="H158">
        <f t="shared" ca="1" si="33"/>
        <v>1288</v>
      </c>
      <c r="I158">
        <f t="shared" ca="1" si="34"/>
        <v>2644</v>
      </c>
      <c r="J158">
        <f t="shared" ca="1" si="35"/>
        <v>45</v>
      </c>
      <c r="K158">
        <f t="shared" ca="1" si="36"/>
        <v>45</v>
      </c>
    </row>
    <row r="159" spans="1:11" x14ac:dyDescent="0.25">
      <c r="A159" t="s">
        <v>2</v>
      </c>
      <c r="B159" t="s">
        <v>91</v>
      </c>
      <c r="C159" t="s">
        <v>236</v>
      </c>
      <c r="D159">
        <f t="shared" ca="1" si="29"/>
        <v>1.2209976991164944</v>
      </c>
      <c r="E159">
        <f t="shared" ca="1" si="30"/>
        <v>2.5950205795082355</v>
      </c>
      <c r="F159">
        <f t="shared" ca="1" si="31"/>
        <v>270</v>
      </c>
      <c r="G159">
        <f t="shared" ca="1" si="32"/>
        <v>1735</v>
      </c>
      <c r="H159">
        <f t="shared" ca="1" si="33"/>
        <v>1032</v>
      </c>
      <c r="I159">
        <f t="shared" ca="1" si="34"/>
        <v>2740</v>
      </c>
      <c r="J159">
        <f t="shared" ca="1" si="35"/>
        <v>15</v>
      </c>
      <c r="K159">
        <f t="shared" ca="1" si="36"/>
        <v>60</v>
      </c>
    </row>
    <row r="160" spans="1:11" x14ac:dyDescent="0.25">
      <c r="A160" t="s">
        <v>2</v>
      </c>
      <c r="B160" t="s">
        <v>91</v>
      </c>
      <c r="C160" t="s">
        <v>237</v>
      </c>
      <c r="D160">
        <f t="shared" ca="1" si="29"/>
        <v>1.0085352434644055</v>
      </c>
      <c r="E160">
        <f t="shared" ca="1" si="30"/>
        <v>2.053166602971856</v>
      </c>
      <c r="F160">
        <f t="shared" ca="1" si="31"/>
        <v>250</v>
      </c>
      <c r="G160">
        <f t="shared" ca="1" si="32"/>
        <v>1520</v>
      </c>
      <c r="H160">
        <f t="shared" ca="1" si="33"/>
        <v>876</v>
      </c>
      <c r="I160">
        <f t="shared" ca="1" si="34"/>
        <v>3036</v>
      </c>
      <c r="J160">
        <f t="shared" ca="1" si="35"/>
        <v>45</v>
      </c>
      <c r="K160">
        <f t="shared" ca="1" si="36"/>
        <v>60</v>
      </c>
    </row>
    <row r="161" spans="1:11" x14ac:dyDescent="0.25">
      <c r="A161" t="s">
        <v>2</v>
      </c>
      <c r="B161" t="s">
        <v>93</v>
      </c>
      <c r="C161" t="s">
        <v>243</v>
      </c>
      <c r="D161">
        <f t="shared" ca="1" si="29"/>
        <v>0.26319322729230177</v>
      </c>
      <c r="E161">
        <f t="shared" ca="1" si="30"/>
        <v>1.6813370421801399</v>
      </c>
      <c r="F161">
        <f t="shared" ca="1" si="31"/>
        <v>365</v>
      </c>
      <c r="G161">
        <f t="shared" ca="1" si="32"/>
        <v>1685</v>
      </c>
      <c r="H161">
        <f t="shared" ca="1" si="33"/>
        <v>1144</v>
      </c>
      <c r="I161">
        <f t="shared" ca="1" si="34"/>
        <v>3304</v>
      </c>
      <c r="J161">
        <f t="shared" ca="1" si="35"/>
        <v>30</v>
      </c>
      <c r="K161">
        <f t="shared" ca="1" si="36"/>
        <v>60</v>
      </c>
    </row>
    <row r="162" spans="1:11" x14ac:dyDescent="0.25">
      <c r="A162" t="s">
        <v>4</v>
      </c>
      <c r="B162" t="s">
        <v>93</v>
      </c>
      <c r="C162" t="s">
        <v>95</v>
      </c>
      <c r="D162">
        <f t="shared" ca="1" si="29"/>
        <v>1.6251498106984672</v>
      </c>
      <c r="E162">
        <f t="shared" ca="1" si="30"/>
        <v>1.94850394167793</v>
      </c>
      <c r="F162">
        <f t="shared" ca="1" si="31"/>
        <v>445</v>
      </c>
      <c r="G162">
        <f t="shared" ca="1" si="32"/>
        <v>1880</v>
      </c>
      <c r="H162">
        <f t="shared" ca="1" si="33"/>
        <v>848</v>
      </c>
      <c r="I162">
        <f t="shared" ca="1" si="34"/>
        <v>2704</v>
      </c>
      <c r="J162">
        <f t="shared" ca="1" si="35"/>
        <v>30</v>
      </c>
      <c r="K162">
        <f t="shared" ca="1" si="36"/>
        <v>45</v>
      </c>
    </row>
    <row r="163" spans="1:11" x14ac:dyDescent="0.25">
      <c r="A163" t="s">
        <v>2</v>
      </c>
      <c r="B163" t="s">
        <v>93</v>
      </c>
      <c r="C163" t="s">
        <v>244</v>
      </c>
      <c r="D163">
        <f t="shared" ca="1" si="29"/>
        <v>0.90291856092021416</v>
      </c>
      <c r="E163">
        <f t="shared" ca="1" si="30"/>
        <v>0.22171964238077013</v>
      </c>
      <c r="F163">
        <f t="shared" ca="1" si="31"/>
        <v>350</v>
      </c>
      <c r="G163">
        <f t="shared" ca="1" si="32"/>
        <v>2515</v>
      </c>
      <c r="H163">
        <f t="shared" ca="1" si="33"/>
        <v>1380</v>
      </c>
      <c r="I163">
        <f t="shared" ca="1" si="34"/>
        <v>2688</v>
      </c>
      <c r="J163">
        <f t="shared" ca="1" si="35"/>
        <v>15</v>
      </c>
      <c r="K163">
        <f t="shared" ca="1" si="36"/>
        <v>60</v>
      </c>
    </row>
    <row r="164" spans="1:11" x14ac:dyDescent="0.25">
      <c r="A164" t="s">
        <v>7</v>
      </c>
      <c r="B164" t="s">
        <v>94</v>
      </c>
      <c r="C164" t="s">
        <v>245</v>
      </c>
      <c r="D164">
        <f t="shared" ca="1" si="29"/>
        <v>0</v>
      </c>
      <c r="E164">
        <f t="shared" ca="1" si="30"/>
        <v>1.0599865856725281</v>
      </c>
      <c r="F164">
        <f t="shared" ca="1" si="31"/>
        <v>595</v>
      </c>
      <c r="G164">
        <f t="shared" ca="1" si="32"/>
        <v>2305</v>
      </c>
      <c r="H164">
        <f t="shared" ca="1" si="33"/>
        <v>1572</v>
      </c>
      <c r="I164">
        <f t="shared" ca="1" si="34"/>
        <v>2860</v>
      </c>
      <c r="J164">
        <f t="shared" ca="1" si="35"/>
        <v>30</v>
      </c>
      <c r="K164">
        <f t="shared" ca="1" si="36"/>
        <v>60</v>
      </c>
    </row>
    <row r="165" spans="1:11" x14ac:dyDescent="0.25">
      <c r="A165" t="s">
        <v>7</v>
      </c>
      <c r="B165" t="s">
        <v>94</v>
      </c>
      <c r="C165" t="s">
        <v>246</v>
      </c>
      <c r="D165">
        <f t="shared" ca="1" si="29"/>
        <v>0.93497029389663633</v>
      </c>
      <c r="E165">
        <f t="shared" ca="1" si="30"/>
        <v>3.5442986049779792</v>
      </c>
      <c r="F165">
        <f t="shared" ca="1" si="31"/>
        <v>370</v>
      </c>
      <c r="G165">
        <f t="shared" ca="1" si="32"/>
        <v>2270</v>
      </c>
      <c r="H165">
        <f t="shared" ca="1" si="33"/>
        <v>844</v>
      </c>
      <c r="I165">
        <f t="shared" ca="1" si="34"/>
        <v>2916</v>
      </c>
      <c r="J165">
        <f t="shared" ca="1" si="35"/>
        <v>30</v>
      </c>
      <c r="K165">
        <f t="shared" ca="1" si="36"/>
        <v>45</v>
      </c>
    </row>
    <row r="166" spans="1:11" x14ac:dyDescent="0.25">
      <c r="A166" t="s">
        <v>2</v>
      </c>
      <c r="B166" t="s">
        <v>94</v>
      </c>
      <c r="C166" t="s">
        <v>247</v>
      </c>
      <c r="D166">
        <f t="shared" ca="1" si="29"/>
        <v>0</v>
      </c>
      <c r="E166">
        <f t="shared" ca="1" si="30"/>
        <v>0.76788782407784861</v>
      </c>
      <c r="F166">
        <f t="shared" ca="1" si="31"/>
        <v>310</v>
      </c>
      <c r="G166">
        <f t="shared" ca="1" si="32"/>
        <v>2215</v>
      </c>
      <c r="H166">
        <f t="shared" ca="1" si="33"/>
        <v>1384</v>
      </c>
      <c r="I166">
        <f t="shared" ca="1" si="34"/>
        <v>2912</v>
      </c>
      <c r="J166">
        <f t="shared" ca="1" si="35"/>
        <v>30</v>
      </c>
      <c r="K166">
        <f t="shared" ca="1" si="36"/>
        <v>60</v>
      </c>
    </row>
    <row r="167" spans="1:11" x14ac:dyDescent="0.25">
      <c r="A167" t="s">
        <v>2</v>
      </c>
      <c r="B167" t="s">
        <v>94</v>
      </c>
      <c r="C167" t="s">
        <v>248</v>
      </c>
      <c r="D167">
        <f t="shared" ca="1" si="29"/>
        <v>0.19946556821572581</v>
      </c>
      <c r="E167">
        <f t="shared" ca="1" si="30"/>
        <v>0.13908023686239779</v>
      </c>
      <c r="F167">
        <f t="shared" ca="1" si="31"/>
        <v>290</v>
      </c>
      <c r="G167">
        <f t="shared" ca="1" si="32"/>
        <v>2480</v>
      </c>
      <c r="H167">
        <f t="shared" ca="1" si="33"/>
        <v>1488</v>
      </c>
      <c r="I167">
        <f t="shared" ca="1" si="34"/>
        <v>2452</v>
      </c>
      <c r="J167">
        <f t="shared" ca="1" si="35"/>
        <v>30</v>
      </c>
      <c r="K167">
        <f t="shared" ca="1" si="36"/>
        <v>60</v>
      </c>
    </row>
    <row r="168" spans="1:11" x14ac:dyDescent="0.25">
      <c r="A168" t="s">
        <v>2</v>
      </c>
      <c r="B168" t="s">
        <v>96</v>
      </c>
      <c r="C168" t="s">
        <v>249</v>
      </c>
      <c r="D168">
        <f t="shared" ca="1" si="29"/>
        <v>0.65283841044779678</v>
      </c>
      <c r="E168">
        <f t="shared" ca="1" si="30"/>
        <v>0.98120988558765165</v>
      </c>
      <c r="F168">
        <f t="shared" ca="1" si="31"/>
        <v>665</v>
      </c>
      <c r="G168">
        <f t="shared" ca="1" si="32"/>
        <v>1420</v>
      </c>
      <c r="H168">
        <f t="shared" ca="1" si="33"/>
        <v>868</v>
      </c>
      <c r="I168">
        <f t="shared" ca="1" si="34"/>
        <v>2928</v>
      </c>
      <c r="J168">
        <f t="shared" ca="1" si="35"/>
        <v>45</v>
      </c>
      <c r="K168">
        <f t="shared" ca="1" si="36"/>
        <v>45</v>
      </c>
    </row>
    <row r="169" spans="1:11" x14ac:dyDescent="0.25">
      <c r="A169" t="s">
        <v>2</v>
      </c>
      <c r="B169" t="s">
        <v>96</v>
      </c>
      <c r="C169" t="s">
        <v>250</v>
      </c>
      <c r="D169">
        <f t="shared" ca="1" si="29"/>
        <v>0</v>
      </c>
      <c r="E169">
        <f t="shared" ca="1" si="30"/>
        <v>0.31530251831005107</v>
      </c>
      <c r="F169">
        <f t="shared" ca="1" si="31"/>
        <v>525</v>
      </c>
      <c r="G169">
        <f t="shared" ca="1" si="32"/>
        <v>1805</v>
      </c>
      <c r="H169">
        <f t="shared" ca="1" si="33"/>
        <v>956</v>
      </c>
      <c r="I169">
        <f t="shared" ca="1" si="34"/>
        <v>3148</v>
      </c>
      <c r="J169">
        <f t="shared" ca="1" si="35"/>
        <v>30</v>
      </c>
      <c r="K169">
        <f t="shared" ca="1" si="36"/>
        <v>45</v>
      </c>
    </row>
    <row r="170" spans="1:11" x14ac:dyDescent="0.25">
      <c r="A170" t="s">
        <v>2</v>
      </c>
      <c r="B170" t="s">
        <v>98</v>
      </c>
      <c r="C170" t="s">
        <v>243</v>
      </c>
      <c r="D170">
        <f t="shared" ca="1" si="29"/>
        <v>0</v>
      </c>
      <c r="E170">
        <f t="shared" ca="1" si="30"/>
        <v>0.9836268691122434</v>
      </c>
      <c r="F170">
        <f t="shared" ca="1" si="31"/>
        <v>330</v>
      </c>
      <c r="G170">
        <f t="shared" ca="1" si="32"/>
        <v>2200</v>
      </c>
      <c r="H170">
        <f t="shared" ca="1" si="33"/>
        <v>1356</v>
      </c>
      <c r="I170">
        <f t="shared" ca="1" si="34"/>
        <v>2580</v>
      </c>
      <c r="J170">
        <f t="shared" ca="1" si="35"/>
        <v>30</v>
      </c>
      <c r="K170">
        <f t="shared" ca="1" si="36"/>
        <v>60</v>
      </c>
    </row>
    <row r="171" spans="1:11" x14ac:dyDescent="0.25">
      <c r="A171" t="s">
        <v>2</v>
      </c>
      <c r="B171" t="s">
        <v>98</v>
      </c>
      <c r="C171" t="s">
        <v>244</v>
      </c>
      <c r="D171">
        <f t="shared" ca="1" si="29"/>
        <v>0</v>
      </c>
      <c r="E171">
        <f t="shared" ca="1" si="30"/>
        <v>3.6122991517726688</v>
      </c>
      <c r="F171">
        <f t="shared" ca="1" si="31"/>
        <v>655</v>
      </c>
      <c r="G171">
        <f t="shared" ca="1" si="32"/>
        <v>1640</v>
      </c>
      <c r="H171">
        <f t="shared" ca="1" si="33"/>
        <v>1472</v>
      </c>
      <c r="I171">
        <f t="shared" ca="1" si="34"/>
        <v>3512</v>
      </c>
      <c r="J171">
        <f t="shared" ca="1" si="35"/>
        <v>15</v>
      </c>
      <c r="K171">
        <f t="shared" ca="1" si="36"/>
        <v>60</v>
      </c>
    </row>
    <row r="172" spans="1:11" x14ac:dyDescent="0.25">
      <c r="A172" t="s">
        <v>7</v>
      </c>
      <c r="B172" t="s">
        <v>100</v>
      </c>
      <c r="C172" t="s">
        <v>245</v>
      </c>
      <c r="D172">
        <f t="shared" ca="1" si="29"/>
        <v>0.92445463471063927</v>
      </c>
      <c r="E172">
        <f t="shared" ca="1" si="30"/>
        <v>1.8049105053733956</v>
      </c>
      <c r="F172">
        <f t="shared" ca="1" si="31"/>
        <v>320</v>
      </c>
      <c r="G172">
        <f t="shared" ca="1" si="32"/>
        <v>2710</v>
      </c>
      <c r="H172">
        <f t="shared" ca="1" si="33"/>
        <v>1376</v>
      </c>
      <c r="I172">
        <f t="shared" ca="1" si="34"/>
        <v>3800</v>
      </c>
      <c r="J172">
        <f t="shared" ca="1" si="35"/>
        <v>15</v>
      </c>
      <c r="K172">
        <f t="shared" ca="1" si="36"/>
        <v>60</v>
      </c>
    </row>
    <row r="173" spans="1:11" x14ac:dyDescent="0.25">
      <c r="A173" t="s">
        <v>7</v>
      </c>
      <c r="B173" t="s">
        <v>100</v>
      </c>
      <c r="C173" t="s">
        <v>246</v>
      </c>
      <c r="D173">
        <f t="shared" ca="1" si="29"/>
        <v>0.70625703101260517</v>
      </c>
      <c r="E173">
        <f t="shared" ca="1" si="30"/>
        <v>1.4657446201501489</v>
      </c>
      <c r="F173">
        <f t="shared" ca="1" si="31"/>
        <v>260</v>
      </c>
      <c r="G173">
        <f t="shared" ca="1" si="32"/>
        <v>2375</v>
      </c>
      <c r="H173">
        <f t="shared" ca="1" si="33"/>
        <v>1076</v>
      </c>
      <c r="I173">
        <f t="shared" ca="1" si="34"/>
        <v>3432</v>
      </c>
      <c r="J173">
        <f t="shared" ca="1" si="35"/>
        <v>30</v>
      </c>
      <c r="K173">
        <f t="shared" ca="1" si="36"/>
        <v>45</v>
      </c>
    </row>
    <row r="174" spans="1:11" x14ac:dyDescent="0.25">
      <c r="A174" t="s">
        <v>10</v>
      </c>
      <c r="B174" t="s">
        <v>101</v>
      </c>
      <c r="C174" t="s">
        <v>86</v>
      </c>
      <c r="D174">
        <f t="shared" ca="1" si="29"/>
        <v>0.2075139613056407</v>
      </c>
      <c r="E174">
        <f t="shared" ca="1" si="30"/>
        <v>4.1200580683862018</v>
      </c>
      <c r="F174">
        <f t="shared" ca="1" si="31"/>
        <v>745</v>
      </c>
      <c r="G174">
        <f t="shared" ca="1" si="32"/>
        <v>1545</v>
      </c>
      <c r="H174">
        <f t="shared" ca="1" si="33"/>
        <v>1228</v>
      </c>
      <c r="I174">
        <f t="shared" ca="1" si="34"/>
        <v>2820</v>
      </c>
      <c r="J174">
        <f t="shared" ca="1" si="35"/>
        <v>30</v>
      </c>
      <c r="K174">
        <f t="shared" ca="1" si="36"/>
        <v>45</v>
      </c>
    </row>
    <row r="175" spans="1:11" x14ac:dyDescent="0.25">
      <c r="A175" t="s">
        <v>1</v>
      </c>
      <c r="B175" t="s">
        <v>101</v>
      </c>
      <c r="C175" t="s">
        <v>101</v>
      </c>
      <c r="D175">
        <f t="shared" ca="1" si="29"/>
        <v>0.65164427530392077</v>
      </c>
      <c r="E175">
        <f t="shared" ca="1" si="30"/>
        <v>4.0975885838412607E-2</v>
      </c>
      <c r="F175">
        <f t="shared" ca="1" si="31"/>
        <v>400</v>
      </c>
      <c r="G175">
        <f t="shared" ca="1" si="32"/>
        <v>1965</v>
      </c>
      <c r="H175">
        <f t="shared" ca="1" si="33"/>
        <v>1356</v>
      </c>
      <c r="I175">
        <f t="shared" ca="1" si="34"/>
        <v>2860</v>
      </c>
      <c r="J175">
        <f t="shared" ca="1" si="35"/>
        <v>45</v>
      </c>
      <c r="K175">
        <f t="shared" ca="1" si="36"/>
        <v>45</v>
      </c>
    </row>
    <row r="176" spans="1:11" x14ac:dyDescent="0.25">
      <c r="A176" t="s">
        <v>2</v>
      </c>
      <c r="B176" t="s">
        <v>101</v>
      </c>
      <c r="C176" t="s">
        <v>251</v>
      </c>
      <c r="D176">
        <f t="shared" ca="1" si="29"/>
        <v>0</v>
      </c>
      <c r="E176">
        <f t="shared" ca="1" si="30"/>
        <v>2.2043313683776837</v>
      </c>
      <c r="F176">
        <f t="shared" ca="1" si="31"/>
        <v>355</v>
      </c>
      <c r="G176">
        <f t="shared" ca="1" si="32"/>
        <v>2070</v>
      </c>
      <c r="H176">
        <f t="shared" ca="1" si="33"/>
        <v>1360</v>
      </c>
      <c r="I176">
        <f t="shared" ca="1" si="34"/>
        <v>3360</v>
      </c>
      <c r="J176">
        <f t="shared" ca="1" si="35"/>
        <v>45</v>
      </c>
      <c r="K176">
        <f t="shared" ca="1" si="36"/>
        <v>60</v>
      </c>
    </row>
    <row r="177" spans="1:11" x14ac:dyDescent="0.25">
      <c r="A177" t="s">
        <v>13</v>
      </c>
      <c r="B177" t="s">
        <v>101</v>
      </c>
      <c r="C177" t="s">
        <v>103</v>
      </c>
      <c r="D177">
        <f t="shared" ca="1" si="29"/>
        <v>0</v>
      </c>
      <c r="E177">
        <f t="shared" ca="1" si="30"/>
        <v>1.229030493650328</v>
      </c>
      <c r="F177">
        <f t="shared" ca="1" si="31"/>
        <v>365</v>
      </c>
      <c r="G177">
        <f t="shared" ca="1" si="32"/>
        <v>1335</v>
      </c>
      <c r="H177">
        <f t="shared" ca="1" si="33"/>
        <v>1344</v>
      </c>
      <c r="I177">
        <f t="shared" ca="1" si="34"/>
        <v>2568</v>
      </c>
      <c r="J177">
        <f t="shared" ca="1" si="35"/>
        <v>15</v>
      </c>
      <c r="K177">
        <f t="shared" ca="1" si="36"/>
        <v>45</v>
      </c>
    </row>
    <row r="178" spans="1:11" x14ac:dyDescent="0.25">
      <c r="A178" t="s">
        <v>2</v>
      </c>
      <c r="B178" t="s">
        <v>101</v>
      </c>
      <c r="C178" t="s">
        <v>252</v>
      </c>
      <c r="D178">
        <f t="shared" ca="1" si="29"/>
        <v>0.48477284676226462</v>
      </c>
      <c r="E178">
        <f t="shared" ca="1" si="30"/>
        <v>2.97787515630259</v>
      </c>
      <c r="F178">
        <f t="shared" ca="1" si="31"/>
        <v>535</v>
      </c>
      <c r="G178">
        <f t="shared" ca="1" si="32"/>
        <v>2685</v>
      </c>
      <c r="H178">
        <f t="shared" ca="1" si="33"/>
        <v>1508</v>
      </c>
      <c r="I178">
        <f t="shared" ca="1" si="34"/>
        <v>3664</v>
      </c>
      <c r="J178">
        <f t="shared" ca="1" si="35"/>
        <v>30</v>
      </c>
      <c r="K178">
        <f t="shared" ca="1" si="36"/>
        <v>45</v>
      </c>
    </row>
    <row r="179" spans="1:11" x14ac:dyDescent="0.25">
      <c r="A179" t="s">
        <v>2</v>
      </c>
      <c r="B179" t="s">
        <v>102</v>
      </c>
      <c r="C179" t="s">
        <v>252</v>
      </c>
      <c r="D179">
        <f t="shared" ca="1" si="29"/>
        <v>0.16811584024250881</v>
      </c>
      <c r="E179">
        <f t="shared" ca="1" si="30"/>
        <v>1.2740179083826686</v>
      </c>
      <c r="F179">
        <f t="shared" ca="1" si="31"/>
        <v>730</v>
      </c>
      <c r="G179">
        <f t="shared" ca="1" si="32"/>
        <v>1980</v>
      </c>
      <c r="H179">
        <f t="shared" ca="1" si="33"/>
        <v>1216</v>
      </c>
      <c r="I179">
        <f t="shared" ca="1" si="34"/>
        <v>3112</v>
      </c>
      <c r="J179">
        <f t="shared" ca="1" si="35"/>
        <v>30</v>
      </c>
      <c r="K179">
        <f t="shared" ca="1" si="36"/>
        <v>45</v>
      </c>
    </row>
    <row r="180" spans="1:11" x14ac:dyDescent="0.25">
      <c r="A180" t="s">
        <v>10</v>
      </c>
      <c r="B180" t="s">
        <v>103</v>
      </c>
      <c r="C180" t="s">
        <v>86</v>
      </c>
      <c r="D180">
        <f t="shared" ca="1" si="29"/>
        <v>0.6695222523735247</v>
      </c>
      <c r="E180">
        <f t="shared" ca="1" si="30"/>
        <v>0.34993846275066121</v>
      </c>
      <c r="F180">
        <f t="shared" ca="1" si="31"/>
        <v>605</v>
      </c>
      <c r="G180">
        <f t="shared" ca="1" si="32"/>
        <v>1840</v>
      </c>
      <c r="H180">
        <f t="shared" ca="1" si="33"/>
        <v>1168</v>
      </c>
      <c r="I180">
        <f t="shared" ca="1" si="34"/>
        <v>3956</v>
      </c>
      <c r="J180">
        <f t="shared" ca="1" si="35"/>
        <v>15</v>
      </c>
      <c r="K180">
        <f t="shared" ca="1" si="36"/>
        <v>60</v>
      </c>
    </row>
    <row r="181" spans="1:11" x14ac:dyDescent="0.25">
      <c r="A181" t="s">
        <v>10</v>
      </c>
      <c r="B181" t="s">
        <v>103</v>
      </c>
      <c r="C181" t="s">
        <v>97</v>
      </c>
      <c r="D181">
        <f t="shared" ca="1" si="29"/>
        <v>0.29279350847188435</v>
      </c>
      <c r="E181">
        <f t="shared" ca="1" si="30"/>
        <v>2.7914503567669779E-2</v>
      </c>
      <c r="F181">
        <f t="shared" ca="1" si="31"/>
        <v>715</v>
      </c>
      <c r="G181">
        <f t="shared" ca="1" si="32"/>
        <v>2660</v>
      </c>
      <c r="H181">
        <f t="shared" ca="1" si="33"/>
        <v>1232</v>
      </c>
      <c r="I181">
        <f t="shared" ca="1" si="34"/>
        <v>3704</v>
      </c>
      <c r="J181">
        <f t="shared" ca="1" si="35"/>
        <v>30</v>
      </c>
      <c r="K181">
        <f t="shared" ca="1" si="36"/>
        <v>45</v>
      </c>
    </row>
    <row r="182" spans="1:11" x14ac:dyDescent="0.25">
      <c r="A182" t="s">
        <v>2</v>
      </c>
      <c r="B182" t="s">
        <v>103</v>
      </c>
      <c r="C182" t="s">
        <v>252</v>
      </c>
      <c r="D182">
        <f t="shared" ca="1" si="29"/>
        <v>0</v>
      </c>
      <c r="E182">
        <f t="shared" ca="1" si="30"/>
        <v>0.18511655500673352</v>
      </c>
      <c r="F182">
        <f t="shared" ca="1" si="31"/>
        <v>630</v>
      </c>
      <c r="G182">
        <f t="shared" ca="1" si="32"/>
        <v>2515</v>
      </c>
      <c r="H182">
        <f t="shared" ca="1" si="33"/>
        <v>1524</v>
      </c>
      <c r="I182">
        <f t="shared" ca="1" si="34"/>
        <v>3252</v>
      </c>
      <c r="J182">
        <f t="shared" ca="1" si="35"/>
        <v>45</v>
      </c>
      <c r="K182">
        <f t="shared" ca="1" si="36"/>
        <v>60</v>
      </c>
    </row>
    <row r="183" spans="1:11" x14ac:dyDescent="0.25">
      <c r="A183" t="s">
        <v>2</v>
      </c>
      <c r="B183" t="s">
        <v>103</v>
      </c>
      <c r="C183" t="s">
        <v>251</v>
      </c>
      <c r="D183">
        <f t="shared" ca="1" si="29"/>
        <v>0.96425866777407465</v>
      </c>
      <c r="E183">
        <f t="shared" ca="1" si="30"/>
        <v>1.710301075489244</v>
      </c>
      <c r="F183">
        <f t="shared" ca="1" si="31"/>
        <v>430</v>
      </c>
      <c r="G183">
        <f t="shared" ca="1" si="32"/>
        <v>2730</v>
      </c>
      <c r="H183">
        <f t="shared" ca="1" si="33"/>
        <v>1028</v>
      </c>
      <c r="I183">
        <f t="shared" ca="1" si="34"/>
        <v>3176</v>
      </c>
      <c r="J183">
        <f t="shared" ca="1" si="35"/>
        <v>15</v>
      </c>
      <c r="K183">
        <f t="shared" ca="1" si="36"/>
        <v>60</v>
      </c>
    </row>
    <row r="184" spans="1:11" x14ac:dyDescent="0.25">
      <c r="A184" t="s">
        <v>2</v>
      </c>
      <c r="B184" t="s">
        <v>104</v>
      </c>
      <c r="C184" t="s">
        <v>105</v>
      </c>
      <c r="D184">
        <f t="shared" ca="1" si="29"/>
        <v>0.56730874287808308</v>
      </c>
      <c r="E184">
        <f t="shared" ca="1" si="30"/>
        <v>1.0776837285854697</v>
      </c>
      <c r="F184">
        <f t="shared" ca="1" si="31"/>
        <v>285</v>
      </c>
      <c r="G184">
        <f t="shared" ca="1" si="32"/>
        <v>1720</v>
      </c>
      <c r="H184">
        <f t="shared" ca="1" si="33"/>
        <v>1304</v>
      </c>
      <c r="I184">
        <f t="shared" ca="1" si="34"/>
        <v>3564</v>
      </c>
      <c r="J184">
        <f t="shared" ca="1" si="35"/>
        <v>45</v>
      </c>
      <c r="K184">
        <f t="shared" ca="1" si="36"/>
        <v>45</v>
      </c>
    </row>
    <row r="185" spans="1:11" x14ac:dyDescent="0.25">
      <c r="A185" t="s">
        <v>7</v>
      </c>
      <c r="B185" t="s">
        <v>104</v>
      </c>
      <c r="C185" t="s">
        <v>106</v>
      </c>
      <c r="D185">
        <f t="shared" ca="1" si="29"/>
        <v>0.15082276797668437</v>
      </c>
      <c r="E185">
        <f t="shared" ca="1" si="30"/>
        <v>1.056444840366574</v>
      </c>
      <c r="F185">
        <f t="shared" ca="1" si="31"/>
        <v>275</v>
      </c>
      <c r="G185">
        <f t="shared" ca="1" si="32"/>
        <v>1680</v>
      </c>
      <c r="H185">
        <f t="shared" ca="1" si="33"/>
        <v>1228</v>
      </c>
      <c r="I185">
        <f t="shared" ca="1" si="34"/>
        <v>3612</v>
      </c>
      <c r="J185">
        <f t="shared" ca="1" si="35"/>
        <v>30</v>
      </c>
      <c r="K185">
        <f t="shared" ca="1" si="36"/>
        <v>45</v>
      </c>
    </row>
    <row r="186" spans="1:11" x14ac:dyDescent="0.25">
      <c r="A186" t="s">
        <v>6</v>
      </c>
      <c r="B186" t="s">
        <v>104</v>
      </c>
      <c r="C186" t="s">
        <v>107</v>
      </c>
      <c r="D186">
        <f t="shared" ca="1" si="29"/>
        <v>0.30142604072596835</v>
      </c>
      <c r="E186">
        <f t="shared" ca="1" si="30"/>
        <v>0.16894103187298237</v>
      </c>
      <c r="F186">
        <f t="shared" ca="1" si="31"/>
        <v>495</v>
      </c>
      <c r="G186">
        <f t="shared" ca="1" si="32"/>
        <v>1655</v>
      </c>
      <c r="H186">
        <f t="shared" ca="1" si="33"/>
        <v>1032</v>
      </c>
      <c r="I186">
        <f t="shared" ca="1" si="34"/>
        <v>2556</v>
      </c>
      <c r="J186">
        <f t="shared" ca="1" si="35"/>
        <v>15</v>
      </c>
      <c r="K186">
        <f t="shared" ca="1" si="36"/>
        <v>45</v>
      </c>
    </row>
    <row r="187" spans="1:11" x14ac:dyDescent="0.25">
      <c r="A187" t="s">
        <v>6</v>
      </c>
      <c r="B187" t="s">
        <v>104</v>
      </c>
      <c r="C187" t="s">
        <v>108</v>
      </c>
      <c r="D187">
        <f t="shared" ca="1" si="29"/>
        <v>5.8659653516046628E-2</v>
      </c>
      <c r="E187">
        <f t="shared" ca="1" si="30"/>
        <v>1.6307588640576263</v>
      </c>
      <c r="F187">
        <f t="shared" ca="1" si="31"/>
        <v>425</v>
      </c>
      <c r="G187">
        <f t="shared" ca="1" si="32"/>
        <v>2625</v>
      </c>
      <c r="H187">
        <f t="shared" ca="1" si="33"/>
        <v>1076</v>
      </c>
      <c r="I187">
        <f t="shared" ca="1" si="34"/>
        <v>2404</v>
      </c>
      <c r="J187">
        <f t="shared" ca="1" si="35"/>
        <v>15</v>
      </c>
      <c r="K187">
        <f t="shared" ca="1" si="36"/>
        <v>45</v>
      </c>
    </row>
    <row r="188" spans="1:11" x14ac:dyDescent="0.25">
      <c r="A188" t="s">
        <v>14</v>
      </c>
      <c r="B188" t="s">
        <v>104</v>
      </c>
      <c r="C188" t="s">
        <v>112</v>
      </c>
      <c r="D188">
        <f t="shared" ca="1" si="29"/>
        <v>1.3125251525092601</v>
      </c>
      <c r="E188">
        <f t="shared" ca="1" si="30"/>
        <v>0.99131407225815349</v>
      </c>
      <c r="F188">
        <f t="shared" ca="1" si="31"/>
        <v>270</v>
      </c>
      <c r="G188">
        <f t="shared" ca="1" si="32"/>
        <v>1990</v>
      </c>
      <c r="H188">
        <f t="shared" ca="1" si="33"/>
        <v>1036</v>
      </c>
      <c r="I188">
        <f t="shared" ca="1" si="34"/>
        <v>3016</v>
      </c>
      <c r="J188">
        <f t="shared" ca="1" si="35"/>
        <v>45</v>
      </c>
      <c r="K188">
        <f t="shared" ca="1" si="36"/>
        <v>45</v>
      </c>
    </row>
    <row r="189" spans="1:11" x14ac:dyDescent="0.25">
      <c r="A189" t="s">
        <v>2</v>
      </c>
      <c r="B189" t="s">
        <v>104</v>
      </c>
      <c r="C189" t="s">
        <v>253</v>
      </c>
      <c r="D189">
        <f t="shared" ca="1" si="29"/>
        <v>1.6260316435400319</v>
      </c>
      <c r="E189">
        <f t="shared" ca="1" si="30"/>
        <v>2.5228776001815656</v>
      </c>
      <c r="F189">
        <f t="shared" ca="1" si="31"/>
        <v>515</v>
      </c>
      <c r="G189">
        <f t="shared" ca="1" si="32"/>
        <v>1445</v>
      </c>
      <c r="H189">
        <f t="shared" ca="1" si="33"/>
        <v>1420</v>
      </c>
      <c r="I189">
        <f t="shared" ca="1" si="34"/>
        <v>3492</v>
      </c>
      <c r="J189">
        <f t="shared" ca="1" si="35"/>
        <v>30</v>
      </c>
      <c r="K189">
        <f t="shared" ca="1" si="36"/>
        <v>60</v>
      </c>
    </row>
    <row r="190" spans="1:11" x14ac:dyDescent="0.25">
      <c r="A190" t="s">
        <v>3</v>
      </c>
      <c r="B190" t="s">
        <v>106</v>
      </c>
      <c r="C190" t="s">
        <v>101</v>
      </c>
      <c r="D190">
        <f t="shared" ca="1" si="29"/>
        <v>0</v>
      </c>
      <c r="E190">
        <f t="shared" ca="1" si="30"/>
        <v>1.9414506176176793</v>
      </c>
      <c r="F190">
        <f t="shared" ca="1" si="31"/>
        <v>270</v>
      </c>
      <c r="G190">
        <f t="shared" ca="1" si="32"/>
        <v>2680</v>
      </c>
      <c r="H190">
        <f t="shared" ca="1" si="33"/>
        <v>1156</v>
      </c>
      <c r="I190">
        <f t="shared" ca="1" si="34"/>
        <v>3104</v>
      </c>
      <c r="J190">
        <f t="shared" ca="1" si="35"/>
        <v>15</v>
      </c>
      <c r="K190">
        <f t="shared" ca="1" si="36"/>
        <v>60</v>
      </c>
    </row>
    <row r="191" spans="1:11" x14ac:dyDescent="0.25">
      <c r="A191" t="s">
        <v>2</v>
      </c>
      <c r="B191" t="s">
        <v>106</v>
      </c>
      <c r="C191" t="s">
        <v>105</v>
      </c>
      <c r="D191">
        <f t="shared" ca="1" si="29"/>
        <v>0</v>
      </c>
      <c r="E191">
        <f t="shared" ca="1" si="30"/>
        <v>0.93438420943446898</v>
      </c>
      <c r="F191">
        <f t="shared" ca="1" si="31"/>
        <v>700</v>
      </c>
      <c r="G191">
        <f t="shared" ca="1" si="32"/>
        <v>2410</v>
      </c>
      <c r="H191">
        <f t="shared" ca="1" si="33"/>
        <v>1436</v>
      </c>
      <c r="I191">
        <f t="shared" ca="1" si="34"/>
        <v>3388</v>
      </c>
      <c r="J191">
        <f t="shared" ca="1" si="35"/>
        <v>30</v>
      </c>
      <c r="K191">
        <f t="shared" ca="1" si="36"/>
        <v>45</v>
      </c>
    </row>
    <row r="192" spans="1:11" x14ac:dyDescent="0.25">
      <c r="A192" t="s">
        <v>1</v>
      </c>
      <c r="B192" t="s">
        <v>106</v>
      </c>
      <c r="C192" t="s">
        <v>106</v>
      </c>
      <c r="D192">
        <f t="shared" ca="1" si="29"/>
        <v>0.47754319170760628</v>
      </c>
      <c r="E192">
        <f t="shared" ca="1" si="30"/>
        <v>1.6455487151576134</v>
      </c>
      <c r="F192">
        <f t="shared" ca="1" si="31"/>
        <v>650</v>
      </c>
      <c r="G192">
        <f t="shared" ca="1" si="32"/>
        <v>1705</v>
      </c>
      <c r="H192">
        <f t="shared" ca="1" si="33"/>
        <v>1304</v>
      </c>
      <c r="I192">
        <f t="shared" ca="1" si="34"/>
        <v>3576</v>
      </c>
      <c r="J192">
        <f t="shared" ca="1" si="35"/>
        <v>15</v>
      </c>
      <c r="K192">
        <f t="shared" ca="1" si="36"/>
        <v>45</v>
      </c>
    </row>
    <row r="193" spans="1:11" x14ac:dyDescent="0.25">
      <c r="A193" t="s">
        <v>15</v>
      </c>
      <c r="B193" t="s">
        <v>106</v>
      </c>
      <c r="C193" t="s">
        <v>254</v>
      </c>
      <c r="D193">
        <f t="shared" ca="1" si="29"/>
        <v>0</v>
      </c>
      <c r="E193">
        <f t="shared" ca="1" si="30"/>
        <v>1.1728907205350017</v>
      </c>
      <c r="F193">
        <f t="shared" ca="1" si="31"/>
        <v>405</v>
      </c>
      <c r="G193">
        <f t="shared" ca="1" si="32"/>
        <v>1390</v>
      </c>
      <c r="H193">
        <f t="shared" ca="1" si="33"/>
        <v>920</v>
      </c>
      <c r="I193">
        <f t="shared" ca="1" si="34"/>
        <v>2824</v>
      </c>
      <c r="J193">
        <f t="shared" ca="1" si="35"/>
        <v>45</v>
      </c>
      <c r="K193">
        <f t="shared" ca="1" si="36"/>
        <v>60</v>
      </c>
    </row>
    <row r="194" spans="1:11" x14ac:dyDescent="0.25">
      <c r="A194" t="s">
        <v>6</v>
      </c>
      <c r="B194" t="s">
        <v>106</v>
      </c>
      <c r="C194" t="s">
        <v>107</v>
      </c>
      <c r="D194">
        <f t="shared" ca="1" si="29"/>
        <v>0.68462841396438234</v>
      </c>
      <c r="E194">
        <f t="shared" ca="1" si="30"/>
        <v>0.96635148439338203</v>
      </c>
      <c r="F194">
        <f t="shared" ca="1" si="31"/>
        <v>320</v>
      </c>
      <c r="G194">
        <f t="shared" ca="1" si="32"/>
        <v>1280</v>
      </c>
      <c r="H194">
        <f t="shared" ca="1" si="33"/>
        <v>900</v>
      </c>
      <c r="I194">
        <f t="shared" ca="1" si="34"/>
        <v>3500</v>
      </c>
      <c r="J194">
        <f t="shared" ca="1" si="35"/>
        <v>15</v>
      </c>
      <c r="K194">
        <f t="shared" ca="1" si="36"/>
        <v>60</v>
      </c>
    </row>
    <row r="195" spans="1:11" x14ac:dyDescent="0.25">
      <c r="A195" t="s">
        <v>6</v>
      </c>
      <c r="B195" t="s">
        <v>106</v>
      </c>
      <c r="C195" t="s">
        <v>108</v>
      </c>
      <c r="D195">
        <f t="shared" ref="D195:D258" ca="1" si="37">RAND()*RANDBETWEEN(0,2)</f>
        <v>0.24163520361631941</v>
      </c>
      <c r="E195">
        <f t="shared" ref="E195:E258" ca="1" si="38">RAND()*RANDBETWEEN(2,5)</f>
        <v>0.63116434730580773</v>
      </c>
      <c r="F195">
        <f t="shared" ref="F195:F258" ca="1" si="39">5*RANDBETWEEN(50,150)</f>
        <v>440</v>
      </c>
      <c r="G195">
        <f t="shared" ref="G195:G258" ca="1" si="40">5*RANDBETWEEN(250,550)</f>
        <v>2260</v>
      </c>
      <c r="H195">
        <f t="shared" ref="H195:H258" ca="1" si="41">4*RANDBETWEEN(200,400)</f>
        <v>1368</v>
      </c>
      <c r="I195">
        <f t="shared" ref="I195:I258" ca="1" si="42">4*RANDBETWEEN(600,1000)</f>
        <v>3928</v>
      </c>
      <c r="J195">
        <f t="shared" ref="J195:J258" ca="1" si="43">RANDBETWEEN(1,3)*15</f>
        <v>45</v>
      </c>
      <c r="K195">
        <f t="shared" ref="K195:K258" ca="1" si="44">RANDBETWEEN(3,4)*15</f>
        <v>60</v>
      </c>
    </row>
    <row r="196" spans="1:11" x14ac:dyDescent="0.25">
      <c r="A196" t="s">
        <v>13</v>
      </c>
      <c r="B196" t="s">
        <v>106</v>
      </c>
      <c r="C196" t="s">
        <v>110</v>
      </c>
      <c r="D196">
        <f t="shared" ca="1" si="37"/>
        <v>1.7957726867468637</v>
      </c>
      <c r="E196">
        <f t="shared" ca="1" si="38"/>
        <v>0.50002509592439681</v>
      </c>
      <c r="F196">
        <f t="shared" ca="1" si="39"/>
        <v>740</v>
      </c>
      <c r="G196">
        <f t="shared" ca="1" si="40"/>
        <v>2035</v>
      </c>
      <c r="H196">
        <f t="shared" ca="1" si="41"/>
        <v>1184</v>
      </c>
      <c r="I196">
        <f t="shared" ca="1" si="42"/>
        <v>2740</v>
      </c>
      <c r="J196">
        <f t="shared" ca="1" si="43"/>
        <v>15</v>
      </c>
      <c r="K196">
        <f t="shared" ca="1" si="44"/>
        <v>45</v>
      </c>
    </row>
    <row r="197" spans="1:11" x14ac:dyDescent="0.25">
      <c r="A197" t="s">
        <v>15</v>
      </c>
      <c r="B197" t="s">
        <v>107</v>
      </c>
      <c r="C197" t="s">
        <v>109</v>
      </c>
      <c r="D197">
        <f t="shared" ca="1" si="37"/>
        <v>0</v>
      </c>
      <c r="E197">
        <f t="shared" ca="1" si="38"/>
        <v>9.4311643044104443E-2</v>
      </c>
      <c r="F197">
        <f t="shared" ca="1" si="39"/>
        <v>675</v>
      </c>
      <c r="G197">
        <f t="shared" ca="1" si="40"/>
        <v>1700</v>
      </c>
      <c r="H197">
        <f t="shared" ca="1" si="41"/>
        <v>848</v>
      </c>
      <c r="I197">
        <f t="shared" ca="1" si="42"/>
        <v>3688</v>
      </c>
      <c r="J197">
        <f t="shared" ca="1" si="43"/>
        <v>30</v>
      </c>
      <c r="K197">
        <f t="shared" ca="1" si="44"/>
        <v>45</v>
      </c>
    </row>
    <row r="198" spans="1:11" x14ac:dyDescent="0.25">
      <c r="A198" t="s">
        <v>14</v>
      </c>
      <c r="B198" t="s">
        <v>107</v>
      </c>
      <c r="C198" t="s">
        <v>113</v>
      </c>
      <c r="D198">
        <f t="shared" ca="1" si="37"/>
        <v>0</v>
      </c>
      <c r="E198">
        <f t="shared" ca="1" si="38"/>
        <v>0.3169400147956869</v>
      </c>
      <c r="F198">
        <f t="shared" ca="1" si="39"/>
        <v>555</v>
      </c>
      <c r="G198">
        <f t="shared" ca="1" si="40"/>
        <v>2005</v>
      </c>
      <c r="H198">
        <f t="shared" ca="1" si="41"/>
        <v>1488</v>
      </c>
      <c r="I198">
        <f t="shared" ca="1" si="42"/>
        <v>2592</v>
      </c>
      <c r="J198">
        <f t="shared" ca="1" si="43"/>
        <v>30</v>
      </c>
      <c r="K198">
        <f t="shared" ca="1" si="44"/>
        <v>45</v>
      </c>
    </row>
    <row r="199" spans="1:11" x14ac:dyDescent="0.25">
      <c r="A199" t="s">
        <v>3</v>
      </c>
      <c r="B199" t="s">
        <v>107</v>
      </c>
      <c r="C199" t="s">
        <v>101</v>
      </c>
      <c r="D199">
        <f t="shared" ca="1" si="37"/>
        <v>0.1214545996654095</v>
      </c>
      <c r="E199">
        <f t="shared" ca="1" si="38"/>
        <v>1.9628185013081882</v>
      </c>
      <c r="F199">
        <f t="shared" ca="1" si="39"/>
        <v>370</v>
      </c>
      <c r="G199">
        <f t="shared" ca="1" si="40"/>
        <v>2625</v>
      </c>
      <c r="H199">
        <f t="shared" ca="1" si="41"/>
        <v>1248</v>
      </c>
      <c r="I199">
        <f t="shared" ca="1" si="42"/>
        <v>3540</v>
      </c>
      <c r="J199">
        <f t="shared" ca="1" si="43"/>
        <v>45</v>
      </c>
      <c r="K199">
        <f t="shared" ca="1" si="44"/>
        <v>60</v>
      </c>
    </row>
    <row r="200" spans="1:11" x14ac:dyDescent="0.25">
      <c r="A200" t="s">
        <v>3</v>
      </c>
      <c r="B200" t="s">
        <v>108</v>
      </c>
      <c r="C200" t="s">
        <v>101</v>
      </c>
      <c r="D200">
        <f t="shared" ca="1" si="37"/>
        <v>0.95352027458234356</v>
      </c>
      <c r="E200">
        <f t="shared" ca="1" si="38"/>
        <v>2.1811476370734009</v>
      </c>
      <c r="F200">
        <f t="shared" ca="1" si="39"/>
        <v>575</v>
      </c>
      <c r="G200">
        <f t="shared" ca="1" si="40"/>
        <v>2320</v>
      </c>
      <c r="H200">
        <f t="shared" ca="1" si="41"/>
        <v>1436</v>
      </c>
      <c r="I200">
        <f t="shared" ca="1" si="42"/>
        <v>2760</v>
      </c>
      <c r="J200">
        <f t="shared" ca="1" si="43"/>
        <v>45</v>
      </c>
      <c r="K200">
        <f t="shared" ca="1" si="44"/>
        <v>60</v>
      </c>
    </row>
    <row r="201" spans="1:11" x14ac:dyDescent="0.25">
      <c r="A201" t="s">
        <v>1</v>
      </c>
      <c r="B201" t="s">
        <v>108</v>
      </c>
      <c r="C201" t="s">
        <v>108</v>
      </c>
      <c r="D201">
        <f t="shared" ca="1" si="37"/>
        <v>1.7640921830275251</v>
      </c>
      <c r="E201">
        <f t="shared" ca="1" si="38"/>
        <v>2.5411085132224258</v>
      </c>
      <c r="F201">
        <f t="shared" ca="1" si="39"/>
        <v>360</v>
      </c>
      <c r="G201">
        <f t="shared" ca="1" si="40"/>
        <v>2180</v>
      </c>
      <c r="H201">
        <f t="shared" ca="1" si="41"/>
        <v>1020</v>
      </c>
      <c r="I201">
        <f t="shared" ca="1" si="42"/>
        <v>2780</v>
      </c>
      <c r="J201">
        <f t="shared" ca="1" si="43"/>
        <v>30</v>
      </c>
      <c r="K201">
        <f t="shared" ca="1" si="44"/>
        <v>60</v>
      </c>
    </row>
    <row r="202" spans="1:11" x14ac:dyDescent="0.25">
      <c r="A202" t="s">
        <v>15</v>
      </c>
      <c r="B202" t="s">
        <v>108</v>
      </c>
      <c r="C202" t="s">
        <v>109</v>
      </c>
      <c r="D202">
        <f t="shared" ca="1" si="37"/>
        <v>1.702596771054137</v>
      </c>
      <c r="E202">
        <f t="shared" ca="1" si="38"/>
        <v>3.7361982795303512</v>
      </c>
      <c r="F202">
        <f t="shared" ca="1" si="39"/>
        <v>295</v>
      </c>
      <c r="G202">
        <f t="shared" ca="1" si="40"/>
        <v>1495</v>
      </c>
      <c r="H202">
        <f t="shared" ca="1" si="41"/>
        <v>1344</v>
      </c>
      <c r="I202">
        <f t="shared" ca="1" si="42"/>
        <v>2520</v>
      </c>
      <c r="J202">
        <f t="shared" ca="1" si="43"/>
        <v>45</v>
      </c>
      <c r="K202">
        <f t="shared" ca="1" si="44"/>
        <v>45</v>
      </c>
    </row>
    <row r="203" spans="1:11" x14ac:dyDescent="0.25">
      <c r="A203" t="s">
        <v>13</v>
      </c>
      <c r="B203" t="s">
        <v>108</v>
      </c>
      <c r="C203" t="s">
        <v>111</v>
      </c>
      <c r="D203">
        <f t="shared" ca="1" si="37"/>
        <v>0</v>
      </c>
      <c r="E203">
        <f t="shared" ca="1" si="38"/>
        <v>2.9352538833079374</v>
      </c>
      <c r="F203">
        <f t="shared" ca="1" si="39"/>
        <v>330</v>
      </c>
      <c r="G203">
        <f t="shared" ca="1" si="40"/>
        <v>1925</v>
      </c>
      <c r="H203">
        <f t="shared" ca="1" si="41"/>
        <v>1100</v>
      </c>
      <c r="I203">
        <f t="shared" ca="1" si="42"/>
        <v>3592</v>
      </c>
      <c r="J203">
        <f t="shared" ca="1" si="43"/>
        <v>45</v>
      </c>
      <c r="K203">
        <f t="shared" ca="1" si="44"/>
        <v>60</v>
      </c>
    </row>
    <row r="204" spans="1:11" x14ac:dyDescent="0.25">
      <c r="A204" t="s">
        <v>16</v>
      </c>
      <c r="B204" t="s">
        <v>108</v>
      </c>
      <c r="C204" t="s">
        <v>137</v>
      </c>
      <c r="D204">
        <f t="shared" ca="1" si="37"/>
        <v>0.10678779608972289</v>
      </c>
      <c r="E204">
        <f t="shared" ca="1" si="38"/>
        <v>2.5275317890003866</v>
      </c>
      <c r="F204">
        <f t="shared" ca="1" si="39"/>
        <v>270</v>
      </c>
      <c r="G204">
        <f t="shared" ca="1" si="40"/>
        <v>1545</v>
      </c>
      <c r="H204">
        <f t="shared" ca="1" si="41"/>
        <v>1572</v>
      </c>
      <c r="I204">
        <f t="shared" ca="1" si="42"/>
        <v>3508</v>
      </c>
      <c r="J204">
        <f t="shared" ca="1" si="43"/>
        <v>30</v>
      </c>
      <c r="K204">
        <f t="shared" ca="1" si="44"/>
        <v>60</v>
      </c>
    </row>
    <row r="205" spans="1:11" x14ac:dyDescent="0.25">
      <c r="A205" t="s">
        <v>16</v>
      </c>
      <c r="B205" t="s">
        <v>108</v>
      </c>
      <c r="C205" t="s">
        <v>138</v>
      </c>
      <c r="D205">
        <f t="shared" ca="1" si="37"/>
        <v>0.83994748484018766</v>
      </c>
      <c r="E205">
        <f t="shared" ca="1" si="38"/>
        <v>1.5317222239039983</v>
      </c>
      <c r="F205">
        <f t="shared" ca="1" si="39"/>
        <v>410</v>
      </c>
      <c r="G205">
        <f t="shared" ca="1" si="40"/>
        <v>1280</v>
      </c>
      <c r="H205">
        <f t="shared" ca="1" si="41"/>
        <v>1548</v>
      </c>
      <c r="I205">
        <f t="shared" ca="1" si="42"/>
        <v>3812</v>
      </c>
      <c r="J205">
        <f t="shared" ca="1" si="43"/>
        <v>30</v>
      </c>
      <c r="K205">
        <f t="shared" ca="1" si="44"/>
        <v>60</v>
      </c>
    </row>
    <row r="206" spans="1:11" x14ac:dyDescent="0.25">
      <c r="A206" t="s">
        <v>3</v>
      </c>
      <c r="B206" t="s">
        <v>109</v>
      </c>
      <c r="C206" t="s">
        <v>101</v>
      </c>
      <c r="D206">
        <f t="shared" ca="1" si="37"/>
        <v>1.8783720864943367</v>
      </c>
      <c r="E206">
        <f t="shared" ca="1" si="38"/>
        <v>0.56887607326096434</v>
      </c>
      <c r="F206">
        <f t="shared" ca="1" si="39"/>
        <v>305</v>
      </c>
      <c r="G206">
        <f t="shared" ca="1" si="40"/>
        <v>2255</v>
      </c>
      <c r="H206">
        <f t="shared" ca="1" si="41"/>
        <v>1460</v>
      </c>
      <c r="I206">
        <f t="shared" ca="1" si="42"/>
        <v>3272</v>
      </c>
      <c r="J206">
        <f t="shared" ca="1" si="43"/>
        <v>30</v>
      </c>
      <c r="K206">
        <f t="shared" ca="1" si="44"/>
        <v>60</v>
      </c>
    </row>
    <row r="207" spans="1:11" x14ac:dyDescent="0.25">
      <c r="A207" t="s">
        <v>16</v>
      </c>
      <c r="B207" t="s">
        <v>109</v>
      </c>
      <c r="C207" t="s">
        <v>137</v>
      </c>
      <c r="D207">
        <f t="shared" ca="1" si="37"/>
        <v>8.6452501666131054E-2</v>
      </c>
      <c r="E207">
        <f t="shared" ca="1" si="38"/>
        <v>2.1938508638146508</v>
      </c>
      <c r="F207">
        <f t="shared" ca="1" si="39"/>
        <v>390</v>
      </c>
      <c r="G207">
        <f t="shared" ca="1" si="40"/>
        <v>1885</v>
      </c>
      <c r="H207">
        <f t="shared" ca="1" si="41"/>
        <v>1232</v>
      </c>
      <c r="I207">
        <f t="shared" ca="1" si="42"/>
        <v>3132</v>
      </c>
      <c r="J207">
        <f t="shared" ca="1" si="43"/>
        <v>45</v>
      </c>
      <c r="K207">
        <f t="shared" ca="1" si="44"/>
        <v>45</v>
      </c>
    </row>
    <row r="208" spans="1:11" x14ac:dyDescent="0.25">
      <c r="A208" t="s">
        <v>3</v>
      </c>
      <c r="B208" t="s">
        <v>110</v>
      </c>
      <c r="C208" t="s">
        <v>103</v>
      </c>
      <c r="D208">
        <f t="shared" ca="1" si="37"/>
        <v>0</v>
      </c>
      <c r="E208">
        <f t="shared" ca="1" si="38"/>
        <v>1.6563428968202756</v>
      </c>
      <c r="F208">
        <f t="shared" ca="1" si="39"/>
        <v>480</v>
      </c>
      <c r="G208">
        <f t="shared" ca="1" si="40"/>
        <v>2565</v>
      </c>
      <c r="H208">
        <f t="shared" ca="1" si="41"/>
        <v>1160</v>
      </c>
      <c r="I208">
        <f t="shared" ca="1" si="42"/>
        <v>2704</v>
      </c>
      <c r="J208">
        <f t="shared" ca="1" si="43"/>
        <v>30</v>
      </c>
      <c r="K208">
        <f t="shared" ca="1" si="44"/>
        <v>60</v>
      </c>
    </row>
    <row r="209" spans="1:11" x14ac:dyDescent="0.25">
      <c r="A209" t="s">
        <v>15</v>
      </c>
      <c r="B209" t="s">
        <v>110</v>
      </c>
      <c r="C209" t="s">
        <v>255</v>
      </c>
      <c r="D209">
        <f t="shared" ca="1" si="37"/>
        <v>0.91269147509163484</v>
      </c>
      <c r="E209">
        <f t="shared" ca="1" si="38"/>
        <v>1.9188331212282972</v>
      </c>
      <c r="F209">
        <f t="shared" ca="1" si="39"/>
        <v>590</v>
      </c>
      <c r="G209">
        <f t="shared" ca="1" si="40"/>
        <v>2385</v>
      </c>
      <c r="H209">
        <f t="shared" ca="1" si="41"/>
        <v>1464</v>
      </c>
      <c r="I209">
        <f t="shared" ca="1" si="42"/>
        <v>2800</v>
      </c>
      <c r="J209">
        <f t="shared" ca="1" si="43"/>
        <v>30</v>
      </c>
      <c r="K209">
        <f t="shared" ca="1" si="44"/>
        <v>45</v>
      </c>
    </row>
    <row r="210" spans="1:11" x14ac:dyDescent="0.25">
      <c r="A210" t="s">
        <v>15</v>
      </c>
      <c r="B210" t="s">
        <v>111</v>
      </c>
      <c r="C210" t="s">
        <v>256</v>
      </c>
      <c r="D210">
        <f t="shared" ca="1" si="37"/>
        <v>1.6648026848457453</v>
      </c>
      <c r="E210">
        <f t="shared" ca="1" si="38"/>
        <v>1.9833404701013235</v>
      </c>
      <c r="F210">
        <f t="shared" ca="1" si="39"/>
        <v>485</v>
      </c>
      <c r="G210">
        <f t="shared" ca="1" si="40"/>
        <v>1705</v>
      </c>
      <c r="H210">
        <f t="shared" ca="1" si="41"/>
        <v>1544</v>
      </c>
      <c r="I210">
        <f t="shared" ca="1" si="42"/>
        <v>3252</v>
      </c>
      <c r="J210">
        <f t="shared" ca="1" si="43"/>
        <v>15</v>
      </c>
      <c r="K210">
        <f t="shared" ca="1" si="44"/>
        <v>60</v>
      </c>
    </row>
    <row r="211" spans="1:11" x14ac:dyDescent="0.25">
      <c r="A211" t="s">
        <v>3</v>
      </c>
      <c r="B211" t="s">
        <v>111</v>
      </c>
      <c r="C211" t="s">
        <v>103</v>
      </c>
      <c r="D211">
        <f t="shared" ca="1" si="37"/>
        <v>1.8837897942488344</v>
      </c>
      <c r="E211">
        <f t="shared" ca="1" si="38"/>
        <v>2.7907728016660807</v>
      </c>
      <c r="F211">
        <f t="shared" ca="1" si="39"/>
        <v>460</v>
      </c>
      <c r="G211">
        <f t="shared" ca="1" si="40"/>
        <v>1930</v>
      </c>
      <c r="H211">
        <f t="shared" ca="1" si="41"/>
        <v>1528</v>
      </c>
      <c r="I211">
        <f t="shared" ca="1" si="42"/>
        <v>2724</v>
      </c>
      <c r="J211">
        <f t="shared" ca="1" si="43"/>
        <v>45</v>
      </c>
      <c r="K211">
        <f t="shared" ca="1" si="44"/>
        <v>45</v>
      </c>
    </row>
    <row r="212" spans="1:11" x14ac:dyDescent="0.25">
      <c r="A212" t="s">
        <v>2</v>
      </c>
      <c r="B212" t="s">
        <v>112</v>
      </c>
      <c r="C212" t="s">
        <v>253</v>
      </c>
      <c r="D212">
        <f t="shared" ca="1" si="37"/>
        <v>6.126078789268985E-2</v>
      </c>
      <c r="E212">
        <f t="shared" ca="1" si="38"/>
        <v>0.26969558731383936</v>
      </c>
      <c r="F212">
        <f t="shared" ca="1" si="39"/>
        <v>475</v>
      </c>
      <c r="G212">
        <f t="shared" ca="1" si="40"/>
        <v>2490</v>
      </c>
      <c r="H212">
        <f t="shared" ca="1" si="41"/>
        <v>1052</v>
      </c>
      <c r="I212">
        <f t="shared" ca="1" si="42"/>
        <v>2856</v>
      </c>
      <c r="J212">
        <f t="shared" ca="1" si="43"/>
        <v>15</v>
      </c>
      <c r="K212">
        <f t="shared" ca="1" si="44"/>
        <v>60</v>
      </c>
    </row>
    <row r="213" spans="1:11" x14ac:dyDescent="0.25">
      <c r="A213" t="s">
        <v>6</v>
      </c>
      <c r="B213" t="s">
        <v>112</v>
      </c>
      <c r="C213" t="s">
        <v>113</v>
      </c>
      <c r="D213">
        <f t="shared" ca="1" si="37"/>
        <v>1.3473665968308899</v>
      </c>
      <c r="E213">
        <f t="shared" ca="1" si="38"/>
        <v>4.8517372300254618</v>
      </c>
      <c r="F213">
        <f t="shared" ca="1" si="39"/>
        <v>460</v>
      </c>
      <c r="G213">
        <f t="shared" ca="1" si="40"/>
        <v>2645</v>
      </c>
      <c r="H213">
        <f t="shared" ca="1" si="41"/>
        <v>1424</v>
      </c>
      <c r="I213">
        <f t="shared" ca="1" si="42"/>
        <v>3348</v>
      </c>
      <c r="J213">
        <f t="shared" ca="1" si="43"/>
        <v>45</v>
      </c>
      <c r="K213">
        <f t="shared" ca="1" si="44"/>
        <v>60</v>
      </c>
    </row>
    <row r="214" spans="1:11" x14ac:dyDescent="0.25">
      <c r="A214" t="s">
        <v>16</v>
      </c>
      <c r="B214" t="s">
        <v>113</v>
      </c>
      <c r="C214" t="s">
        <v>252</v>
      </c>
      <c r="D214">
        <f t="shared" ca="1" si="37"/>
        <v>0.81638886219686135</v>
      </c>
      <c r="E214">
        <f t="shared" ca="1" si="38"/>
        <v>1.7883671891642876</v>
      </c>
      <c r="F214">
        <f t="shared" ca="1" si="39"/>
        <v>510</v>
      </c>
      <c r="G214">
        <f t="shared" ca="1" si="40"/>
        <v>2560</v>
      </c>
      <c r="H214">
        <f t="shared" ca="1" si="41"/>
        <v>1468</v>
      </c>
      <c r="I214">
        <f t="shared" ca="1" si="42"/>
        <v>2924</v>
      </c>
      <c r="J214">
        <f t="shared" ca="1" si="43"/>
        <v>45</v>
      </c>
      <c r="K214">
        <f t="shared" ca="1" si="44"/>
        <v>45</v>
      </c>
    </row>
    <row r="215" spans="1:11" x14ac:dyDescent="0.25">
      <c r="A215" t="s">
        <v>2</v>
      </c>
      <c r="B215" t="s">
        <v>114</v>
      </c>
      <c r="C215" t="s">
        <v>257</v>
      </c>
      <c r="D215">
        <f t="shared" ca="1" si="37"/>
        <v>0</v>
      </c>
      <c r="E215">
        <f t="shared" ca="1" si="38"/>
        <v>0.19744695808599355</v>
      </c>
      <c r="F215">
        <f t="shared" ca="1" si="39"/>
        <v>665</v>
      </c>
      <c r="G215">
        <f t="shared" ca="1" si="40"/>
        <v>2490</v>
      </c>
      <c r="H215">
        <f t="shared" ca="1" si="41"/>
        <v>1484</v>
      </c>
      <c r="I215">
        <f t="shared" ca="1" si="42"/>
        <v>3432</v>
      </c>
      <c r="J215">
        <f t="shared" ca="1" si="43"/>
        <v>15</v>
      </c>
      <c r="K215">
        <f t="shared" ca="1" si="44"/>
        <v>45</v>
      </c>
    </row>
    <row r="216" spans="1:11" x14ac:dyDescent="0.25">
      <c r="A216" t="s">
        <v>6</v>
      </c>
      <c r="B216" t="s">
        <v>114</v>
      </c>
      <c r="C216" t="s">
        <v>116</v>
      </c>
      <c r="D216">
        <f t="shared" ca="1" si="37"/>
        <v>1.129145542783816</v>
      </c>
      <c r="E216">
        <f t="shared" ca="1" si="38"/>
        <v>4.2018434675800354</v>
      </c>
      <c r="F216">
        <f t="shared" ca="1" si="39"/>
        <v>325</v>
      </c>
      <c r="G216">
        <f t="shared" ca="1" si="40"/>
        <v>1755</v>
      </c>
      <c r="H216">
        <f t="shared" ca="1" si="41"/>
        <v>1392</v>
      </c>
      <c r="I216">
        <f t="shared" ca="1" si="42"/>
        <v>2496</v>
      </c>
      <c r="J216">
        <f t="shared" ca="1" si="43"/>
        <v>45</v>
      </c>
      <c r="K216">
        <f t="shared" ca="1" si="44"/>
        <v>45</v>
      </c>
    </row>
    <row r="217" spans="1:11" x14ac:dyDescent="0.25">
      <c r="A217" t="s">
        <v>1</v>
      </c>
      <c r="B217" t="s">
        <v>115</v>
      </c>
      <c r="C217" t="s">
        <v>115</v>
      </c>
      <c r="D217">
        <f t="shared" ca="1" si="37"/>
        <v>0.89633676185406175</v>
      </c>
      <c r="E217">
        <f t="shared" ca="1" si="38"/>
        <v>3.7745424887564014</v>
      </c>
      <c r="F217">
        <f t="shared" ca="1" si="39"/>
        <v>590</v>
      </c>
      <c r="G217">
        <f t="shared" ca="1" si="40"/>
        <v>2735</v>
      </c>
      <c r="H217">
        <f t="shared" ca="1" si="41"/>
        <v>1032</v>
      </c>
      <c r="I217">
        <f t="shared" ca="1" si="42"/>
        <v>3272</v>
      </c>
      <c r="J217">
        <f t="shared" ca="1" si="43"/>
        <v>30</v>
      </c>
      <c r="K217">
        <f t="shared" ca="1" si="44"/>
        <v>60</v>
      </c>
    </row>
    <row r="218" spans="1:11" x14ac:dyDescent="0.25">
      <c r="A218" t="s">
        <v>6</v>
      </c>
      <c r="B218" t="s">
        <v>115</v>
      </c>
      <c r="C218" t="s">
        <v>116</v>
      </c>
      <c r="D218">
        <f t="shared" ca="1" si="37"/>
        <v>1.1519198870398788</v>
      </c>
      <c r="E218">
        <f t="shared" ca="1" si="38"/>
        <v>1.2325401286934123</v>
      </c>
      <c r="F218">
        <f t="shared" ca="1" si="39"/>
        <v>515</v>
      </c>
      <c r="G218">
        <f t="shared" ca="1" si="40"/>
        <v>2240</v>
      </c>
      <c r="H218">
        <f t="shared" ca="1" si="41"/>
        <v>820</v>
      </c>
      <c r="I218">
        <f t="shared" ca="1" si="42"/>
        <v>2512</v>
      </c>
      <c r="J218">
        <f t="shared" ca="1" si="43"/>
        <v>30</v>
      </c>
      <c r="K218">
        <f t="shared" ca="1" si="44"/>
        <v>45</v>
      </c>
    </row>
    <row r="219" spans="1:11" x14ac:dyDescent="0.25">
      <c r="A219" t="s">
        <v>16</v>
      </c>
      <c r="B219" t="s">
        <v>116</v>
      </c>
      <c r="C219" t="s">
        <v>138</v>
      </c>
      <c r="D219">
        <f t="shared" ca="1" si="37"/>
        <v>1.911892907928598</v>
      </c>
      <c r="E219">
        <f t="shared" ca="1" si="38"/>
        <v>3.4655407099328444</v>
      </c>
      <c r="F219">
        <f t="shared" ca="1" si="39"/>
        <v>525</v>
      </c>
      <c r="G219">
        <f t="shared" ca="1" si="40"/>
        <v>2445</v>
      </c>
      <c r="H219">
        <f t="shared" ca="1" si="41"/>
        <v>1116</v>
      </c>
      <c r="I219">
        <f t="shared" ca="1" si="42"/>
        <v>3300</v>
      </c>
      <c r="J219">
        <f t="shared" ca="1" si="43"/>
        <v>30</v>
      </c>
      <c r="K219">
        <f t="shared" ca="1" si="44"/>
        <v>60</v>
      </c>
    </row>
    <row r="220" spans="1:11" x14ac:dyDescent="0.25">
      <c r="A220" t="s">
        <v>7</v>
      </c>
      <c r="B220" t="s">
        <v>118</v>
      </c>
      <c r="C220" t="s">
        <v>119</v>
      </c>
      <c r="D220">
        <f t="shared" ca="1" si="37"/>
        <v>0.66837849239432034</v>
      </c>
      <c r="E220">
        <f t="shared" ca="1" si="38"/>
        <v>0.17582203928858142</v>
      </c>
      <c r="F220">
        <f t="shared" ca="1" si="39"/>
        <v>300</v>
      </c>
      <c r="G220">
        <f t="shared" ca="1" si="40"/>
        <v>1475</v>
      </c>
      <c r="H220">
        <f t="shared" ca="1" si="41"/>
        <v>872</v>
      </c>
      <c r="I220">
        <f t="shared" ca="1" si="42"/>
        <v>2544</v>
      </c>
      <c r="J220">
        <f t="shared" ca="1" si="43"/>
        <v>15</v>
      </c>
      <c r="K220">
        <f t="shared" ca="1" si="44"/>
        <v>45</v>
      </c>
    </row>
    <row r="221" spans="1:11" x14ac:dyDescent="0.25">
      <c r="A221" t="s">
        <v>9</v>
      </c>
      <c r="B221" t="s">
        <v>119</v>
      </c>
      <c r="C221" t="s">
        <v>128</v>
      </c>
      <c r="D221">
        <f t="shared" ca="1" si="37"/>
        <v>0</v>
      </c>
      <c r="E221">
        <f t="shared" ca="1" si="38"/>
        <v>0.40273943405198132</v>
      </c>
      <c r="F221">
        <f t="shared" ca="1" si="39"/>
        <v>740</v>
      </c>
      <c r="G221">
        <f t="shared" ca="1" si="40"/>
        <v>2640</v>
      </c>
      <c r="H221">
        <f t="shared" ca="1" si="41"/>
        <v>912</v>
      </c>
      <c r="I221">
        <f t="shared" ca="1" si="42"/>
        <v>2536</v>
      </c>
      <c r="J221">
        <f t="shared" ca="1" si="43"/>
        <v>30</v>
      </c>
      <c r="K221">
        <f t="shared" ca="1" si="44"/>
        <v>45</v>
      </c>
    </row>
    <row r="222" spans="1:11" x14ac:dyDescent="0.25">
      <c r="A222" t="s">
        <v>8</v>
      </c>
      <c r="B222" t="s">
        <v>119</v>
      </c>
      <c r="C222" t="s">
        <v>141</v>
      </c>
      <c r="D222">
        <f t="shared" ca="1" si="37"/>
        <v>0.80450154225248593</v>
      </c>
      <c r="E222">
        <f t="shared" ca="1" si="38"/>
        <v>4.3136874328448647</v>
      </c>
      <c r="F222">
        <f t="shared" ca="1" si="39"/>
        <v>705</v>
      </c>
      <c r="G222">
        <f t="shared" ca="1" si="40"/>
        <v>2445</v>
      </c>
      <c r="H222">
        <f t="shared" ca="1" si="41"/>
        <v>1152</v>
      </c>
      <c r="I222">
        <f t="shared" ca="1" si="42"/>
        <v>2412</v>
      </c>
      <c r="J222">
        <f t="shared" ca="1" si="43"/>
        <v>45</v>
      </c>
      <c r="K222">
        <f t="shared" ca="1" si="44"/>
        <v>45</v>
      </c>
    </row>
    <row r="223" spans="1:11" x14ac:dyDescent="0.25">
      <c r="A223" t="s">
        <v>7</v>
      </c>
      <c r="B223" t="s">
        <v>120</v>
      </c>
      <c r="C223" t="s">
        <v>121</v>
      </c>
      <c r="D223">
        <f t="shared" ca="1" si="37"/>
        <v>8.9703797786981121E-2</v>
      </c>
      <c r="E223">
        <f t="shared" ca="1" si="38"/>
        <v>2.8710498873769934</v>
      </c>
      <c r="F223">
        <f t="shared" ca="1" si="39"/>
        <v>575</v>
      </c>
      <c r="G223">
        <f t="shared" ca="1" si="40"/>
        <v>2115</v>
      </c>
      <c r="H223">
        <f t="shared" ca="1" si="41"/>
        <v>1564</v>
      </c>
      <c r="I223">
        <f t="shared" ca="1" si="42"/>
        <v>2580</v>
      </c>
      <c r="J223">
        <f t="shared" ca="1" si="43"/>
        <v>30</v>
      </c>
      <c r="K223">
        <f t="shared" ca="1" si="44"/>
        <v>45</v>
      </c>
    </row>
    <row r="224" spans="1:11" x14ac:dyDescent="0.25">
      <c r="A224" t="s">
        <v>8</v>
      </c>
      <c r="B224" t="s">
        <v>120</v>
      </c>
      <c r="C224" t="s">
        <v>140</v>
      </c>
      <c r="D224">
        <f t="shared" ca="1" si="37"/>
        <v>0</v>
      </c>
      <c r="E224">
        <f t="shared" ca="1" si="38"/>
        <v>1.681724272835468</v>
      </c>
      <c r="F224">
        <f t="shared" ca="1" si="39"/>
        <v>260</v>
      </c>
      <c r="G224">
        <f t="shared" ca="1" si="40"/>
        <v>1780</v>
      </c>
      <c r="H224">
        <f t="shared" ca="1" si="41"/>
        <v>1104</v>
      </c>
      <c r="I224">
        <f t="shared" ca="1" si="42"/>
        <v>3788</v>
      </c>
      <c r="J224">
        <f t="shared" ca="1" si="43"/>
        <v>30</v>
      </c>
      <c r="K224">
        <f t="shared" ca="1" si="44"/>
        <v>45</v>
      </c>
    </row>
    <row r="225" spans="1:11" x14ac:dyDescent="0.25">
      <c r="A225" t="s">
        <v>9</v>
      </c>
      <c r="B225" t="s">
        <v>120</v>
      </c>
      <c r="C225" t="s">
        <v>133</v>
      </c>
      <c r="D225">
        <f t="shared" ca="1" si="37"/>
        <v>1.2602175853571547</v>
      </c>
      <c r="E225">
        <f t="shared" ca="1" si="38"/>
        <v>0.29079664347986167</v>
      </c>
      <c r="F225">
        <f t="shared" ca="1" si="39"/>
        <v>445</v>
      </c>
      <c r="G225">
        <f t="shared" ca="1" si="40"/>
        <v>1860</v>
      </c>
      <c r="H225">
        <f t="shared" ca="1" si="41"/>
        <v>936</v>
      </c>
      <c r="I225">
        <f t="shared" ca="1" si="42"/>
        <v>2520</v>
      </c>
      <c r="J225">
        <f t="shared" ca="1" si="43"/>
        <v>30</v>
      </c>
      <c r="K225">
        <f t="shared" ca="1" si="44"/>
        <v>60</v>
      </c>
    </row>
    <row r="226" spans="1:11" x14ac:dyDescent="0.25">
      <c r="A226" t="s">
        <v>9</v>
      </c>
      <c r="B226" t="s">
        <v>121</v>
      </c>
      <c r="C226" t="s">
        <v>134</v>
      </c>
      <c r="D226">
        <f t="shared" ca="1" si="37"/>
        <v>0.15091164314731753</v>
      </c>
      <c r="E226">
        <f t="shared" ca="1" si="38"/>
        <v>0.87769548381215312</v>
      </c>
      <c r="F226">
        <f t="shared" ca="1" si="39"/>
        <v>745</v>
      </c>
      <c r="G226">
        <f t="shared" ca="1" si="40"/>
        <v>1605</v>
      </c>
      <c r="H226">
        <f t="shared" ca="1" si="41"/>
        <v>1252</v>
      </c>
      <c r="I226">
        <f t="shared" ca="1" si="42"/>
        <v>3428</v>
      </c>
      <c r="J226">
        <f t="shared" ca="1" si="43"/>
        <v>45</v>
      </c>
      <c r="K226">
        <f t="shared" ca="1" si="44"/>
        <v>45</v>
      </c>
    </row>
    <row r="227" spans="1:11" x14ac:dyDescent="0.25">
      <c r="A227" t="s">
        <v>9</v>
      </c>
      <c r="B227" t="s">
        <v>122</v>
      </c>
      <c r="C227" t="s">
        <v>136</v>
      </c>
      <c r="D227">
        <f t="shared" ca="1" si="37"/>
        <v>0.2874081552453317</v>
      </c>
      <c r="E227">
        <f t="shared" ca="1" si="38"/>
        <v>1.6632863582894064E-2</v>
      </c>
      <c r="F227">
        <f t="shared" ca="1" si="39"/>
        <v>675</v>
      </c>
      <c r="G227">
        <f t="shared" ca="1" si="40"/>
        <v>2025</v>
      </c>
      <c r="H227">
        <f t="shared" ca="1" si="41"/>
        <v>1424</v>
      </c>
      <c r="I227">
        <f t="shared" ca="1" si="42"/>
        <v>3640</v>
      </c>
      <c r="J227">
        <f t="shared" ca="1" si="43"/>
        <v>30</v>
      </c>
      <c r="K227">
        <f t="shared" ca="1" si="44"/>
        <v>45</v>
      </c>
    </row>
    <row r="228" spans="1:11" x14ac:dyDescent="0.25">
      <c r="A228" t="s">
        <v>7</v>
      </c>
      <c r="B228" t="s">
        <v>123</v>
      </c>
      <c r="C228" t="s">
        <v>124</v>
      </c>
      <c r="D228">
        <f t="shared" ca="1" si="37"/>
        <v>6.2978023972296349E-2</v>
      </c>
      <c r="E228">
        <f t="shared" ca="1" si="38"/>
        <v>3.1668841234320979</v>
      </c>
      <c r="F228">
        <f t="shared" ca="1" si="39"/>
        <v>645</v>
      </c>
      <c r="G228">
        <f t="shared" ca="1" si="40"/>
        <v>1840</v>
      </c>
      <c r="H228">
        <f t="shared" ca="1" si="41"/>
        <v>864</v>
      </c>
      <c r="I228">
        <f t="shared" ca="1" si="42"/>
        <v>2524</v>
      </c>
      <c r="J228">
        <f t="shared" ca="1" si="43"/>
        <v>45</v>
      </c>
      <c r="K228">
        <f t="shared" ca="1" si="44"/>
        <v>45</v>
      </c>
    </row>
    <row r="229" spans="1:11" x14ac:dyDescent="0.25">
      <c r="A229" t="s">
        <v>16</v>
      </c>
      <c r="B229" t="s">
        <v>123</v>
      </c>
      <c r="C229" t="s">
        <v>139</v>
      </c>
      <c r="D229">
        <f t="shared" ca="1" si="37"/>
        <v>0</v>
      </c>
      <c r="E229">
        <f t="shared" ca="1" si="38"/>
        <v>0.9151671260030092</v>
      </c>
      <c r="F229">
        <f t="shared" ca="1" si="39"/>
        <v>525</v>
      </c>
      <c r="G229">
        <f t="shared" ca="1" si="40"/>
        <v>1410</v>
      </c>
      <c r="H229">
        <f t="shared" ca="1" si="41"/>
        <v>1380</v>
      </c>
      <c r="I229">
        <f t="shared" ca="1" si="42"/>
        <v>2888</v>
      </c>
      <c r="J229">
        <f t="shared" ca="1" si="43"/>
        <v>45</v>
      </c>
      <c r="K229">
        <f t="shared" ca="1" si="44"/>
        <v>45</v>
      </c>
    </row>
    <row r="230" spans="1:11" x14ac:dyDescent="0.25">
      <c r="A230" t="s">
        <v>8</v>
      </c>
      <c r="B230" t="s">
        <v>123</v>
      </c>
      <c r="C230" t="s">
        <v>141</v>
      </c>
      <c r="D230">
        <f t="shared" ca="1" si="37"/>
        <v>0</v>
      </c>
      <c r="E230">
        <f t="shared" ca="1" si="38"/>
        <v>3.4849383193395971</v>
      </c>
      <c r="F230">
        <f t="shared" ca="1" si="39"/>
        <v>385</v>
      </c>
      <c r="G230">
        <f t="shared" ca="1" si="40"/>
        <v>1665</v>
      </c>
      <c r="H230">
        <f t="shared" ca="1" si="41"/>
        <v>804</v>
      </c>
      <c r="I230">
        <f t="shared" ca="1" si="42"/>
        <v>3712</v>
      </c>
      <c r="J230">
        <f t="shared" ca="1" si="43"/>
        <v>30</v>
      </c>
      <c r="K230">
        <f t="shared" ca="1" si="44"/>
        <v>60</v>
      </c>
    </row>
    <row r="231" spans="1:11" x14ac:dyDescent="0.25">
      <c r="A231" t="s">
        <v>9</v>
      </c>
      <c r="B231" t="s">
        <v>124</v>
      </c>
      <c r="C231" t="s">
        <v>128</v>
      </c>
      <c r="D231">
        <f t="shared" ca="1" si="37"/>
        <v>0</v>
      </c>
      <c r="E231">
        <f t="shared" ca="1" si="38"/>
        <v>1.1427462539149724</v>
      </c>
      <c r="F231">
        <f t="shared" ca="1" si="39"/>
        <v>315</v>
      </c>
      <c r="G231">
        <f t="shared" ca="1" si="40"/>
        <v>1565</v>
      </c>
      <c r="H231">
        <f t="shared" ca="1" si="41"/>
        <v>1324</v>
      </c>
      <c r="I231">
        <f t="shared" ca="1" si="42"/>
        <v>3008</v>
      </c>
      <c r="J231">
        <f t="shared" ca="1" si="43"/>
        <v>15</v>
      </c>
      <c r="K231">
        <f t="shared" ca="1" si="44"/>
        <v>60</v>
      </c>
    </row>
    <row r="232" spans="1:11" x14ac:dyDescent="0.25">
      <c r="A232" t="s">
        <v>16</v>
      </c>
      <c r="B232" t="s">
        <v>124</v>
      </c>
      <c r="C232" t="s">
        <v>139</v>
      </c>
      <c r="D232">
        <f t="shared" ca="1" si="37"/>
        <v>0.44387719423666472</v>
      </c>
      <c r="E232">
        <f t="shared" ca="1" si="38"/>
        <v>1.3627808807577617</v>
      </c>
      <c r="F232">
        <f t="shared" ca="1" si="39"/>
        <v>340</v>
      </c>
      <c r="G232">
        <f t="shared" ca="1" si="40"/>
        <v>1440</v>
      </c>
      <c r="H232">
        <f t="shared" ca="1" si="41"/>
        <v>1512</v>
      </c>
      <c r="I232">
        <f t="shared" ca="1" si="42"/>
        <v>3976</v>
      </c>
      <c r="J232">
        <f t="shared" ca="1" si="43"/>
        <v>30</v>
      </c>
      <c r="K232">
        <f t="shared" ca="1" si="44"/>
        <v>45</v>
      </c>
    </row>
    <row r="233" spans="1:11" x14ac:dyDescent="0.25">
      <c r="A233" t="s">
        <v>9</v>
      </c>
      <c r="B233" t="s">
        <v>125</v>
      </c>
      <c r="C233" t="s">
        <v>129</v>
      </c>
      <c r="D233">
        <f t="shared" ca="1" si="37"/>
        <v>0</v>
      </c>
      <c r="E233">
        <f t="shared" ca="1" si="38"/>
        <v>2.1928276329753258</v>
      </c>
      <c r="F233">
        <f t="shared" ca="1" si="39"/>
        <v>475</v>
      </c>
      <c r="G233">
        <f t="shared" ca="1" si="40"/>
        <v>2730</v>
      </c>
      <c r="H233">
        <f t="shared" ca="1" si="41"/>
        <v>1448</v>
      </c>
      <c r="I233">
        <f t="shared" ca="1" si="42"/>
        <v>3828</v>
      </c>
      <c r="J233">
        <f t="shared" ca="1" si="43"/>
        <v>15</v>
      </c>
      <c r="K233">
        <f t="shared" ca="1" si="44"/>
        <v>45</v>
      </c>
    </row>
    <row r="234" spans="1:11" x14ac:dyDescent="0.25">
      <c r="A234" t="s">
        <v>2</v>
      </c>
      <c r="B234" t="s">
        <v>126</v>
      </c>
      <c r="C234" t="s">
        <v>258</v>
      </c>
      <c r="D234">
        <f t="shared" ca="1" si="37"/>
        <v>0.42309214834452269</v>
      </c>
      <c r="E234">
        <f t="shared" ca="1" si="38"/>
        <v>2.5990944520501778</v>
      </c>
      <c r="F234">
        <f t="shared" ca="1" si="39"/>
        <v>670</v>
      </c>
      <c r="G234">
        <f t="shared" ca="1" si="40"/>
        <v>2375</v>
      </c>
      <c r="H234">
        <f t="shared" ca="1" si="41"/>
        <v>1600</v>
      </c>
      <c r="I234">
        <f t="shared" ca="1" si="42"/>
        <v>3076</v>
      </c>
      <c r="J234">
        <f t="shared" ca="1" si="43"/>
        <v>15</v>
      </c>
      <c r="K234">
        <f t="shared" ca="1" si="44"/>
        <v>60</v>
      </c>
    </row>
    <row r="235" spans="1:11" x14ac:dyDescent="0.25">
      <c r="A235" t="s">
        <v>2</v>
      </c>
      <c r="B235" t="s">
        <v>127</v>
      </c>
      <c r="C235" t="s">
        <v>259</v>
      </c>
      <c r="D235">
        <f t="shared" ca="1" si="37"/>
        <v>0.55543703708472192</v>
      </c>
      <c r="E235">
        <f t="shared" ca="1" si="38"/>
        <v>2.6639225899309849</v>
      </c>
      <c r="F235">
        <f t="shared" ca="1" si="39"/>
        <v>510</v>
      </c>
      <c r="G235">
        <f t="shared" ca="1" si="40"/>
        <v>1450</v>
      </c>
      <c r="H235">
        <f t="shared" ca="1" si="41"/>
        <v>1200</v>
      </c>
      <c r="I235">
        <f t="shared" ca="1" si="42"/>
        <v>3240</v>
      </c>
      <c r="J235">
        <f t="shared" ca="1" si="43"/>
        <v>15</v>
      </c>
      <c r="K235">
        <f t="shared" ca="1" si="44"/>
        <v>60</v>
      </c>
    </row>
    <row r="236" spans="1:11" x14ac:dyDescent="0.25">
      <c r="A236" t="s">
        <v>6</v>
      </c>
      <c r="B236" t="s">
        <v>128</v>
      </c>
      <c r="C236" t="s">
        <v>120</v>
      </c>
      <c r="D236">
        <f t="shared" ca="1" si="37"/>
        <v>0.6788465151398565</v>
      </c>
      <c r="E236">
        <f t="shared" ca="1" si="38"/>
        <v>1.9688771627476211</v>
      </c>
      <c r="F236">
        <f t="shared" ca="1" si="39"/>
        <v>645</v>
      </c>
      <c r="G236">
        <f t="shared" ca="1" si="40"/>
        <v>2025</v>
      </c>
      <c r="H236">
        <f t="shared" ca="1" si="41"/>
        <v>1252</v>
      </c>
      <c r="I236">
        <f t="shared" ca="1" si="42"/>
        <v>3772</v>
      </c>
      <c r="J236">
        <f t="shared" ca="1" si="43"/>
        <v>30</v>
      </c>
      <c r="K236">
        <f t="shared" ca="1" si="44"/>
        <v>45</v>
      </c>
    </row>
    <row r="237" spans="1:11" x14ac:dyDescent="0.25">
      <c r="A237" t="s">
        <v>2</v>
      </c>
      <c r="B237" t="s">
        <v>128</v>
      </c>
      <c r="C237" t="s">
        <v>260</v>
      </c>
      <c r="D237">
        <f t="shared" ca="1" si="37"/>
        <v>1.8660769226871565</v>
      </c>
      <c r="E237">
        <f t="shared" ca="1" si="38"/>
        <v>0.64068102997970766</v>
      </c>
      <c r="F237">
        <f t="shared" ca="1" si="39"/>
        <v>610</v>
      </c>
      <c r="G237">
        <f t="shared" ca="1" si="40"/>
        <v>1645</v>
      </c>
      <c r="H237">
        <f t="shared" ca="1" si="41"/>
        <v>1172</v>
      </c>
      <c r="I237">
        <f t="shared" ca="1" si="42"/>
        <v>2868</v>
      </c>
      <c r="J237">
        <f t="shared" ca="1" si="43"/>
        <v>45</v>
      </c>
      <c r="K237">
        <f t="shared" ca="1" si="44"/>
        <v>60</v>
      </c>
    </row>
    <row r="238" spans="1:11" x14ac:dyDescent="0.25">
      <c r="A238" t="s">
        <v>6</v>
      </c>
      <c r="B238" t="s">
        <v>129</v>
      </c>
      <c r="C238" t="s">
        <v>122</v>
      </c>
      <c r="D238">
        <f t="shared" ca="1" si="37"/>
        <v>0.20125964271747898</v>
      </c>
      <c r="E238">
        <f t="shared" ca="1" si="38"/>
        <v>0.14543775503199796</v>
      </c>
      <c r="F238">
        <f t="shared" ca="1" si="39"/>
        <v>705</v>
      </c>
      <c r="G238">
        <f t="shared" ca="1" si="40"/>
        <v>2420</v>
      </c>
      <c r="H238">
        <f t="shared" ca="1" si="41"/>
        <v>904</v>
      </c>
      <c r="I238">
        <f t="shared" ca="1" si="42"/>
        <v>2448</v>
      </c>
      <c r="J238">
        <f t="shared" ca="1" si="43"/>
        <v>45</v>
      </c>
      <c r="K238">
        <f t="shared" ca="1" si="44"/>
        <v>60</v>
      </c>
    </row>
    <row r="239" spans="1:11" x14ac:dyDescent="0.25">
      <c r="A239" t="s">
        <v>12</v>
      </c>
      <c r="B239" t="s">
        <v>129</v>
      </c>
      <c r="C239" t="s">
        <v>126</v>
      </c>
      <c r="D239">
        <f t="shared" ca="1" si="37"/>
        <v>0.71590387265543431</v>
      </c>
      <c r="E239">
        <f t="shared" ca="1" si="38"/>
        <v>0.99850321511767026</v>
      </c>
      <c r="F239">
        <f t="shared" ca="1" si="39"/>
        <v>490</v>
      </c>
      <c r="G239">
        <f t="shared" ca="1" si="40"/>
        <v>1660</v>
      </c>
      <c r="H239">
        <f t="shared" ca="1" si="41"/>
        <v>1220</v>
      </c>
      <c r="I239">
        <f t="shared" ca="1" si="42"/>
        <v>2596</v>
      </c>
      <c r="J239">
        <f t="shared" ca="1" si="43"/>
        <v>45</v>
      </c>
      <c r="K239">
        <f t="shared" ca="1" si="44"/>
        <v>45</v>
      </c>
    </row>
    <row r="240" spans="1:11" x14ac:dyDescent="0.25">
      <c r="A240" t="s">
        <v>2</v>
      </c>
      <c r="B240" t="s">
        <v>129</v>
      </c>
      <c r="C240" t="s">
        <v>258</v>
      </c>
      <c r="D240">
        <f t="shared" ca="1" si="37"/>
        <v>0.91612246333846081</v>
      </c>
      <c r="E240">
        <f t="shared" ca="1" si="38"/>
        <v>0.73655185359962005</v>
      </c>
      <c r="F240">
        <f t="shared" ca="1" si="39"/>
        <v>750</v>
      </c>
      <c r="G240">
        <f t="shared" ca="1" si="40"/>
        <v>2750</v>
      </c>
      <c r="H240">
        <f t="shared" ca="1" si="41"/>
        <v>1216</v>
      </c>
      <c r="I240">
        <f t="shared" ca="1" si="42"/>
        <v>2796</v>
      </c>
      <c r="J240">
        <f t="shared" ca="1" si="43"/>
        <v>15</v>
      </c>
      <c r="K240">
        <f t="shared" ca="1" si="44"/>
        <v>60</v>
      </c>
    </row>
    <row r="241" spans="1:11" x14ac:dyDescent="0.25">
      <c r="A241" t="s">
        <v>6</v>
      </c>
      <c r="B241" t="s">
        <v>130</v>
      </c>
      <c r="C241" t="s">
        <v>118</v>
      </c>
      <c r="D241">
        <f t="shared" ca="1" si="37"/>
        <v>7.1549872311327256E-4</v>
      </c>
      <c r="E241">
        <f t="shared" ca="1" si="38"/>
        <v>3.1120510391668708</v>
      </c>
      <c r="F241">
        <f t="shared" ca="1" si="39"/>
        <v>260</v>
      </c>
      <c r="G241">
        <f t="shared" ca="1" si="40"/>
        <v>1420</v>
      </c>
      <c r="H241">
        <f t="shared" ca="1" si="41"/>
        <v>988</v>
      </c>
      <c r="I241">
        <f t="shared" ca="1" si="42"/>
        <v>2532</v>
      </c>
      <c r="J241">
        <f t="shared" ca="1" si="43"/>
        <v>45</v>
      </c>
      <c r="K241">
        <f t="shared" ca="1" si="44"/>
        <v>60</v>
      </c>
    </row>
    <row r="242" spans="1:11" x14ac:dyDescent="0.25">
      <c r="A242" t="s">
        <v>6</v>
      </c>
      <c r="B242" t="s">
        <v>131</v>
      </c>
      <c r="C242" t="s">
        <v>123</v>
      </c>
      <c r="D242">
        <f t="shared" ca="1" si="37"/>
        <v>0.79095516979883218</v>
      </c>
      <c r="E242">
        <f t="shared" ca="1" si="38"/>
        <v>1.1334881109550894</v>
      </c>
      <c r="F242">
        <f t="shared" ca="1" si="39"/>
        <v>650</v>
      </c>
      <c r="G242">
        <f t="shared" ca="1" si="40"/>
        <v>1980</v>
      </c>
      <c r="H242">
        <f t="shared" ca="1" si="41"/>
        <v>1156</v>
      </c>
      <c r="I242">
        <f t="shared" ca="1" si="42"/>
        <v>3988</v>
      </c>
      <c r="J242">
        <f t="shared" ca="1" si="43"/>
        <v>15</v>
      </c>
      <c r="K242">
        <f t="shared" ca="1" si="44"/>
        <v>60</v>
      </c>
    </row>
    <row r="243" spans="1:11" x14ac:dyDescent="0.25">
      <c r="A243" t="s">
        <v>7</v>
      </c>
      <c r="B243" t="s">
        <v>131</v>
      </c>
      <c r="C243" t="s">
        <v>132</v>
      </c>
      <c r="D243">
        <f t="shared" ca="1" si="37"/>
        <v>0</v>
      </c>
      <c r="E243">
        <f t="shared" ca="1" si="38"/>
        <v>0.77172746738105524</v>
      </c>
      <c r="F243">
        <f t="shared" ca="1" si="39"/>
        <v>370</v>
      </c>
      <c r="G243">
        <f t="shared" ca="1" si="40"/>
        <v>2100</v>
      </c>
      <c r="H243">
        <f t="shared" ca="1" si="41"/>
        <v>1268</v>
      </c>
      <c r="I243">
        <f t="shared" ca="1" si="42"/>
        <v>3432</v>
      </c>
      <c r="J243">
        <f t="shared" ca="1" si="43"/>
        <v>30</v>
      </c>
      <c r="K243">
        <f t="shared" ca="1" si="44"/>
        <v>45</v>
      </c>
    </row>
    <row r="244" spans="1:11" x14ac:dyDescent="0.25">
      <c r="A244" t="s">
        <v>6</v>
      </c>
      <c r="B244" t="s">
        <v>132</v>
      </c>
      <c r="C244" t="s">
        <v>123</v>
      </c>
      <c r="D244">
        <f t="shared" ca="1" si="37"/>
        <v>0.5129872725334188</v>
      </c>
      <c r="E244">
        <f t="shared" ca="1" si="38"/>
        <v>0.12499733792499956</v>
      </c>
      <c r="F244">
        <f t="shared" ca="1" si="39"/>
        <v>270</v>
      </c>
      <c r="G244">
        <f t="shared" ca="1" si="40"/>
        <v>2490</v>
      </c>
      <c r="H244">
        <f t="shared" ca="1" si="41"/>
        <v>1336</v>
      </c>
      <c r="I244">
        <f t="shared" ca="1" si="42"/>
        <v>2424</v>
      </c>
      <c r="J244">
        <f t="shared" ca="1" si="43"/>
        <v>15</v>
      </c>
      <c r="K244">
        <f t="shared" ca="1" si="44"/>
        <v>60</v>
      </c>
    </row>
    <row r="245" spans="1:11" x14ac:dyDescent="0.25">
      <c r="A245" t="s">
        <v>6</v>
      </c>
      <c r="B245" t="s">
        <v>134</v>
      </c>
      <c r="C245" t="s">
        <v>125</v>
      </c>
      <c r="D245">
        <f t="shared" ca="1" si="37"/>
        <v>0.96880151577997853</v>
      </c>
      <c r="E245">
        <f t="shared" ca="1" si="38"/>
        <v>2.805300563408947</v>
      </c>
      <c r="F245">
        <f t="shared" ca="1" si="39"/>
        <v>350</v>
      </c>
      <c r="G245">
        <f t="shared" ca="1" si="40"/>
        <v>1665</v>
      </c>
      <c r="H245">
        <f t="shared" ca="1" si="41"/>
        <v>968</v>
      </c>
      <c r="I245">
        <f t="shared" ca="1" si="42"/>
        <v>3920</v>
      </c>
      <c r="J245">
        <f t="shared" ca="1" si="43"/>
        <v>30</v>
      </c>
      <c r="K245">
        <f t="shared" ca="1" si="44"/>
        <v>45</v>
      </c>
    </row>
    <row r="246" spans="1:11" x14ac:dyDescent="0.25">
      <c r="A246" t="s">
        <v>2</v>
      </c>
      <c r="B246" t="s">
        <v>134</v>
      </c>
      <c r="C246" t="s">
        <v>261</v>
      </c>
      <c r="D246">
        <f t="shared" ca="1" si="37"/>
        <v>0</v>
      </c>
      <c r="E246">
        <f t="shared" ca="1" si="38"/>
        <v>2.1100830480790216</v>
      </c>
      <c r="F246">
        <f t="shared" ca="1" si="39"/>
        <v>610</v>
      </c>
      <c r="G246">
        <f t="shared" ca="1" si="40"/>
        <v>2220</v>
      </c>
      <c r="H246">
        <f t="shared" ca="1" si="41"/>
        <v>804</v>
      </c>
      <c r="I246">
        <f t="shared" ca="1" si="42"/>
        <v>3536</v>
      </c>
      <c r="J246">
        <f t="shared" ca="1" si="43"/>
        <v>30</v>
      </c>
      <c r="K246">
        <f t="shared" ca="1" si="44"/>
        <v>45</v>
      </c>
    </row>
    <row r="247" spans="1:11" x14ac:dyDescent="0.25">
      <c r="A247" t="s">
        <v>7</v>
      </c>
      <c r="B247" t="s">
        <v>134</v>
      </c>
      <c r="C247" t="s">
        <v>135</v>
      </c>
      <c r="D247">
        <f t="shared" ca="1" si="37"/>
        <v>0.92220717511278594</v>
      </c>
      <c r="E247">
        <f t="shared" ca="1" si="38"/>
        <v>1.5438187019512062</v>
      </c>
      <c r="F247">
        <f t="shared" ca="1" si="39"/>
        <v>250</v>
      </c>
      <c r="G247">
        <f t="shared" ca="1" si="40"/>
        <v>2130</v>
      </c>
      <c r="H247">
        <f t="shared" ca="1" si="41"/>
        <v>1244</v>
      </c>
      <c r="I247">
        <f t="shared" ca="1" si="42"/>
        <v>3332</v>
      </c>
      <c r="J247">
        <f t="shared" ca="1" si="43"/>
        <v>30</v>
      </c>
      <c r="K247">
        <f t="shared" ca="1" si="44"/>
        <v>45</v>
      </c>
    </row>
    <row r="248" spans="1:11" x14ac:dyDescent="0.25">
      <c r="A248" t="s">
        <v>6</v>
      </c>
      <c r="B248" t="s">
        <v>135</v>
      </c>
      <c r="C248" t="s">
        <v>125</v>
      </c>
      <c r="D248">
        <f t="shared" ca="1" si="37"/>
        <v>6.8685692578891899E-2</v>
      </c>
      <c r="E248">
        <f t="shared" ca="1" si="38"/>
        <v>0.29862506405631817</v>
      </c>
      <c r="F248">
        <f t="shared" ca="1" si="39"/>
        <v>670</v>
      </c>
      <c r="G248">
        <f t="shared" ca="1" si="40"/>
        <v>2205</v>
      </c>
      <c r="H248">
        <f t="shared" ca="1" si="41"/>
        <v>1388</v>
      </c>
      <c r="I248">
        <f t="shared" ca="1" si="42"/>
        <v>2480</v>
      </c>
      <c r="J248">
        <f t="shared" ca="1" si="43"/>
        <v>45</v>
      </c>
      <c r="K248">
        <f t="shared" ca="1" si="44"/>
        <v>60</v>
      </c>
    </row>
    <row r="249" spans="1:11" x14ac:dyDescent="0.25">
      <c r="A249" t="s">
        <v>12</v>
      </c>
      <c r="B249" t="s">
        <v>136</v>
      </c>
      <c r="C249" t="s">
        <v>127</v>
      </c>
      <c r="D249">
        <f t="shared" ca="1" si="37"/>
        <v>8.0226677673196911E-2</v>
      </c>
      <c r="E249">
        <f t="shared" ca="1" si="38"/>
        <v>0.15932262744849535</v>
      </c>
      <c r="F249">
        <f t="shared" ca="1" si="39"/>
        <v>310</v>
      </c>
      <c r="G249">
        <f t="shared" ca="1" si="40"/>
        <v>1300</v>
      </c>
      <c r="H249">
        <f t="shared" ca="1" si="41"/>
        <v>872</v>
      </c>
      <c r="I249">
        <f t="shared" ca="1" si="42"/>
        <v>3376</v>
      </c>
      <c r="J249">
        <f t="shared" ca="1" si="43"/>
        <v>45</v>
      </c>
      <c r="K249">
        <f t="shared" ca="1" si="44"/>
        <v>60</v>
      </c>
    </row>
    <row r="250" spans="1:11" x14ac:dyDescent="0.25">
      <c r="A250" t="s">
        <v>2</v>
      </c>
      <c r="B250" t="s">
        <v>136</v>
      </c>
      <c r="C250" t="s">
        <v>259</v>
      </c>
      <c r="D250">
        <f t="shared" ca="1" si="37"/>
        <v>0.72907565370730687</v>
      </c>
      <c r="E250">
        <f t="shared" ca="1" si="38"/>
        <v>0.82287716633237862</v>
      </c>
      <c r="F250">
        <f t="shared" ca="1" si="39"/>
        <v>595</v>
      </c>
      <c r="G250">
        <f t="shared" ca="1" si="40"/>
        <v>1510</v>
      </c>
      <c r="H250">
        <f t="shared" ca="1" si="41"/>
        <v>1588</v>
      </c>
      <c r="I250">
        <f t="shared" ca="1" si="42"/>
        <v>2512</v>
      </c>
      <c r="J250">
        <f t="shared" ca="1" si="43"/>
        <v>45</v>
      </c>
      <c r="K250">
        <f t="shared" ca="1" si="44"/>
        <v>60</v>
      </c>
    </row>
    <row r="251" spans="1:11" x14ac:dyDescent="0.25">
      <c r="A251" t="s">
        <v>9</v>
      </c>
      <c r="B251" t="s">
        <v>137</v>
      </c>
      <c r="C251" t="s">
        <v>130</v>
      </c>
      <c r="D251">
        <f t="shared" ca="1" si="37"/>
        <v>0</v>
      </c>
      <c r="E251">
        <f t="shared" ca="1" si="38"/>
        <v>1.3275818454228501</v>
      </c>
      <c r="F251">
        <f t="shared" ca="1" si="39"/>
        <v>725</v>
      </c>
      <c r="G251">
        <f t="shared" ca="1" si="40"/>
        <v>1450</v>
      </c>
      <c r="H251">
        <f t="shared" ca="1" si="41"/>
        <v>1452</v>
      </c>
      <c r="I251">
        <f t="shared" ca="1" si="42"/>
        <v>3804</v>
      </c>
      <c r="J251">
        <f t="shared" ca="1" si="43"/>
        <v>45</v>
      </c>
      <c r="K251">
        <f t="shared" ca="1" si="44"/>
        <v>60</v>
      </c>
    </row>
    <row r="252" spans="1:11" x14ac:dyDescent="0.25">
      <c r="A252" t="s">
        <v>7</v>
      </c>
      <c r="B252" t="s">
        <v>137</v>
      </c>
      <c r="C252" t="s">
        <v>262</v>
      </c>
      <c r="D252">
        <f t="shared" ca="1" si="37"/>
        <v>3.7698538960560191E-2</v>
      </c>
      <c r="E252">
        <f t="shared" ca="1" si="38"/>
        <v>2.5325150894503183</v>
      </c>
      <c r="F252">
        <f t="shared" ca="1" si="39"/>
        <v>420</v>
      </c>
      <c r="G252">
        <f t="shared" ca="1" si="40"/>
        <v>1480</v>
      </c>
      <c r="H252">
        <f t="shared" ca="1" si="41"/>
        <v>1324</v>
      </c>
      <c r="I252">
        <f t="shared" ca="1" si="42"/>
        <v>2792</v>
      </c>
      <c r="J252">
        <f t="shared" ca="1" si="43"/>
        <v>30</v>
      </c>
      <c r="K252">
        <f t="shared" ca="1" si="44"/>
        <v>60</v>
      </c>
    </row>
    <row r="253" spans="1:11" x14ac:dyDescent="0.25">
      <c r="A253" t="s">
        <v>9</v>
      </c>
      <c r="B253" t="s">
        <v>138</v>
      </c>
      <c r="C253" t="s">
        <v>131</v>
      </c>
      <c r="D253">
        <f t="shared" ca="1" si="37"/>
        <v>0.88752777020413853</v>
      </c>
      <c r="E253">
        <f t="shared" ca="1" si="38"/>
        <v>0.66903125979512845</v>
      </c>
      <c r="F253">
        <f t="shared" ca="1" si="39"/>
        <v>560</v>
      </c>
      <c r="G253">
        <f t="shared" ca="1" si="40"/>
        <v>1825</v>
      </c>
      <c r="H253">
        <f t="shared" ca="1" si="41"/>
        <v>1236</v>
      </c>
      <c r="I253">
        <f t="shared" ca="1" si="42"/>
        <v>3492</v>
      </c>
      <c r="J253">
        <f t="shared" ca="1" si="43"/>
        <v>30</v>
      </c>
      <c r="K253">
        <f t="shared" ca="1" si="44"/>
        <v>45</v>
      </c>
    </row>
    <row r="254" spans="1:11" x14ac:dyDescent="0.25">
      <c r="A254" t="s">
        <v>2</v>
      </c>
      <c r="B254" t="s">
        <v>139</v>
      </c>
      <c r="C254" t="s">
        <v>263</v>
      </c>
      <c r="D254">
        <f t="shared" ca="1" si="37"/>
        <v>0</v>
      </c>
      <c r="E254">
        <f t="shared" ca="1" si="38"/>
        <v>1.1358866652846267</v>
      </c>
      <c r="F254">
        <f t="shared" ca="1" si="39"/>
        <v>550</v>
      </c>
      <c r="G254">
        <f t="shared" ca="1" si="40"/>
        <v>2675</v>
      </c>
      <c r="H254">
        <f t="shared" ca="1" si="41"/>
        <v>836</v>
      </c>
      <c r="I254">
        <f t="shared" ca="1" si="42"/>
        <v>2832</v>
      </c>
      <c r="J254">
        <f t="shared" ca="1" si="43"/>
        <v>30</v>
      </c>
      <c r="K254">
        <f t="shared" ca="1" si="44"/>
        <v>60</v>
      </c>
    </row>
    <row r="255" spans="1:11" x14ac:dyDescent="0.25">
      <c r="A255" t="s">
        <v>7</v>
      </c>
      <c r="B255" t="s">
        <v>139</v>
      </c>
      <c r="C255" t="s">
        <v>124</v>
      </c>
      <c r="D255">
        <f t="shared" ca="1" si="37"/>
        <v>0</v>
      </c>
      <c r="E255">
        <f t="shared" ca="1" si="38"/>
        <v>1.5669046874886803</v>
      </c>
      <c r="F255">
        <f t="shared" ca="1" si="39"/>
        <v>580</v>
      </c>
      <c r="G255">
        <f t="shared" ca="1" si="40"/>
        <v>1705</v>
      </c>
      <c r="H255">
        <f t="shared" ca="1" si="41"/>
        <v>1544</v>
      </c>
      <c r="I255">
        <f t="shared" ca="1" si="42"/>
        <v>2980</v>
      </c>
      <c r="J255">
        <f t="shared" ca="1" si="43"/>
        <v>30</v>
      </c>
      <c r="K255">
        <f t="shared" ca="1" si="44"/>
        <v>45</v>
      </c>
    </row>
    <row r="256" spans="1:11" x14ac:dyDescent="0.25">
      <c r="A256" t="s">
        <v>9</v>
      </c>
      <c r="B256" t="s">
        <v>139</v>
      </c>
      <c r="C256" t="s">
        <v>128</v>
      </c>
      <c r="D256">
        <f t="shared" ca="1" si="37"/>
        <v>0</v>
      </c>
      <c r="E256">
        <f t="shared" ca="1" si="38"/>
        <v>0.68392365630880081</v>
      </c>
      <c r="F256">
        <f t="shared" ca="1" si="39"/>
        <v>670</v>
      </c>
      <c r="G256">
        <f t="shared" ca="1" si="40"/>
        <v>1865</v>
      </c>
      <c r="H256">
        <f t="shared" ca="1" si="41"/>
        <v>932</v>
      </c>
      <c r="I256">
        <f t="shared" ca="1" si="42"/>
        <v>3220</v>
      </c>
      <c r="J256">
        <f t="shared" ca="1" si="43"/>
        <v>15</v>
      </c>
      <c r="K256">
        <f t="shared" ca="1" si="44"/>
        <v>60</v>
      </c>
    </row>
    <row r="257" spans="1:11" x14ac:dyDescent="0.25">
      <c r="A257" t="s">
        <v>16</v>
      </c>
      <c r="B257" t="s">
        <v>140</v>
      </c>
      <c r="C257" t="s">
        <v>220</v>
      </c>
      <c r="D257">
        <f t="shared" ca="1" si="37"/>
        <v>0</v>
      </c>
      <c r="E257">
        <f t="shared" ca="1" si="38"/>
        <v>1.0354592259691384</v>
      </c>
      <c r="F257">
        <f t="shared" ca="1" si="39"/>
        <v>275</v>
      </c>
      <c r="G257">
        <f t="shared" ca="1" si="40"/>
        <v>2185</v>
      </c>
      <c r="H257">
        <f t="shared" ca="1" si="41"/>
        <v>964</v>
      </c>
      <c r="I257">
        <f t="shared" ca="1" si="42"/>
        <v>2644</v>
      </c>
      <c r="J257">
        <f t="shared" ca="1" si="43"/>
        <v>30</v>
      </c>
      <c r="K257">
        <f t="shared" ca="1" si="44"/>
        <v>60</v>
      </c>
    </row>
    <row r="258" spans="1:11" x14ac:dyDescent="0.25">
      <c r="A258" t="s">
        <v>16</v>
      </c>
      <c r="B258" t="s">
        <v>141</v>
      </c>
      <c r="C258" t="s">
        <v>139</v>
      </c>
      <c r="D258">
        <f t="shared" ca="1" si="37"/>
        <v>0</v>
      </c>
      <c r="E258">
        <f t="shared" ca="1" si="38"/>
        <v>4.2417223958061667</v>
      </c>
      <c r="F258">
        <f t="shared" ca="1" si="39"/>
        <v>440</v>
      </c>
      <c r="G258">
        <f t="shared" ca="1" si="40"/>
        <v>2415</v>
      </c>
      <c r="H258">
        <f t="shared" ca="1" si="41"/>
        <v>1036</v>
      </c>
      <c r="I258">
        <f t="shared" ca="1" si="42"/>
        <v>3516</v>
      </c>
      <c r="J258">
        <f t="shared" ca="1" si="43"/>
        <v>45</v>
      </c>
      <c r="K258">
        <f t="shared" ca="1" si="44"/>
        <v>60</v>
      </c>
    </row>
    <row r="259" spans="1:11" x14ac:dyDescent="0.25">
      <c r="A259" t="s">
        <v>2</v>
      </c>
      <c r="B259" t="s">
        <v>142</v>
      </c>
      <c r="C259" t="s">
        <v>258</v>
      </c>
      <c r="D259">
        <f t="shared" ref="D259:D322" ca="1" si="45">RAND()*RANDBETWEEN(0,2)</f>
        <v>0</v>
      </c>
      <c r="E259">
        <f t="shared" ref="E259:E322" ca="1" si="46">RAND()*RANDBETWEEN(2,5)</f>
        <v>0.15745582796981639</v>
      </c>
      <c r="F259">
        <f t="shared" ref="F259:F322" ca="1" si="47">5*RANDBETWEEN(50,150)</f>
        <v>675</v>
      </c>
      <c r="G259">
        <f t="shared" ref="G259:G322" ca="1" si="48">5*RANDBETWEEN(250,550)</f>
        <v>2230</v>
      </c>
      <c r="H259">
        <f t="shared" ref="H259:H322" ca="1" si="49">4*RANDBETWEEN(200,400)</f>
        <v>1212</v>
      </c>
      <c r="I259">
        <f t="shared" ref="I259:I322" ca="1" si="50">4*RANDBETWEEN(600,1000)</f>
        <v>3144</v>
      </c>
      <c r="J259">
        <f t="shared" ref="J259:J322" ca="1" si="51">RANDBETWEEN(1,3)*15</f>
        <v>30</v>
      </c>
      <c r="K259">
        <f t="shared" ref="K259:K322" ca="1" si="52">RANDBETWEEN(3,4)*15</f>
        <v>60</v>
      </c>
    </row>
    <row r="260" spans="1:11" x14ac:dyDescent="0.25">
      <c r="A260" t="s">
        <v>2</v>
      </c>
      <c r="B260" t="s">
        <v>143</v>
      </c>
      <c r="C260" t="s">
        <v>260</v>
      </c>
      <c r="D260">
        <f t="shared" ca="1" si="45"/>
        <v>1.4706373609120367</v>
      </c>
      <c r="E260">
        <f t="shared" ca="1" si="46"/>
        <v>0.23594162966292309</v>
      </c>
      <c r="F260">
        <f t="shared" ca="1" si="47"/>
        <v>305</v>
      </c>
      <c r="G260">
        <f t="shared" ca="1" si="48"/>
        <v>2160</v>
      </c>
      <c r="H260">
        <f t="shared" ca="1" si="49"/>
        <v>1432</v>
      </c>
      <c r="I260">
        <f t="shared" ca="1" si="50"/>
        <v>3124</v>
      </c>
      <c r="J260">
        <f t="shared" ca="1" si="51"/>
        <v>45</v>
      </c>
      <c r="K260">
        <f t="shared" ca="1" si="52"/>
        <v>60</v>
      </c>
    </row>
    <row r="261" spans="1:11" x14ac:dyDescent="0.25">
      <c r="A261" t="s">
        <v>2</v>
      </c>
      <c r="B261" t="s">
        <v>144</v>
      </c>
      <c r="C261" t="s">
        <v>258</v>
      </c>
      <c r="D261">
        <f t="shared" ca="1" si="45"/>
        <v>0</v>
      </c>
      <c r="E261">
        <f t="shared" ca="1" si="46"/>
        <v>2.4650669257548148</v>
      </c>
      <c r="F261">
        <f t="shared" ca="1" si="47"/>
        <v>275</v>
      </c>
      <c r="G261">
        <f t="shared" ca="1" si="48"/>
        <v>2010</v>
      </c>
      <c r="H261">
        <f t="shared" ca="1" si="49"/>
        <v>1484</v>
      </c>
      <c r="I261">
        <f t="shared" ca="1" si="50"/>
        <v>3544</v>
      </c>
      <c r="J261">
        <f t="shared" ca="1" si="51"/>
        <v>30</v>
      </c>
      <c r="K261">
        <f t="shared" ca="1" si="52"/>
        <v>45</v>
      </c>
    </row>
    <row r="262" spans="1:11" x14ac:dyDescent="0.25">
      <c r="A262" t="s">
        <v>17</v>
      </c>
      <c r="B262" t="s">
        <v>145</v>
      </c>
      <c r="C262" t="s">
        <v>28</v>
      </c>
      <c r="D262">
        <f t="shared" ca="1" si="45"/>
        <v>1.9082379812065509E-2</v>
      </c>
      <c r="E262">
        <f t="shared" ca="1" si="46"/>
        <v>1.9711219608381896</v>
      </c>
      <c r="F262">
        <f t="shared" ca="1" si="47"/>
        <v>580</v>
      </c>
      <c r="G262">
        <f t="shared" ca="1" si="48"/>
        <v>1280</v>
      </c>
      <c r="H262">
        <f t="shared" ca="1" si="49"/>
        <v>980</v>
      </c>
      <c r="I262">
        <f t="shared" ca="1" si="50"/>
        <v>3400</v>
      </c>
      <c r="J262">
        <f t="shared" ca="1" si="51"/>
        <v>15</v>
      </c>
      <c r="K262">
        <f t="shared" ca="1" si="52"/>
        <v>45</v>
      </c>
    </row>
    <row r="263" spans="1:11" x14ac:dyDescent="0.25">
      <c r="A263" t="s">
        <v>17</v>
      </c>
      <c r="B263" t="s">
        <v>145</v>
      </c>
      <c r="C263" t="s">
        <v>27</v>
      </c>
      <c r="D263">
        <f t="shared" ca="1" si="45"/>
        <v>0</v>
      </c>
      <c r="E263">
        <f t="shared" ca="1" si="46"/>
        <v>1.5151547334271878</v>
      </c>
      <c r="F263">
        <f t="shared" ca="1" si="47"/>
        <v>525</v>
      </c>
      <c r="G263">
        <f t="shared" ca="1" si="48"/>
        <v>1955</v>
      </c>
      <c r="H263">
        <f t="shared" ca="1" si="49"/>
        <v>1508</v>
      </c>
      <c r="I263">
        <f t="shared" ca="1" si="50"/>
        <v>3708</v>
      </c>
      <c r="J263">
        <f t="shared" ca="1" si="51"/>
        <v>45</v>
      </c>
      <c r="K263">
        <f t="shared" ca="1" si="52"/>
        <v>45</v>
      </c>
    </row>
    <row r="264" spans="1:11" x14ac:dyDescent="0.25">
      <c r="A264" t="s">
        <v>17</v>
      </c>
      <c r="B264" t="s">
        <v>145</v>
      </c>
      <c r="C264" t="s">
        <v>30</v>
      </c>
      <c r="D264">
        <f t="shared" ca="1" si="45"/>
        <v>0.75877855912625392</v>
      </c>
      <c r="E264">
        <f t="shared" ca="1" si="46"/>
        <v>1.490111776996575</v>
      </c>
      <c r="F264">
        <f t="shared" ca="1" si="47"/>
        <v>370</v>
      </c>
      <c r="G264">
        <f t="shared" ca="1" si="48"/>
        <v>2525</v>
      </c>
      <c r="H264">
        <f t="shared" ca="1" si="49"/>
        <v>840</v>
      </c>
      <c r="I264">
        <f t="shared" ca="1" si="50"/>
        <v>2536</v>
      </c>
      <c r="J264">
        <f t="shared" ca="1" si="51"/>
        <v>15</v>
      </c>
      <c r="K264">
        <f t="shared" ca="1" si="52"/>
        <v>60</v>
      </c>
    </row>
    <row r="265" spans="1:11" x14ac:dyDescent="0.25">
      <c r="A265" t="s">
        <v>17</v>
      </c>
      <c r="B265" t="s">
        <v>145</v>
      </c>
      <c r="C265" t="s">
        <v>29</v>
      </c>
      <c r="D265">
        <f t="shared" ca="1" si="45"/>
        <v>1.9273061268693885</v>
      </c>
      <c r="E265">
        <f t="shared" ca="1" si="46"/>
        <v>1.0976670248079907</v>
      </c>
      <c r="F265">
        <f t="shared" ca="1" si="47"/>
        <v>540</v>
      </c>
      <c r="G265">
        <f t="shared" ca="1" si="48"/>
        <v>1275</v>
      </c>
      <c r="H265">
        <f t="shared" ca="1" si="49"/>
        <v>1188</v>
      </c>
      <c r="I265">
        <f t="shared" ca="1" si="50"/>
        <v>2824</v>
      </c>
      <c r="J265">
        <f t="shared" ca="1" si="51"/>
        <v>15</v>
      </c>
      <c r="K265">
        <f t="shared" ca="1" si="52"/>
        <v>60</v>
      </c>
    </row>
    <row r="266" spans="1:11" x14ac:dyDescent="0.25">
      <c r="A266" t="s">
        <v>17</v>
      </c>
      <c r="B266" t="s">
        <v>145</v>
      </c>
      <c r="C266" t="s">
        <v>264</v>
      </c>
      <c r="D266">
        <f t="shared" ca="1" si="45"/>
        <v>0.79147290674417237</v>
      </c>
      <c r="E266">
        <f t="shared" ca="1" si="46"/>
        <v>1.3131833888980613</v>
      </c>
      <c r="F266">
        <f t="shared" ca="1" si="47"/>
        <v>510</v>
      </c>
      <c r="G266">
        <f t="shared" ca="1" si="48"/>
        <v>2020</v>
      </c>
      <c r="H266">
        <f t="shared" ca="1" si="49"/>
        <v>1448</v>
      </c>
      <c r="I266">
        <f t="shared" ca="1" si="50"/>
        <v>3368</v>
      </c>
      <c r="J266">
        <f t="shared" ca="1" si="51"/>
        <v>15</v>
      </c>
      <c r="K266">
        <f t="shared" ca="1" si="52"/>
        <v>60</v>
      </c>
    </row>
    <row r="267" spans="1:11" x14ac:dyDescent="0.25">
      <c r="A267" t="s">
        <v>17</v>
      </c>
      <c r="B267" t="s">
        <v>145</v>
      </c>
      <c r="C267" t="s">
        <v>117</v>
      </c>
      <c r="D267">
        <f t="shared" ca="1" si="45"/>
        <v>0.57697882657532285</v>
      </c>
      <c r="E267">
        <f t="shared" ca="1" si="46"/>
        <v>1.6879118086971456</v>
      </c>
      <c r="F267">
        <f t="shared" ca="1" si="47"/>
        <v>725</v>
      </c>
      <c r="G267">
        <f t="shared" ca="1" si="48"/>
        <v>1925</v>
      </c>
      <c r="H267">
        <f t="shared" ca="1" si="49"/>
        <v>1380</v>
      </c>
      <c r="I267">
        <f t="shared" ca="1" si="50"/>
        <v>2932</v>
      </c>
      <c r="J267">
        <f t="shared" ca="1" si="51"/>
        <v>30</v>
      </c>
      <c r="K267">
        <f t="shared" ca="1" si="52"/>
        <v>60</v>
      </c>
    </row>
    <row r="268" spans="1:11" x14ac:dyDescent="0.25">
      <c r="A268" t="s">
        <v>17</v>
      </c>
      <c r="B268" t="s">
        <v>145</v>
      </c>
      <c r="C268" t="s">
        <v>211</v>
      </c>
      <c r="D268">
        <f t="shared" ca="1" si="45"/>
        <v>0</v>
      </c>
      <c r="E268">
        <f t="shared" ca="1" si="46"/>
        <v>0.15955792073354447</v>
      </c>
      <c r="F268">
        <f t="shared" ca="1" si="47"/>
        <v>750</v>
      </c>
      <c r="G268">
        <f t="shared" ca="1" si="48"/>
        <v>2510</v>
      </c>
      <c r="H268">
        <f t="shared" ca="1" si="49"/>
        <v>892</v>
      </c>
      <c r="I268">
        <f t="shared" ca="1" si="50"/>
        <v>3132</v>
      </c>
      <c r="J268">
        <f t="shared" ca="1" si="51"/>
        <v>45</v>
      </c>
      <c r="K268">
        <f t="shared" ca="1" si="52"/>
        <v>45</v>
      </c>
    </row>
    <row r="269" spans="1:11" x14ac:dyDescent="0.25">
      <c r="A269" t="s">
        <v>2</v>
      </c>
      <c r="B269" t="s">
        <v>145</v>
      </c>
      <c r="C269" t="s">
        <v>264</v>
      </c>
      <c r="D269">
        <f t="shared" ca="1" si="45"/>
        <v>0</v>
      </c>
      <c r="E269">
        <f t="shared" ca="1" si="46"/>
        <v>2.7342346384890761</v>
      </c>
      <c r="F269">
        <f t="shared" ca="1" si="47"/>
        <v>445</v>
      </c>
      <c r="G269">
        <f t="shared" ca="1" si="48"/>
        <v>1585</v>
      </c>
      <c r="H269">
        <f t="shared" ca="1" si="49"/>
        <v>1208</v>
      </c>
      <c r="I269">
        <f t="shared" ca="1" si="50"/>
        <v>2596</v>
      </c>
      <c r="J269">
        <f t="shared" ca="1" si="51"/>
        <v>15</v>
      </c>
      <c r="K269">
        <f t="shared" ca="1" si="52"/>
        <v>60</v>
      </c>
    </row>
    <row r="270" spans="1:11" x14ac:dyDescent="0.25">
      <c r="A270" t="s">
        <v>18</v>
      </c>
      <c r="B270" t="s">
        <v>146</v>
      </c>
      <c r="C270" t="s">
        <v>160</v>
      </c>
      <c r="D270">
        <f t="shared" ca="1" si="45"/>
        <v>0.41489820844757563</v>
      </c>
      <c r="E270">
        <f t="shared" ca="1" si="46"/>
        <v>1.9196651538230805</v>
      </c>
      <c r="F270">
        <f t="shared" ca="1" si="47"/>
        <v>280</v>
      </c>
      <c r="G270">
        <f t="shared" ca="1" si="48"/>
        <v>1440</v>
      </c>
      <c r="H270">
        <f t="shared" ca="1" si="49"/>
        <v>1440</v>
      </c>
      <c r="I270">
        <f t="shared" ca="1" si="50"/>
        <v>3996</v>
      </c>
      <c r="J270">
        <f t="shared" ca="1" si="51"/>
        <v>15</v>
      </c>
      <c r="K270">
        <f t="shared" ca="1" si="52"/>
        <v>60</v>
      </c>
    </row>
    <row r="271" spans="1:11" x14ac:dyDescent="0.25">
      <c r="A271" t="s">
        <v>16</v>
      </c>
      <c r="B271" t="s">
        <v>147</v>
      </c>
      <c r="C271" t="s">
        <v>161</v>
      </c>
      <c r="D271">
        <f t="shared" ca="1" si="45"/>
        <v>1.5683611411037357E-2</v>
      </c>
      <c r="E271">
        <f t="shared" ca="1" si="46"/>
        <v>2.9584410260869345</v>
      </c>
      <c r="F271">
        <f t="shared" ca="1" si="47"/>
        <v>465</v>
      </c>
      <c r="G271">
        <f t="shared" ca="1" si="48"/>
        <v>1595</v>
      </c>
      <c r="H271">
        <f t="shared" ca="1" si="49"/>
        <v>880</v>
      </c>
      <c r="I271">
        <f t="shared" ca="1" si="50"/>
        <v>3184</v>
      </c>
      <c r="J271">
        <f t="shared" ca="1" si="51"/>
        <v>15</v>
      </c>
      <c r="K271">
        <f t="shared" ca="1" si="52"/>
        <v>45</v>
      </c>
    </row>
    <row r="272" spans="1:11" x14ac:dyDescent="0.25">
      <c r="A272" t="s">
        <v>16</v>
      </c>
      <c r="B272" t="s">
        <v>148</v>
      </c>
      <c r="C272" t="s">
        <v>166</v>
      </c>
      <c r="D272">
        <f t="shared" ca="1" si="45"/>
        <v>0.77707604823865384</v>
      </c>
      <c r="E272">
        <f t="shared" ca="1" si="46"/>
        <v>1.1451158014479903</v>
      </c>
      <c r="F272">
        <f t="shared" ca="1" si="47"/>
        <v>345</v>
      </c>
      <c r="G272">
        <f t="shared" ca="1" si="48"/>
        <v>1840</v>
      </c>
      <c r="H272">
        <f t="shared" ca="1" si="49"/>
        <v>804</v>
      </c>
      <c r="I272">
        <f t="shared" ca="1" si="50"/>
        <v>2676</v>
      </c>
      <c r="J272">
        <f t="shared" ca="1" si="51"/>
        <v>15</v>
      </c>
      <c r="K272">
        <f t="shared" ca="1" si="52"/>
        <v>60</v>
      </c>
    </row>
    <row r="273" spans="1:11" x14ac:dyDescent="0.25">
      <c r="A273" t="s">
        <v>16</v>
      </c>
      <c r="B273" t="s">
        <v>149</v>
      </c>
      <c r="C273" t="s">
        <v>168</v>
      </c>
      <c r="D273">
        <f t="shared" ca="1" si="45"/>
        <v>0.47063801229448277</v>
      </c>
      <c r="E273">
        <f t="shared" ca="1" si="46"/>
        <v>2.2151815116629257</v>
      </c>
      <c r="F273">
        <f t="shared" ca="1" si="47"/>
        <v>335</v>
      </c>
      <c r="G273">
        <f t="shared" ca="1" si="48"/>
        <v>1250</v>
      </c>
      <c r="H273">
        <f t="shared" ca="1" si="49"/>
        <v>1316</v>
      </c>
      <c r="I273">
        <f t="shared" ca="1" si="50"/>
        <v>3196</v>
      </c>
      <c r="J273">
        <f t="shared" ca="1" si="51"/>
        <v>30</v>
      </c>
      <c r="K273">
        <f t="shared" ca="1" si="52"/>
        <v>45</v>
      </c>
    </row>
    <row r="274" spans="1:11" x14ac:dyDescent="0.25">
      <c r="A274" t="s">
        <v>6</v>
      </c>
      <c r="B274" t="s">
        <v>150</v>
      </c>
      <c r="C274" t="s">
        <v>146</v>
      </c>
      <c r="D274">
        <f t="shared" ca="1" si="45"/>
        <v>1.6912929830533161</v>
      </c>
      <c r="E274">
        <f t="shared" ca="1" si="46"/>
        <v>0.58416346485504989</v>
      </c>
      <c r="F274">
        <f t="shared" ca="1" si="47"/>
        <v>420</v>
      </c>
      <c r="G274">
        <f t="shared" ca="1" si="48"/>
        <v>2065</v>
      </c>
      <c r="H274">
        <f t="shared" ca="1" si="49"/>
        <v>1056</v>
      </c>
      <c r="I274">
        <f t="shared" ca="1" si="50"/>
        <v>3104</v>
      </c>
      <c r="J274">
        <f t="shared" ca="1" si="51"/>
        <v>15</v>
      </c>
      <c r="K274">
        <f t="shared" ca="1" si="52"/>
        <v>45</v>
      </c>
    </row>
    <row r="275" spans="1:11" x14ac:dyDescent="0.25">
      <c r="A275" t="s">
        <v>18</v>
      </c>
      <c r="B275" t="s">
        <v>150</v>
      </c>
      <c r="C275" t="s">
        <v>160</v>
      </c>
      <c r="D275">
        <f t="shared" ca="1" si="45"/>
        <v>0.76507181180112793</v>
      </c>
      <c r="E275">
        <f t="shared" ca="1" si="46"/>
        <v>1.0899285765180915</v>
      </c>
      <c r="F275">
        <f t="shared" ca="1" si="47"/>
        <v>510</v>
      </c>
      <c r="G275">
        <f t="shared" ca="1" si="48"/>
        <v>2080</v>
      </c>
      <c r="H275">
        <f t="shared" ca="1" si="49"/>
        <v>1196</v>
      </c>
      <c r="I275">
        <f t="shared" ca="1" si="50"/>
        <v>3552</v>
      </c>
      <c r="J275">
        <f t="shared" ca="1" si="51"/>
        <v>45</v>
      </c>
      <c r="K275">
        <f t="shared" ca="1" si="52"/>
        <v>45</v>
      </c>
    </row>
    <row r="276" spans="1:11" x14ac:dyDescent="0.25">
      <c r="A276" t="s">
        <v>11</v>
      </c>
      <c r="B276" t="s">
        <v>151</v>
      </c>
      <c r="C276" t="s">
        <v>36</v>
      </c>
      <c r="D276">
        <f t="shared" ca="1" si="45"/>
        <v>0</v>
      </c>
      <c r="E276">
        <f t="shared" ca="1" si="46"/>
        <v>1.2366965266450687</v>
      </c>
      <c r="F276">
        <f t="shared" ca="1" si="47"/>
        <v>720</v>
      </c>
      <c r="G276">
        <f t="shared" ca="1" si="48"/>
        <v>1320</v>
      </c>
      <c r="H276">
        <f t="shared" ca="1" si="49"/>
        <v>1304</v>
      </c>
      <c r="I276">
        <f t="shared" ca="1" si="50"/>
        <v>3908</v>
      </c>
      <c r="J276">
        <f t="shared" ca="1" si="51"/>
        <v>15</v>
      </c>
      <c r="K276">
        <f t="shared" ca="1" si="52"/>
        <v>45</v>
      </c>
    </row>
    <row r="277" spans="1:11" x14ac:dyDescent="0.25">
      <c r="A277" t="s">
        <v>19</v>
      </c>
      <c r="B277" t="s">
        <v>152</v>
      </c>
      <c r="C277" t="s">
        <v>265</v>
      </c>
      <c r="D277">
        <f t="shared" ca="1" si="45"/>
        <v>1.1747370846789127</v>
      </c>
      <c r="E277">
        <f t="shared" ca="1" si="46"/>
        <v>2.3015654209323708</v>
      </c>
      <c r="F277">
        <f t="shared" ca="1" si="47"/>
        <v>290</v>
      </c>
      <c r="G277">
        <f t="shared" ca="1" si="48"/>
        <v>2050</v>
      </c>
      <c r="H277">
        <f t="shared" ca="1" si="49"/>
        <v>1056</v>
      </c>
      <c r="I277">
        <f t="shared" ca="1" si="50"/>
        <v>3188</v>
      </c>
      <c r="J277">
        <f t="shared" ca="1" si="51"/>
        <v>30</v>
      </c>
      <c r="K277">
        <f t="shared" ca="1" si="52"/>
        <v>45</v>
      </c>
    </row>
    <row r="278" spans="1:11" x14ac:dyDescent="0.25">
      <c r="A278" t="s">
        <v>6</v>
      </c>
      <c r="B278" t="s">
        <v>153</v>
      </c>
      <c r="C278" t="s">
        <v>147</v>
      </c>
      <c r="D278">
        <f t="shared" ca="1" si="45"/>
        <v>0.19838552789679009</v>
      </c>
      <c r="E278">
        <f t="shared" ca="1" si="46"/>
        <v>0.49953790805882914</v>
      </c>
      <c r="F278">
        <f t="shared" ca="1" si="47"/>
        <v>385</v>
      </c>
      <c r="G278">
        <f t="shared" ca="1" si="48"/>
        <v>2515</v>
      </c>
      <c r="H278">
        <f t="shared" ca="1" si="49"/>
        <v>1464</v>
      </c>
      <c r="I278">
        <f t="shared" ca="1" si="50"/>
        <v>2416</v>
      </c>
      <c r="J278">
        <f t="shared" ca="1" si="51"/>
        <v>15</v>
      </c>
      <c r="K278">
        <f t="shared" ca="1" si="52"/>
        <v>60</v>
      </c>
    </row>
    <row r="279" spans="1:11" x14ac:dyDescent="0.25">
      <c r="A279" t="s">
        <v>16</v>
      </c>
      <c r="B279" t="s">
        <v>153</v>
      </c>
      <c r="C279" t="s">
        <v>152</v>
      </c>
      <c r="D279">
        <f t="shared" ca="1" si="45"/>
        <v>0.30559734338184308</v>
      </c>
      <c r="E279">
        <f t="shared" ca="1" si="46"/>
        <v>0.64656152043460402</v>
      </c>
      <c r="F279">
        <f t="shared" ca="1" si="47"/>
        <v>665</v>
      </c>
      <c r="G279">
        <f t="shared" ca="1" si="48"/>
        <v>2580</v>
      </c>
      <c r="H279">
        <f t="shared" ca="1" si="49"/>
        <v>1428</v>
      </c>
      <c r="I279">
        <f t="shared" ca="1" si="50"/>
        <v>3292</v>
      </c>
      <c r="J279">
        <f t="shared" ca="1" si="51"/>
        <v>15</v>
      </c>
      <c r="K279">
        <f t="shared" ca="1" si="52"/>
        <v>45</v>
      </c>
    </row>
    <row r="280" spans="1:11" x14ac:dyDescent="0.25">
      <c r="A280" t="s">
        <v>19</v>
      </c>
      <c r="B280" t="s">
        <v>153</v>
      </c>
      <c r="C280" t="s">
        <v>154</v>
      </c>
      <c r="D280">
        <f t="shared" ca="1" si="45"/>
        <v>0.24587408770625829</v>
      </c>
      <c r="E280">
        <f t="shared" ca="1" si="46"/>
        <v>2.6257124125819424</v>
      </c>
      <c r="F280">
        <f t="shared" ca="1" si="47"/>
        <v>330</v>
      </c>
      <c r="G280">
        <f t="shared" ca="1" si="48"/>
        <v>1590</v>
      </c>
      <c r="H280">
        <f t="shared" ca="1" si="49"/>
        <v>1264</v>
      </c>
      <c r="I280">
        <f t="shared" ca="1" si="50"/>
        <v>2908</v>
      </c>
      <c r="J280">
        <f t="shared" ca="1" si="51"/>
        <v>45</v>
      </c>
      <c r="K280">
        <f t="shared" ca="1" si="52"/>
        <v>45</v>
      </c>
    </row>
    <row r="281" spans="1:11" x14ac:dyDescent="0.25">
      <c r="A281" t="s">
        <v>19</v>
      </c>
      <c r="B281" t="s">
        <v>153</v>
      </c>
      <c r="C281" t="s">
        <v>155</v>
      </c>
      <c r="D281">
        <f t="shared" ca="1" si="45"/>
        <v>0</v>
      </c>
      <c r="E281">
        <f t="shared" ca="1" si="46"/>
        <v>0.67091562089986256</v>
      </c>
      <c r="F281">
        <f t="shared" ca="1" si="47"/>
        <v>445</v>
      </c>
      <c r="G281">
        <f t="shared" ca="1" si="48"/>
        <v>1365</v>
      </c>
      <c r="H281">
        <f t="shared" ca="1" si="49"/>
        <v>832</v>
      </c>
      <c r="I281">
        <f t="shared" ca="1" si="50"/>
        <v>3584</v>
      </c>
      <c r="J281">
        <f t="shared" ca="1" si="51"/>
        <v>45</v>
      </c>
      <c r="K281">
        <f t="shared" ca="1" si="52"/>
        <v>45</v>
      </c>
    </row>
    <row r="282" spans="1:11" x14ac:dyDescent="0.25">
      <c r="A282" t="s">
        <v>19</v>
      </c>
      <c r="B282" t="s">
        <v>153</v>
      </c>
      <c r="C282" t="s">
        <v>170</v>
      </c>
      <c r="D282">
        <f t="shared" ca="1" si="45"/>
        <v>0</v>
      </c>
      <c r="E282">
        <f t="shared" ca="1" si="46"/>
        <v>1.1695261932459937</v>
      </c>
      <c r="F282">
        <f t="shared" ca="1" si="47"/>
        <v>650</v>
      </c>
      <c r="G282">
        <f t="shared" ca="1" si="48"/>
        <v>1305</v>
      </c>
      <c r="H282">
        <f t="shared" ca="1" si="49"/>
        <v>1064</v>
      </c>
      <c r="I282">
        <f t="shared" ca="1" si="50"/>
        <v>3540</v>
      </c>
      <c r="J282">
        <f t="shared" ca="1" si="51"/>
        <v>15</v>
      </c>
      <c r="K282">
        <f t="shared" ca="1" si="52"/>
        <v>60</v>
      </c>
    </row>
    <row r="283" spans="1:11" x14ac:dyDescent="0.25">
      <c r="A283" t="s">
        <v>11</v>
      </c>
      <c r="B283" t="s">
        <v>154</v>
      </c>
      <c r="C283" t="s">
        <v>36</v>
      </c>
      <c r="D283">
        <f t="shared" ca="1" si="45"/>
        <v>0.33916788365025852</v>
      </c>
      <c r="E283">
        <f t="shared" ca="1" si="46"/>
        <v>7.9023077446478851E-2</v>
      </c>
      <c r="F283">
        <f t="shared" ca="1" si="47"/>
        <v>655</v>
      </c>
      <c r="G283">
        <f t="shared" ca="1" si="48"/>
        <v>1585</v>
      </c>
      <c r="H283">
        <f t="shared" ca="1" si="49"/>
        <v>1420</v>
      </c>
      <c r="I283">
        <f t="shared" ca="1" si="50"/>
        <v>3120</v>
      </c>
      <c r="J283">
        <f t="shared" ca="1" si="51"/>
        <v>45</v>
      </c>
      <c r="K283">
        <f t="shared" ca="1" si="52"/>
        <v>45</v>
      </c>
    </row>
    <row r="284" spans="1:11" x14ac:dyDescent="0.25">
      <c r="A284" t="s">
        <v>19</v>
      </c>
      <c r="B284" t="s">
        <v>154</v>
      </c>
      <c r="C284" t="s">
        <v>266</v>
      </c>
      <c r="D284">
        <f t="shared" ca="1" si="45"/>
        <v>0.64117730523395211</v>
      </c>
      <c r="E284">
        <f t="shared" ca="1" si="46"/>
        <v>1.6511025014407905</v>
      </c>
      <c r="F284">
        <f t="shared" ca="1" si="47"/>
        <v>550</v>
      </c>
      <c r="G284">
        <f t="shared" ca="1" si="48"/>
        <v>1435</v>
      </c>
      <c r="H284">
        <f t="shared" ca="1" si="49"/>
        <v>1252</v>
      </c>
      <c r="I284">
        <f t="shared" ca="1" si="50"/>
        <v>3536</v>
      </c>
      <c r="J284">
        <f t="shared" ca="1" si="51"/>
        <v>45</v>
      </c>
      <c r="K284">
        <f t="shared" ca="1" si="52"/>
        <v>60</v>
      </c>
    </row>
    <row r="285" spans="1:11" x14ac:dyDescent="0.25">
      <c r="A285" t="s">
        <v>19</v>
      </c>
      <c r="B285" t="s">
        <v>154</v>
      </c>
      <c r="C285" t="s">
        <v>244</v>
      </c>
      <c r="D285">
        <f t="shared" ca="1" si="45"/>
        <v>9.2041015485268662E-2</v>
      </c>
      <c r="E285">
        <f t="shared" ca="1" si="46"/>
        <v>1.4378228467853429</v>
      </c>
      <c r="F285">
        <f t="shared" ca="1" si="47"/>
        <v>655</v>
      </c>
      <c r="G285">
        <f t="shared" ca="1" si="48"/>
        <v>1750</v>
      </c>
      <c r="H285">
        <f t="shared" ca="1" si="49"/>
        <v>1060</v>
      </c>
      <c r="I285">
        <f t="shared" ca="1" si="50"/>
        <v>3076</v>
      </c>
      <c r="J285">
        <f t="shared" ca="1" si="51"/>
        <v>45</v>
      </c>
      <c r="K285">
        <f t="shared" ca="1" si="52"/>
        <v>60</v>
      </c>
    </row>
    <row r="286" spans="1:11" x14ac:dyDescent="0.25">
      <c r="A286" t="s">
        <v>11</v>
      </c>
      <c r="B286" t="s">
        <v>155</v>
      </c>
      <c r="C286" t="s">
        <v>36</v>
      </c>
      <c r="D286">
        <f t="shared" ca="1" si="45"/>
        <v>9.6927206687884571E-3</v>
      </c>
      <c r="E286">
        <f t="shared" ca="1" si="46"/>
        <v>0.36371873189388149</v>
      </c>
      <c r="F286">
        <f t="shared" ca="1" si="47"/>
        <v>455</v>
      </c>
      <c r="G286">
        <f t="shared" ca="1" si="48"/>
        <v>1445</v>
      </c>
      <c r="H286">
        <f t="shared" ca="1" si="49"/>
        <v>1208</v>
      </c>
      <c r="I286">
        <f t="shared" ca="1" si="50"/>
        <v>2872</v>
      </c>
      <c r="J286">
        <f t="shared" ca="1" si="51"/>
        <v>30</v>
      </c>
      <c r="K286">
        <f t="shared" ca="1" si="52"/>
        <v>45</v>
      </c>
    </row>
    <row r="287" spans="1:11" x14ac:dyDescent="0.25">
      <c r="A287" t="s">
        <v>11</v>
      </c>
      <c r="B287" t="s">
        <v>155</v>
      </c>
      <c r="C287" t="s">
        <v>205</v>
      </c>
      <c r="D287">
        <f t="shared" ca="1" si="45"/>
        <v>0.80446396444325352</v>
      </c>
      <c r="E287">
        <f t="shared" ca="1" si="46"/>
        <v>0.87567175693355659</v>
      </c>
      <c r="F287">
        <f t="shared" ca="1" si="47"/>
        <v>315</v>
      </c>
      <c r="G287">
        <f t="shared" ca="1" si="48"/>
        <v>1260</v>
      </c>
      <c r="H287">
        <f t="shared" ca="1" si="49"/>
        <v>872</v>
      </c>
      <c r="I287">
        <f t="shared" ca="1" si="50"/>
        <v>3972</v>
      </c>
      <c r="J287">
        <f t="shared" ca="1" si="51"/>
        <v>15</v>
      </c>
      <c r="K287">
        <f t="shared" ca="1" si="52"/>
        <v>45</v>
      </c>
    </row>
    <row r="288" spans="1:11" x14ac:dyDescent="0.25">
      <c r="A288" t="s">
        <v>16</v>
      </c>
      <c r="B288" t="s">
        <v>156</v>
      </c>
      <c r="C288" t="s">
        <v>164</v>
      </c>
      <c r="D288">
        <f t="shared" ca="1" si="45"/>
        <v>0.97526924126749204</v>
      </c>
      <c r="E288">
        <f t="shared" ca="1" si="46"/>
        <v>1.1656159155068366</v>
      </c>
      <c r="F288">
        <f t="shared" ca="1" si="47"/>
        <v>345</v>
      </c>
      <c r="G288">
        <f t="shared" ca="1" si="48"/>
        <v>1530</v>
      </c>
      <c r="H288">
        <f t="shared" ca="1" si="49"/>
        <v>1228</v>
      </c>
      <c r="I288">
        <f t="shared" ca="1" si="50"/>
        <v>3136</v>
      </c>
      <c r="J288">
        <f t="shared" ca="1" si="51"/>
        <v>15</v>
      </c>
      <c r="K288">
        <f t="shared" ca="1" si="52"/>
        <v>60</v>
      </c>
    </row>
    <row r="289" spans="1:11" x14ac:dyDescent="0.25">
      <c r="A289" t="s">
        <v>6</v>
      </c>
      <c r="B289" t="s">
        <v>157</v>
      </c>
      <c r="C289" t="s">
        <v>148</v>
      </c>
      <c r="D289">
        <f t="shared" ca="1" si="45"/>
        <v>0</v>
      </c>
      <c r="E289">
        <f t="shared" ca="1" si="46"/>
        <v>4.393426685127666E-2</v>
      </c>
      <c r="F289">
        <f t="shared" ca="1" si="47"/>
        <v>485</v>
      </c>
      <c r="G289">
        <f t="shared" ca="1" si="48"/>
        <v>1570</v>
      </c>
      <c r="H289">
        <f t="shared" ca="1" si="49"/>
        <v>1524</v>
      </c>
      <c r="I289">
        <f t="shared" ca="1" si="50"/>
        <v>3160</v>
      </c>
      <c r="J289">
        <f t="shared" ca="1" si="51"/>
        <v>15</v>
      </c>
      <c r="K289">
        <f t="shared" ca="1" si="52"/>
        <v>45</v>
      </c>
    </row>
    <row r="290" spans="1:11" x14ac:dyDescent="0.25">
      <c r="A290" t="s">
        <v>19</v>
      </c>
      <c r="B290" t="s">
        <v>157</v>
      </c>
      <c r="C290" t="s">
        <v>155</v>
      </c>
      <c r="D290">
        <f t="shared" ca="1" si="45"/>
        <v>1.570165764017184</v>
      </c>
      <c r="E290">
        <f t="shared" ca="1" si="46"/>
        <v>0.36308470873587639</v>
      </c>
      <c r="F290">
        <f t="shared" ca="1" si="47"/>
        <v>290</v>
      </c>
      <c r="G290">
        <f t="shared" ca="1" si="48"/>
        <v>2260</v>
      </c>
      <c r="H290">
        <f t="shared" ca="1" si="49"/>
        <v>1292</v>
      </c>
      <c r="I290">
        <f t="shared" ca="1" si="50"/>
        <v>3900</v>
      </c>
      <c r="J290">
        <f t="shared" ca="1" si="51"/>
        <v>45</v>
      </c>
      <c r="K290">
        <f t="shared" ca="1" si="52"/>
        <v>45</v>
      </c>
    </row>
    <row r="291" spans="1:11" x14ac:dyDescent="0.25">
      <c r="A291" t="s">
        <v>19</v>
      </c>
      <c r="B291" t="s">
        <v>157</v>
      </c>
      <c r="C291" t="s">
        <v>267</v>
      </c>
      <c r="D291">
        <f t="shared" ca="1" si="45"/>
        <v>0</v>
      </c>
      <c r="E291">
        <f t="shared" ca="1" si="46"/>
        <v>2.4878087996554936</v>
      </c>
      <c r="F291">
        <f t="shared" ca="1" si="47"/>
        <v>505</v>
      </c>
      <c r="G291">
        <f t="shared" ca="1" si="48"/>
        <v>1980</v>
      </c>
      <c r="H291">
        <f t="shared" ca="1" si="49"/>
        <v>1200</v>
      </c>
      <c r="I291">
        <f t="shared" ca="1" si="50"/>
        <v>3228</v>
      </c>
      <c r="J291">
        <f t="shared" ca="1" si="51"/>
        <v>45</v>
      </c>
      <c r="K291">
        <f t="shared" ca="1" si="52"/>
        <v>60</v>
      </c>
    </row>
    <row r="292" spans="1:11" x14ac:dyDescent="0.25">
      <c r="A292" t="s">
        <v>6</v>
      </c>
      <c r="B292" t="s">
        <v>158</v>
      </c>
      <c r="C292" t="s">
        <v>149</v>
      </c>
      <c r="D292">
        <f t="shared" ca="1" si="45"/>
        <v>0.86919024541016787</v>
      </c>
      <c r="E292">
        <f t="shared" ca="1" si="46"/>
        <v>2.26907591053642</v>
      </c>
      <c r="F292">
        <f t="shared" ca="1" si="47"/>
        <v>675</v>
      </c>
      <c r="G292">
        <f t="shared" ca="1" si="48"/>
        <v>2310</v>
      </c>
      <c r="H292">
        <f t="shared" ca="1" si="49"/>
        <v>888</v>
      </c>
      <c r="I292">
        <f t="shared" ca="1" si="50"/>
        <v>3204</v>
      </c>
      <c r="J292">
        <f t="shared" ca="1" si="51"/>
        <v>15</v>
      </c>
      <c r="K292">
        <f t="shared" ca="1" si="52"/>
        <v>45</v>
      </c>
    </row>
    <row r="293" spans="1:11" x14ac:dyDescent="0.25">
      <c r="A293" t="s">
        <v>19</v>
      </c>
      <c r="B293" t="s">
        <v>158</v>
      </c>
      <c r="C293" t="s">
        <v>155</v>
      </c>
      <c r="D293">
        <f t="shared" ca="1" si="45"/>
        <v>0</v>
      </c>
      <c r="E293">
        <f t="shared" ca="1" si="46"/>
        <v>1.9674807194773929</v>
      </c>
      <c r="F293">
        <f t="shared" ca="1" si="47"/>
        <v>555</v>
      </c>
      <c r="G293">
        <f t="shared" ca="1" si="48"/>
        <v>2595</v>
      </c>
      <c r="H293">
        <f t="shared" ca="1" si="49"/>
        <v>980</v>
      </c>
      <c r="I293">
        <f t="shared" ca="1" si="50"/>
        <v>3600</v>
      </c>
      <c r="J293">
        <f t="shared" ca="1" si="51"/>
        <v>15</v>
      </c>
      <c r="K293">
        <f t="shared" ca="1" si="52"/>
        <v>45</v>
      </c>
    </row>
    <row r="294" spans="1:11" x14ac:dyDescent="0.25">
      <c r="A294" t="s">
        <v>19</v>
      </c>
      <c r="B294" t="s">
        <v>158</v>
      </c>
      <c r="C294" t="s">
        <v>159</v>
      </c>
      <c r="D294">
        <f t="shared" ca="1" si="45"/>
        <v>1.1031966404994176</v>
      </c>
      <c r="E294">
        <f t="shared" ca="1" si="46"/>
        <v>4.9682985236667907</v>
      </c>
      <c r="F294">
        <f t="shared" ca="1" si="47"/>
        <v>425</v>
      </c>
      <c r="G294">
        <f t="shared" ca="1" si="48"/>
        <v>1960</v>
      </c>
      <c r="H294">
        <f t="shared" ca="1" si="49"/>
        <v>884</v>
      </c>
      <c r="I294">
        <f t="shared" ca="1" si="50"/>
        <v>2640</v>
      </c>
      <c r="J294">
        <f t="shared" ca="1" si="51"/>
        <v>15</v>
      </c>
      <c r="K294">
        <f t="shared" ca="1" si="52"/>
        <v>45</v>
      </c>
    </row>
    <row r="295" spans="1:11" x14ac:dyDescent="0.25">
      <c r="A295" t="s">
        <v>16</v>
      </c>
      <c r="B295" t="s">
        <v>158</v>
      </c>
      <c r="C295" t="s">
        <v>168</v>
      </c>
      <c r="D295">
        <f t="shared" ca="1" si="45"/>
        <v>0.16560220628832856</v>
      </c>
      <c r="E295">
        <f t="shared" ca="1" si="46"/>
        <v>0.32104643697917212</v>
      </c>
      <c r="F295">
        <f t="shared" ca="1" si="47"/>
        <v>625</v>
      </c>
      <c r="G295">
        <f t="shared" ca="1" si="48"/>
        <v>1905</v>
      </c>
      <c r="H295">
        <f t="shared" ca="1" si="49"/>
        <v>812</v>
      </c>
      <c r="I295">
        <f t="shared" ca="1" si="50"/>
        <v>3768</v>
      </c>
      <c r="J295">
        <f t="shared" ca="1" si="51"/>
        <v>15</v>
      </c>
      <c r="K295">
        <f t="shared" ca="1" si="52"/>
        <v>60</v>
      </c>
    </row>
    <row r="296" spans="1:11" x14ac:dyDescent="0.25">
      <c r="A296" t="s">
        <v>19</v>
      </c>
      <c r="B296" t="s">
        <v>158</v>
      </c>
      <c r="C296" t="s">
        <v>267</v>
      </c>
      <c r="D296">
        <f t="shared" ca="1" si="45"/>
        <v>0</v>
      </c>
      <c r="E296">
        <f t="shared" ca="1" si="46"/>
        <v>3.9430847850085082</v>
      </c>
      <c r="F296">
        <f t="shared" ca="1" si="47"/>
        <v>485</v>
      </c>
      <c r="G296">
        <f t="shared" ca="1" si="48"/>
        <v>1810</v>
      </c>
      <c r="H296">
        <f t="shared" ca="1" si="49"/>
        <v>1520</v>
      </c>
      <c r="I296">
        <f t="shared" ca="1" si="50"/>
        <v>2764</v>
      </c>
      <c r="J296">
        <f t="shared" ca="1" si="51"/>
        <v>45</v>
      </c>
      <c r="K296">
        <f t="shared" ca="1" si="52"/>
        <v>60</v>
      </c>
    </row>
    <row r="297" spans="1:11" x14ac:dyDescent="0.25">
      <c r="A297" t="s">
        <v>19</v>
      </c>
      <c r="B297" t="s">
        <v>159</v>
      </c>
      <c r="C297" t="s">
        <v>266</v>
      </c>
      <c r="D297">
        <f t="shared" ca="1" si="45"/>
        <v>0.35892540022087183</v>
      </c>
      <c r="E297">
        <f t="shared" ca="1" si="46"/>
        <v>1.3614134784918175</v>
      </c>
      <c r="F297">
        <f t="shared" ca="1" si="47"/>
        <v>670</v>
      </c>
      <c r="G297">
        <f t="shared" ca="1" si="48"/>
        <v>2070</v>
      </c>
      <c r="H297">
        <f t="shared" ca="1" si="49"/>
        <v>1176</v>
      </c>
      <c r="I297">
        <f t="shared" ca="1" si="50"/>
        <v>3940</v>
      </c>
      <c r="J297">
        <f t="shared" ca="1" si="51"/>
        <v>45</v>
      </c>
      <c r="K297">
        <f t="shared" ca="1" si="52"/>
        <v>45</v>
      </c>
    </row>
    <row r="298" spans="1:11" x14ac:dyDescent="0.25">
      <c r="A298" t="s">
        <v>19</v>
      </c>
      <c r="B298" t="s">
        <v>159</v>
      </c>
      <c r="C298" t="s">
        <v>244</v>
      </c>
      <c r="D298">
        <f t="shared" ca="1" si="45"/>
        <v>0.44181953199603741</v>
      </c>
      <c r="E298">
        <f t="shared" ca="1" si="46"/>
        <v>1.7482658411027525</v>
      </c>
      <c r="F298">
        <f t="shared" ca="1" si="47"/>
        <v>680</v>
      </c>
      <c r="G298">
        <f t="shared" ca="1" si="48"/>
        <v>2190</v>
      </c>
      <c r="H298">
        <f t="shared" ca="1" si="49"/>
        <v>1476</v>
      </c>
      <c r="I298">
        <f t="shared" ca="1" si="50"/>
        <v>2804</v>
      </c>
      <c r="J298">
        <f t="shared" ca="1" si="51"/>
        <v>15</v>
      </c>
      <c r="K298">
        <f t="shared" ca="1" si="52"/>
        <v>45</v>
      </c>
    </row>
    <row r="299" spans="1:11" x14ac:dyDescent="0.25">
      <c r="A299" t="s">
        <v>3</v>
      </c>
      <c r="B299" t="s">
        <v>160</v>
      </c>
      <c r="C299" t="s">
        <v>157</v>
      </c>
      <c r="D299">
        <f t="shared" ca="1" si="45"/>
        <v>3.9979540000674274E-2</v>
      </c>
      <c r="E299">
        <f t="shared" ca="1" si="46"/>
        <v>0.80094493562532487</v>
      </c>
      <c r="F299">
        <f t="shared" ca="1" si="47"/>
        <v>645</v>
      </c>
      <c r="G299">
        <f t="shared" ca="1" si="48"/>
        <v>1895</v>
      </c>
      <c r="H299">
        <f t="shared" ca="1" si="49"/>
        <v>840</v>
      </c>
      <c r="I299">
        <f t="shared" ca="1" si="50"/>
        <v>2780</v>
      </c>
      <c r="J299">
        <f t="shared" ca="1" si="51"/>
        <v>30</v>
      </c>
      <c r="K299">
        <f t="shared" ca="1" si="52"/>
        <v>60</v>
      </c>
    </row>
    <row r="300" spans="1:11" x14ac:dyDescent="0.25">
      <c r="A300" t="s">
        <v>19</v>
      </c>
      <c r="B300" t="s">
        <v>161</v>
      </c>
      <c r="C300" t="s">
        <v>268</v>
      </c>
      <c r="D300">
        <f t="shared" ca="1" si="45"/>
        <v>0</v>
      </c>
      <c r="E300">
        <f t="shared" ca="1" si="46"/>
        <v>2.8469592108339619</v>
      </c>
      <c r="F300">
        <f t="shared" ca="1" si="47"/>
        <v>340</v>
      </c>
      <c r="G300">
        <f t="shared" ca="1" si="48"/>
        <v>2285</v>
      </c>
      <c r="H300">
        <f t="shared" ca="1" si="49"/>
        <v>1180</v>
      </c>
      <c r="I300">
        <f t="shared" ca="1" si="50"/>
        <v>2452</v>
      </c>
      <c r="J300">
        <f t="shared" ca="1" si="51"/>
        <v>15</v>
      </c>
      <c r="K300">
        <f t="shared" ca="1" si="52"/>
        <v>60</v>
      </c>
    </row>
    <row r="301" spans="1:11" x14ac:dyDescent="0.25">
      <c r="A301" t="s">
        <v>19</v>
      </c>
      <c r="B301" t="s">
        <v>161</v>
      </c>
      <c r="C301" t="s">
        <v>265</v>
      </c>
      <c r="D301">
        <f t="shared" ca="1" si="45"/>
        <v>0</v>
      </c>
      <c r="E301">
        <f t="shared" ca="1" si="46"/>
        <v>2.1990404926835385</v>
      </c>
      <c r="F301">
        <f t="shared" ca="1" si="47"/>
        <v>540</v>
      </c>
      <c r="G301">
        <f t="shared" ca="1" si="48"/>
        <v>1365</v>
      </c>
      <c r="H301">
        <f t="shared" ca="1" si="49"/>
        <v>1400</v>
      </c>
      <c r="I301">
        <f t="shared" ca="1" si="50"/>
        <v>2952</v>
      </c>
      <c r="J301">
        <f t="shared" ca="1" si="51"/>
        <v>30</v>
      </c>
      <c r="K301">
        <f t="shared" ca="1" si="52"/>
        <v>45</v>
      </c>
    </row>
    <row r="302" spans="1:11" x14ac:dyDescent="0.25">
      <c r="A302" t="s">
        <v>19</v>
      </c>
      <c r="B302" t="s">
        <v>161</v>
      </c>
      <c r="C302" t="s">
        <v>155</v>
      </c>
      <c r="D302">
        <f t="shared" ca="1" si="45"/>
        <v>0.85972287425427663</v>
      </c>
      <c r="E302">
        <f t="shared" ca="1" si="46"/>
        <v>1.3317690387606</v>
      </c>
      <c r="F302">
        <f t="shared" ca="1" si="47"/>
        <v>465</v>
      </c>
      <c r="G302">
        <f t="shared" ca="1" si="48"/>
        <v>2510</v>
      </c>
      <c r="H302">
        <f t="shared" ca="1" si="49"/>
        <v>1372</v>
      </c>
      <c r="I302">
        <f t="shared" ca="1" si="50"/>
        <v>3640</v>
      </c>
      <c r="J302">
        <f t="shared" ca="1" si="51"/>
        <v>45</v>
      </c>
      <c r="K302">
        <f t="shared" ca="1" si="52"/>
        <v>60</v>
      </c>
    </row>
    <row r="303" spans="1:11" x14ac:dyDescent="0.25">
      <c r="A303" t="s">
        <v>3</v>
      </c>
      <c r="B303" t="s">
        <v>161</v>
      </c>
      <c r="C303" t="s">
        <v>158</v>
      </c>
      <c r="D303">
        <f t="shared" ca="1" si="45"/>
        <v>0.2040806554836796</v>
      </c>
      <c r="E303">
        <f t="shared" ca="1" si="46"/>
        <v>3.5557875720376892</v>
      </c>
      <c r="F303">
        <f t="shared" ca="1" si="47"/>
        <v>290</v>
      </c>
      <c r="G303">
        <f t="shared" ca="1" si="48"/>
        <v>1355</v>
      </c>
      <c r="H303">
        <f t="shared" ca="1" si="49"/>
        <v>912</v>
      </c>
      <c r="I303">
        <f t="shared" ca="1" si="50"/>
        <v>2488</v>
      </c>
      <c r="J303">
        <f t="shared" ca="1" si="51"/>
        <v>30</v>
      </c>
      <c r="K303">
        <f t="shared" ca="1" si="52"/>
        <v>60</v>
      </c>
    </row>
    <row r="304" spans="1:11" x14ac:dyDescent="0.25">
      <c r="A304" t="s">
        <v>19</v>
      </c>
      <c r="B304" t="s">
        <v>161</v>
      </c>
      <c r="C304" t="s">
        <v>163</v>
      </c>
      <c r="D304">
        <f t="shared" ca="1" si="45"/>
        <v>0.66156771338011244</v>
      </c>
      <c r="E304">
        <f t="shared" ca="1" si="46"/>
        <v>2.208864263853636</v>
      </c>
      <c r="F304">
        <f t="shared" ca="1" si="47"/>
        <v>720</v>
      </c>
      <c r="G304">
        <f t="shared" ca="1" si="48"/>
        <v>1570</v>
      </c>
      <c r="H304">
        <f t="shared" ca="1" si="49"/>
        <v>1000</v>
      </c>
      <c r="I304">
        <f t="shared" ca="1" si="50"/>
        <v>3872</v>
      </c>
      <c r="J304">
        <f t="shared" ca="1" si="51"/>
        <v>45</v>
      </c>
      <c r="K304">
        <f t="shared" ca="1" si="52"/>
        <v>45</v>
      </c>
    </row>
    <row r="305" spans="1:11" x14ac:dyDescent="0.25">
      <c r="A305" t="s">
        <v>19</v>
      </c>
      <c r="B305" t="s">
        <v>162</v>
      </c>
      <c r="C305" t="s">
        <v>267</v>
      </c>
      <c r="D305">
        <f t="shared" ca="1" si="45"/>
        <v>1.2784334579915906</v>
      </c>
      <c r="E305">
        <f t="shared" ca="1" si="46"/>
        <v>4.6379066051924243</v>
      </c>
      <c r="F305">
        <f t="shared" ca="1" si="47"/>
        <v>750</v>
      </c>
      <c r="G305">
        <f t="shared" ca="1" si="48"/>
        <v>1960</v>
      </c>
      <c r="H305">
        <f t="shared" ca="1" si="49"/>
        <v>1472</v>
      </c>
      <c r="I305">
        <f t="shared" ca="1" si="50"/>
        <v>3136</v>
      </c>
      <c r="J305">
        <f t="shared" ca="1" si="51"/>
        <v>45</v>
      </c>
      <c r="K305">
        <f t="shared" ca="1" si="52"/>
        <v>45</v>
      </c>
    </row>
    <row r="306" spans="1:11" x14ac:dyDescent="0.25">
      <c r="A306" t="s">
        <v>3</v>
      </c>
      <c r="B306" t="s">
        <v>163</v>
      </c>
      <c r="C306" t="s">
        <v>158</v>
      </c>
      <c r="D306">
        <f t="shared" ca="1" si="45"/>
        <v>0</v>
      </c>
      <c r="E306">
        <f t="shared" ca="1" si="46"/>
        <v>0.36138186919277415</v>
      </c>
      <c r="F306">
        <f t="shared" ca="1" si="47"/>
        <v>435</v>
      </c>
      <c r="G306">
        <f t="shared" ca="1" si="48"/>
        <v>1865</v>
      </c>
      <c r="H306">
        <f t="shared" ca="1" si="49"/>
        <v>1060</v>
      </c>
      <c r="I306">
        <f t="shared" ca="1" si="50"/>
        <v>3772</v>
      </c>
      <c r="J306">
        <f t="shared" ca="1" si="51"/>
        <v>30</v>
      </c>
      <c r="K306">
        <f t="shared" ca="1" si="52"/>
        <v>60</v>
      </c>
    </row>
    <row r="307" spans="1:11" x14ac:dyDescent="0.25">
      <c r="A307" t="s">
        <v>19</v>
      </c>
      <c r="B307" t="s">
        <v>164</v>
      </c>
      <c r="C307" t="s">
        <v>265</v>
      </c>
      <c r="D307">
        <f t="shared" ca="1" si="45"/>
        <v>1.7877986972817783</v>
      </c>
      <c r="E307">
        <f t="shared" ca="1" si="46"/>
        <v>1.9468496646580271</v>
      </c>
      <c r="F307">
        <f t="shared" ca="1" si="47"/>
        <v>665</v>
      </c>
      <c r="G307">
        <f t="shared" ca="1" si="48"/>
        <v>2675</v>
      </c>
      <c r="H307">
        <f t="shared" ca="1" si="49"/>
        <v>872</v>
      </c>
      <c r="I307">
        <f t="shared" ca="1" si="50"/>
        <v>4000</v>
      </c>
      <c r="J307">
        <f t="shared" ca="1" si="51"/>
        <v>15</v>
      </c>
      <c r="K307">
        <f t="shared" ca="1" si="52"/>
        <v>60</v>
      </c>
    </row>
    <row r="308" spans="1:11" x14ac:dyDescent="0.25">
      <c r="A308" t="s">
        <v>19</v>
      </c>
      <c r="B308" t="s">
        <v>165</v>
      </c>
      <c r="C308" t="s">
        <v>267</v>
      </c>
      <c r="D308">
        <f t="shared" ca="1" si="45"/>
        <v>0</v>
      </c>
      <c r="E308">
        <f t="shared" ca="1" si="46"/>
        <v>0.69632272078679502</v>
      </c>
      <c r="F308">
        <f t="shared" ca="1" si="47"/>
        <v>425</v>
      </c>
      <c r="G308">
        <f t="shared" ca="1" si="48"/>
        <v>1715</v>
      </c>
      <c r="H308">
        <f t="shared" ca="1" si="49"/>
        <v>1556</v>
      </c>
      <c r="I308">
        <f t="shared" ca="1" si="50"/>
        <v>3380</v>
      </c>
      <c r="J308">
        <f t="shared" ca="1" si="51"/>
        <v>30</v>
      </c>
      <c r="K308">
        <f t="shared" ca="1" si="52"/>
        <v>45</v>
      </c>
    </row>
    <row r="309" spans="1:11" x14ac:dyDescent="0.25">
      <c r="A309" t="s">
        <v>19</v>
      </c>
      <c r="B309" t="s">
        <v>166</v>
      </c>
      <c r="C309" t="s">
        <v>265</v>
      </c>
      <c r="D309">
        <f t="shared" ca="1" si="45"/>
        <v>0</v>
      </c>
      <c r="E309">
        <f t="shared" ca="1" si="46"/>
        <v>0.45506036351919432</v>
      </c>
      <c r="F309">
        <f t="shared" ca="1" si="47"/>
        <v>495</v>
      </c>
      <c r="G309">
        <f t="shared" ca="1" si="48"/>
        <v>2230</v>
      </c>
      <c r="H309">
        <f t="shared" ca="1" si="49"/>
        <v>1072</v>
      </c>
      <c r="I309">
        <f t="shared" ca="1" si="50"/>
        <v>2784</v>
      </c>
      <c r="J309">
        <f t="shared" ca="1" si="51"/>
        <v>15</v>
      </c>
      <c r="K309">
        <f t="shared" ca="1" si="52"/>
        <v>60</v>
      </c>
    </row>
    <row r="310" spans="1:11" x14ac:dyDescent="0.25">
      <c r="A310" t="s">
        <v>19</v>
      </c>
      <c r="B310" t="s">
        <v>166</v>
      </c>
      <c r="C310" t="s">
        <v>151</v>
      </c>
      <c r="D310">
        <f t="shared" ca="1" si="45"/>
        <v>0.92957250897190236</v>
      </c>
      <c r="E310">
        <f t="shared" ca="1" si="46"/>
        <v>1.8183591219616528</v>
      </c>
      <c r="F310">
        <f t="shared" ca="1" si="47"/>
        <v>290</v>
      </c>
      <c r="G310">
        <f t="shared" ca="1" si="48"/>
        <v>1555</v>
      </c>
      <c r="H310">
        <f t="shared" ca="1" si="49"/>
        <v>1328</v>
      </c>
      <c r="I310">
        <f t="shared" ca="1" si="50"/>
        <v>3100</v>
      </c>
      <c r="J310">
        <f t="shared" ca="1" si="51"/>
        <v>15</v>
      </c>
      <c r="K310">
        <f t="shared" ca="1" si="52"/>
        <v>60</v>
      </c>
    </row>
    <row r="311" spans="1:11" x14ac:dyDescent="0.25">
      <c r="A311" t="s">
        <v>3</v>
      </c>
      <c r="B311" t="s">
        <v>166</v>
      </c>
      <c r="C311" t="s">
        <v>153</v>
      </c>
      <c r="D311">
        <f t="shared" ca="1" si="45"/>
        <v>0.82970619603342932</v>
      </c>
      <c r="E311">
        <f t="shared" ca="1" si="46"/>
        <v>1.3124711179159634</v>
      </c>
      <c r="F311">
        <f t="shared" ca="1" si="47"/>
        <v>680</v>
      </c>
      <c r="G311">
        <f t="shared" ca="1" si="48"/>
        <v>1655</v>
      </c>
      <c r="H311">
        <f t="shared" ca="1" si="49"/>
        <v>1264</v>
      </c>
      <c r="I311">
        <f t="shared" ca="1" si="50"/>
        <v>3476</v>
      </c>
      <c r="J311">
        <f t="shared" ca="1" si="51"/>
        <v>45</v>
      </c>
      <c r="K311">
        <f t="shared" ca="1" si="52"/>
        <v>45</v>
      </c>
    </row>
    <row r="312" spans="1:11" x14ac:dyDescent="0.25">
      <c r="A312" t="s">
        <v>19</v>
      </c>
      <c r="B312" t="s">
        <v>166</v>
      </c>
      <c r="C312" t="s">
        <v>155</v>
      </c>
      <c r="D312">
        <f t="shared" ca="1" si="45"/>
        <v>1.0994791371919701</v>
      </c>
      <c r="E312">
        <f t="shared" ca="1" si="46"/>
        <v>1.0793648006778487</v>
      </c>
      <c r="F312">
        <f t="shared" ca="1" si="47"/>
        <v>500</v>
      </c>
      <c r="G312">
        <f t="shared" ca="1" si="48"/>
        <v>2050</v>
      </c>
      <c r="H312">
        <f t="shared" ca="1" si="49"/>
        <v>1540</v>
      </c>
      <c r="I312">
        <f t="shared" ca="1" si="50"/>
        <v>3236</v>
      </c>
      <c r="J312">
        <f t="shared" ca="1" si="51"/>
        <v>15</v>
      </c>
      <c r="K312">
        <f t="shared" ca="1" si="52"/>
        <v>60</v>
      </c>
    </row>
    <row r="313" spans="1:11" x14ac:dyDescent="0.25">
      <c r="A313" t="s">
        <v>19</v>
      </c>
      <c r="B313" t="s">
        <v>166</v>
      </c>
      <c r="C313" t="s">
        <v>167</v>
      </c>
      <c r="D313">
        <f t="shared" ca="1" si="45"/>
        <v>0</v>
      </c>
      <c r="E313">
        <f t="shared" ca="1" si="46"/>
        <v>2.8157515880850603</v>
      </c>
      <c r="F313">
        <f t="shared" ca="1" si="47"/>
        <v>275</v>
      </c>
      <c r="G313">
        <f t="shared" ca="1" si="48"/>
        <v>1890</v>
      </c>
      <c r="H313">
        <f t="shared" ca="1" si="49"/>
        <v>1260</v>
      </c>
      <c r="I313">
        <f t="shared" ca="1" si="50"/>
        <v>3224</v>
      </c>
      <c r="J313">
        <f t="shared" ca="1" si="51"/>
        <v>15</v>
      </c>
      <c r="K313">
        <f t="shared" ca="1" si="52"/>
        <v>60</v>
      </c>
    </row>
    <row r="314" spans="1:11" x14ac:dyDescent="0.25">
      <c r="A314" t="s">
        <v>19</v>
      </c>
      <c r="B314" t="s">
        <v>167</v>
      </c>
      <c r="C314" t="s">
        <v>235</v>
      </c>
      <c r="D314">
        <f t="shared" ca="1" si="45"/>
        <v>0.97868860151573678</v>
      </c>
      <c r="E314">
        <f t="shared" ca="1" si="46"/>
        <v>0.69601661718212382</v>
      </c>
      <c r="F314">
        <f t="shared" ca="1" si="47"/>
        <v>395</v>
      </c>
      <c r="G314">
        <f t="shared" ca="1" si="48"/>
        <v>2505</v>
      </c>
      <c r="H314">
        <f t="shared" ca="1" si="49"/>
        <v>1128</v>
      </c>
      <c r="I314">
        <f t="shared" ca="1" si="50"/>
        <v>3952</v>
      </c>
      <c r="J314">
        <f t="shared" ca="1" si="51"/>
        <v>45</v>
      </c>
      <c r="K314">
        <f t="shared" ca="1" si="52"/>
        <v>45</v>
      </c>
    </row>
    <row r="315" spans="1:11" x14ac:dyDescent="0.25">
      <c r="A315" t="s">
        <v>3</v>
      </c>
      <c r="B315" t="s">
        <v>167</v>
      </c>
      <c r="C315" t="s">
        <v>153</v>
      </c>
      <c r="D315">
        <f t="shared" ca="1" si="45"/>
        <v>0</v>
      </c>
      <c r="E315">
        <f t="shared" ca="1" si="46"/>
        <v>2.3007885982307976</v>
      </c>
      <c r="F315">
        <f t="shared" ca="1" si="47"/>
        <v>685</v>
      </c>
      <c r="G315">
        <f t="shared" ca="1" si="48"/>
        <v>2610</v>
      </c>
      <c r="H315">
        <f t="shared" ca="1" si="49"/>
        <v>984</v>
      </c>
      <c r="I315">
        <f t="shared" ca="1" si="50"/>
        <v>3760</v>
      </c>
      <c r="J315">
        <f t="shared" ca="1" si="51"/>
        <v>45</v>
      </c>
      <c r="K315">
        <f t="shared" ca="1" si="52"/>
        <v>60</v>
      </c>
    </row>
    <row r="316" spans="1:11" x14ac:dyDescent="0.25">
      <c r="A316" t="s">
        <v>19</v>
      </c>
      <c r="B316" t="s">
        <v>168</v>
      </c>
      <c r="C316" t="s">
        <v>265</v>
      </c>
      <c r="D316">
        <f t="shared" ca="1" si="45"/>
        <v>0.71701581706489725</v>
      </c>
      <c r="E316">
        <f t="shared" ca="1" si="46"/>
        <v>3.1129530764899891</v>
      </c>
      <c r="F316">
        <f t="shared" ca="1" si="47"/>
        <v>510</v>
      </c>
      <c r="G316">
        <f t="shared" ca="1" si="48"/>
        <v>1275</v>
      </c>
      <c r="H316">
        <f t="shared" ca="1" si="49"/>
        <v>1516</v>
      </c>
      <c r="I316">
        <f t="shared" ca="1" si="50"/>
        <v>3548</v>
      </c>
      <c r="J316">
        <f t="shared" ca="1" si="51"/>
        <v>15</v>
      </c>
      <c r="K316">
        <f t="shared" ca="1" si="52"/>
        <v>60</v>
      </c>
    </row>
    <row r="317" spans="1:11" x14ac:dyDescent="0.25">
      <c r="A317" t="s">
        <v>19</v>
      </c>
      <c r="B317" t="s">
        <v>168</v>
      </c>
      <c r="C317" t="s">
        <v>155</v>
      </c>
      <c r="D317">
        <f t="shared" ca="1" si="45"/>
        <v>0.31090933119693753</v>
      </c>
      <c r="E317">
        <f t="shared" ca="1" si="46"/>
        <v>0.28622196696599034</v>
      </c>
      <c r="F317">
        <f t="shared" ca="1" si="47"/>
        <v>625</v>
      </c>
      <c r="G317">
        <f t="shared" ca="1" si="48"/>
        <v>2545</v>
      </c>
      <c r="H317">
        <f t="shared" ca="1" si="49"/>
        <v>996</v>
      </c>
      <c r="I317">
        <f t="shared" ca="1" si="50"/>
        <v>3156</v>
      </c>
      <c r="J317">
        <f t="shared" ca="1" si="51"/>
        <v>15</v>
      </c>
      <c r="K317">
        <f t="shared" ca="1" si="52"/>
        <v>45</v>
      </c>
    </row>
    <row r="318" spans="1:11" x14ac:dyDescent="0.25">
      <c r="A318" t="s">
        <v>3</v>
      </c>
      <c r="B318" t="s">
        <v>168</v>
      </c>
      <c r="C318" t="s">
        <v>156</v>
      </c>
      <c r="D318">
        <f t="shared" ca="1" si="45"/>
        <v>0</v>
      </c>
      <c r="E318">
        <f t="shared" ca="1" si="46"/>
        <v>2.6279392023587738</v>
      </c>
      <c r="F318">
        <f t="shared" ca="1" si="47"/>
        <v>340</v>
      </c>
      <c r="G318">
        <f t="shared" ca="1" si="48"/>
        <v>1670</v>
      </c>
      <c r="H318">
        <f t="shared" ca="1" si="49"/>
        <v>844</v>
      </c>
      <c r="I318">
        <f t="shared" ca="1" si="50"/>
        <v>2760</v>
      </c>
      <c r="J318">
        <f t="shared" ca="1" si="51"/>
        <v>45</v>
      </c>
      <c r="K318">
        <f t="shared" ca="1" si="52"/>
        <v>45</v>
      </c>
    </row>
    <row r="319" spans="1:11" x14ac:dyDescent="0.25">
      <c r="A319" t="s">
        <v>19</v>
      </c>
      <c r="B319" t="s">
        <v>169</v>
      </c>
      <c r="C319" t="s">
        <v>267</v>
      </c>
      <c r="D319">
        <f t="shared" ca="1" si="45"/>
        <v>1.3075345560983749</v>
      </c>
      <c r="E319">
        <f t="shared" ca="1" si="46"/>
        <v>1.3274398689546745</v>
      </c>
      <c r="F319">
        <f t="shared" ca="1" si="47"/>
        <v>455</v>
      </c>
      <c r="G319">
        <f t="shared" ca="1" si="48"/>
        <v>1420</v>
      </c>
      <c r="H319">
        <f t="shared" ca="1" si="49"/>
        <v>1128</v>
      </c>
      <c r="I319">
        <f t="shared" ca="1" si="50"/>
        <v>3836</v>
      </c>
      <c r="J319">
        <f t="shared" ca="1" si="51"/>
        <v>45</v>
      </c>
      <c r="K319">
        <f t="shared" ca="1" si="52"/>
        <v>60</v>
      </c>
    </row>
    <row r="320" spans="1:11" x14ac:dyDescent="0.25">
      <c r="A320" t="s">
        <v>11</v>
      </c>
      <c r="B320" t="s">
        <v>170</v>
      </c>
      <c r="C320" t="s">
        <v>36</v>
      </c>
      <c r="D320">
        <f t="shared" ca="1" si="45"/>
        <v>1.5009168728574489</v>
      </c>
      <c r="E320">
        <f t="shared" ca="1" si="46"/>
        <v>2.5487343828992168</v>
      </c>
      <c r="F320">
        <f t="shared" ca="1" si="47"/>
        <v>390</v>
      </c>
      <c r="G320">
        <f t="shared" ca="1" si="48"/>
        <v>2365</v>
      </c>
      <c r="H320">
        <f t="shared" ca="1" si="49"/>
        <v>1484</v>
      </c>
      <c r="I320">
        <f t="shared" ca="1" si="50"/>
        <v>3032</v>
      </c>
      <c r="J320">
        <f t="shared" ca="1" si="51"/>
        <v>45</v>
      </c>
      <c r="K320">
        <f t="shared" ca="1" si="52"/>
        <v>45</v>
      </c>
    </row>
    <row r="321" spans="1:11" x14ac:dyDescent="0.25">
      <c r="A321" t="s">
        <v>9</v>
      </c>
      <c r="B321" t="s">
        <v>171</v>
      </c>
      <c r="C321" t="s">
        <v>194</v>
      </c>
      <c r="D321">
        <f t="shared" ca="1" si="45"/>
        <v>0.86520504730321524</v>
      </c>
      <c r="E321">
        <f t="shared" ca="1" si="46"/>
        <v>4.085750548728015</v>
      </c>
      <c r="F321">
        <f t="shared" ca="1" si="47"/>
        <v>345</v>
      </c>
      <c r="G321">
        <f t="shared" ca="1" si="48"/>
        <v>2640</v>
      </c>
      <c r="H321">
        <f t="shared" ca="1" si="49"/>
        <v>1324</v>
      </c>
      <c r="I321">
        <f t="shared" ca="1" si="50"/>
        <v>2492</v>
      </c>
      <c r="J321">
        <f t="shared" ca="1" si="51"/>
        <v>15</v>
      </c>
      <c r="K321">
        <f t="shared" ca="1" si="52"/>
        <v>60</v>
      </c>
    </row>
    <row r="322" spans="1:11" x14ac:dyDescent="0.25">
      <c r="A322" t="s">
        <v>2</v>
      </c>
      <c r="B322" t="s">
        <v>172</v>
      </c>
      <c r="C322" t="s">
        <v>225</v>
      </c>
      <c r="D322">
        <f t="shared" ca="1" si="45"/>
        <v>0.4094267173324182</v>
      </c>
      <c r="E322">
        <f t="shared" ca="1" si="46"/>
        <v>2.4706625444671926</v>
      </c>
      <c r="F322">
        <f t="shared" ca="1" si="47"/>
        <v>665</v>
      </c>
      <c r="G322">
        <f t="shared" ca="1" si="48"/>
        <v>1970</v>
      </c>
      <c r="H322">
        <f t="shared" ca="1" si="49"/>
        <v>1204</v>
      </c>
      <c r="I322">
        <f t="shared" ca="1" si="50"/>
        <v>2888</v>
      </c>
      <c r="J322">
        <f t="shared" ca="1" si="51"/>
        <v>30</v>
      </c>
      <c r="K322">
        <f t="shared" ca="1" si="52"/>
        <v>45</v>
      </c>
    </row>
    <row r="323" spans="1:11" x14ac:dyDescent="0.25">
      <c r="A323" t="s">
        <v>2</v>
      </c>
      <c r="B323" t="s">
        <v>172</v>
      </c>
      <c r="C323" t="s">
        <v>226</v>
      </c>
      <c r="D323">
        <f t="shared" ref="D323:D386" ca="1" si="53">RAND()*RANDBETWEEN(0,2)</f>
        <v>1.9850700261193268</v>
      </c>
      <c r="E323">
        <f t="shared" ref="E323:E386" ca="1" si="54">RAND()*RANDBETWEEN(2,5)</f>
        <v>1.1966013194810463</v>
      </c>
      <c r="F323">
        <f t="shared" ref="F323:F386" ca="1" si="55">5*RANDBETWEEN(50,150)</f>
        <v>420</v>
      </c>
      <c r="G323">
        <f t="shared" ref="G323:G386" ca="1" si="56">5*RANDBETWEEN(250,550)</f>
        <v>2365</v>
      </c>
      <c r="H323">
        <f t="shared" ref="H323:H386" ca="1" si="57">4*RANDBETWEEN(200,400)</f>
        <v>976</v>
      </c>
      <c r="I323">
        <f t="shared" ref="I323:I386" ca="1" si="58">4*RANDBETWEEN(600,1000)</f>
        <v>2708</v>
      </c>
      <c r="J323">
        <f t="shared" ref="J323:J386" ca="1" si="59">RANDBETWEEN(1,3)*15</f>
        <v>45</v>
      </c>
      <c r="K323">
        <f t="shared" ref="K323:K386" ca="1" si="60">RANDBETWEEN(3,4)*15</f>
        <v>45</v>
      </c>
    </row>
    <row r="324" spans="1:11" x14ac:dyDescent="0.25">
      <c r="A324" t="s">
        <v>2</v>
      </c>
      <c r="B324" t="s">
        <v>172</v>
      </c>
      <c r="C324" t="s">
        <v>227</v>
      </c>
      <c r="D324">
        <f t="shared" ca="1" si="53"/>
        <v>0.60974557183065747</v>
      </c>
      <c r="E324">
        <f t="shared" ca="1" si="54"/>
        <v>1.0558243902701263</v>
      </c>
      <c r="F324">
        <f t="shared" ca="1" si="55"/>
        <v>720</v>
      </c>
      <c r="G324">
        <f t="shared" ca="1" si="56"/>
        <v>2015</v>
      </c>
      <c r="H324">
        <f t="shared" ca="1" si="57"/>
        <v>1004</v>
      </c>
      <c r="I324">
        <f t="shared" ca="1" si="58"/>
        <v>3316</v>
      </c>
      <c r="J324">
        <f t="shared" ca="1" si="59"/>
        <v>30</v>
      </c>
      <c r="K324">
        <f t="shared" ca="1" si="60"/>
        <v>45</v>
      </c>
    </row>
    <row r="325" spans="1:11" x14ac:dyDescent="0.25">
      <c r="A325" t="s">
        <v>9</v>
      </c>
      <c r="B325" t="s">
        <v>172</v>
      </c>
      <c r="C325" t="s">
        <v>191</v>
      </c>
      <c r="D325">
        <f t="shared" ca="1" si="53"/>
        <v>5.4158455297572905E-2</v>
      </c>
      <c r="E325">
        <f t="shared" ca="1" si="54"/>
        <v>4.4555905438803087</v>
      </c>
      <c r="F325">
        <f t="shared" ca="1" si="55"/>
        <v>410</v>
      </c>
      <c r="G325">
        <f t="shared" ca="1" si="56"/>
        <v>1335</v>
      </c>
      <c r="H325">
        <f t="shared" ca="1" si="57"/>
        <v>1576</v>
      </c>
      <c r="I325">
        <f t="shared" ca="1" si="58"/>
        <v>2784</v>
      </c>
      <c r="J325">
        <f t="shared" ca="1" si="59"/>
        <v>45</v>
      </c>
      <c r="K325">
        <f t="shared" ca="1" si="60"/>
        <v>60</v>
      </c>
    </row>
    <row r="326" spans="1:11" x14ac:dyDescent="0.25">
      <c r="A326" t="s">
        <v>7</v>
      </c>
      <c r="B326" t="s">
        <v>173</v>
      </c>
      <c r="C326" t="s">
        <v>269</v>
      </c>
      <c r="D326">
        <f t="shared" ca="1" si="53"/>
        <v>0</v>
      </c>
      <c r="E326">
        <f t="shared" ca="1" si="54"/>
        <v>3.4471248365600706</v>
      </c>
      <c r="F326">
        <f t="shared" ca="1" si="55"/>
        <v>335</v>
      </c>
      <c r="G326">
        <f t="shared" ca="1" si="56"/>
        <v>1535</v>
      </c>
      <c r="H326">
        <f t="shared" ca="1" si="57"/>
        <v>912</v>
      </c>
      <c r="I326">
        <f t="shared" ca="1" si="58"/>
        <v>2784</v>
      </c>
      <c r="J326">
        <f t="shared" ca="1" si="59"/>
        <v>30</v>
      </c>
      <c r="K326">
        <f t="shared" ca="1" si="60"/>
        <v>45</v>
      </c>
    </row>
    <row r="327" spans="1:11" x14ac:dyDescent="0.25">
      <c r="A327" t="s">
        <v>8</v>
      </c>
      <c r="B327" t="s">
        <v>173</v>
      </c>
      <c r="C327" t="s">
        <v>175</v>
      </c>
      <c r="D327">
        <f t="shared" ca="1" si="53"/>
        <v>0</v>
      </c>
      <c r="E327">
        <f t="shared" ca="1" si="54"/>
        <v>1.0732733995830013</v>
      </c>
      <c r="F327">
        <f t="shared" ca="1" si="55"/>
        <v>555</v>
      </c>
      <c r="G327">
        <f t="shared" ca="1" si="56"/>
        <v>2225</v>
      </c>
      <c r="H327">
        <f t="shared" ca="1" si="57"/>
        <v>1520</v>
      </c>
      <c r="I327">
        <f t="shared" ca="1" si="58"/>
        <v>2576</v>
      </c>
      <c r="J327">
        <f t="shared" ca="1" si="59"/>
        <v>30</v>
      </c>
      <c r="K327">
        <f t="shared" ca="1" si="60"/>
        <v>45</v>
      </c>
    </row>
    <row r="328" spans="1:11" x14ac:dyDescent="0.25">
      <c r="A328" t="s">
        <v>9</v>
      </c>
      <c r="B328" t="s">
        <v>173</v>
      </c>
      <c r="C328" t="s">
        <v>194</v>
      </c>
      <c r="D328">
        <f t="shared" ca="1" si="53"/>
        <v>0.31680589051662644</v>
      </c>
      <c r="E328">
        <f t="shared" ca="1" si="54"/>
        <v>1.3459582252231299</v>
      </c>
      <c r="F328">
        <f t="shared" ca="1" si="55"/>
        <v>460</v>
      </c>
      <c r="G328">
        <f t="shared" ca="1" si="56"/>
        <v>2745</v>
      </c>
      <c r="H328">
        <f t="shared" ca="1" si="57"/>
        <v>924</v>
      </c>
      <c r="I328">
        <f t="shared" ca="1" si="58"/>
        <v>3904</v>
      </c>
      <c r="J328">
        <f t="shared" ca="1" si="59"/>
        <v>15</v>
      </c>
      <c r="K328">
        <f t="shared" ca="1" si="60"/>
        <v>60</v>
      </c>
    </row>
    <row r="329" spans="1:11" x14ac:dyDescent="0.25">
      <c r="A329" t="s">
        <v>7</v>
      </c>
      <c r="B329" t="s">
        <v>174</v>
      </c>
      <c r="C329" t="s">
        <v>270</v>
      </c>
      <c r="D329">
        <f t="shared" ca="1" si="53"/>
        <v>0</v>
      </c>
      <c r="E329">
        <f t="shared" ca="1" si="54"/>
        <v>6.2791470464511168E-2</v>
      </c>
      <c r="F329">
        <f t="shared" ca="1" si="55"/>
        <v>695</v>
      </c>
      <c r="G329">
        <f t="shared" ca="1" si="56"/>
        <v>2690</v>
      </c>
      <c r="H329">
        <f t="shared" ca="1" si="57"/>
        <v>972</v>
      </c>
      <c r="I329">
        <f t="shared" ca="1" si="58"/>
        <v>3004</v>
      </c>
      <c r="J329">
        <f t="shared" ca="1" si="59"/>
        <v>30</v>
      </c>
      <c r="K329">
        <f t="shared" ca="1" si="60"/>
        <v>60</v>
      </c>
    </row>
    <row r="330" spans="1:11" x14ac:dyDescent="0.25">
      <c r="A330" t="s">
        <v>9</v>
      </c>
      <c r="B330" t="s">
        <v>174</v>
      </c>
      <c r="C330" t="s">
        <v>195</v>
      </c>
      <c r="D330">
        <f t="shared" ca="1" si="53"/>
        <v>0.26019054343330539</v>
      </c>
      <c r="E330">
        <f t="shared" ca="1" si="54"/>
        <v>1.9650571674946686</v>
      </c>
      <c r="F330">
        <f t="shared" ca="1" si="55"/>
        <v>745</v>
      </c>
      <c r="G330">
        <f t="shared" ca="1" si="56"/>
        <v>2330</v>
      </c>
      <c r="H330">
        <f t="shared" ca="1" si="57"/>
        <v>1196</v>
      </c>
      <c r="I330">
        <f t="shared" ca="1" si="58"/>
        <v>2576</v>
      </c>
      <c r="J330">
        <f t="shared" ca="1" si="59"/>
        <v>45</v>
      </c>
      <c r="K330">
        <f t="shared" ca="1" si="60"/>
        <v>60</v>
      </c>
    </row>
    <row r="331" spans="1:11" x14ac:dyDescent="0.25">
      <c r="A331" t="s">
        <v>2</v>
      </c>
      <c r="B331" t="s">
        <v>175</v>
      </c>
      <c r="C331" t="s">
        <v>225</v>
      </c>
      <c r="D331">
        <f t="shared" ca="1" si="53"/>
        <v>0.91399788203521015</v>
      </c>
      <c r="E331">
        <f t="shared" ca="1" si="54"/>
        <v>1.6269540400733657</v>
      </c>
      <c r="F331">
        <f t="shared" ca="1" si="55"/>
        <v>625</v>
      </c>
      <c r="G331">
        <f t="shared" ca="1" si="56"/>
        <v>1265</v>
      </c>
      <c r="H331">
        <f t="shared" ca="1" si="57"/>
        <v>1236</v>
      </c>
      <c r="I331">
        <f t="shared" ca="1" si="58"/>
        <v>3964</v>
      </c>
      <c r="J331">
        <f t="shared" ca="1" si="59"/>
        <v>30</v>
      </c>
      <c r="K331">
        <f t="shared" ca="1" si="60"/>
        <v>60</v>
      </c>
    </row>
    <row r="332" spans="1:11" x14ac:dyDescent="0.25">
      <c r="A332" t="s">
        <v>2</v>
      </c>
      <c r="B332" t="s">
        <v>175</v>
      </c>
      <c r="C332" t="s">
        <v>226</v>
      </c>
      <c r="D332">
        <f t="shared" ca="1" si="53"/>
        <v>0.23066429608400596</v>
      </c>
      <c r="E332">
        <f t="shared" ca="1" si="54"/>
        <v>1.7753072815659667</v>
      </c>
      <c r="F332">
        <f t="shared" ca="1" si="55"/>
        <v>545</v>
      </c>
      <c r="G332">
        <f t="shared" ca="1" si="56"/>
        <v>2315</v>
      </c>
      <c r="H332">
        <f t="shared" ca="1" si="57"/>
        <v>1196</v>
      </c>
      <c r="I332">
        <f t="shared" ca="1" si="58"/>
        <v>3192</v>
      </c>
      <c r="J332">
        <f t="shared" ca="1" si="59"/>
        <v>15</v>
      </c>
      <c r="K332">
        <f t="shared" ca="1" si="60"/>
        <v>45</v>
      </c>
    </row>
    <row r="333" spans="1:11" x14ac:dyDescent="0.25">
      <c r="A333" t="s">
        <v>2</v>
      </c>
      <c r="B333" t="s">
        <v>175</v>
      </c>
      <c r="C333" t="s">
        <v>227</v>
      </c>
      <c r="D333">
        <f t="shared" ca="1" si="53"/>
        <v>0</v>
      </c>
      <c r="E333">
        <f t="shared" ca="1" si="54"/>
        <v>0.9644635825119019</v>
      </c>
      <c r="F333">
        <f t="shared" ca="1" si="55"/>
        <v>370</v>
      </c>
      <c r="G333">
        <f t="shared" ca="1" si="56"/>
        <v>2085</v>
      </c>
      <c r="H333">
        <f t="shared" ca="1" si="57"/>
        <v>1548</v>
      </c>
      <c r="I333">
        <f t="shared" ca="1" si="58"/>
        <v>3532</v>
      </c>
      <c r="J333">
        <f t="shared" ca="1" si="59"/>
        <v>45</v>
      </c>
      <c r="K333">
        <f t="shared" ca="1" si="60"/>
        <v>45</v>
      </c>
    </row>
    <row r="334" spans="1:11" x14ac:dyDescent="0.25">
      <c r="A334" t="s">
        <v>9</v>
      </c>
      <c r="B334" t="s">
        <v>175</v>
      </c>
      <c r="C334" t="s">
        <v>194</v>
      </c>
      <c r="D334">
        <f t="shared" ca="1" si="53"/>
        <v>0</v>
      </c>
      <c r="E334">
        <f t="shared" ca="1" si="54"/>
        <v>2.1627068958451567</v>
      </c>
      <c r="F334">
        <f t="shared" ca="1" si="55"/>
        <v>670</v>
      </c>
      <c r="G334">
        <f t="shared" ca="1" si="56"/>
        <v>2375</v>
      </c>
      <c r="H334">
        <f t="shared" ca="1" si="57"/>
        <v>1564</v>
      </c>
      <c r="I334">
        <f t="shared" ca="1" si="58"/>
        <v>3400</v>
      </c>
      <c r="J334">
        <f t="shared" ca="1" si="59"/>
        <v>15</v>
      </c>
      <c r="K334">
        <f t="shared" ca="1" si="60"/>
        <v>45</v>
      </c>
    </row>
    <row r="335" spans="1:11" x14ac:dyDescent="0.25">
      <c r="A335" t="s">
        <v>2</v>
      </c>
      <c r="B335" t="s">
        <v>176</v>
      </c>
      <c r="C335" t="s">
        <v>225</v>
      </c>
      <c r="D335">
        <f t="shared" ca="1" si="53"/>
        <v>0.36723342122380975</v>
      </c>
      <c r="E335">
        <f t="shared" ca="1" si="54"/>
        <v>4.7439742195010401</v>
      </c>
      <c r="F335">
        <f t="shared" ca="1" si="55"/>
        <v>520</v>
      </c>
      <c r="G335">
        <f t="shared" ca="1" si="56"/>
        <v>1555</v>
      </c>
      <c r="H335">
        <f t="shared" ca="1" si="57"/>
        <v>1508</v>
      </c>
      <c r="I335">
        <f t="shared" ca="1" si="58"/>
        <v>3900</v>
      </c>
      <c r="J335">
        <f t="shared" ca="1" si="59"/>
        <v>30</v>
      </c>
      <c r="K335">
        <f t="shared" ca="1" si="60"/>
        <v>60</v>
      </c>
    </row>
    <row r="336" spans="1:11" x14ac:dyDescent="0.25">
      <c r="A336" t="s">
        <v>2</v>
      </c>
      <c r="B336" t="s">
        <v>176</v>
      </c>
      <c r="C336" t="s">
        <v>226</v>
      </c>
      <c r="D336">
        <f t="shared" ca="1" si="53"/>
        <v>0</v>
      </c>
      <c r="E336">
        <f t="shared" ca="1" si="54"/>
        <v>1.8669059167986224</v>
      </c>
      <c r="F336">
        <f t="shared" ca="1" si="55"/>
        <v>455</v>
      </c>
      <c r="G336">
        <f t="shared" ca="1" si="56"/>
        <v>1875</v>
      </c>
      <c r="H336">
        <f t="shared" ca="1" si="57"/>
        <v>1148</v>
      </c>
      <c r="I336">
        <f t="shared" ca="1" si="58"/>
        <v>3736</v>
      </c>
      <c r="J336">
        <f t="shared" ca="1" si="59"/>
        <v>30</v>
      </c>
      <c r="K336">
        <f t="shared" ca="1" si="60"/>
        <v>60</v>
      </c>
    </row>
    <row r="337" spans="1:11" x14ac:dyDescent="0.25">
      <c r="A337" t="s">
        <v>2</v>
      </c>
      <c r="B337" t="s">
        <v>176</v>
      </c>
      <c r="C337" t="s">
        <v>227</v>
      </c>
      <c r="D337">
        <f t="shared" ca="1" si="53"/>
        <v>0</v>
      </c>
      <c r="E337">
        <f t="shared" ca="1" si="54"/>
        <v>3.8134157157724768</v>
      </c>
      <c r="F337">
        <f t="shared" ca="1" si="55"/>
        <v>470</v>
      </c>
      <c r="G337">
        <f t="shared" ca="1" si="56"/>
        <v>1430</v>
      </c>
      <c r="H337">
        <f t="shared" ca="1" si="57"/>
        <v>836</v>
      </c>
      <c r="I337">
        <f t="shared" ca="1" si="58"/>
        <v>2540</v>
      </c>
      <c r="J337">
        <f t="shared" ca="1" si="59"/>
        <v>15</v>
      </c>
      <c r="K337">
        <f t="shared" ca="1" si="60"/>
        <v>45</v>
      </c>
    </row>
    <row r="338" spans="1:11" x14ac:dyDescent="0.25">
      <c r="A338" t="s">
        <v>2</v>
      </c>
      <c r="B338" t="s">
        <v>177</v>
      </c>
      <c r="C338" t="s">
        <v>225</v>
      </c>
      <c r="D338">
        <f t="shared" ca="1" si="53"/>
        <v>0</v>
      </c>
      <c r="E338">
        <f t="shared" ca="1" si="54"/>
        <v>0.30652684672656783</v>
      </c>
      <c r="F338">
        <f t="shared" ca="1" si="55"/>
        <v>430</v>
      </c>
      <c r="G338">
        <f t="shared" ca="1" si="56"/>
        <v>1355</v>
      </c>
      <c r="H338">
        <f t="shared" ca="1" si="57"/>
        <v>1300</v>
      </c>
      <c r="I338">
        <f t="shared" ca="1" si="58"/>
        <v>3404</v>
      </c>
      <c r="J338">
        <f t="shared" ca="1" si="59"/>
        <v>45</v>
      </c>
      <c r="K338">
        <f t="shared" ca="1" si="60"/>
        <v>60</v>
      </c>
    </row>
    <row r="339" spans="1:11" x14ac:dyDescent="0.25">
      <c r="A339" t="s">
        <v>2</v>
      </c>
      <c r="B339" t="s">
        <v>177</v>
      </c>
      <c r="C339" t="s">
        <v>226</v>
      </c>
      <c r="D339">
        <f t="shared" ca="1" si="53"/>
        <v>0</v>
      </c>
      <c r="E339">
        <f t="shared" ca="1" si="54"/>
        <v>0.31300651523314693</v>
      </c>
      <c r="F339">
        <f t="shared" ca="1" si="55"/>
        <v>545</v>
      </c>
      <c r="G339">
        <f t="shared" ca="1" si="56"/>
        <v>1680</v>
      </c>
      <c r="H339">
        <f t="shared" ca="1" si="57"/>
        <v>1140</v>
      </c>
      <c r="I339">
        <f t="shared" ca="1" si="58"/>
        <v>3992</v>
      </c>
      <c r="J339">
        <f t="shared" ca="1" si="59"/>
        <v>45</v>
      </c>
      <c r="K339">
        <f t="shared" ca="1" si="60"/>
        <v>60</v>
      </c>
    </row>
    <row r="340" spans="1:11" x14ac:dyDescent="0.25">
      <c r="A340" t="s">
        <v>2</v>
      </c>
      <c r="B340" t="s">
        <v>177</v>
      </c>
      <c r="C340" t="s">
        <v>227</v>
      </c>
      <c r="D340">
        <f t="shared" ca="1" si="53"/>
        <v>2.3076217625286333E-3</v>
      </c>
      <c r="E340">
        <f t="shared" ca="1" si="54"/>
        <v>2.2469540324618986</v>
      </c>
      <c r="F340">
        <f t="shared" ca="1" si="55"/>
        <v>350</v>
      </c>
      <c r="G340">
        <f t="shared" ca="1" si="56"/>
        <v>1555</v>
      </c>
      <c r="H340">
        <f t="shared" ca="1" si="57"/>
        <v>1596</v>
      </c>
      <c r="I340">
        <f t="shared" ca="1" si="58"/>
        <v>2736</v>
      </c>
      <c r="J340">
        <f t="shared" ca="1" si="59"/>
        <v>30</v>
      </c>
      <c r="K340">
        <f t="shared" ca="1" si="60"/>
        <v>45</v>
      </c>
    </row>
    <row r="341" spans="1:11" x14ac:dyDescent="0.25">
      <c r="A341" t="s">
        <v>2</v>
      </c>
      <c r="B341" t="s">
        <v>178</v>
      </c>
      <c r="C341" t="s">
        <v>225</v>
      </c>
      <c r="D341">
        <f t="shared" ca="1" si="53"/>
        <v>0.26131668227218563</v>
      </c>
      <c r="E341">
        <f t="shared" ca="1" si="54"/>
        <v>0.6220097901938304</v>
      </c>
      <c r="F341">
        <f t="shared" ca="1" si="55"/>
        <v>500</v>
      </c>
      <c r="G341">
        <f t="shared" ca="1" si="56"/>
        <v>1555</v>
      </c>
      <c r="H341">
        <f t="shared" ca="1" si="57"/>
        <v>1216</v>
      </c>
      <c r="I341">
        <f t="shared" ca="1" si="58"/>
        <v>2832</v>
      </c>
      <c r="J341">
        <f t="shared" ca="1" si="59"/>
        <v>15</v>
      </c>
      <c r="K341">
        <f t="shared" ca="1" si="60"/>
        <v>60</v>
      </c>
    </row>
    <row r="342" spans="1:11" x14ac:dyDescent="0.25">
      <c r="A342" t="s">
        <v>2</v>
      </c>
      <c r="B342" t="s">
        <v>178</v>
      </c>
      <c r="C342" t="s">
        <v>226</v>
      </c>
      <c r="D342">
        <f t="shared" ca="1" si="53"/>
        <v>0</v>
      </c>
      <c r="E342">
        <f t="shared" ca="1" si="54"/>
        <v>2.0117115777436245E-2</v>
      </c>
      <c r="F342">
        <f t="shared" ca="1" si="55"/>
        <v>305</v>
      </c>
      <c r="G342">
        <f t="shared" ca="1" si="56"/>
        <v>1700</v>
      </c>
      <c r="H342">
        <f t="shared" ca="1" si="57"/>
        <v>1052</v>
      </c>
      <c r="I342">
        <f t="shared" ca="1" si="58"/>
        <v>3312</v>
      </c>
      <c r="J342">
        <f t="shared" ca="1" si="59"/>
        <v>45</v>
      </c>
      <c r="K342">
        <f t="shared" ca="1" si="60"/>
        <v>45</v>
      </c>
    </row>
    <row r="343" spans="1:11" x14ac:dyDescent="0.25">
      <c r="A343" t="s">
        <v>2</v>
      </c>
      <c r="B343" t="s">
        <v>179</v>
      </c>
      <c r="C343" t="s">
        <v>225</v>
      </c>
      <c r="D343">
        <f t="shared" ca="1" si="53"/>
        <v>0.15900240559217804</v>
      </c>
      <c r="E343">
        <f t="shared" ca="1" si="54"/>
        <v>2.650538636484896</v>
      </c>
      <c r="F343">
        <f t="shared" ca="1" si="55"/>
        <v>410</v>
      </c>
      <c r="G343">
        <f t="shared" ca="1" si="56"/>
        <v>1530</v>
      </c>
      <c r="H343">
        <f t="shared" ca="1" si="57"/>
        <v>1556</v>
      </c>
      <c r="I343">
        <f t="shared" ca="1" si="58"/>
        <v>3992</v>
      </c>
      <c r="J343">
        <f t="shared" ca="1" si="59"/>
        <v>45</v>
      </c>
      <c r="K343">
        <f t="shared" ca="1" si="60"/>
        <v>45</v>
      </c>
    </row>
    <row r="344" spans="1:11" x14ac:dyDescent="0.25">
      <c r="A344" t="s">
        <v>2</v>
      </c>
      <c r="B344" t="s">
        <v>179</v>
      </c>
      <c r="C344" t="s">
        <v>226</v>
      </c>
      <c r="D344">
        <f t="shared" ca="1" si="53"/>
        <v>1.7305056212413621</v>
      </c>
      <c r="E344">
        <f t="shared" ca="1" si="54"/>
        <v>1.1569842679390634</v>
      </c>
      <c r="F344">
        <f t="shared" ca="1" si="55"/>
        <v>700</v>
      </c>
      <c r="G344">
        <f t="shared" ca="1" si="56"/>
        <v>1535</v>
      </c>
      <c r="H344">
        <f t="shared" ca="1" si="57"/>
        <v>1372</v>
      </c>
      <c r="I344">
        <f t="shared" ca="1" si="58"/>
        <v>3256</v>
      </c>
      <c r="J344">
        <f t="shared" ca="1" si="59"/>
        <v>45</v>
      </c>
      <c r="K344">
        <f t="shared" ca="1" si="60"/>
        <v>60</v>
      </c>
    </row>
    <row r="345" spans="1:11" x14ac:dyDescent="0.25">
      <c r="A345" t="s">
        <v>2</v>
      </c>
      <c r="B345" t="s">
        <v>179</v>
      </c>
      <c r="C345" t="s">
        <v>227</v>
      </c>
      <c r="D345">
        <f t="shared" ca="1" si="53"/>
        <v>0.6665357650763134</v>
      </c>
      <c r="E345">
        <f t="shared" ca="1" si="54"/>
        <v>0.93503698647697409</v>
      </c>
      <c r="F345">
        <f t="shared" ca="1" si="55"/>
        <v>350</v>
      </c>
      <c r="G345">
        <f t="shared" ca="1" si="56"/>
        <v>2345</v>
      </c>
      <c r="H345">
        <f t="shared" ca="1" si="57"/>
        <v>1172</v>
      </c>
      <c r="I345">
        <f t="shared" ca="1" si="58"/>
        <v>2604</v>
      </c>
      <c r="J345">
        <f t="shared" ca="1" si="59"/>
        <v>30</v>
      </c>
      <c r="K345">
        <f t="shared" ca="1" si="60"/>
        <v>45</v>
      </c>
    </row>
    <row r="346" spans="1:11" x14ac:dyDescent="0.25">
      <c r="A346" t="s">
        <v>2</v>
      </c>
      <c r="B346" t="s">
        <v>180</v>
      </c>
      <c r="C346" t="s">
        <v>225</v>
      </c>
      <c r="D346">
        <f t="shared" ca="1" si="53"/>
        <v>1.3983778631065804</v>
      </c>
      <c r="E346">
        <f t="shared" ca="1" si="54"/>
        <v>1.829543637784514</v>
      </c>
      <c r="F346">
        <f t="shared" ca="1" si="55"/>
        <v>260</v>
      </c>
      <c r="G346">
        <f t="shared" ca="1" si="56"/>
        <v>2040</v>
      </c>
      <c r="H346">
        <f t="shared" ca="1" si="57"/>
        <v>1500</v>
      </c>
      <c r="I346">
        <f t="shared" ca="1" si="58"/>
        <v>3008</v>
      </c>
      <c r="J346">
        <f t="shared" ca="1" si="59"/>
        <v>30</v>
      </c>
      <c r="K346">
        <f t="shared" ca="1" si="60"/>
        <v>45</v>
      </c>
    </row>
    <row r="347" spans="1:11" x14ac:dyDescent="0.25">
      <c r="A347" t="s">
        <v>2</v>
      </c>
      <c r="B347" t="s">
        <v>180</v>
      </c>
      <c r="C347" t="s">
        <v>226</v>
      </c>
      <c r="D347">
        <f t="shared" ca="1" si="53"/>
        <v>0.16293089822944462</v>
      </c>
      <c r="E347">
        <f t="shared" ca="1" si="54"/>
        <v>0.20000532255777848</v>
      </c>
      <c r="F347">
        <f t="shared" ca="1" si="55"/>
        <v>460</v>
      </c>
      <c r="G347">
        <f t="shared" ca="1" si="56"/>
        <v>2595</v>
      </c>
      <c r="H347">
        <f t="shared" ca="1" si="57"/>
        <v>1296</v>
      </c>
      <c r="I347">
        <f t="shared" ca="1" si="58"/>
        <v>2524</v>
      </c>
      <c r="J347">
        <f t="shared" ca="1" si="59"/>
        <v>15</v>
      </c>
      <c r="K347">
        <f t="shared" ca="1" si="60"/>
        <v>45</v>
      </c>
    </row>
    <row r="348" spans="1:11" x14ac:dyDescent="0.25">
      <c r="A348" t="s">
        <v>2</v>
      </c>
      <c r="B348" t="s">
        <v>180</v>
      </c>
      <c r="C348" t="s">
        <v>227</v>
      </c>
      <c r="D348">
        <f t="shared" ca="1" si="53"/>
        <v>0</v>
      </c>
      <c r="E348">
        <f t="shared" ca="1" si="54"/>
        <v>1.7034451090083409</v>
      </c>
      <c r="F348">
        <f t="shared" ca="1" si="55"/>
        <v>590</v>
      </c>
      <c r="G348">
        <f t="shared" ca="1" si="56"/>
        <v>2495</v>
      </c>
      <c r="H348">
        <f t="shared" ca="1" si="57"/>
        <v>896</v>
      </c>
      <c r="I348">
        <f t="shared" ca="1" si="58"/>
        <v>2948</v>
      </c>
      <c r="J348">
        <f t="shared" ca="1" si="59"/>
        <v>15</v>
      </c>
      <c r="K348">
        <f t="shared" ca="1" si="60"/>
        <v>45</v>
      </c>
    </row>
    <row r="349" spans="1:11" x14ac:dyDescent="0.25">
      <c r="A349" t="s">
        <v>2</v>
      </c>
      <c r="B349" t="s">
        <v>181</v>
      </c>
      <c r="C349" t="s">
        <v>225</v>
      </c>
      <c r="D349">
        <f t="shared" ca="1" si="53"/>
        <v>0.96972056041727173</v>
      </c>
      <c r="E349">
        <f t="shared" ca="1" si="54"/>
        <v>1.3478827273824501</v>
      </c>
      <c r="F349">
        <f t="shared" ca="1" si="55"/>
        <v>700</v>
      </c>
      <c r="G349">
        <f t="shared" ca="1" si="56"/>
        <v>1915</v>
      </c>
      <c r="H349">
        <f t="shared" ca="1" si="57"/>
        <v>836</v>
      </c>
      <c r="I349">
        <f t="shared" ca="1" si="58"/>
        <v>3568</v>
      </c>
      <c r="J349">
        <f t="shared" ca="1" si="59"/>
        <v>15</v>
      </c>
      <c r="K349">
        <f t="shared" ca="1" si="60"/>
        <v>60</v>
      </c>
    </row>
    <row r="350" spans="1:11" x14ac:dyDescent="0.25">
      <c r="A350" t="s">
        <v>2</v>
      </c>
      <c r="B350" t="s">
        <v>181</v>
      </c>
      <c r="C350" t="s">
        <v>226</v>
      </c>
      <c r="D350">
        <f t="shared" ca="1" si="53"/>
        <v>0.44008403737489599</v>
      </c>
      <c r="E350">
        <f t="shared" ca="1" si="54"/>
        <v>0.49242842576019141</v>
      </c>
      <c r="F350">
        <f t="shared" ca="1" si="55"/>
        <v>540</v>
      </c>
      <c r="G350">
        <f t="shared" ca="1" si="56"/>
        <v>1430</v>
      </c>
      <c r="H350">
        <f t="shared" ca="1" si="57"/>
        <v>1552</v>
      </c>
      <c r="I350">
        <f t="shared" ca="1" si="58"/>
        <v>3968</v>
      </c>
      <c r="J350">
        <f t="shared" ca="1" si="59"/>
        <v>45</v>
      </c>
      <c r="K350">
        <f t="shared" ca="1" si="60"/>
        <v>60</v>
      </c>
    </row>
    <row r="351" spans="1:11" x14ac:dyDescent="0.25">
      <c r="A351" t="s">
        <v>7</v>
      </c>
      <c r="B351" t="s">
        <v>182</v>
      </c>
      <c r="C351" t="s">
        <v>271</v>
      </c>
      <c r="D351">
        <f t="shared" ca="1" si="53"/>
        <v>0</v>
      </c>
      <c r="E351">
        <f t="shared" ca="1" si="54"/>
        <v>4.8160783980539161</v>
      </c>
      <c r="F351">
        <f t="shared" ca="1" si="55"/>
        <v>675</v>
      </c>
      <c r="G351">
        <f t="shared" ca="1" si="56"/>
        <v>2040</v>
      </c>
      <c r="H351">
        <f t="shared" ca="1" si="57"/>
        <v>952</v>
      </c>
      <c r="I351">
        <f t="shared" ca="1" si="58"/>
        <v>3020</v>
      </c>
      <c r="J351">
        <f t="shared" ca="1" si="59"/>
        <v>30</v>
      </c>
      <c r="K351">
        <f t="shared" ca="1" si="60"/>
        <v>45</v>
      </c>
    </row>
    <row r="352" spans="1:11" x14ac:dyDescent="0.25">
      <c r="A352" t="s">
        <v>9</v>
      </c>
      <c r="B352" t="s">
        <v>182</v>
      </c>
      <c r="C352" t="s">
        <v>192</v>
      </c>
      <c r="D352">
        <f t="shared" ca="1" si="53"/>
        <v>0.31000669510483325</v>
      </c>
      <c r="E352">
        <f t="shared" ca="1" si="54"/>
        <v>3.1616380508543966</v>
      </c>
      <c r="F352">
        <f t="shared" ca="1" si="55"/>
        <v>565</v>
      </c>
      <c r="G352">
        <f t="shared" ca="1" si="56"/>
        <v>2550</v>
      </c>
      <c r="H352">
        <f t="shared" ca="1" si="57"/>
        <v>1516</v>
      </c>
      <c r="I352">
        <f t="shared" ca="1" si="58"/>
        <v>3068</v>
      </c>
      <c r="J352">
        <f t="shared" ca="1" si="59"/>
        <v>15</v>
      </c>
      <c r="K352">
        <f t="shared" ca="1" si="60"/>
        <v>45</v>
      </c>
    </row>
    <row r="353" spans="1:11" x14ac:dyDescent="0.25">
      <c r="A353" t="s">
        <v>9</v>
      </c>
      <c r="B353" t="s">
        <v>184</v>
      </c>
      <c r="C353" t="s">
        <v>194</v>
      </c>
      <c r="D353">
        <f t="shared" ca="1" si="53"/>
        <v>1.4337578844692038</v>
      </c>
      <c r="E353">
        <f t="shared" ca="1" si="54"/>
        <v>1.4451287860600814</v>
      </c>
      <c r="F353">
        <f t="shared" ca="1" si="55"/>
        <v>395</v>
      </c>
      <c r="G353">
        <f t="shared" ca="1" si="56"/>
        <v>2300</v>
      </c>
      <c r="H353">
        <f t="shared" ca="1" si="57"/>
        <v>1452</v>
      </c>
      <c r="I353">
        <f t="shared" ca="1" si="58"/>
        <v>2836</v>
      </c>
      <c r="J353">
        <f t="shared" ca="1" si="59"/>
        <v>30</v>
      </c>
      <c r="K353">
        <f t="shared" ca="1" si="60"/>
        <v>45</v>
      </c>
    </row>
    <row r="354" spans="1:11" x14ac:dyDescent="0.25">
      <c r="A354" t="s">
        <v>2</v>
      </c>
      <c r="B354" t="s">
        <v>184</v>
      </c>
      <c r="C354" t="s">
        <v>226</v>
      </c>
      <c r="D354">
        <f t="shared" ca="1" si="53"/>
        <v>0</v>
      </c>
      <c r="E354">
        <f t="shared" ca="1" si="54"/>
        <v>0.13081848208558255</v>
      </c>
      <c r="F354">
        <f t="shared" ca="1" si="55"/>
        <v>680</v>
      </c>
      <c r="G354">
        <f t="shared" ca="1" si="56"/>
        <v>2010</v>
      </c>
      <c r="H354">
        <f t="shared" ca="1" si="57"/>
        <v>1576</v>
      </c>
      <c r="I354">
        <f t="shared" ca="1" si="58"/>
        <v>3572</v>
      </c>
      <c r="J354">
        <f t="shared" ca="1" si="59"/>
        <v>15</v>
      </c>
      <c r="K354">
        <f t="shared" ca="1" si="60"/>
        <v>45</v>
      </c>
    </row>
    <row r="355" spans="1:11" x14ac:dyDescent="0.25">
      <c r="A355" t="s">
        <v>2</v>
      </c>
      <c r="B355" t="s">
        <v>185</v>
      </c>
      <c r="C355" t="s">
        <v>225</v>
      </c>
      <c r="D355">
        <f t="shared" ca="1" si="53"/>
        <v>0.14013727525078057</v>
      </c>
      <c r="E355">
        <f t="shared" ca="1" si="54"/>
        <v>2.8781191020672789</v>
      </c>
      <c r="F355">
        <f t="shared" ca="1" si="55"/>
        <v>480</v>
      </c>
      <c r="G355">
        <f t="shared" ca="1" si="56"/>
        <v>1670</v>
      </c>
      <c r="H355">
        <f t="shared" ca="1" si="57"/>
        <v>1372</v>
      </c>
      <c r="I355">
        <f t="shared" ca="1" si="58"/>
        <v>3000</v>
      </c>
      <c r="J355">
        <f t="shared" ca="1" si="59"/>
        <v>15</v>
      </c>
      <c r="K355">
        <f t="shared" ca="1" si="60"/>
        <v>60</v>
      </c>
    </row>
    <row r="356" spans="1:11" x14ac:dyDescent="0.25">
      <c r="A356" t="s">
        <v>2</v>
      </c>
      <c r="B356" t="s">
        <v>185</v>
      </c>
      <c r="C356" t="s">
        <v>226</v>
      </c>
      <c r="D356">
        <f t="shared" ca="1" si="53"/>
        <v>0.79522638057513073</v>
      </c>
      <c r="E356">
        <f t="shared" ca="1" si="54"/>
        <v>1.7428554574621156</v>
      </c>
      <c r="F356">
        <f t="shared" ca="1" si="55"/>
        <v>345</v>
      </c>
      <c r="G356">
        <f t="shared" ca="1" si="56"/>
        <v>1590</v>
      </c>
      <c r="H356">
        <f t="shared" ca="1" si="57"/>
        <v>980</v>
      </c>
      <c r="I356">
        <f t="shared" ca="1" si="58"/>
        <v>2456</v>
      </c>
      <c r="J356">
        <f t="shared" ca="1" si="59"/>
        <v>45</v>
      </c>
      <c r="K356">
        <f t="shared" ca="1" si="60"/>
        <v>45</v>
      </c>
    </row>
    <row r="357" spans="1:11" x14ac:dyDescent="0.25">
      <c r="A357" t="s">
        <v>2</v>
      </c>
      <c r="B357" t="s">
        <v>185</v>
      </c>
      <c r="C357" t="s">
        <v>227</v>
      </c>
      <c r="D357">
        <f t="shared" ca="1" si="53"/>
        <v>0.39972060246929575</v>
      </c>
      <c r="E357">
        <f t="shared" ca="1" si="54"/>
        <v>4.6064874277673207</v>
      </c>
      <c r="F357">
        <f t="shared" ca="1" si="55"/>
        <v>465</v>
      </c>
      <c r="G357">
        <f t="shared" ca="1" si="56"/>
        <v>2715</v>
      </c>
      <c r="H357">
        <f t="shared" ca="1" si="57"/>
        <v>1600</v>
      </c>
      <c r="I357">
        <f t="shared" ca="1" si="58"/>
        <v>3148</v>
      </c>
      <c r="J357">
        <f t="shared" ca="1" si="59"/>
        <v>45</v>
      </c>
      <c r="K357">
        <f t="shared" ca="1" si="60"/>
        <v>60</v>
      </c>
    </row>
    <row r="358" spans="1:11" x14ac:dyDescent="0.25">
      <c r="A358" t="s">
        <v>9</v>
      </c>
      <c r="B358" t="s">
        <v>185</v>
      </c>
      <c r="C358" t="s">
        <v>191</v>
      </c>
      <c r="D358">
        <f t="shared" ca="1" si="53"/>
        <v>0.66039597271640949</v>
      </c>
      <c r="E358">
        <f t="shared" ca="1" si="54"/>
        <v>1.0868450758792902</v>
      </c>
      <c r="F358">
        <f t="shared" ca="1" si="55"/>
        <v>530</v>
      </c>
      <c r="G358">
        <f t="shared" ca="1" si="56"/>
        <v>1685</v>
      </c>
      <c r="H358">
        <f t="shared" ca="1" si="57"/>
        <v>1296</v>
      </c>
      <c r="I358">
        <f t="shared" ca="1" si="58"/>
        <v>3164</v>
      </c>
      <c r="J358">
        <f t="shared" ca="1" si="59"/>
        <v>45</v>
      </c>
      <c r="K358">
        <f t="shared" ca="1" si="60"/>
        <v>60</v>
      </c>
    </row>
    <row r="359" spans="1:11" x14ac:dyDescent="0.25">
      <c r="A359" t="s">
        <v>6</v>
      </c>
      <c r="B359" t="s">
        <v>191</v>
      </c>
      <c r="C359" t="s">
        <v>173</v>
      </c>
      <c r="D359">
        <f t="shared" ca="1" si="53"/>
        <v>0</v>
      </c>
      <c r="E359">
        <f t="shared" ca="1" si="54"/>
        <v>2.4204849167773523</v>
      </c>
      <c r="F359">
        <f t="shared" ca="1" si="55"/>
        <v>550</v>
      </c>
      <c r="G359">
        <f t="shared" ca="1" si="56"/>
        <v>1325</v>
      </c>
      <c r="H359">
        <f t="shared" ca="1" si="57"/>
        <v>912</v>
      </c>
      <c r="I359">
        <f t="shared" ca="1" si="58"/>
        <v>3988</v>
      </c>
      <c r="J359">
        <f t="shared" ca="1" si="59"/>
        <v>15</v>
      </c>
      <c r="K359">
        <f t="shared" ca="1" si="60"/>
        <v>45</v>
      </c>
    </row>
    <row r="360" spans="1:11" x14ac:dyDescent="0.25">
      <c r="A360" t="s">
        <v>12</v>
      </c>
      <c r="B360" t="s">
        <v>191</v>
      </c>
      <c r="C360" t="s">
        <v>186</v>
      </c>
      <c r="D360">
        <f t="shared" ca="1" si="53"/>
        <v>0.77035392178156603</v>
      </c>
      <c r="E360">
        <f t="shared" ca="1" si="54"/>
        <v>3.7722410344012438</v>
      </c>
      <c r="F360">
        <f t="shared" ca="1" si="55"/>
        <v>730</v>
      </c>
      <c r="G360">
        <f t="shared" ca="1" si="56"/>
        <v>2655</v>
      </c>
      <c r="H360">
        <f t="shared" ca="1" si="57"/>
        <v>1204</v>
      </c>
      <c r="I360">
        <f t="shared" ca="1" si="58"/>
        <v>3108</v>
      </c>
      <c r="J360">
        <f t="shared" ca="1" si="59"/>
        <v>30</v>
      </c>
      <c r="K360">
        <f t="shared" ca="1" si="60"/>
        <v>45</v>
      </c>
    </row>
    <row r="361" spans="1:11" x14ac:dyDescent="0.25">
      <c r="A361" t="s">
        <v>6</v>
      </c>
      <c r="B361" t="s">
        <v>192</v>
      </c>
      <c r="C361" t="s">
        <v>174</v>
      </c>
      <c r="D361">
        <f t="shared" ca="1" si="53"/>
        <v>0</v>
      </c>
      <c r="E361">
        <f t="shared" ca="1" si="54"/>
        <v>3.6615999914573036</v>
      </c>
      <c r="F361">
        <f t="shared" ca="1" si="55"/>
        <v>665</v>
      </c>
      <c r="G361">
        <f t="shared" ca="1" si="56"/>
        <v>1410</v>
      </c>
      <c r="H361">
        <f t="shared" ca="1" si="57"/>
        <v>1584</v>
      </c>
      <c r="I361">
        <f t="shared" ca="1" si="58"/>
        <v>3256</v>
      </c>
      <c r="J361">
        <f t="shared" ca="1" si="59"/>
        <v>15</v>
      </c>
      <c r="K361">
        <f t="shared" ca="1" si="60"/>
        <v>60</v>
      </c>
    </row>
    <row r="362" spans="1:11" x14ac:dyDescent="0.25">
      <c r="A362" t="s">
        <v>12</v>
      </c>
      <c r="B362" t="s">
        <v>192</v>
      </c>
      <c r="C362" t="s">
        <v>187</v>
      </c>
      <c r="D362">
        <f t="shared" ca="1" si="53"/>
        <v>0.90775667084676992</v>
      </c>
      <c r="E362">
        <f t="shared" ca="1" si="54"/>
        <v>4.2030160133473613</v>
      </c>
      <c r="F362">
        <f t="shared" ca="1" si="55"/>
        <v>630</v>
      </c>
      <c r="G362">
        <f t="shared" ca="1" si="56"/>
        <v>2245</v>
      </c>
      <c r="H362">
        <f t="shared" ca="1" si="57"/>
        <v>1356</v>
      </c>
      <c r="I362">
        <f t="shared" ca="1" si="58"/>
        <v>2572</v>
      </c>
      <c r="J362">
        <f t="shared" ca="1" si="59"/>
        <v>15</v>
      </c>
      <c r="K362">
        <f t="shared" ca="1" si="60"/>
        <v>45</v>
      </c>
    </row>
    <row r="363" spans="1:11" x14ac:dyDescent="0.25">
      <c r="A363" t="s">
        <v>12</v>
      </c>
      <c r="B363" t="s">
        <v>193</v>
      </c>
      <c r="C363" t="s">
        <v>188</v>
      </c>
      <c r="D363">
        <f t="shared" ca="1" si="53"/>
        <v>0.87061589231036896</v>
      </c>
      <c r="E363">
        <f t="shared" ca="1" si="54"/>
        <v>1.2483386922012083</v>
      </c>
      <c r="F363">
        <f t="shared" ca="1" si="55"/>
        <v>425</v>
      </c>
      <c r="G363">
        <f t="shared" ca="1" si="56"/>
        <v>1700</v>
      </c>
      <c r="H363">
        <f t="shared" ca="1" si="57"/>
        <v>1152</v>
      </c>
      <c r="I363">
        <f t="shared" ca="1" si="58"/>
        <v>3508</v>
      </c>
      <c r="J363">
        <f t="shared" ca="1" si="59"/>
        <v>15</v>
      </c>
      <c r="K363">
        <f t="shared" ca="1" si="60"/>
        <v>45</v>
      </c>
    </row>
    <row r="364" spans="1:11" x14ac:dyDescent="0.25">
      <c r="A364" t="s">
        <v>6</v>
      </c>
      <c r="B364" t="s">
        <v>194</v>
      </c>
      <c r="C364" t="s">
        <v>182</v>
      </c>
      <c r="D364">
        <f t="shared" ca="1" si="53"/>
        <v>0.7431787582150271</v>
      </c>
      <c r="E364">
        <f t="shared" ca="1" si="54"/>
        <v>2.3017310553359969</v>
      </c>
      <c r="F364">
        <f t="shared" ca="1" si="55"/>
        <v>340</v>
      </c>
      <c r="G364">
        <f t="shared" ca="1" si="56"/>
        <v>1565</v>
      </c>
      <c r="H364">
        <f t="shared" ca="1" si="57"/>
        <v>1396</v>
      </c>
      <c r="I364">
        <f t="shared" ca="1" si="58"/>
        <v>2952</v>
      </c>
      <c r="J364">
        <f t="shared" ca="1" si="59"/>
        <v>30</v>
      </c>
      <c r="K364">
        <f t="shared" ca="1" si="60"/>
        <v>60</v>
      </c>
    </row>
    <row r="365" spans="1:11" x14ac:dyDescent="0.25">
      <c r="A365" t="s">
        <v>12</v>
      </c>
      <c r="B365" t="s">
        <v>194</v>
      </c>
      <c r="C365" t="s">
        <v>189</v>
      </c>
      <c r="D365">
        <f t="shared" ca="1" si="53"/>
        <v>0.16991057872820436</v>
      </c>
      <c r="E365">
        <f t="shared" ca="1" si="54"/>
        <v>1.8215892912700977</v>
      </c>
      <c r="F365">
        <f t="shared" ca="1" si="55"/>
        <v>525</v>
      </c>
      <c r="G365">
        <f t="shared" ca="1" si="56"/>
        <v>1430</v>
      </c>
      <c r="H365">
        <f t="shared" ca="1" si="57"/>
        <v>1476</v>
      </c>
      <c r="I365">
        <f t="shared" ca="1" si="58"/>
        <v>3288</v>
      </c>
      <c r="J365">
        <f t="shared" ca="1" si="59"/>
        <v>15</v>
      </c>
      <c r="K365">
        <f t="shared" ca="1" si="60"/>
        <v>60</v>
      </c>
    </row>
    <row r="366" spans="1:11" x14ac:dyDescent="0.25">
      <c r="A366" t="s">
        <v>6</v>
      </c>
      <c r="B366" t="s">
        <v>195</v>
      </c>
      <c r="C366" t="s">
        <v>183</v>
      </c>
      <c r="D366">
        <f t="shared" ca="1" si="53"/>
        <v>0.40540769118073572</v>
      </c>
      <c r="E366">
        <f t="shared" ca="1" si="54"/>
        <v>2.1380016778502764E-3</v>
      </c>
      <c r="F366">
        <f t="shared" ca="1" si="55"/>
        <v>465</v>
      </c>
      <c r="G366">
        <f t="shared" ca="1" si="56"/>
        <v>2490</v>
      </c>
      <c r="H366">
        <f t="shared" ca="1" si="57"/>
        <v>872</v>
      </c>
      <c r="I366">
        <f t="shared" ca="1" si="58"/>
        <v>2896</v>
      </c>
      <c r="J366">
        <f t="shared" ca="1" si="59"/>
        <v>30</v>
      </c>
      <c r="K366">
        <f t="shared" ca="1" si="60"/>
        <v>45</v>
      </c>
    </row>
    <row r="367" spans="1:11" x14ac:dyDescent="0.25">
      <c r="A367" t="s">
        <v>12</v>
      </c>
      <c r="B367" t="s">
        <v>195</v>
      </c>
      <c r="C367" t="s">
        <v>190</v>
      </c>
      <c r="D367">
        <f t="shared" ca="1" si="53"/>
        <v>0.29787487920227695</v>
      </c>
      <c r="E367">
        <f t="shared" ca="1" si="54"/>
        <v>1.7510245273979423</v>
      </c>
      <c r="F367">
        <f t="shared" ca="1" si="55"/>
        <v>340</v>
      </c>
      <c r="G367">
        <f t="shared" ca="1" si="56"/>
        <v>2360</v>
      </c>
      <c r="H367">
        <f t="shared" ca="1" si="57"/>
        <v>1120</v>
      </c>
      <c r="I367">
        <f t="shared" ca="1" si="58"/>
        <v>3596</v>
      </c>
      <c r="J367">
        <f t="shared" ca="1" si="59"/>
        <v>45</v>
      </c>
      <c r="K367">
        <f t="shared" ca="1" si="60"/>
        <v>45</v>
      </c>
    </row>
    <row r="368" spans="1:11" x14ac:dyDescent="0.25">
      <c r="A368" t="s">
        <v>2</v>
      </c>
      <c r="B368" t="s">
        <v>196</v>
      </c>
      <c r="C368" t="s">
        <v>247</v>
      </c>
      <c r="D368">
        <f t="shared" ca="1" si="53"/>
        <v>1.4427702669010363</v>
      </c>
      <c r="E368">
        <f t="shared" ca="1" si="54"/>
        <v>1.6918409773081351</v>
      </c>
      <c r="F368">
        <f t="shared" ca="1" si="55"/>
        <v>690</v>
      </c>
      <c r="G368">
        <f t="shared" ca="1" si="56"/>
        <v>1415</v>
      </c>
      <c r="H368">
        <f t="shared" ca="1" si="57"/>
        <v>1052</v>
      </c>
      <c r="I368">
        <f t="shared" ca="1" si="58"/>
        <v>3336</v>
      </c>
      <c r="J368">
        <f t="shared" ca="1" si="59"/>
        <v>30</v>
      </c>
      <c r="K368">
        <f t="shared" ca="1" si="60"/>
        <v>45</v>
      </c>
    </row>
    <row r="369" spans="1:11" x14ac:dyDescent="0.25">
      <c r="A369" t="s">
        <v>2</v>
      </c>
      <c r="B369" t="s">
        <v>196</v>
      </c>
      <c r="C369" t="s">
        <v>248</v>
      </c>
      <c r="D369">
        <f t="shared" ca="1" si="53"/>
        <v>0</v>
      </c>
      <c r="E369">
        <f t="shared" ca="1" si="54"/>
        <v>1.9277237220781678</v>
      </c>
      <c r="F369">
        <f t="shared" ca="1" si="55"/>
        <v>560</v>
      </c>
      <c r="G369">
        <f t="shared" ca="1" si="56"/>
        <v>2355</v>
      </c>
      <c r="H369">
        <f t="shared" ca="1" si="57"/>
        <v>1424</v>
      </c>
      <c r="I369">
        <f t="shared" ca="1" si="58"/>
        <v>2692</v>
      </c>
      <c r="J369">
        <f t="shared" ca="1" si="59"/>
        <v>45</v>
      </c>
      <c r="K369">
        <f t="shared" ca="1" si="60"/>
        <v>45</v>
      </c>
    </row>
    <row r="370" spans="1:11" x14ac:dyDescent="0.25">
      <c r="A370" t="s">
        <v>2</v>
      </c>
      <c r="B370" t="s">
        <v>197</v>
      </c>
      <c r="C370" t="s">
        <v>247</v>
      </c>
      <c r="D370">
        <f t="shared" ca="1" si="53"/>
        <v>0</v>
      </c>
      <c r="E370">
        <f t="shared" ca="1" si="54"/>
        <v>0.67188587905266894</v>
      </c>
      <c r="F370">
        <f t="shared" ca="1" si="55"/>
        <v>460</v>
      </c>
      <c r="G370">
        <f t="shared" ca="1" si="56"/>
        <v>2545</v>
      </c>
      <c r="H370">
        <f t="shared" ca="1" si="57"/>
        <v>876</v>
      </c>
      <c r="I370">
        <f t="shared" ca="1" si="58"/>
        <v>3272</v>
      </c>
      <c r="J370">
        <f t="shared" ca="1" si="59"/>
        <v>30</v>
      </c>
      <c r="K370">
        <f t="shared" ca="1" si="60"/>
        <v>45</v>
      </c>
    </row>
    <row r="371" spans="1:11" x14ac:dyDescent="0.25">
      <c r="A371" t="s">
        <v>2</v>
      </c>
      <c r="B371" t="s">
        <v>197</v>
      </c>
      <c r="C371" t="s">
        <v>248</v>
      </c>
      <c r="D371">
        <f t="shared" ca="1" si="53"/>
        <v>0.85508161795607351</v>
      </c>
      <c r="E371">
        <f t="shared" ca="1" si="54"/>
        <v>0.75268892730983494</v>
      </c>
      <c r="F371">
        <f t="shared" ca="1" si="55"/>
        <v>690</v>
      </c>
      <c r="G371">
        <f t="shared" ca="1" si="56"/>
        <v>2275</v>
      </c>
      <c r="H371">
        <f t="shared" ca="1" si="57"/>
        <v>1472</v>
      </c>
      <c r="I371">
        <f t="shared" ca="1" si="58"/>
        <v>2616</v>
      </c>
      <c r="J371">
        <f t="shared" ca="1" si="59"/>
        <v>30</v>
      </c>
      <c r="K371">
        <f t="shared" ca="1" si="60"/>
        <v>60</v>
      </c>
    </row>
    <row r="372" spans="1:11" x14ac:dyDescent="0.25">
      <c r="A372" t="s">
        <v>2</v>
      </c>
      <c r="B372" t="s">
        <v>198</v>
      </c>
      <c r="C372" t="s">
        <v>247</v>
      </c>
      <c r="D372">
        <f t="shared" ca="1" si="53"/>
        <v>0.14802703169378695</v>
      </c>
      <c r="E372">
        <f t="shared" ca="1" si="54"/>
        <v>0.26966296859603789</v>
      </c>
      <c r="F372">
        <f t="shared" ca="1" si="55"/>
        <v>395</v>
      </c>
      <c r="G372">
        <f t="shared" ca="1" si="56"/>
        <v>1780</v>
      </c>
      <c r="H372">
        <f t="shared" ca="1" si="57"/>
        <v>1600</v>
      </c>
      <c r="I372">
        <f t="shared" ca="1" si="58"/>
        <v>3272</v>
      </c>
      <c r="J372">
        <f t="shared" ca="1" si="59"/>
        <v>30</v>
      </c>
      <c r="K372">
        <f t="shared" ca="1" si="60"/>
        <v>45</v>
      </c>
    </row>
    <row r="373" spans="1:11" x14ac:dyDescent="0.25">
      <c r="A373" t="s">
        <v>2</v>
      </c>
      <c r="B373" t="s">
        <v>198</v>
      </c>
      <c r="C373" t="s">
        <v>248</v>
      </c>
      <c r="D373">
        <f t="shared" ca="1" si="53"/>
        <v>0.86368662303082311</v>
      </c>
      <c r="E373">
        <f t="shared" ca="1" si="54"/>
        <v>2.8053252658445675</v>
      </c>
      <c r="F373">
        <f t="shared" ca="1" si="55"/>
        <v>325</v>
      </c>
      <c r="G373">
        <f t="shared" ca="1" si="56"/>
        <v>1865</v>
      </c>
      <c r="H373">
        <f t="shared" ca="1" si="57"/>
        <v>1192</v>
      </c>
      <c r="I373">
        <f t="shared" ca="1" si="58"/>
        <v>2616</v>
      </c>
      <c r="J373">
        <f t="shared" ca="1" si="59"/>
        <v>30</v>
      </c>
      <c r="K373">
        <f t="shared" ca="1" si="60"/>
        <v>45</v>
      </c>
    </row>
    <row r="374" spans="1:11" x14ac:dyDescent="0.25">
      <c r="A374" t="s">
        <v>2</v>
      </c>
      <c r="B374" t="s">
        <v>199</v>
      </c>
      <c r="C374" t="s">
        <v>247</v>
      </c>
      <c r="D374">
        <f t="shared" ca="1" si="53"/>
        <v>1.7448534298996212</v>
      </c>
      <c r="E374">
        <f t="shared" ca="1" si="54"/>
        <v>0.38874218654761994</v>
      </c>
      <c r="F374">
        <f t="shared" ca="1" si="55"/>
        <v>680</v>
      </c>
      <c r="G374">
        <f t="shared" ca="1" si="56"/>
        <v>2280</v>
      </c>
      <c r="H374">
        <f t="shared" ca="1" si="57"/>
        <v>828</v>
      </c>
      <c r="I374">
        <f t="shared" ca="1" si="58"/>
        <v>2744</v>
      </c>
      <c r="J374">
        <f t="shared" ca="1" si="59"/>
        <v>45</v>
      </c>
      <c r="K374">
        <f t="shared" ca="1" si="60"/>
        <v>45</v>
      </c>
    </row>
    <row r="375" spans="1:11" x14ac:dyDescent="0.25">
      <c r="A375" t="s">
        <v>2</v>
      </c>
      <c r="B375" t="s">
        <v>199</v>
      </c>
      <c r="C375" t="s">
        <v>248</v>
      </c>
      <c r="D375">
        <f t="shared" ca="1" si="53"/>
        <v>0</v>
      </c>
      <c r="E375">
        <f t="shared" ca="1" si="54"/>
        <v>4.5468878698205764</v>
      </c>
      <c r="F375">
        <f t="shared" ca="1" si="55"/>
        <v>390</v>
      </c>
      <c r="G375">
        <f t="shared" ca="1" si="56"/>
        <v>2495</v>
      </c>
      <c r="H375">
        <f t="shared" ca="1" si="57"/>
        <v>1500</v>
      </c>
      <c r="I375">
        <f t="shared" ca="1" si="58"/>
        <v>3304</v>
      </c>
      <c r="J375">
        <f t="shared" ca="1" si="59"/>
        <v>30</v>
      </c>
      <c r="K375">
        <f t="shared" ca="1" si="60"/>
        <v>60</v>
      </c>
    </row>
    <row r="376" spans="1:11" x14ac:dyDescent="0.25">
      <c r="A376" t="s">
        <v>2</v>
      </c>
      <c r="B376" t="s">
        <v>200</v>
      </c>
      <c r="C376" t="s">
        <v>247</v>
      </c>
      <c r="D376">
        <f t="shared" ca="1" si="53"/>
        <v>1.3756015088153632</v>
      </c>
      <c r="E376">
        <f t="shared" ca="1" si="54"/>
        <v>0.27723266326445262</v>
      </c>
      <c r="F376">
        <f t="shared" ca="1" si="55"/>
        <v>585</v>
      </c>
      <c r="G376">
        <f t="shared" ca="1" si="56"/>
        <v>1510</v>
      </c>
      <c r="H376">
        <f t="shared" ca="1" si="57"/>
        <v>1384</v>
      </c>
      <c r="I376">
        <f t="shared" ca="1" si="58"/>
        <v>3996</v>
      </c>
      <c r="J376">
        <f t="shared" ca="1" si="59"/>
        <v>45</v>
      </c>
      <c r="K376">
        <f t="shared" ca="1" si="60"/>
        <v>60</v>
      </c>
    </row>
    <row r="377" spans="1:11" x14ac:dyDescent="0.25">
      <c r="A377" t="s">
        <v>2</v>
      </c>
      <c r="B377" t="s">
        <v>200</v>
      </c>
      <c r="C377" t="s">
        <v>248</v>
      </c>
      <c r="D377">
        <f t="shared" ca="1" si="53"/>
        <v>0</v>
      </c>
      <c r="E377">
        <f t="shared" ca="1" si="54"/>
        <v>1.0422670839191475</v>
      </c>
      <c r="F377">
        <f t="shared" ca="1" si="55"/>
        <v>470</v>
      </c>
      <c r="G377">
        <f t="shared" ca="1" si="56"/>
        <v>2630</v>
      </c>
      <c r="H377">
        <f t="shared" ca="1" si="57"/>
        <v>996</v>
      </c>
      <c r="I377">
        <f t="shared" ca="1" si="58"/>
        <v>3928</v>
      </c>
      <c r="J377">
        <f t="shared" ca="1" si="59"/>
        <v>30</v>
      </c>
      <c r="K377">
        <f t="shared" ca="1" si="60"/>
        <v>60</v>
      </c>
    </row>
    <row r="378" spans="1:11" x14ac:dyDescent="0.25">
      <c r="A378" t="s">
        <v>16</v>
      </c>
      <c r="B378" t="s">
        <v>201</v>
      </c>
      <c r="C378" t="s">
        <v>203</v>
      </c>
      <c r="D378">
        <f t="shared" ca="1" si="53"/>
        <v>1.2962735975341204</v>
      </c>
      <c r="E378">
        <f t="shared" ca="1" si="54"/>
        <v>3.8519869418749062</v>
      </c>
      <c r="F378">
        <f t="shared" ca="1" si="55"/>
        <v>350</v>
      </c>
      <c r="G378">
        <f t="shared" ca="1" si="56"/>
        <v>2215</v>
      </c>
      <c r="H378">
        <f t="shared" ca="1" si="57"/>
        <v>1100</v>
      </c>
      <c r="I378">
        <f t="shared" ca="1" si="58"/>
        <v>3576</v>
      </c>
      <c r="J378">
        <f t="shared" ca="1" si="59"/>
        <v>15</v>
      </c>
      <c r="K378">
        <f t="shared" ca="1" si="60"/>
        <v>45</v>
      </c>
    </row>
    <row r="379" spans="1:11" x14ac:dyDescent="0.25">
      <c r="A379" t="s">
        <v>2</v>
      </c>
      <c r="B379" t="s">
        <v>202</v>
      </c>
      <c r="C379" t="s">
        <v>272</v>
      </c>
      <c r="D379">
        <f t="shared" ca="1" si="53"/>
        <v>0</v>
      </c>
      <c r="E379">
        <f t="shared" ca="1" si="54"/>
        <v>2.8303088272153643</v>
      </c>
      <c r="F379">
        <f t="shared" ca="1" si="55"/>
        <v>260</v>
      </c>
      <c r="G379">
        <f t="shared" ca="1" si="56"/>
        <v>1810</v>
      </c>
      <c r="H379">
        <f t="shared" ca="1" si="57"/>
        <v>992</v>
      </c>
      <c r="I379">
        <f t="shared" ca="1" si="58"/>
        <v>3532</v>
      </c>
      <c r="J379">
        <f t="shared" ca="1" si="59"/>
        <v>15</v>
      </c>
      <c r="K379">
        <f t="shared" ca="1" si="60"/>
        <v>60</v>
      </c>
    </row>
    <row r="380" spans="1:11" x14ac:dyDescent="0.25">
      <c r="A380" t="s">
        <v>5</v>
      </c>
      <c r="B380" t="s">
        <v>205</v>
      </c>
      <c r="C380" t="s">
        <v>206</v>
      </c>
      <c r="D380">
        <f t="shared" ca="1" si="53"/>
        <v>0</v>
      </c>
      <c r="E380">
        <f t="shared" ca="1" si="54"/>
        <v>1.9899235892134119</v>
      </c>
      <c r="F380">
        <f t="shared" ca="1" si="55"/>
        <v>490</v>
      </c>
      <c r="G380">
        <f t="shared" ca="1" si="56"/>
        <v>1795</v>
      </c>
      <c r="H380">
        <f t="shared" ca="1" si="57"/>
        <v>1100</v>
      </c>
      <c r="I380">
        <f t="shared" ca="1" si="58"/>
        <v>3364</v>
      </c>
      <c r="J380">
        <f t="shared" ca="1" si="59"/>
        <v>45</v>
      </c>
      <c r="K380">
        <f t="shared" ca="1" si="60"/>
        <v>45</v>
      </c>
    </row>
    <row r="381" spans="1:11" x14ac:dyDescent="0.25">
      <c r="A381" t="s">
        <v>6</v>
      </c>
      <c r="B381" t="s">
        <v>206</v>
      </c>
      <c r="C381" t="s">
        <v>201</v>
      </c>
      <c r="D381">
        <f t="shared" ca="1" si="53"/>
        <v>9.2363724647980705E-2</v>
      </c>
      <c r="E381">
        <f t="shared" ca="1" si="54"/>
        <v>3.198761600247368</v>
      </c>
      <c r="F381">
        <f t="shared" ca="1" si="55"/>
        <v>440</v>
      </c>
      <c r="G381">
        <f t="shared" ca="1" si="56"/>
        <v>1790</v>
      </c>
      <c r="H381">
        <f t="shared" ca="1" si="57"/>
        <v>1468</v>
      </c>
      <c r="I381">
        <f t="shared" ca="1" si="58"/>
        <v>3200</v>
      </c>
      <c r="J381">
        <f t="shared" ca="1" si="59"/>
        <v>30</v>
      </c>
      <c r="K381">
        <f t="shared" ca="1" si="60"/>
        <v>45</v>
      </c>
    </row>
    <row r="382" spans="1:11" x14ac:dyDescent="0.25">
      <c r="A382" t="s">
        <v>1</v>
      </c>
      <c r="B382" t="s">
        <v>207</v>
      </c>
      <c r="C382" t="s">
        <v>207</v>
      </c>
      <c r="D382">
        <f t="shared" ca="1" si="53"/>
        <v>0.93984251237946403</v>
      </c>
      <c r="E382">
        <f t="shared" ca="1" si="54"/>
        <v>1.06653276368045</v>
      </c>
      <c r="F382">
        <f t="shared" ca="1" si="55"/>
        <v>325</v>
      </c>
      <c r="G382">
        <f t="shared" ca="1" si="56"/>
        <v>2480</v>
      </c>
      <c r="H382">
        <f t="shared" ca="1" si="57"/>
        <v>1168</v>
      </c>
      <c r="I382">
        <f t="shared" ca="1" si="58"/>
        <v>3792</v>
      </c>
      <c r="J382">
        <f t="shared" ca="1" si="59"/>
        <v>45</v>
      </c>
      <c r="K382">
        <f t="shared" ca="1" si="60"/>
        <v>60</v>
      </c>
    </row>
    <row r="383" spans="1:11" x14ac:dyDescent="0.25">
      <c r="A383" t="s">
        <v>4</v>
      </c>
      <c r="B383" t="s">
        <v>208</v>
      </c>
      <c r="C383" t="s">
        <v>209</v>
      </c>
      <c r="D383">
        <f t="shared" ca="1" si="53"/>
        <v>0.40202625429276195</v>
      </c>
      <c r="E383">
        <f t="shared" ca="1" si="54"/>
        <v>1.4921149514690091</v>
      </c>
      <c r="F383">
        <f t="shared" ca="1" si="55"/>
        <v>295</v>
      </c>
      <c r="G383">
        <f t="shared" ca="1" si="56"/>
        <v>2555</v>
      </c>
      <c r="H383">
        <f t="shared" ca="1" si="57"/>
        <v>1524</v>
      </c>
      <c r="I383">
        <f t="shared" ca="1" si="58"/>
        <v>2468</v>
      </c>
      <c r="J383">
        <f t="shared" ca="1" si="59"/>
        <v>45</v>
      </c>
      <c r="K383">
        <f t="shared" ca="1" si="60"/>
        <v>45</v>
      </c>
    </row>
    <row r="384" spans="1:11" x14ac:dyDescent="0.25">
      <c r="A384" t="s">
        <v>4</v>
      </c>
      <c r="B384" t="s">
        <v>208</v>
      </c>
      <c r="C384" t="s">
        <v>210</v>
      </c>
      <c r="D384">
        <f t="shared" ca="1" si="53"/>
        <v>0</v>
      </c>
      <c r="E384">
        <f t="shared" ca="1" si="54"/>
        <v>3.8143051317649155</v>
      </c>
      <c r="F384">
        <f t="shared" ca="1" si="55"/>
        <v>250</v>
      </c>
      <c r="G384">
        <f t="shared" ca="1" si="56"/>
        <v>2410</v>
      </c>
      <c r="H384">
        <f t="shared" ca="1" si="57"/>
        <v>1280</v>
      </c>
      <c r="I384">
        <f t="shared" ca="1" si="58"/>
        <v>3344</v>
      </c>
      <c r="J384">
        <f t="shared" ca="1" si="59"/>
        <v>30</v>
      </c>
      <c r="K384">
        <f t="shared" ca="1" si="60"/>
        <v>60</v>
      </c>
    </row>
    <row r="385" spans="1:11" x14ac:dyDescent="0.25">
      <c r="A385" t="s">
        <v>3</v>
      </c>
      <c r="B385" t="s">
        <v>209</v>
      </c>
      <c r="C385" t="s">
        <v>104</v>
      </c>
      <c r="D385">
        <f t="shared" ca="1" si="53"/>
        <v>0.72238023706094912</v>
      </c>
      <c r="E385">
        <f t="shared" ca="1" si="54"/>
        <v>0.8357688077740677</v>
      </c>
      <c r="F385">
        <f t="shared" ca="1" si="55"/>
        <v>320</v>
      </c>
      <c r="G385">
        <f t="shared" ca="1" si="56"/>
        <v>2215</v>
      </c>
      <c r="H385">
        <f t="shared" ca="1" si="57"/>
        <v>852</v>
      </c>
      <c r="I385">
        <f t="shared" ca="1" si="58"/>
        <v>2672</v>
      </c>
      <c r="J385">
        <f t="shared" ca="1" si="59"/>
        <v>15</v>
      </c>
      <c r="K385">
        <f t="shared" ca="1" si="60"/>
        <v>45</v>
      </c>
    </row>
    <row r="386" spans="1:11" x14ac:dyDescent="0.25">
      <c r="A386" t="s">
        <v>3</v>
      </c>
      <c r="B386" t="s">
        <v>209</v>
      </c>
      <c r="C386" t="s">
        <v>106</v>
      </c>
      <c r="D386">
        <f t="shared" ca="1" si="53"/>
        <v>0.14744240668095876</v>
      </c>
      <c r="E386">
        <f t="shared" ca="1" si="54"/>
        <v>2.8801281734342958</v>
      </c>
      <c r="F386">
        <f t="shared" ca="1" si="55"/>
        <v>330</v>
      </c>
      <c r="G386">
        <f t="shared" ca="1" si="56"/>
        <v>1370</v>
      </c>
      <c r="H386">
        <f t="shared" ca="1" si="57"/>
        <v>1520</v>
      </c>
      <c r="I386">
        <f t="shared" ca="1" si="58"/>
        <v>3832</v>
      </c>
      <c r="J386">
        <f t="shared" ca="1" si="59"/>
        <v>45</v>
      </c>
      <c r="K386">
        <f t="shared" ca="1" si="60"/>
        <v>45</v>
      </c>
    </row>
    <row r="387" spans="1:11" x14ac:dyDescent="0.25">
      <c r="A387" t="s">
        <v>3</v>
      </c>
      <c r="B387" t="s">
        <v>209</v>
      </c>
      <c r="C387" t="s">
        <v>112</v>
      </c>
      <c r="D387">
        <f t="shared" ref="D387:D415" ca="1" si="61">RAND()*RANDBETWEEN(0,2)</f>
        <v>0.81732673363707042</v>
      </c>
      <c r="E387">
        <f t="shared" ref="E387:E415" ca="1" si="62">RAND()*RANDBETWEEN(2,5)</f>
        <v>0.1248149995338399</v>
      </c>
      <c r="F387">
        <f t="shared" ref="F387:F415" ca="1" si="63">5*RANDBETWEEN(50,150)</f>
        <v>495</v>
      </c>
      <c r="G387">
        <f t="shared" ref="G387:G415" ca="1" si="64">5*RANDBETWEEN(250,550)</f>
        <v>2565</v>
      </c>
      <c r="H387">
        <f t="shared" ref="H387:H415" ca="1" si="65">4*RANDBETWEEN(200,400)</f>
        <v>1372</v>
      </c>
      <c r="I387">
        <f t="shared" ref="I387:I415" ca="1" si="66">4*RANDBETWEEN(600,1000)</f>
        <v>3964</v>
      </c>
      <c r="J387">
        <f t="shared" ref="J387:J415" ca="1" si="67">RANDBETWEEN(1,3)*15</f>
        <v>30</v>
      </c>
      <c r="K387">
        <f t="shared" ref="K387:K415" ca="1" si="68">RANDBETWEEN(3,4)*15</f>
        <v>45</v>
      </c>
    </row>
    <row r="388" spans="1:11" x14ac:dyDescent="0.25">
      <c r="A388" t="s">
        <v>3</v>
      </c>
      <c r="B388" t="s">
        <v>210</v>
      </c>
      <c r="C388" t="s">
        <v>104</v>
      </c>
      <c r="D388">
        <f t="shared" ca="1" si="61"/>
        <v>1.3935968631324342</v>
      </c>
      <c r="E388">
        <f t="shared" ca="1" si="62"/>
        <v>2.1171202672761193</v>
      </c>
      <c r="F388">
        <f t="shared" ca="1" si="63"/>
        <v>485</v>
      </c>
      <c r="G388">
        <f t="shared" ca="1" si="64"/>
        <v>1690</v>
      </c>
      <c r="H388">
        <f t="shared" ca="1" si="65"/>
        <v>1180</v>
      </c>
      <c r="I388">
        <f t="shared" ca="1" si="66"/>
        <v>3404</v>
      </c>
      <c r="J388">
        <f t="shared" ca="1" si="67"/>
        <v>15</v>
      </c>
      <c r="K388">
        <f t="shared" ca="1" si="68"/>
        <v>45</v>
      </c>
    </row>
    <row r="389" spans="1:11" x14ac:dyDescent="0.25">
      <c r="A389" t="s">
        <v>3</v>
      </c>
      <c r="B389" t="s">
        <v>210</v>
      </c>
      <c r="C389" t="s">
        <v>106</v>
      </c>
      <c r="D389">
        <f t="shared" ca="1" si="61"/>
        <v>0</v>
      </c>
      <c r="E389">
        <f t="shared" ca="1" si="62"/>
        <v>4.5135917598155846</v>
      </c>
      <c r="F389">
        <f t="shared" ca="1" si="63"/>
        <v>725</v>
      </c>
      <c r="G389">
        <f t="shared" ca="1" si="64"/>
        <v>1765</v>
      </c>
      <c r="H389">
        <f t="shared" ca="1" si="65"/>
        <v>1504</v>
      </c>
      <c r="I389">
        <f t="shared" ca="1" si="66"/>
        <v>3860</v>
      </c>
      <c r="J389">
        <f t="shared" ca="1" si="67"/>
        <v>30</v>
      </c>
      <c r="K389">
        <f t="shared" ca="1" si="68"/>
        <v>60</v>
      </c>
    </row>
    <row r="390" spans="1:11" x14ac:dyDescent="0.25">
      <c r="A390" t="s">
        <v>3</v>
      </c>
      <c r="B390" t="s">
        <v>210</v>
      </c>
      <c r="C390" t="s">
        <v>112</v>
      </c>
      <c r="D390">
        <f t="shared" ca="1" si="61"/>
        <v>1.1560661436722619</v>
      </c>
      <c r="E390">
        <f t="shared" ca="1" si="62"/>
        <v>1.6127328401943313</v>
      </c>
      <c r="F390">
        <f t="shared" ca="1" si="63"/>
        <v>400</v>
      </c>
      <c r="G390">
        <f t="shared" ca="1" si="64"/>
        <v>1960</v>
      </c>
      <c r="H390">
        <f t="shared" ca="1" si="65"/>
        <v>1368</v>
      </c>
      <c r="I390">
        <f t="shared" ca="1" si="66"/>
        <v>2448</v>
      </c>
      <c r="J390">
        <f t="shared" ca="1" si="67"/>
        <v>15</v>
      </c>
      <c r="K390">
        <f t="shared" ca="1" si="68"/>
        <v>45</v>
      </c>
    </row>
    <row r="391" spans="1:11" x14ac:dyDescent="0.25">
      <c r="A391" t="s">
        <v>3</v>
      </c>
      <c r="B391" t="s">
        <v>210</v>
      </c>
      <c r="C391" t="s">
        <v>212</v>
      </c>
      <c r="D391">
        <f t="shared" ca="1" si="61"/>
        <v>0</v>
      </c>
      <c r="E391">
        <f t="shared" ca="1" si="62"/>
        <v>2.5305318185065575</v>
      </c>
      <c r="F391">
        <f t="shared" ca="1" si="63"/>
        <v>495</v>
      </c>
      <c r="G391">
        <f t="shared" ca="1" si="64"/>
        <v>2280</v>
      </c>
      <c r="H391">
        <f t="shared" ca="1" si="65"/>
        <v>864</v>
      </c>
      <c r="I391">
        <f t="shared" ca="1" si="66"/>
        <v>3040</v>
      </c>
      <c r="J391">
        <f t="shared" ca="1" si="67"/>
        <v>30</v>
      </c>
      <c r="K391">
        <f t="shared" ca="1" si="68"/>
        <v>45</v>
      </c>
    </row>
    <row r="392" spans="1:11" x14ac:dyDescent="0.25">
      <c r="A392" t="s">
        <v>4</v>
      </c>
      <c r="B392" t="s">
        <v>211</v>
      </c>
      <c r="C392" t="s">
        <v>210</v>
      </c>
      <c r="D392">
        <f t="shared" ca="1" si="61"/>
        <v>0.80134489645902762</v>
      </c>
      <c r="E392">
        <f t="shared" ca="1" si="62"/>
        <v>9.0520261236567201E-2</v>
      </c>
      <c r="F392">
        <f t="shared" ca="1" si="63"/>
        <v>460</v>
      </c>
      <c r="G392">
        <f t="shared" ca="1" si="64"/>
        <v>1415</v>
      </c>
      <c r="H392">
        <f t="shared" ca="1" si="65"/>
        <v>812</v>
      </c>
      <c r="I392">
        <f t="shared" ca="1" si="66"/>
        <v>2768</v>
      </c>
      <c r="J392">
        <f t="shared" ca="1" si="67"/>
        <v>45</v>
      </c>
      <c r="K392">
        <f t="shared" ca="1" si="68"/>
        <v>60</v>
      </c>
    </row>
    <row r="393" spans="1:11" x14ac:dyDescent="0.25">
      <c r="A393" t="s">
        <v>4</v>
      </c>
      <c r="B393" t="s">
        <v>211</v>
      </c>
      <c r="C393" t="s">
        <v>216</v>
      </c>
      <c r="D393">
        <f t="shared" ca="1" si="61"/>
        <v>1.9834695213899267</v>
      </c>
      <c r="E393">
        <f t="shared" ca="1" si="62"/>
        <v>0.79981693446616209</v>
      </c>
      <c r="F393">
        <f t="shared" ca="1" si="63"/>
        <v>680</v>
      </c>
      <c r="G393">
        <f t="shared" ca="1" si="64"/>
        <v>1995</v>
      </c>
      <c r="H393">
        <f t="shared" ca="1" si="65"/>
        <v>1520</v>
      </c>
      <c r="I393">
        <f t="shared" ca="1" si="66"/>
        <v>2788</v>
      </c>
      <c r="J393">
        <f t="shared" ca="1" si="67"/>
        <v>45</v>
      </c>
      <c r="K393">
        <f t="shared" ca="1" si="68"/>
        <v>60</v>
      </c>
    </row>
    <row r="394" spans="1:11" x14ac:dyDescent="0.25">
      <c r="A394" t="s">
        <v>4</v>
      </c>
      <c r="B394" t="s">
        <v>212</v>
      </c>
      <c r="C394" t="s">
        <v>215</v>
      </c>
      <c r="D394">
        <f t="shared" ca="1" si="61"/>
        <v>0.48168437150513299</v>
      </c>
      <c r="E394">
        <f t="shared" ca="1" si="62"/>
        <v>1.4563967156089515</v>
      </c>
      <c r="F394">
        <f t="shared" ca="1" si="63"/>
        <v>420</v>
      </c>
      <c r="G394">
        <f t="shared" ca="1" si="64"/>
        <v>2425</v>
      </c>
      <c r="H394">
        <f t="shared" ca="1" si="65"/>
        <v>1220</v>
      </c>
      <c r="I394">
        <f t="shared" ca="1" si="66"/>
        <v>3312</v>
      </c>
      <c r="J394">
        <f t="shared" ca="1" si="67"/>
        <v>15</v>
      </c>
      <c r="K394">
        <f t="shared" ca="1" si="68"/>
        <v>45</v>
      </c>
    </row>
    <row r="395" spans="1:11" x14ac:dyDescent="0.25">
      <c r="A395" t="s">
        <v>4</v>
      </c>
      <c r="B395" t="s">
        <v>213</v>
      </c>
      <c r="C395" t="s">
        <v>214</v>
      </c>
      <c r="D395">
        <f t="shared" ca="1" si="61"/>
        <v>0</v>
      </c>
      <c r="E395">
        <f t="shared" ca="1" si="62"/>
        <v>1.4672821592314227</v>
      </c>
      <c r="F395">
        <f t="shared" ca="1" si="63"/>
        <v>300</v>
      </c>
      <c r="G395">
        <f t="shared" ca="1" si="64"/>
        <v>2420</v>
      </c>
      <c r="H395">
        <f t="shared" ca="1" si="65"/>
        <v>1400</v>
      </c>
      <c r="I395">
        <f t="shared" ca="1" si="66"/>
        <v>2712</v>
      </c>
      <c r="J395">
        <f t="shared" ca="1" si="67"/>
        <v>45</v>
      </c>
      <c r="K395">
        <f t="shared" ca="1" si="68"/>
        <v>45</v>
      </c>
    </row>
    <row r="396" spans="1:11" x14ac:dyDescent="0.25">
      <c r="A396" t="s">
        <v>3</v>
      </c>
      <c r="B396" t="s">
        <v>214</v>
      </c>
      <c r="C396" t="s">
        <v>104</v>
      </c>
      <c r="D396">
        <f t="shared" ca="1" si="61"/>
        <v>2.277811801814611E-2</v>
      </c>
      <c r="E396">
        <f t="shared" ca="1" si="62"/>
        <v>3.3148744536901291</v>
      </c>
      <c r="F396">
        <f t="shared" ca="1" si="63"/>
        <v>275</v>
      </c>
      <c r="G396">
        <f t="shared" ca="1" si="64"/>
        <v>2135</v>
      </c>
      <c r="H396">
        <f t="shared" ca="1" si="65"/>
        <v>1516</v>
      </c>
      <c r="I396">
        <f t="shared" ca="1" si="66"/>
        <v>3056</v>
      </c>
      <c r="J396">
        <f t="shared" ca="1" si="67"/>
        <v>15</v>
      </c>
      <c r="K396">
        <f t="shared" ca="1" si="68"/>
        <v>60</v>
      </c>
    </row>
    <row r="397" spans="1:11" x14ac:dyDescent="0.25">
      <c r="A397" t="s">
        <v>3</v>
      </c>
      <c r="B397" t="s">
        <v>214</v>
      </c>
      <c r="C397" t="s">
        <v>106</v>
      </c>
      <c r="D397">
        <f t="shared" ca="1" si="61"/>
        <v>0.36121995054809508</v>
      </c>
      <c r="E397">
        <f t="shared" ca="1" si="62"/>
        <v>2.2423143559846839</v>
      </c>
      <c r="F397">
        <f t="shared" ca="1" si="63"/>
        <v>630</v>
      </c>
      <c r="G397">
        <f t="shared" ca="1" si="64"/>
        <v>2485</v>
      </c>
      <c r="H397">
        <f t="shared" ca="1" si="65"/>
        <v>1340</v>
      </c>
      <c r="I397">
        <f t="shared" ca="1" si="66"/>
        <v>3452</v>
      </c>
      <c r="J397">
        <f t="shared" ca="1" si="67"/>
        <v>45</v>
      </c>
      <c r="K397">
        <f t="shared" ca="1" si="68"/>
        <v>60</v>
      </c>
    </row>
    <row r="398" spans="1:11" x14ac:dyDescent="0.25">
      <c r="A398" t="s">
        <v>3</v>
      </c>
      <c r="B398" t="s">
        <v>215</v>
      </c>
      <c r="C398" t="s">
        <v>106</v>
      </c>
      <c r="D398">
        <f t="shared" ca="1" si="61"/>
        <v>1.7760043610313412</v>
      </c>
      <c r="E398">
        <f t="shared" ca="1" si="62"/>
        <v>3.2251694769993664</v>
      </c>
      <c r="F398">
        <f t="shared" ca="1" si="63"/>
        <v>645</v>
      </c>
      <c r="G398">
        <f t="shared" ca="1" si="64"/>
        <v>1965</v>
      </c>
      <c r="H398">
        <f t="shared" ca="1" si="65"/>
        <v>1016</v>
      </c>
      <c r="I398">
        <f t="shared" ca="1" si="66"/>
        <v>3756</v>
      </c>
      <c r="J398">
        <f t="shared" ca="1" si="67"/>
        <v>45</v>
      </c>
      <c r="K398">
        <f t="shared" ca="1" si="68"/>
        <v>60</v>
      </c>
    </row>
    <row r="399" spans="1:11" x14ac:dyDescent="0.25">
      <c r="A399" t="s">
        <v>3</v>
      </c>
      <c r="B399" t="s">
        <v>216</v>
      </c>
      <c r="C399" t="s">
        <v>104</v>
      </c>
      <c r="D399">
        <f t="shared" ca="1" si="61"/>
        <v>1.6081458984048973</v>
      </c>
      <c r="E399">
        <f t="shared" ca="1" si="62"/>
        <v>1.3019075744021089</v>
      </c>
      <c r="F399">
        <f t="shared" ca="1" si="63"/>
        <v>730</v>
      </c>
      <c r="G399">
        <f t="shared" ca="1" si="64"/>
        <v>2430</v>
      </c>
      <c r="H399">
        <f t="shared" ca="1" si="65"/>
        <v>1216</v>
      </c>
      <c r="I399">
        <f t="shared" ca="1" si="66"/>
        <v>2640</v>
      </c>
      <c r="J399">
        <f t="shared" ca="1" si="67"/>
        <v>45</v>
      </c>
      <c r="K399">
        <f t="shared" ca="1" si="68"/>
        <v>45</v>
      </c>
    </row>
    <row r="400" spans="1:11" x14ac:dyDescent="0.25">
      <c r="A400" t="s">
        <v>3</v>
      </c>
      <c r="B400" t="s">
        <v>216</v>
      </c>
      <c r="C400" t="s">
        <v>106</v>
      </c>
      <c r="D400">
        <f t="shared" ca="1" si="61"/>
        <v>0.8335545895112999</v>
      </c>
      <c r="E400">
        <f t="shared" ca="1" si="62"/>
        <v>3.0481265800157358</v>
      </c>
      <c r="F400">
        <f t="shared" ca="1" si="63"/>
        <v>390</v>
      </c>
      <c r="G400">
        <f t="shared" ca="1" si="64"/>
        <v>1435</v>
      </c>
      <c r="H400">
        <f t="shared" ca="1" si="65"/>
        <v>1044</v>
      </c>
      <c r="I400">
        <f t="shared" ca="1" si="66"/>
        <v>3548</v>
      </c>
      <c r="J400">
        <f t="shared" ca="1" si="67"/>
        <v>45</v>
      </c>
      <c r="K400">
        <f t="shared" ca="1" si="68"/>
        <v>60</v>
      </c>
    </row>
    <row r="401" spans="1:11" x14ac:dyDescent="0.25">
      <c r="A401" t="s">
        <v>2</v>
      </c>
      <c r="B401" t="s">
        <v>217</v>
      </c>
      <c r="C401" t="s">
        <v>273</v>
      </c>
      <c r="D401">
        <f t="shared" ca="1" si="61"/>
        <v>0.1307866889955136</v>
      </c>
      <c r="E401">
        <f t="shared" ca="1" si="62"/>
        <v>1.9838629409674819</v>
      </c>
      <c r="F401">
        <f t="shared" ca="1" si="63"/>
        <v>605</v>
      </c>
      <c r="G401">
        <f t="shared" ca="1" si="64"/>
        <v>2740</v>
      </c>
      <c r="H401">
        <f t="shared" ca="1" si="65"/>
        <v>1316</v>
      </c>
      <c r="I401">
        <f t="shared" ca="1" si="66"/>
        <v>2520</v>
      </c>
      <c r="J401">
        <f t="shared" ca="1" si="67"/>
        <v>30</v>
      </c>
      <c r="K401">
        <f t="shared" ca="1" si="68"/>
        <v>60</v>
      </c>
    </row>
    <row r="402" spans="1:11" x14ac:dyDescent="0.25">
      <c r="A402" t="s">
        <v>4</v>
      </c>
      <c r="B402" t="s">
        <v>218</v>
      </c>
      <c r="C402" t="s">
        <v>217</v>
      </c>
      <c r="D402">
        <f t="shared" ca="1" si="61"/>
        <v>0.12832861180047628</v>
      </c>
      <c r="E402">
        <f t="shared" ca="1" si="62"/>
        <v>2.2892025390832034</v>
      </c>
      <c r="F402">
        <f t="shared" ca="1" si="63"/>
        <v>505</v>
      </c>
      <c r="G402">
        <f t="shared" ca="1" si="64"/>
        <v>2645</v>
      </c>
      <c r="H402">
        <f t="shared" ca="1" si="65"/>
        <v>1196</v>
      </c>
      <c r="I402">
        <f t="shared" ca="1" si="66"/>
        <v>3448</v>
      </c>
      <c r="J402">
        <f t="shared" ca="1" si="67"/>
        <v>15</v>
      </c>
      <c r="K402">
        <f t="shared" ca="1" si="68"/>
        <v>45</v>
      </c>
    </row>
    <row r="403" spans="1:11" x14ac:dyDescent="0.25">
      <c r="A403" t="s">
        <v>19</v>
      </c>
      <c r="B403" t="s">
        <v>219</v>
      </c>
      <c r="C403" t="s">
        <v>155</v>
      </c>
      <c r="D403">
        <f t="shared" ca="1" si="61"/>
        <v>1.2538259751991787</v>
      </c>
      <c r="E403">
        <f t="shared" ca="1" si="62"/>
        <v>4.9155039705703523</v>
      </c>
      <c r="F403">
        <f t="shared" ca="1" si="63"/>
        <v>645</v>
      </c>
      <c r="G403">
        <f t="shared" ca="1" si="64"/>
        <v>1300</v>
      </c>
      <c r="H403">
        <f t="shared" ca="1" si="65"/>
        <v>816</v>
      </c>
      <c r="I403">
        <f t="shared" ca="1" si="66"/>
        <v>2480</v>
      </c>
      <c r="J403">
        <f t="shared" ca="1" si="67"/>
        <v>30</v>
      </c>
      <c r="K403">
        <f t="shared" ca="1" si="68"/>
        <v>45</v>
      </c>
    </row>
    <row r="404" spans="1:11" x14ac:dyDescent="0.25">
      <c r="A404" t="s">
        <v>16</v>
      </c>
      <c r="B404" t="s">
        <v>157</v>
      </c>
      <c r="C404" t="s">
        <v>219</v>
      </c>
      <c r="D404">
        <f t="shared" ca="1" si="61"/>
        <v>0.79611539873537451</v>
      </c>
      <c r="E404">
        <f t="shared" ca="1" si="62"/>
        <v>3.2181915529921445E-2</v>
      </c>
      <c r="F404">
        <f t="shared" ca="1" si="63"/>
        <v>705</v>
      </c>
      <c r="G404">
        <f t="shared" ca="1" si="64"/>
        <v>1690</v>
      </c>
      <c r="H404">
        <f t="shared" ca="1" si="65"/>
        <v>984</v>
      </c>
      <c r="I404">
        <f t="shared" ca="1" si="66"/>
        <v>3760</v>
      </c>
      <c r="J404">
        <f t="shared" ca="1" si="67"/>
        <v>15</v>
      </c>
      <c r="K404">
        <f t="shared" ca="1" si="68"/>
        <v>45</v>
      </c>
    </row>
    <row r="405" spans="1:11" x14ac:dyDescent="0.25">
      <c r="A405" t="s">
        <v>16</v>
      </c>
      <c r="B405" t="s">
        <v>153</v>
      </c>
      <c r="C405" t="s">
        <v>162</v>
      </c>
      <c r="D405">
        <f t="shared" ca="1" si="61"/>
        <v>0</v>
      </c>
      <c r="E405">
        <f t="shared" ca="1" si="62"/>
        <v>0.98057096304684732</v>
      </c>
      <c r="F405">
        <f t="shared" ca="1" si="63"/>
        <v>630</v>
      </c>
      <c r="G405">
        <f t="shared" ca="1" si="64"/>
        <v>2545</v>
      </c>
      <c r="H405">
        <f t="shared" ca="1" si="65"/>
        <v>1512</v>
      </c>
      <c r="I405">
        <f t="shared" ca="1" si="66"/>
        <v>2608</v>
      </c>
      <c r="J405">
        <f t="shared" ca="1" si="67"/>
        <v>45</v>
      </c>
      <c r="K405">
        <f t="shared" ca="1" si="68"/>
        <v>60</v>
      </c>
    </row>
    <row r="406" spans="1:11" x14ac:dyDescent="0.25">
      <c r="A406" t="s">
        <v>16</v>
      </c>
      <c r="B406" t="s">
        <v>156</v>
      </c>
      <c r="C406" t="s">
        <v>165</v>
      </c>
      <c r="D406">
        <f t="shared" ca="1" si="61"/>
        <v>0</v>
      </c>
      <c r="E406">
        <f t="shared" ca="1" si="62"/>
        <v>2.9675534071659126</v>
      </c>
      <c r="F406">
        <f t="shared" ca="1" si="63"/>
        <v>685</v>
      </c>
      <c r="G406">
        <f t="shared" ca="1" si="64"/>
        <v>1425</v>
      </c>
      <c r="H406">
        <f t="shared" ca="1" si="65"/>
        <v>1140</v>
      </c>
      <c r="I406">
        <f t="shared" ca="1" si="66"/>
        <v>3336</v>
      </c>
      <c r="J406">
        <f t="shared" ca="1" si="67"/>
        <v>30</v>
      </c>
      <c r="K406">
        <f t="shared" ca="1" si="68"/>
        <v>45</v>
      </c>
    </row>
    <row r="407" spans="1:11" x14ac:dyDescent="0.25">
      <c r="A407" t="s">
        <v>16</v>
      </c>
      <c r="B407" t="s">
        <v>158</v>
      </c>
      <c r="C407" t="s">
        <v>169</v>
      </c>
      <c r="D407">
        <f t="shared" ca="1" si="61"/>
        <v>0.11957361807377531</v>
      </c>
      <c r="E407">
        <f t="shared" ca="1" si="62"/>
        <v>0.42522821307114</v>
      </c>
      <c r="F407">
        <f t="shared" ca="1" si="63"/>
        <v>750</v>
      </c>
      <c r="G407">
        <f t="shared" ca="1" si="64"/>
        <v>2515</v>
      </c>
      <c r="H407">
        <f t="shared" ca="1" si="65"/>
        <v>1580</v>
      </c>
      <c r="I407">
        <f t="shared" ca="1" si="66"/>
        <v>2456</v>
      </c>
      <c r="J407">
        <f t="shared" ca="1" si="67"/>
        <v>45</v>
      </c>
      <c r="K407">
        <f t="shared" ca="1" si="68"/>
        <v>60</v>
      </c>
    </row>
    <row r="408" spans="1:11" x14ac:dyDescent="0.25">
      <c r="A408" t="s">
        <v>2</v>
      </c>
      <c r="B408" t="s">
        <v>102</v>
      </c>
      <c r="C408" t="s">
        <v>235</v>
      </c>
      <c r="D408">
        <f t="shared" ca="1" si="61"/>
        <v>0</v>
      </c>
      <c r="E408">
        <f t="shared" ca="1" si="62"/>
        <v>0.67636165843532092</v>
      </c>
      <c r="F408">
        <f t="shared" ca="1" si="63"/>
        <v>370</v>
      </c>
      <c r="G408">
        <f t="shared" ca="1" si="64"/>
        <v>1945</v>
      </c>
      <c r="H408">
        <f t="shared" ca="1" si="65"/>
        <v>880</v>
      </c>
      <c r="I408">
        <f t="shared" ca="1" si="66"/>
        <v>3176</v>
      </c>
      <c r="J408">
        <f t="shared" ca="1" si="67"/>
        <v>45</v>
      </c>
      <c r="K408">
        <f t="shared" ca="1" si="68"/>
        <v>45</v>
      </c>
    </row>
    <row r="409" spans="1:11" x14ac:dyDescent="0.25">
      <c r="A409" t="s">
        <v>16</v>
      </c>
      <c r="B409" t="s">
        <v>107</v>
      </c>
      <c r="C409" t="s">
        <v>137</v>
      </c>
      <c r="D409">
        <f t="shared" ca="1" si="61"/>
        <v>0.54943903599311084</v>
      </c>
      <c r="E409">
        <f t="shared" ca="1" si="62"/>
        <v>0.33161558488910159</v>
      </c>
      <c r="F409">
        <f t="shared" ca="1" si="63"/>
        <v>630</v>
      </c>
      <c r="G409">
        <f t="shared" ca="1" si="64"/>
        <v>1495</v>
      </c>
      <c r="H409">
        <f t="shared" ca="1" si="65"/>
        <v>1556</v>
      </c>
      <c r="I409">
        <f t="shared" ca="1" si="66"/>
        <v>3228</v>
      </c>
      <c r="J409">
        <f t="shared" ca="1" si="67"/>
        <v>30</v>
      </c>
      <c r="K409">
        <f t="shared" ca="1" si="68"/>
        <v>60</v>
      </c>
    </row>
    <row r="410" spans="1:11" x14ac:dyDescent="0.25">
      <c r="A410" t="s">
        <v>20</v>
      </c>
      <c r="B410" t="s">
        <v>108</v>
      </c>
      <c r="C410" t="s">
        <v>107</v>
      </c>
      <c r="D410">
        <f t="shared" ca="1" si="61"/>
        <v>0.28168167975910929</v>
      </c>
      <c r="E410">
        <f t="shared" ca="1" si="62"/>
        <v>3.3008097371115892</v>
      </c>
      <c r="F410">
        <f t="shared" ca="1" si="63"/>
        <v>535</v>
      </c>
      <c r="G410">
        <f t="shared" ca="1" si="64"/>
        <v>2640</v>
      </c>
      <c r="H410">
        <f t="shared" ca="1" si="65"/>
        <v>1268</v>
      </c>
      <c r="I410">
        <f t="shared" ca="1" si="66"/>
        <v>3292</v>
      </c>
      <c r="J410">
        <f t="shared" ca="1" si="67"/>
        <v>45</v>
      </c>
      <c r="K410">
        <f t="shared" ca="1" si="68"/>
        <v>45</v>
      </c>
    </row>
    <row r="411" spans="1:11" x14ac:dyDescent="0.25">
      <c r="A411" t="s">
        <v>10</v>
      </c>
      <c r="B411" t="s">
        <v>45</v>
      </c>
      <c r="C411" t="s">
        <v>84</v>
      </c>
      <c r="D411">
        <f t="shared" ca="1" si="61"/>
        <v>0.2418612093096526</v>
      </c>
      <c r="E411">
        <f t="shared" ca="1" si="62"/>
        <v>1.6564134025201094</v>
      </c>
      <c r="F411">
        <f t="shared" ca="1" si="63"/>
        <v>700</v>
      </c>
      <c r="G411">
        <f t="shared" ca="1" si="64"/>
        <v>1805</v>
      </c>
      <c r="H411">
        <f t="shared" ca="1" si="65"/>
        <v>1080</v>
      </c>
      <c r="I411">
        <f t="shared" ca="1" si="66"/>
        <v>3120</v>
      </c>
      <c r="J411">
        <f t="shared" ca="1" si="67"/>
        <v>45</v>
      </c>
      <c r="K411">
        <f t="shared" ca="1" si="68"/>
        <v>45</v>
      </c>
    </row>
    <row r="412" spans="1:11" x14ac:dyDescent="0.25">
      <c r="A412" t="s">
        <v>2</v>
      </c>
      <c r="B412" t="s">
        <v>220</v>
      </c>
      <c r="C412" t="s">
        <v>274</v>
      </c>
      <c r="D412">
        <f t="shared" ca="1" si="61"/>
        <v>1.5921341879147164</v>
      </c>
      <c r="E412">
        <f t="shared" ca="1" si="62"/>
        <v>1.3250067281529894</v>
      </c>
      <c r="F412">
        <f t="shared" ca="1" si="63"/>
        <v>735</v>
      </c>
      <c r="G412">
        <f t="shared" ca="1" si="64"/>
        <v>2520</v>
      </c>
      <c r="H412">
        <f t="shared" ca="1" si="65"/>
        <v>976</v>
      </c>
      <c r="I412">
        <f t="shared" ca="1" si="66"/>
        <v>3156</v>
      </c>
      <c r="J412">
        <f t="shared" ca="1" si="67"/>
        <v>45</v>
      </c>
      <c r="K412">
        <f t="shared" ca="1" si="68"/>
        <v>45</v>
      </c>
    </row>
    <row r="413" spans="1:11" x14ac:dyDescent="0.25">
      <c r="A413" t="s">
        <v>2</v>
      </c>
      <c r="B413" t="s">
        <v>125</v>
      </c>
      <c r="C413" t="s">
        <v>275</v>
      </c>
      <c r="D413">
        <f t="shared" ca="1" si="61"/>
        <v>9.4732087301509393E-2</v>
      </c>
      <c r="E413">
        <f t="shared" ca="1" si="62"/>
        <v>0.22867567019366319</v>
      </c>
      <c r="F413">
        <f t="shared" ca="1" si="63"/>
        <v>425</v>
      </c>
      <c r="G413">
        <f t="shared" ca="1" si="64"/>
        <v>1540</v>
      </c>
      <c r="H413">
        <f t="shared" ca="1" si="65"/>
        <v>1168</v>
      </c>
      <c r="I413">
        <f t="shared" ca="1" si="66"/>
        <v>3372</v>
      </c>
      <c r="J413">
        <f t="shared" ca="1" si="67"/>
        <v>45</v>
      </c>
      <c r="K413">
        <f t="shared" ca="1" si="68"/>
        <v>60</v>
      </c>
    </row>
    <row r="414" spans="1:11" x14ac:dyDescent="0.25">
      <c r="A414" t="s">
        <v>16</v>
      </c>
      <c r="B414" t="s">
        <v>119</v>
      </c>
      <c r="C414" t="s">
        <v>139</v>
      </c>
      <c r="D414">
        <f t="shared" ca="1" si="61"/>
        <v>1.9914732654247203</v>
      </c>
      <c r="E414">
        <f t="shared" ca="1" si="62"/>
        <v>0.53712932932995006</v>
      </c>
      <c r="F414">
        <f t="shared" ca="1" si="63"/>
        <v>720</v>
      </c>
      <c r="G414">
        <f t="shared" ca="1" si="64"/>
        <v>1835</v>
      </c>
      <c r="H414">
        <f t="shared" ca="1" si="65"/>
        <v>1048</v>
      </c>
      <c r="I414">
        <f t="shared" ca="1" si="66"/>
        <v>3936</v>
      </c>
      <c r="J414">
        <f t="shared" ca="1" si="67"/>
        <v>45</v>
      </c>
      <c r="K414">
        <f t="shared" ca="1" si="68"/>
        <v>45</v>
      </c>
    </row>
    <row r="415" spans="1:11" x14ac:dyDescent="0.25">
      <c r="A415" t="s">
        <v>19</v>
      </c>
      <c r="B415" t="s">
        <v>169</v>
      </c>
      <c r="C415" t="s">
        <v>155</v>
      </c>
      <c r="D415">
        <f t="shared" ca="1" si="61"/>
        <v>0.88623492901447642</v>
      </c>
      <c r="E415">
        <f t="shared" ca="1" si="62"/>
        <v>3.9902156609877855</v>
      </c>
      <c r="F415">
        <f t="shared" ca="1" si="63"/>
        <v>590</v>
      </c>
      <c r="G415">
        <f t="shared" ca="1" si="64"/>
        <v>1770</v>
      </c>
      <c r="H415">
        <f t="shared" ca="1" si="65"/>
        <v>1408</v>
      </c>
      <c r="I415">
        <f t="shared" ca="1" si="66"/>
        <v>3608</v>
      </c>
      <c r="J415">
        <f t="shared" ca="1" si="67"/>
        <v>30</v>
      </c>
      <c r="K415">
        <f t="shared" ca="1" si="68"/>
        <v>45</v>
      </c>
    </row>
  </sheetData>
  <autoFilter ref="A1:C415" xr:uid="{00000000-0001-0000-0000-000000000000}"/>
  <mergeCells count="8">
    <mergeCell ref="P23:R24"/>
    <mergeCell ref="T23:V24"/>
    <mergeCell ref="X23:Z24"/>
    <mergeCell ref="AI7:AK7"/>
    <mergeCell ref="P8:X8"/>
    <mergeCell ref="AC8:AF8"/>
    <mergeCell ref="Y8:AB8"/>
    <mergeCell ref="AG7:AH7"/>
  </mergeCells>
  <pageMargins left="0.7" right="0.7" top="0.75" bottom="0.75" header="0.3" footer="0.3"/>
  <ignoredErrors>
    <ignoredError sqref="Y11:AB21 Y10:AB10 AC10:AC21 AD10:AD21 AE10:AE21 AF10:AF21 AK10:AK21" formulaRange="1"/>
    <ignoredError sqref="AH10:AH22 AI10:AI21" formula="1"/>
  </ignoredErrors>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CharacteristicsValueRule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SASIKIRAN, SASI</cp:lastModifiedBy>
  <dcterms:modified xsi:type="dcterms:W3CDTF">2025-06-02T13:58:34Z</dcterms:modified>
</cp:coreProperties>
</file>