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HELMO_BAC_2_2023-2024\UE36\stas.monitor\"/>
    </mc:Choice>
  </mc:AlternateContent>
  <xr:revisionPtr revIDLastSave="0" documentId="13_ncr:1_{898D4BA1-8E32-4836-9E79-5E1113574019}" xr6:coauthVersionLast="47" xr6:coauthVersionMax="47" xr10:uidLastSave="{00000000-0000-0000-0000-000000000000}"/>
  <bookViews>
    <workbookView xWindow="-120" yWindow="-120" windowWidth="29040" windowHeight="15720" activeTab="3" xr2:uid="{00000000-000D-0000-FFFF-FFFF00000000}"/>
  </bookViews>
  <sheets>
    <sheet name="Eval 1" sheetId="1" r:id="rId1"/>
    <sheet name="Eval 2" sheetId="6" r:id="rId2"/>
    <sheet name="Eval 3" sheetId="4" r:id="rId3"/>
    <sheet name="Eval 4" sheetId="5" r:id="rId4"/>
    <sheet name="recapitulatif 1s" sheetId="7" r:id="rId5"/>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0" i="1" l="1"/>
  <c r="N39" i="5"/>
  <c r="N33" i="5"/>
  <c r="N27" i="5"/>
  <c r="N20" i="5"/>
  <c r="N14" i="5"/>
  <c r="K12" i="5"/>
  <c r="K8" i="5"/>
  <c r="N5" i="5" s="1"/>
  <c r="N39" i="4"/>
  <c r="N33" i="4"/>
  <c r="N27" i="4"/>
  <c r="N20" i="4"/>
  <c r="N14" i="4"/>
  <c r="K12" i="4"/>
  <c r="K8" i="4"/>
  <c r="N5" i="4" s="1"/>
  <c r="N39" i="6"/>
  <c r="N33" i="6"/>
  <c r="N27" i="6"/>
  <c r="N20" i="6"/>
  <c r="N14" i="6"/>
  <c r="K12" i="6"/>
  <c r="K8" i="6"/>
  <c r="N5" i="6" s="1"/>
  <c r="G6" i="7"/>
  <c r="K8" i="1"/>
  <c r="K12" i="1"/>
  <c r="N5" i="1" s="1"/>
  <c r="N27" i="1"/>
  <c r="N39" i="1"/>
  <c r="N14" i="1"/>
  <c r="P3" i="5" l="1"/>
  <c r="D5" i="7" s="1"/>
  <c r="O3" i="5"/>
  <c r="C5" i="7" s="1"/>
  <c r="N3" i="5"/>
  <c r="K58" i="5" s="1"/>
  <c r="R3" i="5"/>
  <c r="F5" i="7" s="1"/>
  <c r="Q3" i="5"/>
  <c r="E5" i="7" s="1"/>
  <c r="P3" i="4"/>
  <c r="D4" i="7" s="1"/>
  <c r="N3" i="4"/>
  <c r="O3" i="4"/>
  <c r="C4" i="7" s="1"/>
  <c r="C7" i="7" s="1"/>
  <c r="R3" i="4"/>
  <c r="Q3" i="4"/>
  <c r="E4" i="7" s="1"/>
  <c r="P3" i="6"/>
  <c r="N3" i="6"/>
  <c r="O3" i="6"/>
  <c r="Q3" i="6"/>
  <c r="R3" i="6"/>
  <c r="F4" i="7"/>
  <c r="B4" i="7"/>
  <c r="R3" i="1"/>
  <c r="N33" i="1"/>
  <c r="N45" i="4" l="1"/>
  <c r="N45" i="5"/>
  <c r="B5" i="7"/>
  <c r="G5" i="7" s="1"/>
  <c r="D7" i="7"/>
  <c r="E7" i="7"/>
  <c r="F7" i="7"/>
  <c r="K58" i="4"/>
  <c r="N45" i="6"/>
  <c r="K58" i="6"/>
  <c r="G4" i="7"/>
  <c r="Q3" i="1"/>
  <c r="O3" i="1"/>
  <c r="N3" i="1"/>
  <c r="P3" i="1"/>
  <c r="B7" i="7" l="1"/>
  <c r="G7" i="7" s="1"/>
  <c r="G9" i="7" s="1"/>
  <c r="G11" i="7" s="1"/>
  <c r="K58" i="1"/>
  <c r="N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hendrikx</author>
    <author>Unknown Author</author>
    <author>Nicolas Hendrikx</author>
  </authors>
  <commentList>
    <comment ref="N3" authorId="0" shapeId="0" xr:uid="{A6DF09F9-01B1-44D1-BE9A-B14E95960D35}">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5DBD2341-28FB-4818-8259-0F88E03E8790}">
      <text>
        <r>
          <rPr>
            <sz val="10"/>
            <rFont val="Arial"/>
            <family val="2"/>
          </rPr>
          <t xml:space="preserve">Nicolas Hendrikx:
</t>
        </r>
        <r>
          <rPr>
            <sz val="9"/>
            <color rgb="FF000000"/>
            <rFont val="Tahoma"/>
            <family val="2"/>
            <charset val="1"/>
          </rPr>
          <t>Enseignant, si tu constates un soucis, décris dans cette colonne</t>
        </r>
      </text>
    </comment>
    <comment ref="K8" authorId="2" shapeId="0" xr:uid="{42CC64FF-EB35-45B0-8EC1-9A346A99BAA4}">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CA1967C2-537F-4706-ACAD-B485194F0061}">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2" shapeId="0" xr:uid="{8C0700AB-75E8-4E98-B45B-9DB90349BAA9}">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9ED9E1D1-905B-4803-83F4-1E6AB274160B}">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52640425-3AEB-4352-9DD1-2F8DF6AA9AF2}">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DB362850-5C83-4FDF-93A4-E77E68507DA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D5AA5855-2A0A-4640-8A92-105E0939984A}">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7E6346A6-0C08-4E13-A860-BBF8F9841C4A}">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AD83D224-1690-4E54-AA00-FDF70E3DF333}">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E37E1850-F930-449D-80A7-078F3BA1612A}">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93D93DEF-88E6-46EF-ACCB-367BF45C25C5}">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39B0291B-DD0A-4409-B3BE-7858096FD71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8A1B41B1-F256-42C7-8D2C-E10546008F60}">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438BEA7B-0A0F-4F2E-9BDD-31A8E77136E1}">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EA052816-3553-4C59-88A5-95AF94E737DE}">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BCB65F92-AE8F-457A-9E3F-35DDCF1DA26C}">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E9169DDF-AA84-4CA9-B37F-7FF01BA72160}">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C99DCA1E-2DF3-424C-BFAD-8445CFE4782A}">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78EC941C-23EA-48C2-AA96-52CF0C747096}">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1690C09E-7C15-4EDE-9F48-F1262C68C222}">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F99930AC-1F5B-499B-969D-0B4AAB2EB4AB}">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6F4DFF80-6B6A-4F24-BBA5-30F66D67582D}">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sharedStrings.xml><?xml version="1.0" encoding="utf-8"?>
<sst xmlns="http://schemas.openxmlformats.org/spreadsheetml/2006/main" count="534" uniqueCount="212">
  <si>
    <t>Acquis évalués :</t>
  </si>
  <si>
    <t>Nom et prénom :</t>
  </si>
  <si>
    <t>Votre nom et Votre prénom</t>
  </si>
  <si>
    <t>Préalable</t>
  </si>
  <si>
    <t>Observé
(oui=1, non = 0)</t>
  </si>
  <si>
    <t>Total préalable</t>
  </si>
  <si>
    <t>Tous ces éléments sont à observer pour que le travail soit évaluable</t>
  </si>
  <si>
    <t>TA non-observés :</t>
  </si>
  <si>
    <t>Observé</t>
  </si>
  <si>
    <t>Total Acquis 1</t>
  </si>
  <si>
    <t>Seuil de réussite (tous sont à valider pour obtenir l'acquis)</t>
  </si>
  <si>
    <t>Total Acquis 2</t>
  </si>
  <si>
    <t>Total Acquis 3</t>
  </si>
  <si>
    <t>Total Acquis 4</t>
  </si>
  <si>
    <t>Degré de maitrise</t>
  </si>
  <si>
    <t>Total degré de mait.</t>
  </si>
  <si>
    <t>Vérifiés SI tous les critères de seuil de réussite ont été observés pour affiner la cote</t>
  </si>
  <si>
    <t>Le projet Java ou la solution C# ont été mis à disposition à temps, selon les modalités prévues par l'énoncé (délais, règles relatives au dépôt distant, etc.)</t>
  </si>
  <si>
    <t>Le dépôt distant peut être construit sans erreurs de compilation. Au besoin l'outil de construction résout les dépendances tierces.</t>
  </si>
  <si>
    <t>L'application utilise des ressources externes pour lire et sauver les données demandées. Ces ressources externes respectent les contraintes de l'énoncé (type de ressource, localisation, etc.)</t>
  </si>
  <si>
    <t>Acquis 1 : Concevoir une solution selon les principes de l'orienté objet</t>
  </si>
  <si>
    <t>Acquis 2 : Programmer en exploitant les spécificités d'un langage de programmation</t>
  </si>
  <si>
    <t>Acquis 3 :  Exploiter des ressources externes</t>
  </si>
  <si>
    <t>Acquis 4 : Tester en intégration</t>
  </si>
  <si>
    <t>Acquis 5 : Tester en isolation</t>
  </si>
  <si>
    <t>Les tests valident le happy path et au moins un cas dégradé</t>
  </si>
  <si>
    <t>Les tests sont rejouables sans modifications extérieures</t>
  </si>
  <si>
    <t>Total Acquis 5</t>
  </si>
  <si>
    <r>
      <rPr>
        <b/>
        <sz val="11"/>
        <color theme="1"/>
        <rFont val="Calibri"/>
        <family val="2"/>
        <scheme val="minor"/>
      </rPr>
      <t>Le code respecte les  convention d'écriture du langage</t>
    </r>
    <r>
      <rPr>
        <sz val="11"/>
        <color theme="1"/>
        <rFont val="Calibri"/>
        <family val="2"/>
        <scheme val="minor"/>
      </rPr>
      <t xml:space="preserve">
[ ] 5 alertes liées aux conventions d'écriture max.</t>
    </r>
  </si>
  <si>
    <r>
      <rPr>
        <b/>
        <sz val="11"/>
        <color theme="1"/>
        <rFont val="Calibri"/>
        <family val="2"/>
        <scheme val="minor"/>
      </rPr>
      <t>Le code exploite les références de méthode</t>
    </r>
    <r>
      <rPr>
        <sz val="11"/>
        <color theme="1"/>
        <rFont val="Calibri"/>
        <family val="2"/>
        <scheme val="minor"/>
      </rPr>
      <t xml:space="preserve">
[ ] Java déclaration d'au moins un membre de type interface fonctionnelle et initialisation
[ ] C# déclaration d'au moins un membre event</t>
    </r>
  </si>
  <si>
    <t>Le projet Java cible le JDK 17 et Gradle 8.+
Le projet C# cible .NET 6 et Avalonia 11+</t>
  </si>
  <si>
    <t>Les tests unitaires suivent une convention de nommage telle que Should…, It…, ou Given...When...Then…</t>
  </si>
  <si>
    <t xml:space="preserve">Les fonctionnalités requises sont implémentées et sufisamment de tests d'acceptation réussissent </t>
  </si>
  <si>
    <t>Statut (Observé=1, Pas observé=0)</t>
  </si>
  <si>
    <r>
      <rPr>
        <b/>
        <sz val="11"/>
        <color theme="1"/>
        <rFont val="Calibri"/>
        <family val="2"/>
        <scheme val="minor"/>
      </rPr>
      <t xml:space="preserve">Les exceptions spécifiques aux ressources utilisées sont attrapées et traitées
</t>
    </r>
    <r>
      <rPr>
        <sz val="11"/>
        <color theme="1"/>
        <rFont val="Calibri"/>
        <family val="2"/>
        <scheme val="minor"/>
      </rPr>
      <t xml:space="preserve">[ ] Pas d'alerte EmptyCatchBlock
[ ] Pas d'alerte EmptyFinallyBlock
[ ] Pas d'alerte EmptyTryBlock
[ ] Pas d'alerte AvoidRethrowingException
[ ] Pas d'alerte AvoidRethrowingNewInstanceOfTheSameException
</t>
    </r>
  </si>
  <si>
    <t>Des ressources spécifiques à l'environnement de test sont utilisées</t>
  </si>
  <si>
    <t>Les tests réussissent sans adaptations</t>
  </si>
  <si>
    <r>
      <rPr>
        <b/>
        <sz val="11"/>
        <color theme="1"/>
        <rFont val="Calibri"/>
        <family val="2"/>
        <scheme val="minor"/>
      </rPr>
      <t>Le code exploite les pipeline de collections (stream en Java, Linq en C#)</t>
    </r>
    <r>
      <rPr>
        <sz val="11"/>
        <color theme="1"/>
        <rFont val="Calibri"/>
        <family val="2"/>
        <scheme val="minor"/>
      </rPr>
      <t xml:space="preserve">
[ ] Au moins une utilisation pertinente de pipeline dans le code métier ou applicatif</t>
    </r>
  </si>
  <si>
    <r>
      <rPr>
        <b/>
        <sz val="11"/>
        <color theme="1"/>
        <rFont val="Calibri"/>
        <family val="2"/>
        <scheme val="minor"/>
      </rPr>
      <t>Le code exploite adéquatement les génériques</t>
    </r>
    <r>
      <rPr>
        <sz val="11"/>
        <color theme="1"/>
        <rFont val="Calibri"/>
        <family val="2"/>
        <scheme val="minor"/>
      </rPr>
      <t xml:space="preserve">
[ ] Définition d'au moins un type générique
[ ] Le type générique est utilisé avec deux arguments de type différents.</t>
    </r>
  </si>
  <si>
    <t>Le code définit et utilise adéquatement plusieurs types génériques</t>
  </si>
  <si>
    <r>
      <rPr>
        <b/>
        <sz val="11"/>
        <color theme="1"/>
        <rFont val="Calibri"/>
        <family val="2"/>
        <scheme val="minor"/>
      </rPr>
      <t>Les transactions manuelles sont correctement mises en places aux endroits nécessaires</t>
    </r>
    <r>
      <rPr>
        <sz val="11"/>
        <color theme="1"/>
        <rFont val="Calibri"/>
        <family val="2"/>
        <scheme val="minor"/>
      </rPr>
      <t xml:space="preserve">
[ ] La transaction est commencée
[ ] La transaction est validée en cas de succès (commit)
[ ] La transaction est annulée en cas d'échec (rollback)
[ ] La transaction est utilisée pour soumettre plusieurs requêtes modifiant la BD</t>
    </r>
  </si>
  <si>
    <t>Les tests en intégration valident plus d'un cas dégradé</t>
  </si>
  <si>
    <t>AA 1</t>
  </si>
  <si>
    <t>AA 2</t>
  </si>
  <si>
    <t>AA 3</t>
  </si>
  <si>
    <t>AA 4</t>
  </si>
  <si>
    <t>AA5</t>
  </si>
  <si>
    <t>Justification de l'étudiant</t>
  </si>
  <si>
    <r>
      <rPr>
        <b/>
        <sz val="11"/>
        <color theme="1"/>
        <rFont val="Calibri"/>
        <family val="2"/>
        <scheme val="minor"/>
      </rPr>
      <t xml:space="preserve">Les méthodes sont peu complexes
</t>
    </r>
    <r>
      <rPr>
        <sz val="11"/>
        <color theme="1"/>
        <rFont val="Calibri"/>
        <family val="2"/>
        <scheme val="minor"/>
      </rPr>
      <t xml:space="preserve">
[ ] au plus 1 alerte NCSS dans les projets domains, presentations et infrastructures
[ ] au plus 1 alerte CC  dans les projets domains, presentations et infrastructures
[ ] au plus 1 alerte TooManyParameter  dans les projets domains, presentations et infrastructures</t>
    </r>
  </si>
  <si>
    <t>L'auto-évaluation est de qualité</t>
  </si>
  <si>
    <r>
      <rPr>
        <b/>
        <sz val="11"/>
        <color theme="1"/>
        <rFont val="Calibri"/>
        <family val="2"/>
        <scheme val="minor"/>
      </rPr>
      <t xml:space="preserve">Déclarer des types avec une cohésion forte
</t>
    </r>
    <r>
      <rPr>
        <sz val="11"/>
        <color theme="1"/>
        <rFont val="Calibri"/>
        <family val="2"/>
        <scheme val="minor"/>
      </rPr>
      <t>[ ] au plus 1 alerte LackOfCohesion dans les projets domains, presentations et infrastructures
[ ] au plus 1 alerte TooManyFields max dans les projets domains, presentations et infrastructures
[ ] au plus 1 alerte TooManyMethods max dans les projets domains, presentations et infrastructures</t>
    </r>
  </si>
  <si>
    <t xml:space="preserve">Pour chaque TA ratée, indiquez le nom de l'US et le numéro du TA
Us-Java-1 : TA 1
</t>
  </si>
  <si>
    <r>
      <rPr>
        <b/>
        <sz val="11"/>
        <color theme="1"/>
        <rFont val="Calibri"/>
        <family val="2"/>
        <scheme val="minor"/>
      </rPr>
      <t>Le code exploite la notion d'enregistrements</t>
    </r>
    <r>
      <rPr>
        <sz val="11"/>
        <color theme="1"/>
        <rFont val="Calibri"/>
        <family val="2"/>
        <scheme val="minor"/>
      </rPr>
      <t xml:space="preserve">
[ ] Au moins un DTO ou Arguments d'événements est défini par un enregistrement</t>
    </r>
  </si>
  <si>
    <r>
      <rPr>
        <b/>
        <sz val="11"/>
        <color theme="1"/>
        <rFont val="Calibri"/>
        <family val="2"/>
        <scheme val="minor"/>
      </rPr>
      <t xml:space="preserve">Les ressources acquises sont effectivement libérées
</t>
    </r>
    <r>
      <rPr>
        <sz val="11"/>
        <color theme="1"/>
        <rFont val="Calibri"/>
        <family val="2"/>
        <scheme val="minor"/>
      </rPr>
      <t>[ ] Pas d'alerte AvoidFileStream 
[ ] Pas d'alerte UseTryWithResources
[ ] Pas d'alerte CloseResource</t>
    </r>
  </si>
  <si>
    <r>
      <t xml:space="preserve">Le cas échéant les requêtes SQL sont paramétrés adéquatement
</t>
    </r>
    <r>
      <rPr>
        <sz val="11"/>
        <color theme="1"/>
        <rFont val="Calibri"/>
        <family val="2"/>
        <scheme val="minor"/>
      </rPr>
      <t>[ ] les arguments des requêtes SQL utilisent les méthodes adéquates pour être injectés dans la requête.
[ ] les types des arguments sont adéquat par rapport au type de la colonne et inversement.</t>
    </r>
  </si>
  <si>
    <t>Les instructions des projets domains et présentations sont couvertes à 80% par des tests unitaires</t>
  </si>
  <si>
    <t>Les tests respectent globalement le motif Arrange, Act, Assert</t>
  </si>
  <si>
    <t>Les tests unitaires sur la partie présentation utilisent des mocks</t>
  </si>
  <si>
    <t>Donnez deux exemples de tests unitaires utilisant les mocks en mentionnant le nom du fichier et le numéro de ligne.</t>
  </si>
  <si>
    <t>Retour de l'enseignant</t>
  </si>
  <si>
    <t>Mentionnez un autre endroit où vous déclarez et utilisez un second type générique</t>
  </si>
  <si>
    <t>Donnez deux exemples de tests unitaires du domaine utilisant les mocks en mentionnant le nom du fichier et le numéro de ligne.</t>
  </si>
  <si>
    <t>Appréciation de l'itération</t>
  </si>
  <si>
    <t>Des types du domaine sont testés à l'aide de Mock</t>
  </si>
  <si>
    <t>Le projet définit au moins une exception liée au domaine</t>
  </si>
  <si>
    <t>Le code utilise les références de méthodes à plusieurs endroits</t>
  </si>
  <si>
    <t>Le code utilise les pipelines de collection de façon pertinente à plusieurs endroits</t>
  </si>
  <si>
    <t>Votre code ne déclenche aucune alerte (Pmd, ArchUnit)</t>
  </si>
  <si>
    <t>Votre code déclenche 5 alertes ou moins (Pmd, ArchUnit)</t>
  </si>
  <si>
    <r>
      <rPr>
        <b/>
        <sz val="11"/>
        <color theme="1"/>
        <rFont val="Calibri"/>
        <family val="2"/>
        <scheme val="minor"/>
      </rPr>
      <t>Les types sont logiquement regroupés</t>
    </r>
    <r>
      <rPr>
        <sz val="11"/>
        <color theme="1"/>
        <rFont val="Calibri"/>
        <family val="2"/>
        <scheme val="minor"/>
      </rPr>
      <t xml:space="preserve">
[ ] Pas d'alertes ArchUnit</t>
    </r>
  </si>
  <si>
    <r>
      <rPr>
        <b/>
        <sz val="11"/>
        <color theme="1"/>
        <rFont val="Calibri"/>
        <family val="2"/>
        <scheme val="minor"/>
      </rPr>
      <t>Déclarer des types avec un couplage faible</t>
    </r>
    <r>
      <rPr>
        <sz val="11"/>
        <color theme="1"/>
        <rFont val="Calibri"/>
        <family val="2"/>
        <scheme val="minor"/>
      </rPr>
      <t xml:space="preserve">
[ ] 1 alerte AvoidNonPrivateInstanceField dans les projets domains, presentations et infrastructures
[ ] 1 alerte CouplingBetweenObject dans les projets domains, presentations et infrastructures
[ ] 1 alerte LooseCoupling max. dans les projets domains, presentations et infrastructures</t>
    </r>
  </si>
  <si>
    <t>justifications manquantes
 ou imprécises</t>
  </si>
  <si>
    <t>Vous mettez adéquatement en œuvre un second DP parmi les suivants : Factory Method, Simple Factory, Abstract Factory,  Strategy, Observable, Bridge</t>
  </si>
  <si>
    <t>Vous mettez adéquatement en œuvre le DP de l'Observateur</t>
  </si>
  <si>
    <t>Commentaires de l'enseignant</t>
  </si>
  <si>
    <t>Activité intégrative : itération 1</t>
  </si>
  <si>
    <t>Activité intégrative : itération 2</t>
  </si>
  <si>
    <t>Activité intégrative : itération 3</t>
  </si>
  <si>
    <t>Activité intégrative : itération 4</t>
  </si>
  <si>
    <t>Étudiant</t>
  </si>
  <si>
    <t>Eval 3</t>
  </si>
  <si>
    <t>Eval 4</t>
  </si>
  <si>
    <t>AA1</t>
  </si>
  <si>
    <t>AA2</t>
  </si>
  <si>
    <t>AA3</t>
  </si>
  <si>
    <t>AA4</t>
  </si>
  <si>
    <t>Défense orale</t>
  </si>
  <si>
    <t>Observations/It</t>
  </si>
  <si>
    <t>Observations/AA</t>
  </si>
  <si>
    <t>Note sans adaptations</t>
  </si>
  <si>
    <t>Adaptations de l'enseignant</t>
  </si>
  <si>
    <t>Note adaptée</t>
  </si>
  <si>
    <t>Nom et prénom</t>
  </si>
  <si>
    <t>indiquez le nom du fichier où vous déclarez une membre auquel vous affectez des références de méthode ou expressions lamdba</t>
  </si>
  <si>
    <t>indiquez le nom du fichier et la ligne à partir de laquelle vous utilisez adéquatement une transaction.
En cas d'indicateur non-validé pour l'exemple donné, signaler les.
Ex: ma transaction est utilisée pour soumettre une seule requête SQL.</t>
  </si>
  <si>
    <t>indiquez le nom du fichier et les lignes où vous paramétrez vos requêtes SQL.
En cas d'indicateur non-validé, indiquez-le
Ex: j'ai paramétré une colonne de type VARCHAR avec la méthode setString, mais son argument est une datetime.</t>
  </si>
  <si>
    <t>indiquez le dossier où se trouvent les ressources de tests.
Ex: mes fichiers de tests sont dans le dossier test/resources/configs/</t>
  </si>
  <si>
    <t>indiquez le nom des tests validant le happy path et un cas dégradé
Ex: MonSuperTest.nom_du_test</t>
  </si>
  <si>
    <t>indiquez le nom du fichier où vous déclarez un type générique.
Indiquez vos exemples d'utilisation en mentionnant le nom de fichier et la ligne.</t>
  </si>
  <si>
    <t>Matricule :</t>
  </si>
  <si>
    <t>Votre matricule</t>
  </si>
  <si>
    <t>Commande d'exécution de l'application :</t>
  </si>
  <si>
    <t>ex: gradlew run --args="--config-file my-config.ini"</t>
  </si>
  <si>
    <t>E200394</t>
  </si>
  <si>
    <t>Van de Sande Samuel</t>
  </si>
  <si>
    <t>X</t>
  </si>
  <si>
    <t>Observé dans le fichier CsvMeasureReader.cs à la ligne 54 jusqu’à la ligne 57</t>
  </si>
  <si>
    <t>J'ai utilisé trois fois un record dans les fichiers, Alert.cs, Measure.cs, Thermometer.cs</t>
  </si>
  <si>
    <t>Mes fichiers de tests sont dans le dossier Stas.Monitor.Infrastructures.Tests/resources/</t>
  </si>
  <si>
    <t>Happy path : Should_Load_Ini_File_Correctly                                                                                                                              un cas dégradé : Should_Throw_Exception_When_Ini_File_Not_Found</t>
  </si>
  <si>
    <t>- domains : 100% de lignes couvertes
- presentations : 93% de lignes couvertes</t>
  </si>
  <si>
    <t>Dans le fichier MainPresenterTests.cs a la ligne 10 et 24</t>
  </si>
  <si>
    <t>Dans le fichier IniConfigurationReaderTest à la ligne 55 et 78</t>
  </si>
  <si>
    <t>Le probleme est que la vue doit communiquer avec le presenter afin de lui dire un nouveau thermometre à été sélectionné. L'interface IMainView.cs est passé dans le fichier App.axaml.cs a la ligne 75 au presenter. Le presenter s'abonne a la ligne 28 dans le fichier MainPresenter.cs. La notification est lancée depuis MainWindow.axaml.cs a la ligne 25.</t>
  </si>
  <si>
    <t xml:space="preserve">/
</t>
  </si>
  <si>
    <t>/</t>
  </si>
  <si>
    <t>Dans le fichier IniConfigurationReaderTest les tests : Should_Throw_Exception_When_Alert_File_Does_Not_Exist , Should_Throw_Exception_When_Measure_File_Does_Not_Exist valident deux autres cas dégradé</t>
  </si>
  <si>
    <t>dotnet run Stas.Monitor.App -- --config-file config.ini</t>
  </si>
  <si>
    <t>Attention vous devez d'abord vous trouvez dans le répertoire Stas.Monitor.App pour lancer la commande</t>
  </si>
  <si>
    <t xml:space="preserve">aucun TA raté
</t>
  </si>
  <si>
    <t>Aucune erreur</t>
  </si>
  <si>
    <t>Aucune erreur ArchUnit</t>
  </si>
  <si>
    <t>Le code respecter les conventions de nomage</t>
  </si>
  <si>
    <t>J'utilise des stream dans la classe Thermometer a la ligne 23 et 27</t>
  </si>
  <si>
    <t>J'utilise la notion d'enregistrement dans la classe Thermometer</t>
  </si>
  <si>
    <t>Les ressources sont bien libérée</t>
  </si>
  <si>
    <t>Des exceptions spécifique sont utilisée comme dans la classe iniConfigurationReader</t>
  </si>
  <si>
    <t>Aucune transaction n'est utilisé car pas de bd</t>
  </si>
  <si>
    <t>Aucune requetes sql n'est demandée</t>
  </si>
  <si>
    <t>Ok</t>
  </si>
  <si>
    <t>Attention à la gestion des exceptions ! Tout est « Exception »</t>
  </si>
  <si>
    <t xml:space="preserve">Une erreur :
ClassLackingOfCohesion (violation count: 1)
Type: IniConfigurationReader begins at 13 ends at 70
This class members does not seem to form a cohesive set.
</t>
  </si>
  <si>
    <t xml:space="preserve">4 alertes reportées par PMD : 
AvoidMutableStaticField (violation count: 2)
Type: Thermometer begins at 7 ends at 7
Add final modifier to turn this field into a constant.
Type: Thermometer begins at 12 ends at 12
Add final modifier to turn this field into a constant.
FieldNamingConventions (violation count: 2)
Type: Thermometer begins at 10 ends at 10
The constant name 'formats' doesn't match '[A-Z][A-Z_0-9]*'
Type: Thermometer begins at 11 ends at 11
The constant name 'jalons' doesn't match '[A-Z][A-Z_0-9]*'
</t>
  </si>
  <si>
    <t>Manque de justification. En quoi c’est un DTO ou un argument d’événements ?</t>
  </si>
  <si>
    <t>ok</t>
  </si>
  <si>
    <t>OK</t>
  </si>
  <si>
    <t xml:space="preserve">2.1.2.4 : N’affiche pas le message d’erreur
2.2.2.1 :
Ne prend pas en compte les modifications dans le format
</t>
  </si>
  <si>
    <t>Des resources, ici vous n’utilisez qu’une ressource. Comment est-ce que vous tester les cas dégradé ?</t>
  </si>
  <si>
    <t>Non, vous ne testez pas si le path est incorrect, si le fichier est mal formaté, etc.</t>
  </si>
  <si>
    <t>- domains = 97% de lignes couvertes                                                                     - presentations = 100% lignes coouvertes</t>
  </si>
  <si>
    <t>should_measure_temperature_when_20_measurements should_not_measure_temperature_when_less_than_20_measurements                                                             dans la classe AggregatorTest</t>
  </si>
  <si>
    <t>Dans la classe ThermometerTest ligne 41 et 46</t>
  </si>
  <si>
    <t>Donnez deux exemples de tests unitaires utilisant les mocks en mentionnant le nom du fichier et le numéro de ligne. Dans la classe de test ThermometerPresenter a la ligne 27 et 56</t>
  </si>
  <si>
    <t>Oui</t>
  </si>
  <si>
    <t>non</t>
  </si>
  <si>
    <t xml:space="preserve">Le dp observateur résout le probleme d'écoute de l'aggrégateur et de la sonde car celui-ci permet a la l'aggrégateur d'écouter la sonde et de récupérer les donnée envoyée par la sonde </t>
  </si>
  <si>
    <t>Manque de justification , quel ligne quel fichier/classe etc</t>
  </si>
  <si>
    <t xml:space="preserve">J'ai aussi ajouté deux autre observateur un pour faire écouter le presenter et l'aggrégateur afin de transmettre les mesure prise toute les 2 secondes au presenter et un autre pour faire que mon presenter écoute ma vue afin de pouvoir savoir quand il doit augmenter ou diminuer la température
</t>
  </si>
  <si>
    <t>Idem pour la justification</t>
  </si>
  <si>
    <t>A part les stream comme mentionné plus haut aucun autre pipeline n'a été utilisé</t>
  </si>
  <si>
    <t>Aucun type générique utilisée</t>
  </si>
  <si>
    <t>Des interfaces pour ma vue sont crées afin de respecter les dépendances</t>
  </si>
  <si>
    <t>Ce n’est pas ça une référence de méthode. C’est maclassse::methode() (par exemple)
Et il faut afficher plusieurs endroits, n’hésitez pas à indiquer la ligne</t>
  </si>
  <si>
    <t>Ex: NoTempProfilSetException                                             lancé par notifySubscribers() dans la classe Probe a la ligne 22 lorsqu'aucun profil de température n'est défini</t>
  </si>
  <si>
    <t>Oui ok</t>
  </si>
  <si>
    <t xml:space="preserve"> Dans la classe AggregatorTest le test should_verify_temperature_and_throw_alert_on_heating a la lgine 145 et should_verify_temperature_and_throw_alert_on_freezing a la ligne 165</t>
  </si>
  <si>
    <t xml:space="preserve">CyclomaticComplexity in stas.thermometer.infrastructures.IniConfigurationReader.parsePath at line 16 until line 32 : 
The method 'parsePath(String)' has a cyclomatic complexity of 7.
ExcessiveParameterList in stas.thermometer.infrastructures.dtos.MeasureDTO.MeasureDTO at line 19 until line 19 : 
Avoid long parameter lists.
</t>
  </si>
  <si>
    <t xml:space="preserve">Problème de cohesion : 
ClassLackingOfCohesion in stas.thermometer.infrastructures.DatabaseAlertRepository.None at line 7 until line 32 : 
This class members does not seem to form a cohesive set.
ClassLackingOfCohesion in stas.thermometer.infrastructures.DatabaseDataMapper.None at line 12 until line 111 : 
This class members does not seem to form a cohesive set.
ClassLackingOfCohesion in stas.thermometer.infrastructures.Mapper.None at line 8 until line 15 : 
This class members does not seem to form a cohesive set.
TooManyFields in stas.thermometer.infrastructures.dtos.MeasureDTO.None at line 5 until line 38 : 
Too many fields
</t>
  </si>
  <si>
    <t xml:space="preserve">Problème de couplage : 
AvoidNonPrivateInstanceField in stas.thermometer.infrastructures.DatabaseDataMapper.None at line 13 until line 13 : 
Consider private access level for instance field.
AvoidNonPrivateInstanceField in stas.thermometer.infrastructures.DatabaseDataMapper.None at line 14 until line 14 : 
Consider private access level for instance field.
AvoidNonPrivateInstanceField in stas.thermometer.infrastructures.DatabaseDataMapper.None at line 15 until line 15 : 
Consider private access level for instance field.
</t>
  </si>
  <si>
    <t>J'utilise des stream dans la classe Thermometer.java a la ligne 23</t>
  </si>
  <si>
    <t>ok, attention ce n’est pas la bonne ligne renseignée</t>
  </si>
  <si>
    <t>Dans le main de l'app.java mon objet configuration me retourne un objet thermometre quoi est un record. Sinon j'ai des DTO pour mesure et alerte dans mon infrastructures</t>
  </si>
  <si>
    <t>Mes classes DatabaseAlertRepository et DatabaseMeasureRepository extends la classe DatabaseDataMapper qui implémente mon interface DataMapper&lt;T&gt; qui possède une méthode save generique qui est utilisé d'une part dans mon repository d'alerte pour sauvegarder en bd le modele alerte et d'autre part dans mon repository mesure pour sauvegarder en bd le modele mesure. La logique de généricité est géré dans la classe DatabaseDataMapper.</t>
  </si>
  <si>
    <t>Dans la classe DatabaseMeasureRepository je crée un champ privé de DataMapper appelé measureSaver et dans mon constructeur je lui assigne la méthode saveMeasureImplementation qui prend en parametre l'objet a sauvegarder cette méthode va créé le comportement de sauvegarde de mon objet.  Par la suite lorsque je voudrais sauvegarder ma mesure je devrais appellé la méthode save de measureSaver et lui donner mon objet AlertDTO a sauver.</t>
  </si>
  <si>
    <t>Des exceptions spécifique sont utilisée comme dans la classe iniConfigurationReader ou dans mes DatabaseRepository</t>
  </si>
  <si>
    <t>J'utilise une transaction dans la classe DatabaseMeasureRepository lors de la méthode saveMeasureWithAlert() qui sauvegarde d'abord ma mesure puis mon alerte en récupérant l'id de la mesure et si une erreur se produit le commit n'est pas atteint et donc la sauvegarde n'est pas faite</t>
  </si>
  <si>
    <t>Attention cette ligne 
DatabaseAlertRepository databaseAlertRepository = DatabaseAlertRepository.getInstance(connectionString);
Fait que vous utilisez une nouvelle connexion pour l’alert repository. Par conséquent vous n’êtes pas dans la même transaction que dans votre measureRepository</t>
  </si>
  <si>
    <t>Dans ma classe DatabaseDataMapper j'utilise de la réflection qui me permet de crée des PreparedStatement possédant les bonnes valeur et valeur de colonne a passer a ma bd.</t>
  </si>
  <si>
    <t>parfait</t>
  </si>
  <si>
    <t>mes fichiers de tests sont dans le dossier stas.thermometer\infrastructures\src\test\resources\configs</t>
  </si>
  <si>
    <t xml:space="preserve">- HappyPath test : IniConfigurationReaderTest.should_not_throw_exception_when_get_content_is_called_on_a_valid_file()                                            - Cas dégradé : IniConfigurationReaderTest.should_throw_exception_when_get_content_is_called_on_a_invalid_file()                          </t>
  </si>
  <si>
    <t>Et les tests de la base de donnée ?</t>
  </si>
  <si>
    <t>Non problème avec le test should_not_throw_exception_when_get_content_is_called_on_a_valid_file()
Utilisation d’un path absolu, donc le test fonctionne uniquement sur votre machine</t>
  </si>
  <si>
    <t>- domains : 94% de lignes couvertes
- presentations : 100% de lignes couvertes</t>
  </si>
  <si>
    <t>Couverture de la partie domains = 81.45800316957211% 
couverture de la partie presentations = 100.0%</t>
  </si>
  <si>
    <t>Dans le fichier ThermometerPresenterTest.java à la ligne 188 et 200</t>
  </si>
  <si>
    <t>Dans le fichier ThermometerPresenterTest.java à la ligne 116 et 134</t>
  </si>
  <si>
    <t>Le dp observateur résout le probleme d'écoute de l'aggrégateur et de sa sonde car celui-ci permet a la l'aggrégateur d'écouter la sonde (grace a la méthode subscribe qui permet a la sonde de s'abonner a l'aggrégateur ligne 25 de l'aggregateur temperature et utilisé dans le main de l'app a la ligne 63) et de récupérer les donnée envoyée par la sonde (grace a la méthode de notification des abonnée de la sonde qui va envoyé a ses abonné la mesure mesurée ligne 30 de la sonde temperature). Ce pattern est dans mon cas utilisé 2 fois vu que 2 sondes existe et 2 aggrégateurs lié a chacune d'elle.</t>
  </si>
  <si>
    <t xml:space="preserve">J'ai aussi ajouté un autre observateur pour faire écouter le presenter et mes aggrégateurs afin de transmettre les mesure prise toute les 2 secondes au presenter. L'abonnement se fait grace a la méthode subscribe a la ligne 89 pour l'aggrégateur temperature et à la ligne 89 pour l'aggregateur humidité. Les updates de mesure se font a la ligne 48 pour l'aggrégateur de temperature et a la ligne 48  pour l'aggrégateur humidité.
</t>
  </si>
  <si>
    <t>J'utilise un autre stream dans la classe Thermometer.java a la ligne 24</t>
  </si>
  <si>
    <t>Oui, ok, mais c’est pour la mếme chose… Essayer de trouver une utilité dans un autre endroit</t>
  </si>
  <si>
    <t>pas d'autre type générique définit</t>
  </si>
  <si>
    <t>Dans la classe DatabaseAlertRepository je crée un champ privé de DataMapper appelé alertSaver et dans mon constructeur je lui assigne la méthode saveAlertImplementation qui prend en parametre l'objet a sauvegarder cette méthode va créé le comportement de sauvegarde de mon objet.  Par la suite lorsque je voudrais sauvegarder mon alert je devrais appellé la méthode save de alertSaver et lui donner mon objet alertDTO a sauver.</t>
  </si>
  <si>
    <t>Ex: NoTemperatureProfilSetException                                             lancé par generateTemperature() dans la classe TemperatureProbe a la ligne 35 lorsqu'aucun profil de température n'est défini et aussi l'exception NoHumidityProfilSetException dans la classe humidityProbe lancée par la méthode generateHumidity() a la ligne 35 aussi lorsqu'aucun profil d'humidité n'est initialisé.</t>
  </si>
  <si>
    <t>Je ne vois pas l’utilité de cette exception.
Elle sert juste à encapsuler une exception dedans</t>
  </si>
  <si>
    <t>- Cas dégradés supplémentaires :                                                                            IniConfigurationReaderTest.should_throw_exception_when_get_content_is_called_on_a_file_without_first_config_file_argument()                                        IniConfigurationReaderTest.should_throw_exception_when_get_content_is_called_on_a_file_without_second_config_file_argument</t>
  </si>
  <si>
    <t>Dans la classe AggregatorTest,java a la ligne 75 le test should_measure_humidity_when_20_measurements() verifie qu'une méthode est appelée</t>
  </si>
  <si>
    <t xml:space="preserve">Aucun TA  ratée
</t>
  </si>
  <si>
    <t>Aucune alertes liées aux conventions de nommage</t>
  </si>
  <si>
    <t>Non demandé pour cette itération car l'itération ne s'y prête pas bien</t>
  </si>
  <si>
    <t>Attention, votre application lit les commentaires dans les fichiers de configuration
Attention une alerte doit-être liée à une mesure.</t>
  </si>
  <si>
    <t>N/A</t>
  </si>
  <si>
    <t xml:space="preserve">2.1.2.1 : Attention, quand l’application démarre il faut que ce soit le premier thermomètre qui soit affiché
2.1.2.3 : Attention n’affiche pas le message exact « monitor: missing configuration
file argument »
2 .1.2.5 : Idem
2.4.2.1 : Affiche toutes les mesures et pas uniquement la mesure de l’heure d’après
2.2.2.2 : N’affiche les mesures de la dernière minute disponible
2.2.2.3 : N’affiche pas les mesures de la dernière minute quand on en ajoute dans le fichier de mesures. (N’affiche plus rien)
2.3.2.2 : N’affiche pas uniquement les alertes de la dernière minute
2.3.2.4 : N’affiche pas les alertes de la dernière minute disponible
</t>
  </si>
  <si>
    <t>Problème de complexité des méthodes : nombre d'alerte ncss = 0 - nombre d'alerte cc = 2 - nombre d'alerte TooManyParameter = 0</t>
  </si>
  <si>
    <t>Problème de couplage : nombre d'alerte avoid_non_private_instance_field = 0 - nombre d'alerte coupling_between_object = 0 - nombre d'alerte loose_coupling = 10</t>
  </si>
  <si>
    <t xml:space="preserve">OK </t>
  </si>
  <si>
    <t>nombre d'alerte avoid_non_private_instance_field = 0 - nombre d'alerte coupling_between_object = 0 - nombre d'alerte loose_coupling = 3
1. Alerte Avoid excessive class coupling dans la classe MainPresenter (fausse alerte car il y a un Select(m =&gt; new MeasureViewModel(m)) sur GetMeasures())                                                                            2. Alerte Avoid excessive class coupling dans la classe Repository (fausse alerte car a cause de la factory on a trop de couplage)                                                               3. Alerte Avoid excessive class coupling dans la classe SqlStorage vraie alerte car trop de couplage</t>
  </si>
  <si>
    <t>Dans la classe MainWindow.axaml.cs a la ligne 63 jusqu’à la ligne 66</t>
  </si>
  <si>
    <t>J'ai utilisé deux fois un record dans les fichiers, Measure.cs et dans MeasureDto</t>
  </si>
  <si>
    <t>Acune alerte</t>
  </si>
  <si>
    <t>Dans la classe CommandMaker.cs a la ligne 42 et 44 j'ai un VarChar dans ma bd et j'assigne correctement et a la ligne 43 j'ai un objet date dans ma bd et je lui assigne un objet datetime.</t>
  </si>
  <si>
    <t>mes fichiers de tests sont dans le dossier  stas.monitor\Stas.Monitor.Infrastructures.Tests\ressources</t>
  </si>
  <si>
    <t>Happy path : Should_Load_Ini_File_Correctly                                                                                                                              un cas dégradé : Should_Throw_Exception_When_The_Load_Of_Thermometers_Returns_No_Values</t>
  </si>
  <si>
    <t>- domains : 100% de lignes couvertes
- presentations : 84% de lignes couvertes</t>
  </si>
  <si>
    <t>Dans la classe IniConfigurationReaderTest.cs aux tests "Should_Throw_Exception_When_Ini_File_Is_Empty" ligne 21 et "Should_Throw_Exception_When_Ini_File_Not_Found" ligne 37</t>
  </si>
  <si>
    <t>Dans la classe MainPresenterTests.cs aux tests "Should_Provide_His_View_With_Thermometer_Name" ligne 20 et "Should_Select_Thermometer_Correctly" ligne 34</t>
  </si>
  <si>
    <t>Mentionnez le problème spécifique que le DP résout
Mentionnez le fichier et la ligne où vous déclarez l'interface de l'observateur.
Mentionnez le sujet.
Mentionnez les endroits où ont lieu les abonnements et les notifications. Le dp de l'observateur permet de régler le problème de la communication entre la vue et le presenteur dans le fichier MainWindow.axaml.cs a la ligne 41 je déclenche l'évènement et dans la classe MainPresenter à la ligne 30 je m'abonne a cette event et à d'autres aussi.</t>
  </si>
  <si>
    <t xml:space="preserve">Non mit en place
</t>
  </si>
  <si>
    <t>Dans la classe MainWindow.axaml.cs a la ligne 172</t>
  </si>
  <si>
    <t>Aucune</t>
  </si>
  <si>
    <t>Should_Throw_Exception_When_File_Had_No_Thermometer_Names</t>
  </si>
  <si>
    <t>Donnez deux exemples de tests unitaires du domaine utilisant les mocks en mentionnant le nom du fichier et le numéro de ligne. J'utilise des mocks pour tester mon objet Configuration dans la classe ConfigurationTest.cs à la ligne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</si>
</sst>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i/>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9"/>
      <color indexed="81"/>
      <name val="Tahoma"/>
      <charset val="1"/>
    </font>
    <font>
      <b/>
      <sz val="9"/>
      <color indexed="81"/>
      <name val="Tahoma"/>
      <charset val="1"/>
    </font>
    <font>
      <i/>
      <sz val="9"/>
      <color theme="1"/>
      <name val="Calibri"/>
      <family val="2"/>
      <scheme val="minor"/>
    </font>
    <font>
      <sz val="10"/>
      <color theme="0"/>
      <name val="Calibri"/>
      <family val="2"/>
      <scheme val="minor"/>
    </font>
    <font>
      <sz val="10"/>
      <color theme="1"/>
      <name val="Calibri"/>
      <family val="2"/>
      <scheme val="minor"/>
    </font>
    <font>
      <sz val="11"/>
      <color rgb="FF3F3F76"/>
      <name val="Calibri"/>
      <family val="2"/>
      <scheme val="minor"/>
    </font>
    <font>
      <b/>
      <sz val="11"/>
      <color rgb="FF3F3F3F"/>
      <name val="Calibri"/>
      <family val="2"/>
      <scheme val="minor"/>
    </font>
    <font>
      <b/>
      <i/>
      <sz val="11"/>
      <color theme="4"/>
      <name val="Calibri"/>
      <family val="2"/>
      <scheme val="minor"/>
    </font>
    <font>
      <i/>
      <sz val="9"/>
      <color theme="1"/>
      <name val="Calibri"/>
      <family val="2"/>
      <charset val="1"/>
    </font>
    <font>
      <b/>
      <i/>
      <sz val="11"/>
      <color theme="4"/>
      <name val="Calibri"/>
      <family val="2"/>
      <charset val="1"/>
    </font>
    <font>
      <sz val="10"/>
      <name val="Arial"/>
      <family val="2"/>
    </font>
    <font>
      <sz val="9"/>
      <color rgb="FF000000"/>
      <name val="Tahoma"/>
      <family val="2"/>
      <charset val="1"/>
    </font>
    <font>
      <sz val="11"/>
      <color theme="1"/>
      <name val="Calibri"/>
      <family val="2"/>
      <charset val="1"/>
    </font>
    <font>
      <sz val="11"/>
      <color theme="0"/>
      <name val="Calibri"/>
      <family val="2"/>
      <charset val="1"/>
    </font>
    <font>
      <b/>
      <sz val="11"/>
      <color rgb="FFFA7D00"/>
      <name val="Calibri"/>
      <family val="2"/>
      <charset val="1"/>
    </font>
    <font>
      <sz val="11"/>
      <color rgb="FF3F3F76"/>
      <name val="Calibri"/>
      <family val="2"/>
      <charset val="1"/>
    </font>
    <font>
      <b/>
      <sz val="11"/>
      <color rgb="FF3F3F3F"/>
      <name val="Calibri"/>
      <family val="2"/>
      <charset val="1"/>
    </font>
  </fonts>
  <fills count="30">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2F2F2"/>
      </patternFill>
    </fill>
    <fill>
      <patternFill patternType="solid">
        <fgColor theme="6" tint="0.79998168889431442"/>
        <bgColor indexed="64"/>
      </patternFill>
    </fill>
    <fill>
      <patternFill patternType="darkDown"/>
    </fill>
    <fill>
      <patternFill patternType="solid">
        <fgColor rgb="FFFFCC99"/>
      </patternFill>
    </fill>
    <fill>
      <patternFill patternType="solid">
        <fgColor theme="6" tint="0.39997558519241921"/>
        <bgColor indexed="65"/>
      </patternFill>
    </fill>
    <fill>
      <patternFill patternType="solid">
        <fgColor theme="0" tint="-0.14999847407452621"/>
        <bgColor indexed="64"/>
      </patternFill>
    </fill>
    <fill>
      <patternFill patternType="solid">
        <fgColor theme="0" tint="-0.14999847407452621"/>
        <bgColor rgb="FFDAE3F3"/>
      </patternFill>
    </fill>
    <fill>
      <patternFill patternType="solid">
        <fgColor theme="4"/>
        <bgColor rgb="FF0066CC"/>
      </patternFill>
    </fill>
    <fill>
      <patternFill patternType="solid">
        <fgColor theme="5"/>
        <bgColor rgb="FFFA7D00"/>
      </patternFill>
    </fill>
    <fill>
      <patternFill patternType="solid">
        <fgColor theme="6"/>
        <bgColor rgb="FFA6A6A6"/>
      </patternFill>
    </fill>
    <fill>
      <patternFill patternType="solid">
        <fgColor rgb="FF808080"/>
        <bgColor rgb="FF7F7F7F"/>
      </patternFill>
    </fill>
    <fill>
      <patternFill patternType="solid">
        <fgColor theme="9"/>
        <bgColor rgb="FF92D050"/>
      </patternFill>
    </fill>
    <fill>
      <patternFill patternType="solid">
        <fgColor rgb="FFF2F2F2"/>
        <bgColor rgb="FFEDEDED"/>
      </patternFill>
    </fill>
    <fill>
      <patternFill patternType="solid">
        <fgColor rgb="FFFFCC99"/>
        <bgColor rgb="FFF4B183"/>
      </patternFill>
    </fill>
    <fill>
      <patternFill patternType="solid">
        <fgColor theme="4" tint="0.79989013336588644"/>
        <bgColor rgb="FFD9D9D9"/>
      </patternFill>
    </fill>
    <fill>
      <patternFill patternType="solid">
        <fgColor theme="5" tint="0.39988402966399123"/>
        <bgColor rgb="FFFFCC99"/>
      </patternFill>
    </fill>
    <fill>
      <patternFill patternType="solid">
        <fgColor theme="4" tint="0.39988402966399123"/>
        <bgColor rgb="FFA6A6A6"/>
      </patternFill>
    </fill>
    <fill>
      <patternFill patternType="solid">
        <fgColor theme="9" tint="0.39988402966399123"/>
        <bgColor rgb="FF92D050"/>
      </patternFill>
    </fill>
    <fill>
      <patternFill patternType="solid">
        <fgColor theme="6" tint="0.39988402966399123"/>
        <bgColor rgb="FFD9D9D9"/>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26">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8" fillId="11" borderId="1" applyNumberFormat="0" applyAlignment="0" applyProtection="0"/>
    <xf numFmtId="0" fontId="14" fillId="14" borderId="1" applyNumberFormat="0" applyAlignment="0" applyProtection="0"/>
    <xf numFmtId="0" fontId="15" fillId="11" borderId="2" applyNumberFormat="0" applyAlignment="0" applyProtection="0"/>
    <xf numFmtId="0" fontId="1" fillId="15" borderId="0" applyNumberFormat="0" applyBorder="0" applyAlignment="0" applyProtection="0"/>
    <xf numFmtId="0" fontId="21" fillId="0" borderId="0"/>
    <xf numFmtId="0" fontId="22" fillId="18" borderId="0"/>
    <xf numFmtId="0" fontId="21" fillId="25" borderId="0"/>
    <xf numFmtId="0" fontId="22" fillId="19" borderId="0"/>
    <xf numFmtId="0" fontId="22" fillId="20" borderId="0"/>
    <xf numFmtId="0" fontId="21" fillId="26" borderId="0"/>
    <xf numFmtId="0" fontId="23" fillId="23" borderId="1"/>
    <xf numFmtId="0" fontId="21" fillId="27" borderId="0"/>
    <xf numFmtId="0" fontId="22" fillId="22" borderId="0"/>
    <xf numFmtId="0" fontId="21" fillId="28" borderId="0"/>
    <xf numFmtId="0" fontId="21" fillId="29" borderId="0"/>
    <xf numFmtId="0" fontId="24" fillId="24" borderId="1"/>
    <xf numFmtId="0" fontId="25" fillId="23" borderId="2"/>
  </cellStyleXfs>
  <cellXfs count="65">
    <xf numFmtId="0" fontId="0" fillId="0" borderId="0" xfId="0"/>
    <xf numFmtId="0" fontId="3" fillId="2" borderId="0" xfId="1"/>
    <xf numFmtId="0" fontId="3" fillId="8" borderId="0" xfId="7"/>
    <xf numFmtId="0" fontId="3" fillId="7" borderId="0" xfId="6"/>
    <xf numFmtId="0" fontId="3" fillId="7" borderId="0" xfId="6" quotePrefix="1"/>
    <xf numFmtId="0" fontId="3" fillId="5" borderId="0" xfId="4" applyAlignment="1">
      <alignment wrapText="1"/>
    </xf>
    <xf numFmtId="0" fontId="3" fillId="7" borderId="0" xfId="6" applyAlignment="1">
      <alignment vertical="top"/>
    </xf>
    <xf numFmtId="0" fontId="3" fillId="7" borderId="0" xfId="6" quotePrefix="1" applyAlignment="1">
      <alignment vertical="top"/>
    </xf>
    <xf numFmtId="0" fontId="5" fillId="0" borderId="0" xfId="0" applyFont="1"/>
    <xf numFmtId="0" fontId="0" fillId="0" borderId="0" xfId="0" applyAlignment="1">
      <alignment horizontal="left" wrapText="1"/>
    </xf>
    <xf numFmtId="0" fontId="3" fillId="0" borderId="0" xfId="6" applyFill="1"/>
    <xf numFmtId="0" fontId="3" fillId="10" borderId="0" xfId="0" applyFont="1" applyFill="1"/>
    <xf numFmtId="0" fontId="3" fillId="10" borderId="0" xfId="6" applyFill="1"/>
    <xf numFmtId="0" fontId="3" fillId="0" borderId="0" xfId="0" applyFont="1"/>
    <xf numFmtId="0" fontId="0" fillId="0" borderId="0" xfId="0" applyAlignment="1">
      <alignment wrapText="1"/>
    </xf>
    <xf numFmtId="0" fontId="8" fillId="12" borderId="1" xfId="9" applyFill="1"/>
    <xf numFmtId="0" fontId="12" fillId="2" borderId="0" xfId="1" applyFont="1"/>
    <xf numFmtId="0" fontId="13" fillId="0" borderId="0" xfId="0" applyFont="1"/>
    <xf numFmtId="0" fontId="11" fillId="0" borderId="0" xfId="0" applyFont="1" applyAlignment="1">
      <alignment vertical="top" wrapText="1"/>
    </xf>
    <xf numFmtId="0" fontId="0" fillId="13" borderId="0" xfId="0" applyFill="1"/>
    <xf numFmtId="0" fontId="0" fillId="0" borderId="0" xfId="0" applyAlignment="1">
      <alignment horizontal="center" vertical="center"/>
    </xf>
    <xf numFmtId="0" fontId="0" fillId="16" borderId="0" xfId="0" applyFill="1"/>
    <xf numFmtId="0" fontId="11" fillId="16" borderId="0" xfId="0" applyFont="1" applyFill="1" applyAlignment="1">
      <alignment vertical="top" wrapText="1"/>
    </xf>
    <xf numFmtId="0" fontId="8" fillId="11" borderId="1" xfId="9"/>
    <xf numFmtId="0" fontId="15" fillId="11" borderId="2" xfId="11"/>
    <xf numFmtId="0" fontId="8" fillId="11" borderId="0" xfId="9" applyBorder="1"/>
    <xf numFmtId="0" fontId="14" fillId="14" borderId="1" xfId="10"/>
    <xf numFmtId="0" fontId="1" fillId="15" borderId="0" xfId="12"/>
    <xf numFmtId="0" fontId="2" fillId="0" borderId="0" xfId="0" applyFont="1"/>
    <xf numFmtId="0" fontId="11" fillId="0" borderId="0" xfId="0" quotePrefix="1" applyFont="1" applyAlignment="1">
      <alignment vertical="top" wrapText="1"/>
    </xf>
    <xf numFmtId="0" fontId="17" fillId="0" borderId="0" xfId="0" applyFont="1" applyAlignment="1">
      <alignment vertical="top" wrapText="1"/>
    </xf>
    <xf numFmtId="0" fontId="0" fillId="17" borderId="0" xfId="0" applyFill="1"/>
    <xf numFmtId="0" fontId="21" fillId="0" borderId="0" xfId="13"/>
    <xf numFmtId="0" fontId="17" fillId="0" borderId="0" xfId="13" applyFont="1" applyAlignment="1">
      <alignment vertical="top" wrapText="1"/>
    </xf>
    <xf numFmtId="0" fontId="22" fillId="0" borderId="0" xfId="13" applyFont="1"/>
    <xf numFmtId="0" fontId="21" fillId="0" borderId="0" xfId="13" applyAlignment="1">
      <alignment horizontal="left" wrapText="1"/>
    </xf>
    <xf numFmtId="0" fontId="21" fillId="21" borderId="0" xfId="13" applyFill="1"/>
    <xf numFmtId="0" fontId="21" fillId="17" borderId="0" xfId="13" applyFill="1"/>
    <xf numFmtId="0" fontId="17" fillId="17" borderId="0" xfId="13" applyFont="1" applyFill="1" applyAlignment="1">
      <alignment vertical="top" wrapText="1"/>
    </xf>
    <xf numFmtId="0" fontId="2" fillId="16" borderId="0" xfId="0" applyFont="1" applyFill="1" applyAlignment="1">
      <alignment horizontal="left" vertical="top" wrapText="1"/>
    </xf>
    <xf numFmtId="0" fontId="0" fillId="0" borderId="0" xfId="0" applyAlignment="1">
      <alignment wrapText="1"/>
    </xf>
    <xf numFmtId="0" fontId="3" fillId="3" borderId="0" xfId="2" applyFont="1" applyAlignment="1"/>
    <xf numFmtId="0" fontId="3" fillId="8" borderId="0" xfId="7" applyAlignment="1">
      <alignment horizontal="center"/>
    </xf>
    <xf numFmtId="0" fontId="3" fillId="2" borderId="0" xfId="1" applyAlignment="1">
      <alignment horizontal="center"/>
    </xf>
    <xf numFmtId="0" fontId="0" fillId="16" borderId="0" xfId="0" applyFill="1" applyAlignment="1">
      <alignment wrapText="1"/>
    </xf>
    <xf numFmtId="0" fontId="0" fillId="0" borderId="0" xfId="0" applyAlignment="1">
      <alignment horizontal="left" wrapText="1"/>
    </xf>
    <xf numFmtId="0" fontId="4" fillId="0" borderId="0" xfId="0" applyFont="1" applyAlignment="1">
      <alignment horizontal="center"/>
    </xf>
    <xf numFmtId="0" fontId="2" fillId="0" borderId="0" xfId="0" applyFont="1" applyAlignment="1">
      <alignment horizontal="left"/>
    </xf>
    <xf numFmtId="0" fontId="3" fillId="5" borderId="0" xfId="4" applyAlignment="1">
      <alignment horizontal="center" vertical="center"/>
    </xf>
    <xf numFmtId="0" fontId="3" fillId="6" borderId="0" xfId="5" applyFont="1" applyAlignment="1">
      <alignment horizontal="left"/>
    </xf>
    <xf numFmtId="0" fontId="0" fillId="0" borderId="0" xfId="0" applyAlignment="1">
      <alignment horizontal="left"/>
    </xf>
    <xf numFmtId="0" fontId="13" fillId="4" borderId="0" xfId="3" applyFont="1" applyAlignment="1">
      <alignment horizontal="left" wrapText="1"/>
    </xf>
    <xf numFmtId="0" fontId="0" fillId="16" borderId="0" xfId="0" applyFill="1" applyAlignment="1">
      <alignment horizontal="left" wrapText="1"/>
    </xf>
    <xf numFmtId="0" fontId="3" fillId="9" borderId="0" xfId="8" applyFont="1" applyAlignment="1"/>
    <xf numFmtId="0" fontId="18" fillId="0" borderId="0" xfId="0" applyFont="1" applyAlignment="1">
      <alignment horizontal="left"/>
    </xf>
    <xf numFmtId="0" fontId="18" fillId="0" borderId="0" xfId="0" applyFont="1" applyAlignment="1">
      <alignment horizontal="left" wrapText="1"/>
    </xf>
    <xf numFmtId="0" fontId="16" fillId="0" borderId="0" xfId="0" applyFont="1" applyAlignment="1">
      <alignment horizontal="left"/>
    </xf>
    <xf numFmtId="0" fontId="0" fillId="0" borderId="0" xfId="0" applyAlignment="1">
      <alignment horizontal="left" vertical="top"/>
    </xf>
    <xf numFmtId="0" fontId="0" fillId="0" borderId="0" xfId="0" applyAlignment="1">
      <alignment horizontal="left" vertical="center"/>
    </xf>
    <xf numFmtId="0" fontId="0" fillId="0" borderId="0" xfId="0" applyAlignment="1">
      <alignment horizontal="center"/>
    </xf>
    <xf numFmtId="0" fontId="18" fillId="0" borderId="0" xfId="13" applyFont="1" applyAlignment="1">
      <alignment horizontal="left"/>
    </xf>
    <xf numFmtId="0" fontId="18" fillId="0" borderId="0" xfId="13" applyFont="1" applyAlignment="1">
      <alignment horizontal="left" wrapText="1"/>
    </xf>
    <xf numFmtId="0" fontId="21" fillId="0" borderId="0" xfId="13" applyAlignment="1">
      <alignment horizontal="left"/>
    </xf>
    <xf numFmtId="0" fontId="18" fillId="0" borderId="0" xfId="13" applyFont="1" applyAlignment="1">
      <alignment wrapText="1"/>
    </xf>
    <xf numFmtId="0" fontId="2" fillId="0" borderId="0" xfId="0" applyFont="1" applyAlignment="1">
      <alignment horizontal="left" vertical="top" wrapText="1"/>
    </xf>
  </cellXfs>
  <cellStyles count="26">
    <cellStyle name="20 % - Accent1" xfId="3" builtinId="30"/>
    <cellStyle name="60 % - Accent1" xfId="2" builtinId="32"/>
    <cellStyle name="60 % - Accent2" xfId="5" builtinId="36"/>
    <cellStyle name="60 % - Accent3" xfId="12" builtinId="40"/>
    <cellStyle name="60 % - Accent6" xfId="8" builtinId="52"/>
    <cellStyle name="Accent1" xfId="1" builtinId="29"/>
    <cellStyle name="Accent2" xfId="4" builtinId="33"/>
    <cellStyle name="Accent3" xfId="6" builtinId="37"/>
    <cellStyle name="Accent6" xfId="7" builtinId="49"/>
    <cellStyle name="Calcul" xfId="9" builtinId="22" customBuiltin="1"/>
    <cellStyle name="Entrée" xfId="10" builtinId="20"/>
    <cellStyle name="Excel Built-in 20% - Accent1" xfId="15" xr:uid="{B993E71D-FC54-4E90-90CD-AB87C44DA245}"/>
    <cellStyle name="Excel Built-in 60% - Accent1" xfId="20" xr:uid="{0975328F-EC64-4F8D-9BBD-D40475D358FF}"/>
    <cellStyle name="Excel Built-in 60% - Accent2" xfId="18" xr:uid="{57DAF350-80BB-4261-B8DE-0DDF93926E82}"/>
    <cellStyle name="Excel Built-in 60% - Accent3" xfId="23" xr:uid="{75F5C55B-4E98-474E-B4AC-503290B6BC3A}"/>
    <cellStyle name="Excel Built-in 60% - Accent6" xfId="22" xr:uid="{63E6D1B2-95C5-4911-B535-A5FC280CF7EB}"/>
    <cellStyle name="Excel Built-in Accent1" xfId="14" xr:uid="{3D3FAFE0-F695-4861-9596-1F89976F9D50}"/>
    <cellStyle name="Excel Built-in Accent2" xfId="16" xr:uid="{210340DB-C516-4FEE-80DA-37911A071EAC}"/>
    <cellStyle name="Excel Built-in Accent3" xfId="17" xr:uid="{FA918FF9-3015-465C-B4D8-405CB8EC2AEC}"/>
    <cellStyle name="Excel Built-in Accent6" xfId="21" xr:uid="{81D8C8F0-770D-4383-B3CF-9F7AECA730BE}"/>
    <cellStyle name="Excel Built-in Calculation" xfId="19" xr:uid="{3AC3484E-BFC9-41A1-97DA-36713698E362}"/>
    <cellStyle name="Excel Built-in Input" xfId="24" xr:uid="{34143395-CBCA-4619-B998-B6640099F181}"/>
    <cellStyle name="Excel Built-in Output" xfId="25" xr:uid="{A3AC1A39-A7C0-41D2-A0AC-84F870F130A8}"/>
    <cellStyle name="Normal" xfId="0" builtinId="0"/>
    <cellStyle name="Normal 2" xfId="13" xr:uid="{3B6B808F-1A8E-478F-AA23-660F47BE4378}"/>
    <cellStyle name="Sortie" xfId="11" builtinId="21"/>
  </cellStyles>
  <dxfs count="16">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
  <sheetViews>
    <sheetView topLeftCell="B39" zoomScaleNormal="100" workbookViewId="0">
      <selection activeCell="L48" sqref="L48"/>
    </sheetView>
  </sheetViews>
  <sheetFormatPr baseColWidth="10" defaultColWidth="9.28515625" defaultRowHeight="15" x14ac:dyDescent="0.25"/>
  <cols>
    <col min="10" max="10" width="10.42578125" customWidth="1"/>
    <col min="11" max="11" width="9.28515625" customWidth="1"/>
    <col min="12" max="12" width="41.28515625" customWidth="1"/>
    <col min="13" max="13" width="18.7109375" customWidth="1"/>
    <col min="14" max="17" width="4.7109375" bestFit="1" customWidth="1"/>
    <col min="18" max="18" width="4.28515625" bestFit="1" customWidth="1"/>
  </cols>
  <sheetData>
    <row r="1" spans="1:21" ht="21" x14ac:dyDescent="0.35">
      <c r="A1" s="46" t="s">
        <v>75</v>
      </c>
      <c r="B1" s="46"/>
      <c r="C1" s="46"/>
      <c r="D1" s="46"/>
      <c r="E1" s="46"/>
      <c r="F1" s="46"/>
      <c r="G1" s="46"/>
      <c r="H1" s="46"/>
      <c r="I1" s="46"/>
      <c r="J1" s="46"/>
    </row>
    <row r="2" spans="1:21" x14ac:dyDescent="0.25">
      <c r="M2" s="16" t="s">
        <v>0</v>
      </c>
      <c r="N2" s="16" t="s">
        <v>42</v>
      </c>
      <c r="O2" s="16" t="s">
        <v>43</v>
      </c>
      <c r="P2" s="16" t="s">
        <v>44</v>
      </c>
      <c r="Q2" s="16" t="s">
        <v>45</v>
      </c>
      <c r="R2" s="16" t="s">
        <v>46</v>
      </c>
    </row>
    <row r="3" spans="1:21" x14ac:dyDescent="0.25">
      <c r="A3" s="47" t="s">
        <v>1</v>
      </c>
      <c r="B3" s="47"/>
      <c r="C3" s="50" t="s">
        <v>2</v>
      </c>
      <c r="D3" s="50"/>
      <c r="E3" s="50"/>
      <c r="G3" s="28" t="s">
        <v>101</v>
      </c>
      <c r="K3" s="8" t="s">
        <v>102</v>
      </c>
      <c r="M3" s="51" t="s">
        <v>33</v>
      </c>
      <c r="N3" s="17">
        <f>IF($O$5=$N$5,TRUNC($N$14/$O$14),0)</f>
        <v>1</v>
      </c>
      <c r="O3" s="17">
        <f>IF($O$5=$N$5,TRUNC($N$20/$O$20),0)</f>
        <v>0</v>
      </c>
      <c r="P3" s="17">
        <f>IF($O$5=$N$5,TRUNC($N$27/$O$27),0)</f>
        <v>1</v>
      </c>
      <c r="Q3" s="17">
        <f>IF($O$5=$N$5,TRUNC($N$33/$O$33),0)</f>
        <v>1</v>
      </c>
      <c r="R3" s="17">
        <f>IF($O$5=$N$5,TRUNC($N$39/$O$39),0)</f>
        <v>1</v>
      </c>
    </row>
    <row r="4" spans="1:21" x14ac:dyDescent="0.25">
      <c r="A4" s="28" t="s">
        <v>99</v>
      </c>
      <c r="B4" s="28"/>
      <c r="C4" t="s">
        <v>100</v>
      </c>
      <c r="M4" s="51"/>
      <c r="N4" s="17"/>
      <c r="O4" s="17"/>
      <c r="P4" s="17"/>
      <c r="Q4" s="17"/>
      <c r="R4" s="17"/>
    </row>
    <row r="5" spans="1:21" ht="45" x14ac:dyDescent="0.25">
      <c r="A5" s="48" t="s">
        <v>3</v>
      </c>
      <c r="B5" s="48"/>
      <c r="C5" s="48"/>
      <c r="D5" s="48"/>
      <c r="E5" s="48"/>
      <c r="F5" s="48"/>
      <c r="G5" s="48"/>
      <c r="H5" s="48"/>
      <c r="I5" s="48"/>
      <c r="J5" s="48"/>
      <c r="K5" s="5" t="s">
        <v>4</v>
      </c>
      <c r="L5" s="20" t="s">
        <v>47</v>
      </c>
      <c r="M5" s="6" t="s">
        <v>5</v>
      </c>
      <c r="N5" s="6">
        <f>SUM($K$7:$K$12)</f>
        <v>6</v>
      </c>
      <c r="O5" s="7">
        <v>6</v>
      </c>
      <c r="Q5" s="58" t="s">
        <v>59</v>
      </c>
      <c r="R5" s="58"/>
      <c r="S5" s="58"/>
      <c r="T5" s="58"/>
      <c r="U5" s="58"/>
    </row>
    <row r="6" spans="1:21" x14ac:dyDescent="0.25">
      <c r="A6" s="49" t="s">
        <v>6</v>
      </c>
      <c r="B6" s="49"/>
      <c r="C6" s="49"/>
      <c r="D6" s="49"/>
      <c r="E6" s="49"/>
      <c r="F6" s="49"/>
      <c r="G6" s="49"/>
      <c r="H6" s="49"/>
      <c r="I6" s="49"/>
      <c r="J6" s="49"/>
      <c r="K6" s="49"/>
    </row>
    <row r="7" spans="1:21" ht="36.75" customHeight="1" x14ac:dyDescent="0.25">
      <c r="A7" s="45" t="s">
        <v>17</v>
      </c>
      <c r="B7" s="45"/>
      <c r="C7" s="45"/>
      <c r="D7" s="45"/>
      <c r="E7" s="45"/>
      <c r="F7" s="45"/>
      <c r="G7" s="45"/>
      <c r="H7" s="45"/>
      <c r="I7" s="45"/>
      <c r="J7" s="45"/>
      <c r="K7">
        <v>1</v>
      </c>
      <c r="L7" s="19"/>
      <c r="Q7" s="54" t="s">
        <v>129</v>
      </c>
      <c r="R7" s="54"/>
      <c r="S7" s="54"/>
      <c r="T7" s="54"/>
      <c r="U7" s="54"/>
    </row>
    <row r="8" spans="1:21" ht="42.6" customHeight="1" x14ac:dyDescent="0.25">
      <c r="A8" s="45" t="s">
        <v>49</v>
      </c>
      <c r="B8" s="45"/>
      <c r="C8" s="45"/>
      <c r="D8" s="45"/>
      <c r="E8" s="45"/>
      <c r="F8" s="45"/>
      <c r="G8" s="45"/>
      <c r="H8" s="45"/>
      <c r="I8" s="45"/>
      <c r="J8" s="45"/>
      <c r="K8" s="15">
        <f>IF(N8&lt;=O8,1,0)</f>
        <v>1</v>
      </c>
      <c r="L8" s="19"/>
      <c r="M8" s="14" t="s">
        <v>71</v>
      </c>
      <c r="N8">
        <v>3</v>
      </c>
      <c r="O8" s="11">
        <v>3</v>
      </c>
      <c r="Q8" s="54" t="s">
        <v>134</v>
      </c>
      <c r="R8" s="54"/>
      <c r="S8" s="54"/>
      <c r="T8" s="54"/>
      <c r="U8" s="54"/>
    </row>
    <row r="9" spans="1:21" ht="30" customHeight="1" x14ac:dyDescent="0.25">
      <c r="A9" s="45" t="s">
        <v>30</v>
      </c>
      <c r="B9" s="45"/>
      <c r="C9" s="45"/>
      <c r="D9" s="45"/>
      <c r="E9" s="45"/>
      <c r="F9" s="45"/>
      <c r="G9" s="45"/>
      <c r="H9" s="45"/>
      <c r="I9" s="45"/>
      <c r="J9" s="45"/>
      <c r="K9">
        <v>1</v>
      </c>
      <c r="L9" s="19"/>
      <c r="Q9" s="54" t="s">
        <v>135</v>
      </c>
      <c r="R9" s="54"/>
      <c r="S9" s="54"/>
      <c r="T9" s="54"/>
      <c r="U9" s="54"/>
    </row>
    <row r="10" spans="1:21" ht="37.15" customHeight="1" x14ac:dyDescent="0.25">
      <c r="A10" s="45" t="s">
        <v>18</v>
      </c>
      <c r="B10" s="45"/>
      <c r="C10" s="45"/>
      <c r="D10" s="45"/>
      <c r="E10" s="45"/>
      <c r="F10" s="45"/>
      <c r="G10" s="45"/>
      <c r="H10" s="45"/>
      <c r="I10" s="45"/>
      <c r="J10" s="45"/>
      <c r="K10">
        <v>1</v>
      </c>
      <c r="L10" s="19"/>
      <c r="Q10" s="54" t="s">
        <v>135</v>
      </c>
      <c r="R10" s="54"/>
      <c r="S10" s="54"/>
      <c r="T10" s="54"/>
      <c r="U10" s="54"/>
    </row>
    <row r="11" spans="1:21" ht="36.75" customHeight="1" x14ac:dyDescent="0.25">
      <c r="A11" s="45" t="s">
        <v>19</v>
      </c>
      <c r="B11" s="45"/>
      <c r="C11" s="45"/>
      <c r="D11" s="45"/>
      <c r="E11" s="45"/>
      <c r="F11" s="45"/>
      <c r="G11" s="45"/>
      <c r="H11" s="45"/>
      <c r="I11" s="45"/>
      <c r="J11" s="45"/>
      <c r="K11">
        <v>1</v>
      </c>
      <c r="L11" s="19"/>
      <c r="Q11" s="54" t="s">
        <v>129</v>
      </c>
      <c r="R11" s="54"/>
      <c r="S11" s="54"/>
      <c r="T11" s="54"/>
      <c r="U11" s="54"/>
    </row>
    <row r="12" spans="1:21" ht="55.15" customHeight="1" x14ac:dyDescent="0.25">
      <c r="A12" s="45" t="s">
        <v>32</v>
      </c>
      <c r="B12" s="45"/>
      <c r="C12" s="45"/>
      <c r="D12" s="45"/>
      <c r="E12" s="45"/>
      <c r="F12" s="45"/>
      <c r="G12" s="45"/>
      <c r="H12" s="45"/>
      <c r="I12" s="45"/>
      <c r="J12" s="45"/>
      <c r="K12" s="15">
        <f>IF(N12&lt;=O12,1,0)</f>
        <v>1</v>
      </c>
      <c r="L12" s="30" t="s">
        <v>119</v>
      </c>
      <c r="M12" t="s">
        <v>7</v>
      </c>
      <c r="N12">
        <v>3</v>
      </c>
      <c r="O12" s="11">
        <v>3</v>
      </c>
      <c r="P12" s="10"/>
      <c r="Q12" s="55" t="s">
        <v>136</v>
      </c>
      <c r="R12" s="55"/>
      <c r="S12" s="55"/>
      <c r="T12" s="55"/>
      <c r="U12" s="55"/>
    </row>
    <row r="13" spans="1:21" ht="27.6" customHeight="1" x14ac:dyDescent="0.25">
      <c r="A13" s="9"/>
      <c r="B13" s="9"/>
      <c r="C13" s="9"/>
      <c r="D13" s="9"/>
      <c r="E13" s="9"/>
      <c r="F13" s="9"/>
      <c r="G13" s="9"/>
      <c r="H13" s="9"/>
      <c r="I13" s="9"/>
      <c r="J13" s="9"/>
      <c r="K13" s="8"/>
      <c r="O13" s="13"/>
      <c r="P13" s="10"/>
      <c r="Q13" s="10"/>
      <c r="R13" s="10"/>
      <c r="S13" s="10"/>
      <c r="T13" s="10"/>
    </row>
    <row r="14" spans="1:21" x14ac:dyDescent="0.25">
      <c r="A14" s="43" t="s">
        <v>20</v>
      </c>
      <c r="B14" s="43"/>
      <c r="C14" s="43"/>
      <c r="D14" s="43"/>
      <c r="E14" s="43"/>
      <c r="F14" s="43"/>
      <c r="G14" s="43"/>
      <c r="H14" s="43"/>
      <c r="I14" s="43"/>
      <c r="J14" s="43"/>
      <c r="K14" s="1" t="s">
        <v>8</v>
      </c>
      <c r="M14" s="3" t="s">
        <v>9</v>
      </c>
      <c r="N14" s="3">
        <f>SUM($K$16:$K$19)</f>
        <v>4</v>
      </c>
      <c r="O14" s="3">
        <v>4</v>
      </c>
    </row>
    <row r="15" spans="1:21" x14ac:dyDescent="0.25">
      <c r="A15" s="41" t="s">
        <v>10</v>
      </c>
      <c r="B15" s="41"/>
      <c r="C15" s="41"/>
      <c r="D15" s="41"/>
      <c r="E15" s="41"/>
      <c r="F15" s="41"/>
      <c r="G15" s="41"/>
      <c r="H15" s="41"/>
      <c r="I15" s="41"/>
      <c r="J15" s="41"/>
      <c r="K15" s="41"/>
      <c r="M15" s="12"/>
      <c r="N15" s="12"/>
      <c r="O15" s="12"/>
    </row>
    <row r="16" spans="1:21" ht="82.5" customHeight="1" x14ac:dyDescent="0.25">
      <c r="A16" s="40" t="s">
        <v>48</v>
      </c>
      <c r="B16" s="40"/>
      <c r="C16" s="40"/>
      <c r="D16" s="40"/>
      <c r="E16" s="40"/>
      <c r="F16" s="40"/>
      <c r="G16" s="40"/>
      <c r="H16" s="40"/>
      <c r="I16" s="40"/>
      <c r="J16" s="40"/>
      <c r="K16">
        <v>1</v>
      </c>
      <c r="L16" s="30" t="s">
        <v>120</v>
      </c>
      <c r="M16" s="10"/>
      <c r="N16" s="10"/>
      <c r="O16" s="10"/>
      <c r="Q16" s="54" t="s">
        <v>129</v>
      </c>
      <c r="R16" s="54"/>
      <c r="S16" s="54"/>
      <c r="T16" s="54"/>
      <c r="U16" s="54"/>
    </row>
    <row r="17" spans="1:21" ht="75" customHeight="1" x14ac:dyDescent="0.25">
      <c r="A17" s="40" t="s">
        <v>50</v>
      </c>
      <c r="B17" s="40"/>
      <c r="C17" s="40"/>
      <c r="D17" s="40"/>
      <c r="E17" s="40"/>
      <c r="F17" s="40"/>
      <c r="G17" s="40"/>
      <c r="H17" s="40"/>
      <c r="I17" s="40"/>
      <c r="J17" s="40"/>
      <c r="K17">
        <v>1</v>
      </c>
      <c r="L17" s="30" t="s">
        <v>120</v>
      </c>
      <c r="Q17" s="55" t="s">
        <v>131</v>
      </c>
      <c r="R17" s="55"/>
      <c r="S17" s="55"/>
      <c r="T17" s="55"/>
      <c r="U17" s="55"/>
    </row>
    <row r="18" spans="1:21" ht="98.45" customHeight="1" x14ac:dyDescent="0.25">
      <c r="A18" s="40" t="s">
        <v>70</v>
      </c>
      <c r="B18" s="40"/>
      <c r="C18" s="40"/>
      <c r="D18" s="40"/>
      <c r="E18" s="40"/>
      <c r="F18" s="40"/>
      <c r="G18" s="40"/>
      <c r="H18" s="40"/>
      <c r="I18" s="40"/>
      <c r="J18" s="40"/>
      <c r="K18">
        <v>1</v>
      </c>
      <c r="L18" s="30" t="s">
        <v>120</v>
      </c>
      <c r="Q18" s="54" t="s">
        <v>129</v>
      </c>
      <c r="R18" s="54"/>
      <c r="S18" s="54"/>
      <c r="T18" s="54"/>
      <c r="U18" s="54"/>
    </row>
    <row r="19" spans="1:21" ht="60.75" customHeight="1" x14ac:dyDescent="0.25">
      <c r="A19" s="40" t="s">
        <v>69</v>
      </c>
      <c r="B19" s="40"/>
      <c r="C19" s="40"/>
      <c r="D19" s="40"/>
      <c r="E19" s="40"/>
      <c r="F19" s="40"/>
      <c r="G19" s="40"/>
      <c r="H19" s="40"/>
      <c r="I19" s="40"/>
      <c r="J19" s="40"/>
      <c r="K19">
        <v>1</v>
      </c>
      <c r="L19" s="30" t="s">
        <v>121</v>
      </c>
      <c r="Q19" s="54" t="s">
        <v>129</v>
      </c>
      <c r="R19" s="54"/>
      <c r="S19" s="54"/>
      <c r="T19" s="54"/>
      <c r="U19" s="54"/>
    </row>
    <row r="20" spans="1:21" x14ac:dyDescent="0.25">
      <c r="A20" s="43" t="s">
        <v>21</v>
      </c>
      <c r="B20" s="43"/>
      <c r="C20" s="43"/>
      <c r="D20" s="43"/>
      <c r="E20" s="43"/>
      <c r="F20" s="43"/>
      <c r="G20" s="43"/>
      <c r="H20" s="43"/>
      <c r="I20" s="43"/>
      <c r="J20" s="43"/>
      <c r="K20" s="1"/>
      <c r="M20" s="3" t="s">
        <v>11</v>
      </c>
      <c r="N20" s="3">
        <f>SUM($K$22:$K$26)</f>
        <v>4</v>
      </c>
      <c r="O20" s="4">
        <v>5</v>
      </c>
    </row>
    <row r="21" spans="1:21" x14ac:dyDescent="0.25">
      <c r="A21" s="41" t="s">
        <v>10</v>
      </c>
      <c r="B21" s="41"/>
      <c r="C21" s="41"/>
      <c r="D21" s="41"/>
      <c r="E21" s="41"/>
      <c r="F21" s="41"/>
      <c r="G21" s="41"/>
      <c r="H21" s="41"/>
      <c r="I21" s="41"/>
      <c r="J21" s="41"/>
      <c r="K21" s="41"/>
      <c r="M21" s="3"/>
      <c r="N21" s="3"/>
      <c r="O21" s="3"/>
    </row>
    <row r="22" spans="1:21" ht="80.45" customHeight="1" x14ac:dyDescent="0.25">
      <c r="A22" s="40" t="s">
        <v>28</v>
      </c>
      <c r="B22" s="40"/>
      <c r="C22" s="40"/>
      <c r="D22" s="40"/>
      <c r="E22" s="40"/>
      <c r="F22" s="40"/>
      <c r="G22" s="40"/>
      <c r="H22" s="40"/>
      <c r="I22" s="40"/>
      <c r="J22" s="40"/>
      <c r="K22">
        <v>1</v>
      </c>
      <c r="L22" s="30" t="s">
        <v>122</v>
      </c>
      <c r="M22" s="10"/>
      <c r="N22" s="10"/>
      <c r="O22" s="10"/>
      <c r="Q22" s="55" t="s">
        <v>132</v>
      </c>
      <c r="R22" s="55"/>
      <c r="S22" s="55"/>
      <c r="T22" s="55"/>
      <c r="U22" s="55"/>
    </row>
    <row r="23" spans="1:21" ht="56.45" customHeight="1" x14ac:dyDescent="0.25">
      <c r="A23" s="40" t="s">
        <v>37</v>
      </c>
      <c r="B23" s="40"/>
      <c r="C23" s="40"/>
      <c r="D23" s="40"/>
      <c r="E23" s="40"/>
      <c r="F23" s="40"/>
      <c r="G23" s="40"/>
      <c r="H23" s="40"/>
      <c r="I23" s="40"/>
      <c r="J23" s="40"/>
      <c r="K23">
        <v>1</v>
      </c>
      <c r="L23" s="30" t="s">
        <v>123</v>
      </c>
      <c r="Q23" s="54" t="s">
        <v>129</v>
      </c>
      <c r="R23" s="54"/>
      <c r="S23" s="54"/>
      <c r="T23" s="54"/>
      <c r="U23" s="54"/>
    </row>
    <row r="24" spans="1:21" ht="55.5" customHeight="1" x14ac:dyDescent="0.25">
      <c r="A24" s="40" t="s">
        <v>52</v>
      </c>
      <c r="B24" s="40"/>
      <c r="C24" s="40"/>
      <c r="D24" s="40"/>
      <c r="E24" s="40"/>
      <c r="F24" s="40"/>
      <c r="G24" s="40"/>
      <c r="H24" s="40"/>
      <c r="I24" s="40"/>
      <c r="J24" s="40"/>
      <c r="K24">
        <v>0</v>
      </c>
      <c r="L24" s="30" t="s">
        <v>124</v>
      </c>
      <c r="Q24" s="54" t="s">
        <v>133</v>
      </c>
      <c r="R24" s="54"/>
      <c r="S24" s="54"/>
      <c r="T24" s="54"/>
      <c r="U24" s="54"/>
    </row>
    <row r="25" spans="1:21" ht="69.75" customHeight="1" x14ac:dyDescent="0.25">
      <c r="A25" s="44" t="s">
        <v>38</v>
      </c>
      <c r="B25" s="44"/>
      <c r="C25" s="44"/>
      <c r="D25" s="44"/>
      <c r="E25" s="44"/>
      <c r="F25" s="44"/>
      <c r="G25" s="44"/>
      <c r="H25" s="44"/>
      <c r="I25" s="44"/>
      <c r="J25" s="44"/>
      <c r="K25" s="21">
        <v>1</v>
      </c>
      <c r="L25" s="30"/>
      <c r="Q25" s="56"/>
      <c r="R25" s="56"/>
      <c r="S25" s="56"/>
      <c r="T25" s="56"/>
      <c r="U25" s="56"/>
    </row>
    <row r="26" spans="1:21" ht="74.25" customHeight="1" x14ac:dyDescent="0.25">
      <c r="A26" s="44" t="s">
        <v>29</v>
      </c>
      <c r="B26" s="44"/>
      <c r="C26" s="44"/>
      <c r="D26" s="44"/>
      <c r="E26" s="44"/>
      <c r="F26" s="44"/>
      <c r="G26" s="44"/>
      <c r="H26" s="44"/>
      <c r="I26" s="44"/>
      <c r="J26" s="44"/>
      <c r="K26" s="21">
        <v>1</v>
      </c>
      <c r="L26" s="30"/>
      <c r="Q26" s="56"/>
      <c r="R26" s="56"/>
      <c r="S26" s="56"/>
      <c r="T26" s="56"/>
      <c r="U26" s="56"/>
    </row>
    <row r="27" spans="1:21" x14ac:dyDescent="0.25">
      <c r="A27" s="43" t="s">
        <v>22</v>
      </c>
      <c r="B27" s="43"/>
      <c r="C27" s="43"/>
      <c r="D27" s="43"/>
      <c r="E27" s="43"/>
      <c r="F27" s="43"/>
      <c r="G27" s="43"/>
      <c r="H27" s="43"/>
      <c r="I27" s="43"/>
      <c r="J27" s="43"/>
      <c r="K27" s="1"/>
      <c r="M27" s="3" t="s">
        <v>12</v>
      </c>
      <c r="N27" s="3">
        <f>SUM($K$29:$K32)</f>
        <v>4</v>
      </c>
      <c r="O27" s="4">
        <v>4</v>
      </c>
    </row>
    <row r="28" spans="1:21" x14ac:dyDescent="0.25">
      <c r="A28" s="41" t="s">
        <v>10</v>
      </c>
      <c r="B28" s="41"/>
      <c r="C28" s="41"/>
      <c r="D28" s="41"/>
      <c r="E28" s="41"/>
      <c r="F28" s="41"/>
      <c r="G28" s="41"/>
      <c r="H28" s="41"/>
      <c r="I28" s="41"/>
      <c r="J28" s="41"/>
      <c r="K28" s="41"/>
      <c r="M28" s="3"/>
      <c r="N28" s="3"/>
      <c r="O28" s="3"/>
    </row>
    <row r="29" spans="1:21" ht="87.6" customHeight="1" x14ac:dyDescent="0.25">
      <c r="A29" s="40" t="s">
        <v>53</v>
      </c>
      <c r="B29" s="40"/>
      <c r="C29" s="40"/>
      <c r="D29" s="40"/>
      <c r="E29" s="40"/>
      <c r="F29" s="40"/>
      <c r="G29" s="40"/>
      <c r="H29" s="40"/>
      <c r="I29" s="40"/>
      <c r="J29" s="40"/>
      <c r="K29">
        <v>1</v>
      </c>
      <c r="L29" s="30" t="s">
        <v>125</v>
      </c>
      <c r="Q29" s="54" t="s">
        <v>129</v>
      </c>
      <c r="R29" s="54"/>
      <c r="S29" s="54"/>
      <c r="T29" s="54"/>
      <c r="U29" s="54"/>
    </row>
    <row r="30" spans="1:21" ht="85.9" customHeight="1" x14ac:dyDescent="0.25">
      <c r="A30" s="45" t="s">
        <v>34</v>
      </c>
      <c r="B30" s="45"/>
      <c r="C30" s="45"/>
      <c r="D30" s="45"/>
      <c r="E30" s="45"/>
      <c r="F30" s="45"/>
      <c r="G30" s="45"/>
      <c r="H30" s="45"/>
      <c r="I30" s="45"/>
      <c r="J30" s="45"/>
      <c r="K30">
        <v>1</v>
      </c>
      <c r="L30" s="30" t="s">
        <v>126</v>
      </c>
      <c r="Q30" s="54" t="s">
        <v>130</v>
      </c>
      <c r="R30" s="54"/>
      <c r="S30" s="54"/>
      <c r="T30" s="54"/>
      <c r="U30" s="54"/>
    </row>
    <row r="31" spans="1:21" ht="99" customHeight="1" x14ac:dyDescent="0.25">
      <c r="A31" s="52" t="s">
        <v>40</v>
      </c>
      <c r="B31" s="52"/>
      <c r="C31" s="52"/>
      <c r="D31" s="52"/>
      <c r="E31" s="52"/>
      <c r="F31" s="52"/>
      <c r="G31" s="52"/>
      <c r="H31" s="52"/>
      <c r="I31" s="52"/>
      <c r="J31" s="52"/>
      <c r="K31" s="21">
        <v>1</v>
      </c>
      <c r="L31" s="30" t="s">
        <v>127</v>
      </c>
      <c r="Q31" s="56"/>
      <c r="R31" s="56"/>
      <c r="S31" s="56"/>
      <c r="T31" s="56"/>
      <c r="U31" s="56"/>
    </row>
    <row r="32" spans="1:21" ht="71.45" customHeight="1" x14ac:dyDescent="0.25">
      <c r="A32" s="39" t="s">
        <v>54</v>
      </c>
      <c r="B32" s="39"/>
      <c r="C32" s="39"/>
      <c r="D32" s="39"/>
      <c r="E32" s="39"/>
      <c r="F32" s="39"/>
      <c r="G32" s="39"/>
      <c r="H32" s="39"/>
      <c r="I32" s="39"/>
      <c r="J32" s="39"/>
      <c r="K32" s="21">
        <v>1</v>
      </c>
      <c r="L32" s="30" t="s">
        <v>128</v>
      </c>
    </row>
    <row r="33" spans="1:22" x14ac:dyDescent="0.25">
      <c r="A33" s="43" t="s">
        <v>23</v>
      </c>
      <c r="B33" s="43"/>
      <c r="C33" s="43"/>
      <c r="D33" s="43"/>
      <c r="E33" s="43"/>
      <c r="F33" s="43"/>
      <c r="G33" s="43"/>
      <c r="H33" s="43"/>
      <c r="I33" s="43"/>
      <c r="J33" s="43"/>
      <c r="K33" s="1"/>
      <c r="M33" s="3" t="s">
        <v>13</v>
      </c>
      <c r="N33" s="3">
        <f>SUM($K$35:$K39)</f>
        <v>4</v>
      </c>
      <c r="O33" s="4">
        <v>4</v>
      </c>
    </row>
    <row r="34" spans="1:22" x14ac:dyDescent="0.25">
      <c r="A34" s="41" t="s">
        <v>10</v>
      </c>
      <c r="B34" s="41"/>
      <c r="C34" s="41"/>
      <c r="D34" s="41"/>
      <c r="E34" s="41"/>
      <c r="F34" s="41"/>
      <c r="G34" s="41"/>
      <c r="H34" s="41"/>
      <c r="I34" s="41"/>
      <c r="J34" s="41"/>
      <c r="K34" s="41"/>
      <c r="M34" s="3"/>
      <c r="N34" s="3"/>
      <c r="O34" s="3"/>
    </row>
    <row r="35" spans="1:22" ht="49.15" customHeight="1" x14ac:dyDescent="0.25">
      <c r="A35" s="40" t="s">
        <v>35</v>
      </c>
      <c r="B35" s="40"/>
      <c r="C35" s="40"/>
      <c r="D35" s="40"/>
      <c r="E35" s="40"/>
      <c r="F35" s="40"/>
      <c r="G35" s="40"/>
      <c r="H35" s="40"/>
      <c r="I35" s="40"/>
      <c r="J35" s="40"/>
      <c r="K35">
        <v>1</v>
      </c>
      <c r="L35" s="18" t="s">
        <v>96</v>
      </c>
      <c r="M35" s="50"/>
      <c r="N35" s="50"/>
      <c r="O35" s="50"/>
      <c r="P35" s="50"/>
      <c r="Q35" s="50"/>
      <c r="R35" s="50" t="s">
        <v>137</v>
      </c>
      <c r="S35" s="50"/>
      <c r="T35" s="50"/>
      <c r="U35" s="50"/>
      <c r="V35" s="50"/>
    </row>
    <row r="36" spans="1:22" ht="54" customHeight="1" x14ac:dyDescent="0.25">
      <c r="A36" s="40" t="s">
        <v>25</v>
      </c>
      <c r="B36" s="40"/>
      <c r="C36" s="40"/>
      <c r="D36" s="40"/>
      <c r="E36" s="40"/>
      <c r="F36" s="40"/>
      <c r="G36" s="40"/>
      <c r="H36" s="40"/>
      <c r="I36" s="40"/>
      <c r="J36" s="40"/>
      <c r="K36">
        <v>1</v>
      </c>
      <c r="L36" s="18" t="s">
        <v>97</v>
      </c>
      <c r="M36" s="9"/>
      <c r="N36" s="9"/>
      <c r="O36" s="9"/>
      <c r="P36" s="9"/>
      <c r="Q36" s="54" t="s">
        <v>138</v>
      </c>
      <c r="R36" s="54"/>
      <c r="S36" s="54"/>
      <c r="T36" s="54"/>
      <c r="U36" s="54"/>
      <c r="V36" s="9"/>
    </row>
    <row r="37" spans="1:22" ht="28.15" customHeight="1" x14ac:dyDescent="0.25">
      <c r="A37" s="40" t="s">
        <v>36</v>
      </c>
      <c r="B37" s="40"/>
      <c r="C37" s="40"/>
      <c r="D37" s="40"/>
      <c r="E37" s="40"/>
      <c r="F37" s="40"/>
      <c r="G37" s="40"/>
      <c r="H37" s="40"/>
      <c r="I37" s="40"/>
      <c r="J37" s="40"/>
      <c r="K37">
        <v>1</v>
      </c>
      <c r="L37" s="19"/>
      <c r="M37" s="9"/>
      <c r="N37" s="9"/>
      <c r="O37" s="9"/>
      <c r="P37" s="9"/>
      <c r="Q37" s="54" t="s">
        <v>129</v>
      </c>
      <c r="R37" s="54"/>
      <c r="S37" s="54"/>
      <c r="T37" s="54"/>
      <c r="U37" s="54"/>
      <c r="V37" s="9"/>
    </row>
    <row r="38" spans="1:22" ht="28.15" customHeight="1" x14ac:dyDescent="0.25">
      <c r="A38" s="40" t="s">
        <v>26</v>
      </c>
      <c r="B38" s="40"/>
      <c r="C38" s="40"/>
      <c r="D38" s="40"/>
      <c r="E38" s="40"/>
      <c r="F38" s="40"/>
      <c r="G38" s="40"/>
      <c r="H38" s="40"/>
      <c r="I38" s="40"/>
      <c r="J38" s="40"/>
      <c r="K38">
        <v>1</v>
      </c>
      <c r="L38" s="19"/>
      <c r="M38" s="9"/>
      <c r="N38" s="9"/>
      <c r="O38" s="9"/>
      <c r="P38" s="9"/>
      <c r="Q38" s="54" t="s">
        <v>129</v>
      </c>
      <c r="R38" s="54"/>
      <c r="S38" s="54"/>
      <c r="T38" s="54"/>
      <c r="U38" s="54"/>
      <c r="V38" s="9"/>
    </row>
    <row r="39" spans="1:22" x14ac:dyDescent="0.25">
      <c r="A39" s="43" t="s">
        <v>24</v>
      </c>
      <c r="B39" s="43"/>
      <c r="C39" s="43"/>
      <c r="D39" s="43"/>
      <c r="E39" s="43"/>
      <c r="F39" s="43"/>
      <c r="G39" s="43"/>
      <c r="H39" s="43"/>
      <c r="I39" s="43"/>
      <c r="J39" s="43"/>
      <c r="K39" s="1"/>
      <c r="M39" s="3" t="s">
        <v>27</v>
      </c>
      <c r="N39" s="3">
        <f>SUM($K$41:$K44)</f>
        <v>4</v>
      </c>
      <c r="O39" s="4">
        <v>4</v>
      </c>
    </row>
    <row r="40" spans="1:22" x14ac:dyDescent="0.25">
      <c r="A40" s="41" t="s">
        <v>10</v>
      </c>
      <c r="B40" s="41"/>
      <c r="C40" s="41"/>
      <c r="D40" s="41"/>
      <c r="E40" s="41"/>
      <c r="F40" s="41"/>
      <c r="G40" s="41"/>
      <c r="H40" s="41"/>
      <c r="I40" s="41"/>
      <c r="J40" s="41"/>
      <c r="K40" s="41"/>
      <c r="M40" s="3"/>
      <c r="N40" s="3"/>
      <c r="O40" s="3"/>
    </row>
    <row r="41" spans="1:22" ht="69.599999999999994" customHeight="1" x14ac:dyDescent="0.25">
      <c r="A41" s="40" t="s">
        <v>55</v>
      </c>
      <c r="B41" s="40"/>
      <c r="C41" s="40"/>
      <c r="D41" s="40"/>
      <c r="E41" s="40"/>
      <c r="F41" s="40"/>
      <c r="G41" s="40"/>
      <c r="H41" s="40"/>
      <c r="I41" s="40"/>
      <c r="J41" s="40"/>
      <c r="K41">
        <v>1</v>
      </c>
      <c r="L41" s="30" t="s">
        <v>139</v>
      </c>
      <c r="Q41" s="54" t="s">
        <v>129</v>
      </c>
      <c r="R41" s="54"/>
      <c r="S41" s="54"/>
      <c r="T41" s="54"/>
      <c r="U41" s="54"/>
    </row>
    <row r="42" spans="1:22" ht="60" x14ac:dyDescent="0.25">
      <c r="A42" s="40" t="s">
        <v>31</v>
      </c>
      <c r="B42" s="40"/>
      <c r="C42" s="40"/>
      <c r="D42" s="40"/>
      <c r="E42" s="40"/>
      <c r="F42" s="40"/>
      <c r="G42" s="40"/>
      <c r="H42" s="40"/>
      <c r="I42" s="40"/>
      <c r="J42" s="40"/>
      <c r="K42">
        <v>1</v>
      </c>
      <c r="L42" s="30" t="s">
        <v>140</v>
      </c>
      <c r="Q42" s="54" t="s">
        <v>129</v>
      </c>
      <c r="R42" s="54"/>
      <c r="S42" s="54"/>
      <c r="T42" s="54"/>
      <c r="U42" s="54"/>
    </row>
    <row r="43" spans="1:22" x14ac:dyDescent="0.25">
      <c r="A43" s="40" t="s">
        <v>56</v>
      </c>
      <c r="B43" s="40"/>
      <c r="C43" s="40"/>
      <c r="D43" s="40"/>
      <c r="E43" s="40"/>
      <c r="F43" s="40"/>
      <c r="G43" s="40"/>
      <c r="H43" s="40"/>
      <c r="I43" s="40"/>
      <c r="J43" s="40"/>
      <c r="K43">
        <v>1</v>
      </c>
      <c r="L43" s="30" t="s">
        <v>141</v>
      </c>
      <c r="Q43" s="54" t="s">
        <v>129</v>
      </c>
      <c r="R43" s="54"/>
      <c r="S43" s="54"/>
      <c r="T43" s="54"/>
      <c r="U43" s="54"/>
    </row>
    <row r="44" spans="1:22" ht="66" customHeight="1" x14ac:dyDescent="0.25">
      <c r="A44" s="44" t="s">
        <v>57</v>
      </c>
      <c r="B44" s="44"/>
      <c r="C44" s="44"/>
      <c r="D44" s="44"/>
      <c r="E44" s="44"/>
      <c r="F44" s="44"/>
      <c r="G44" s="44"/>
      <c r="H44" s="44"/>
      <c r="I44" s="44"/>
      <c r="J44" s="44"/>
      <c r="K44" s="21">
        <v>1</v>
      </c>
      <c r="L44" s="30" t="s">
        <v>142</v>
      </c>
      <c r="Q44" s="54"/>
      <c r="R44" s="54"/>
      <c r="S44" s="54"/>
      <c r="T44" s="54"/>
      <c r="U44" s="54"/>
    </row>
    <row r="45" spans="1:22" x14ac:dyDescent="0.25">
      <c r="A45" s="42" t="s">
        <v>14</v>
      </c>
      <c r="B45" s="42"/>
      <c r="C45" s="42"/>
      <c r="D45" s="42"/>
      <c r="E45" s="42"/>
      <c r="F45" s="42"/>
      <c r="G45" s="42"/>
      <c r="H45" s="42"/>
      <c r="I45" s="42"/>
      <c r="J45" s="42"/>
      <c r="K45" s="2"/>
      <c r="M45" s="3" t="s">
        <v>15</v>
      </c>
      <c r="N45" s="3">
        <f>IF(SUM($N$3:$R$3)&gt;3,SUM($K$47:$K56),0)</f>
        <v>4</v>
      </c>
      <c r="O45" s="4">
        <v>10</v>
      </c>
    </row>
    <row r="46" spans="1:22" x14ac:dyDescent="0.25">
      <c r="A46" s="53" t="s">
        <v>16</v>
      </c>
      <c r="B46" s="53"/>
      <c r="C46" s="53"/>
      <c r="D46" s="53"/>
      <c r="E46" s="53"/>
      <c r="F46" s="53"/>
      <c r="G46" s="53"/>
      <c r="H46" s="53"/>
      <c r="I46" s="53"/>
      <c r="J46" s="53"/>
      <c r="K46" s="53"/>
      <c r="M46" s="3"/>
      <c r="N46" s="3"/>
      <c r="O46" s="3"/>
    </row>
    <row r="47" spans="1:22" x14ac:dyDescent="0.25">
      <c r="A47" s="50" t="s">
        <v>68</v>
      </c>
      <c r="B47" s="50"/>
      <c r="C47" s="50"/>
      <c r="D47" s="50"/>
      <c r="E47" s="50"/>
      <c r="F47" s="50"/>
      <c r="G47" s="50"/>
      <c r="H47" s="50"/>
      <c r="I47" s="50"/>
      <c r="J47" s="50"/>
      <c r="K47">
        <v>1</v>
      </c>
      <c r="L47" s="30" t="s">
        <v>143</v>
      </c>
      <c r="Q47" s="54" t="s">
        <v>129</v>
      </c>
      <c r="R47" s="54"/>
      <c r="S47" s="54"/>
      <c r="T47" s="54"/>
      <c r="U47" s="54"/>
    </row>
    <row r="48" spans="1:22" x14ac:dyDescent="0.25">
      <c r="A48" s="50" t="s">
        <v>67</v>
      </c>
      <c r="B48" s="50"/>
      <c r="C48" s="50"/>
      <c r="D48" s="50"/>
      <c r="E48" s="50"/>
      <c r="F48" s="50"/>
      <c r="G48" s="50"/>
      <c r="H48" s="50"/>
      <c r="I48" s="50"/>
      <c r="J48" s="50"/>
      <c r="K48">
        <v>0</v>
      </c>
      <c r="L48" s="30" t="s">
        <v>144</v>
      </c>
      <c r="Q48" s="54"/>
      <c r="R48" s="54"/>
      <c r="S48" s="54"/>
      <c r="T48" s="54"/>
      <c r="U48" s="54"/>
    </row>
    <row r="49" spans="1:21" ht="48" x14ac:dyDescent="0.25">
      <c r="A49" s="45" t="s">
        <v>73</v>
      </c>
      <c r="B49" s="50"/>
      <c r="C49" s="50"/>
      <c r="D49" s="50"/>
      <c r="E49" s="50"/>
      <c r="F49" s="50"/>
      <c r="G49" s="50"/>
      <c r="H49" s="50"/>
      <c r="I49" s="50"/>
      <c r="J49" s="50"/>
      <c r="K49">
        <v>0</v>
      </c>
      <c r="L49" s="30" t="s">
        <v>145</v>
      </c>
      <c r="Q49" s="54" t="s">
        <v>146</v>
      </c>
      <c r="R49" s="54"/>
      <c r="S49" s="54"/>
      <c r="T49" s="54"/>
      <c r="U49" s="54"/>
    </row>
    <row r="50" spans="1:21" ht="84" x14ac:dyDescent="0.25">
      <c r="A50" s="45" t="s">
        <v>72</v>
      </c>
      <c r="B50" s="50"/>
      <c r="C50" s="50"/>
      <c r="D50" s="50"/>
      <c r="E50" s="50"/>
      <c r="F50" s="50"/>
      <c r="G50" s="50"/>
      <c r="H50" s="50"/>
      <c r="I50" s="50"/>
      <c r="J50" s="50"/>
      <c r="K50">
        <v>0</v>
      </c>
      <c r="L50" s="30" t="s">
        <v>147</v>
      </c>
      <c r="Q50" s="54" t="s">
        <v>148</v>
      </c>
      <c r="R50" s="54"/>
      <c r="S50" s="54"/>
      <c r="T50" s="54"/>
      <c r="U50" s="54"/>
    </row>
    <row r="51" spans="1:21" ht="43.9" customHeight="1" x14ac:dyDescent="0.25">
      <c r="A51" s="45" t="s">
        <v>66</v>
      </c>
      <c r="B51" s="45"/>
      <c r="C51" s="45"/>
      <c r="D51" s="45"/>
      <c r="E51" s="45"/>
      <c r="F51" s="45"/>
      <c r="G51" s="45"/>
      <c r="H51" s="45"/>
      <c r="I51" s="45"/>
      <c r="J51" s="45"/>
      <c r="K51">
        <v>1</v>
      </c>
      <c r="L51" s="30" t="s">
        <v>149</v>
      </c>
      <c r="Q51" s="54"/>
      <c r="R51" s="54"/>
      <c r="S51" s="54"/>
      <c r="T51" s="54"/>
      <c r="U51" s="54"/>
    </row>
    <row r="52" spans="1:21" x14ac:dyDescent="0.25">
      <c r="A52" s="52" t="s">
        <v>39</v>
      </c>
      <c r="B52" s="52"/>
      <c r="C52" s="52"/>
      <c r="D52" s="52"/>
      <c r="E52" s="52"/>
      <c r="F52" s="52"/>
      <c r="G52" s="52"/>
      <c r="H52" s="52"/>
      <c r="I52" s="52"/>
      <c r="J52" s="52"/>
      <c r="K52" s="31">
        <v>0</v>
      </c>
      <c r="L52" s="30" t="s">
        <v>150</v>
      </c>
      <c r="Q52" s="54"/>
      <c r="R52" s="54"/>
      <c r="S52" s="54"/>
      <c r="T52" s="54"/>
      <c r="U52" s="54"/>
    </row>
    <row r="53" spans="1:21" ht="28.9" customHeight="1" x14ac:dyDescent="0.25">
      <c r="A53" s="45" t="s">
        <v>65</v>
      </c>
      <c r="B53" s="45"/>
      <c r="C53" s="45"/>
      <c r="D53" s="45"/>
      <c r="E53" s="45"/>
      <c r="F53" s="45"/>
      <c r="G53" s="45"/>
      <c r="H53" s="45"/>
      <c r="I53" s="45"/>
      <c r="J53" s="45"/>
      <c r="K53">
        <v>0</v>
      </c>
      <c r="L53" s="30" t="s">
        <v>151</v>
      </c>
      <c r="Q53" s="55" t="s">
        <v>152</v>
      </c>
      <c r="R53" s="55"/>
      <c r="S53" s="55"/>
      <c r="T53" s="55"/>
      <c r="U53" s="55"/>
    </row>
    <row r="54" spans="1:21" ht="93" customHeight="1" x14ac:dyDescent="0.25">
      <c r="A54" s="45" t="s">
        <v>64</v>
      </c>
      <c r="B54" s="45"/>
      <c r="C54" s="45"/>
      <c r="D54" s="45"/>
      <c r="E54" s="45"/>
      <c r="F54" s="45"/>
      <c r="G54" s="45"/>
      <c r="H54" s="45"/>
      <c r="I54" s="45"/>
      <c r="J54" s="45"/>
      <c r="K54">
        <v>1</v>
      </c>
      <c r="L54" s="30" t="s">
        <v>153</v>
      </c>
      <c r="Q54" s="54" t="s">
        <v>154</v>
      </c>
      <c r="R54" s="54"/>
      <c r="S54" s="54"/>
      <c r="T54" s="54"/>
      <c r="U54" s="54"/>
    </row>
    <row r="55" spans="1:21" ht="28.15" customHeight="1" x14ac:dyDescent="0.25">
      <c r="A55" s="45" t="s">
        <v>41</v>
      </c>
      <c r="B55" s="45"/>
      <c r="C55" s="45"/>
      <c r="D55" s="45"/>
      <c r="E55" s="45"/>
      <c r="F55" s="45"/>
      <c r="G55" s="45"/>
      <c r="H55" s="45"/>
      <c r="I55" s="45"/>
      <c r="J55" s="45"/>
      <c r="K55">
        <v>0</v>
      </c>
      <c r="L55" s="30" t="s">
        <v>115</v>
      </c>
      <c r="Q55" s="54"/>
      <c r="R55" s="54"/>
      <c r="S55" s="54"/>
      <c r="T55" s="54"/>
      <c r="U55" s="54"/>
    </row>
    <row r="56" spans="1:21" ht="60" x14ac:dyDescent="0.25">
      <c r="A56" s="52" t="s">
        <v>63</v>
      </c>
      <c r="B56" s="52"/>
      <c r="C56" s="52"/>
      <c r="D56" s="52"/>
      <c r="E56" s="52"/>
      <c r="F56" s="52"/>
      <c r="G56" s="52"/>
      <c r="H56" s="52"/>
      <c r="I56" s="52"/>
      <c r="J56" s="52"/>
      <c r="K56" s="31">
        <v>1</v>
      </c>
      <c r="L56" s="30" t="s">
        <v>155</v>
      </c>
      <c r="Q56" s="54"/>
      <c r="R56" s="54"/>
      <c r="S56" s="54"/>
      <c r="T56" s="54"/>
      <c r="U56" s="54"/>
    </row>
    <row r="58" spans="1:21" x14ac:dyDescent="0.25">
      <c r="H58" s="50" t="s">
        <v>62</v>
      </c>
      <c r="I58" s="50"/>
      <c r="J58" s="50"/>
      <c r="K58" t="str">
        <f>IF($N$5&lt;$O$5,"Non-Recevable",IF(SUM($N$3:$R$3)&lt;3,"Très insuffisant",IF(SUM($N$3:$R$3)&lt;5,"Insuffisant",IF(SUM($K$47:$K$56)&lt;5,"Bien","Très Bien"))))</f>
        <v>Insuffisant</v>
      </c>
      <c r="M58" s="50"/>
      <c r="N58" s="50"/>
      <c r="O58" s="50"/>
      <c r="P58" s="50"/>
      <c r="Q58" s="59"/>
      <c r="R58" s="59"/>
      <c r="S58" s="59"/>
      <c r="T58" s="59"/>
      <c r="U58" s="59"/>
    </row>
    <row r="59" spans="1:21" x14ac:dyDescent="0.25">
      <c r="H59" t="s">
        <v>74</v>
      </c>
    </row>
    <row r="60" spans="1:21" x14ac:dyDescent="0.25">
      <c r="H60" s="57"/>
      <c r="I60" s="57"/>
      <c r="J60" s="57"/>
      <c r="K60" s="57"/>
      <c r="L60" s="57"/>
      <c r="M60" s="57"/>
    </row>
    <row r="61" spans="1:21" x14ac:dyDescent="0.25">
      <c r="H61" s="57"/>
      <c r="I61" s="57"/>
      <c r="J61" s="57"/>
      <c r="K61" s="57"/>
      <c r="L61" s="57"/>
      <c r="M61" s="57"/>
    </row>
    <row r="62" spans="1:21" x14ac:dyDescent="0.25">
      <c r="H62" s="57"/>
      <c r="I62" s="57"/>
      <c r="J62" s="57"/>
      <c r="K62" s="57"/>
      <c r="L62" s="57"/>
      <c r="M62" s="57"/>
    </row>
    <row r="63" spans="1:21" x14ac:dyDescent="0.25">
      <c r="H63" s="57"/>
      <c r="I63" s="57"/>
      <c r="J63" s="57"/>
      <c r="K63" s="57"/>
      <c r="L63" s="57"/>
      <c r="M63" s="57"/>
    </row>
    <row r="64" spans="1:21" x14ac:dyDescent="0.25">
      <c r="H64" s="57"/>
      <c r="I64" s="57"/>
      <c r="J64" s="57"/>
      <c r="K64" s="57"/>
      <c r="L64" s="57"/>
      <c r="M64" s="57"/>
    </row>
    <row r="65" spans="8:13" x14ac:dyDescent="0.25">
      <c r="H65" s="57"/>
      <c r="I65" s="57"/>
      <c r="J65" s="57"/>
      <c r="K65" s="57"/>
      <c r="L65" s="57"/>
      <c r="M65" s="57"/>
    </row>
    <row r="66" spans="8:13" x14ac:dyDescent="0.25">
      <c r="H66" s="57"/>
      <c r="I66" s="57"/>
      <c r="J66" s="57"/>
      <c r="K66" s="57"/>
      <c r="L66" s="57"/>
      <c r="M66" s="57"/>
    </row>
    <row r="67" spans="8:13" x14ac:dyDescent="0.25">
      <c r="H67" s="57"/>
      <c r="I67" s="57"/>
      <c r="J67" s="57"/>
      <c r="K67" s="57"/>
      <c r="L67" s="57"/>
      <c r="M67" s="57"/>
    </row>
    <row r="68" spans="8:13" x14ac:dyDescent="0.25">
      <c r="H68" s="57"/>
      <c r="I68" s="57"/>
      <c r="J68" s="57"/>
      <c r="K68" s="57"/>
      <c r="L68" s="57"/>
      <c r="M68" s="57"/>
    </row>
  </sheetData>
  <mergeCells count="97">
    <mergeCell ref="H60:M68"/>
    <mergeCell ref="Q5:U5"/>
    <mergeCell ref="H58:J58"/>
    <mergeCell ref="M58:P58"/>
    <mergeCell ref="Q58:U58"/>
    <mergeCell ref="Q55:U55"/>
    <mergeCell ref="Q56:U56"/>
    <mergeCell ref="Q50:U50"/>
    <mergeCell ref="Q51:U51"/>
    <mergeCell ref="Q52:U52"/>
    <mergeCell ref="Q53:U53"/>
    <mergeCell ref="Q54:U54"/>
    <mergeCell ref="Q43:U43"/>
    <mergeCell ref="Q44:U44"/>
    <mergeCell ref="Q47:U47"/>
    <mergeCell ref="Q48:U48"/>
    <mergeCell ref="Q49:U49"/>
    <mergeCell ref="Q36:U36"/>
    <mergeCell ref="Q37:U37"/>
    <mergeCell ref="Q38:U38"/>
    <mergeCell ref="Q41:U41"/>
    <mergeCell ref="Q42:U42"/>
    <mergeCell ref="Q29:U29"/>
    <mergeCell ref="Q30:U30"/>
    <mergeCell ref="Q31:U31"/>
    <mergeCell ref="M35:Q35"/>
    <mergeCell ref="R35:V35"/>
    <mergeCell ref="A56:J56"/>
    <mergeCell ref="Q7:U7"/>
    <mergeCell ref="Q8:U8"/>
    <mergeCell ref="Q9:U9"/>
    <mergeCell ref="Q10:U10"/>
    <mergeCell ref="Q11:U11"/>
    <mergeCell ref="Q12:U12"/>
    <mergeCell ref="Q16:U16"/>
    <mergeCell ref="Q17:U17"/>
    <mergeCell ref="Q18:U18"/>
    <mergeCell ref="Q19:U19"/>
    <mergeCell ref="Q22:U22"/>
    <mergeCell ref="Q23:U23"/>
    <mergeCell ref="Q24:U24"/>
    <mergeCell ref="Q25:U25"/>
    <mergeCell ref="Q26:U26"/>
    <mergeCell ref="A52:J52"/>
    <mergeCell ref="A53:J53"/>
    <mergeCell ref="A51:J51"/>
    <mergeCell ref="A55:J55"/>
    <mergeCell ref="A46:K46"/>
    <mergeCell ref="A47:J47"/>
    <mergeCell ref="A54:J54"/>
    <mergeCell ref="A50:J50"/>
    <mergeCell ref="A49:J49"/>
    <mergeCell ref="A48:J48"/>
    <mergeCell ref="M3:M4"/>
    <mergeCell ref="A33:J33"/>
    <mergeCell ref="A34:K34"/>
    <mergeCell ref="A35:J35"/>
    <mergeCell ref="A39:J39"/>
    <mergeCell ref="A31:J31"/>
    <mergeCell ref="A18:J18"/>
    <mergeCell ref="A26:J26"/>
    <mergeCell ref="A23:J23"/>
    <mergeCell ref="A29:J29"/>
    <mergeCell ref="A12:J12"/>
    <mergeCell ref="A30:J30"/>
    <mergeCell ref="A8:J8"/>
    <mergeCell ref="A11:J11"/>
    <mergeCell ref="A9:J9"/>
    <mergeCell ref="A14:J14"/>
    <mergeCell ref="A10:J10"/>
    <mergeCell ref="A1:J1"/>
    <mergeCell ref="A3:B3"/>
    <mergeCell ref="A5:J5"/>
    <mergeCell ref="A6:K6"/>
    <mergeCell ref="A7:J7"/>
    <mergeCell ref="C3:E3"/>
    <mergeCell ref="A45:J45"/>
    <mergeCell ref="A15:K15"/>
    <mergeCell ref="A17:J17"/>
    <mergeCell ref="A19:J19"/>
    <mergeCell ref="A22:J22"/>
    <mergeCell ref="A20:J20"/>
    <mergeCell ref="A27:J27"/>
    <mergeCell ref="A21:K21"/>
    <mergeCell ref="A24:J24"/>
    <mergeCell ref="A25:J25"/>
    <mergeCell ref="A42:J42"/>
    <mergeCell ref="A43:J43"/>
    <mergeCell ref="A44:J44"/>
    <mergeCell ref="A16:J16"/>
    <mergeCell ref="A40:K40"/>
    <mergeCell ref="A41:J41"/>
    <mergeCell ref="A32:J32"/>
    <mergeCell ref="A37:J37"/>
    <mergeCell ref="A36:J36"/>
    <mergeCell ref="A38:J38"/>
    <mergeCell ref="A28:K28"/>
  </mergeCells>
  <conditionalFormatting sqref="K58">
    <cfRule type="containsText" dxfId="15" priority="1" operator="containsText" text="Très Bien">
      <formula>NOT(ISERROR(SEARCH("Très Bien",K58)))</formula>
    </cfRule>
    <cfRule type="containsText" dxfId="14" priority="2" operator="containsText" text="Bien">
      <formula>NOT(ISERROR(SEARCH("Bien",K58)))</formula>
    </cfRule>
    <cfRule type="containsText" dxfId="13" priority="3" operator="containsText" text="Très insuffisant">
      <formula>NOT(ISERROR(SEARCH("Très insuffisant",K58)))</formula>
    </cfRule>
    <cfRule type="containsText" dxfId="12"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C706-6B23-44B9-8F14-75E15C0828F9}">
  <dimension ref="A1:V68"/>
  <sheetViews>
    <sheetView zoomScale="122" zoomScaleNormal="115" workbookViewId="0">
      <selection activeCell="K2" sqref="K2"/>
    </sheetView>
  </sheetViews>
  <sheetFormatPr baseColWidth="10" defaultColWidth="9.28515625" defaultRowHeight="15" x14ac:dyDescent="0.25"/>
  <cols>
    <col min="10" max="10" width="10.42578125" customWidth="1"/>
    <col min="11" max="11" width="9.28515625" customWidth="1"/>
    <col min="12" max="12" width="41.28515625" customWidth="1"/>
    <col min="13" max="13" width="18.7109375" customWidth="1"/>
    <col min="14" max="17" width="4.7109375" bestFit="1" customWidth="1"/>
    <col min="18" max="18" width="4.28515625" bestFit="1" customWidth="1"/>
  </cols>
  <sheetData>
    <row r="1" spans="1:21" ht="21" x14ac:dyDescent="0.35">
      <c r="A1" s="46" t="s">
        <v>76</v>
      </c>
      <c r="B1" s="46"/>
      <c r="C1" s="46"/>
      <c r="D1" s="46"/>
      <c r="E1" s="46"/>
      <c r="F1" s="46"/>
      <c r="G1" s="46"/>
      <c r="H1" s="46"/>
      <c r="I1" s="46"/>
      <c r="J1" s="46"/>
    </row>
    <row r="2" spans="1:21" x14ac:dyDescent="0.25">
      <c r="K2" t="s">
        <v>118</v>
      </c>
      <c r="M2" s="16" t="s">
        <v>0</v>
      </c>
      <c r="N2" s="16" t="s">
        <v>42</v>
      </c>
      <c r="O2" s="16" t="s">
        <v>43</v>
      </c>
      <c r="P2" s="16" t="s">
        <v>44</v>
      </c>
      <c r="Q2" s="16" t="s">
        <v>45</v>
      </c>
      <c r="R2" s="16" t="s">
        <v>46</v>
      </c>
    </row>
    <row r="3" spans="1:21" ht="14.45" customHeight="1" x14ac:dyDescent="0.25">
      <c r="A3" s="47" t="s">
        <v>1</v>
      </c>
      <c r="B3" s="47"/>
      <c r="C3" s="50" t="s">
        <v>104</v>
      </c>
      <c r="D3" s="50"/>
      <c r="E3" s="50"/>
      <c r="G3" s="28" t="s">
        <v>101</v>
      </c>
      <c r="K3" s="8" t="s">
        <v>117</v>
      </c>
      <c r="M3" s="51" t="s">
        <v>33</v>
      </c>
      <c r="N3" s="17">
        <f>IF($O$5=$N$5,TRUNC($N$14/$O$14),0)</f>
        <v>1</v>
      </c>
      <c r="O3" s="17">
        <f>IF($O$5=$N$5,TRUNC($N$20/$O$20),0)</f>
        <v>1</v>
      </c>
      <c r="P3" s="17">
        <f>IF($O$5=$N$5,TRUNC($N$27/$O$27),0)</f>
        <v>1</v>
      </c>
      <c r="Q3" s="17">
        <f>IF($O$5=$N$5,TRUNC($N$33/$O$33),0)</f>
        <v>1</v>
      </c>
      <c r="R3" s="17">
        <f>IF($O$5=$N$5,TRUNC($N$39/$O$39),0)</f>
        <v>1</v>
      </c>
    </row>
    <row r="4" spans="1:21" x14ac:dyDescent="0.25">
      <c r="A4" s="28" t="s">
        <v>99</v>
      </c>
      <c r="B4" s="28"/>
      <c r="C4" t="s">
        <v>103</v>
      </c>
      <c r="M4" s="51"/>
      <c r="N4" s="17"/>
      <c r="O4" s="17"/>
      <c r="P4" s="17"/>
      <c r="Q4" s="17"/>
      <c r="R4" s="17"/>
    </row>
    <row r="5" spans="1:21" ht="45" x14ac:dyDescent="0.25">
      <c r="A5" s="48" t="s">
        <v>3</v>
      </c>
      <c r="B5" s="48"/>
      <c r="C5" s="48"/>
      <c r="D5" s="48"/>
      <c r="E5" s="48"/>
      <c r="F5" s="48"/>
      <c r="G5" s="48"/>
      <c r="H5" s="48"/>
      <c r="I5" s="48"/>
      <c r="J5" s="48"/>
      <c r="K5" s="5" t="s">
        <v>4</v>
      </c>
      <c r="L5" s="20" t="s">
        <v>47</v>
      </c>
      <c r="M5" s="6" t="s">
        <v>5</v>
      </c>
      <c r="N5" s="6">
        <f>SUM($K$7:$K$12)</f>
        <v>6</v>
      </c>
      <c r="O5" s="7">
        <v>6</v>
      </c>
      <c r="Q5" s="58" t="s">
        <v>59</v>
      </c>
      <c r="R5" s="58"/>
      <c r="S5" s="58"/>
      <c r="T5" s="58"/>
      <c r="U5" s="58"/>
    </row>
    <row r="6" spans="1:21" x14ac:dyDescent="0.25">
      <c r="A6" s="49" t="s">
        <v>6</v>
      </c>
      <c r="B6" s="49"/>
      <c r="C6" s="49"/>
      <c r="D6" s="49"/>
      <c r="E6" s="49"/>
      <c r="F6" s="49"/>
      <c r="G6" s="49"/>
      <c r="H6" s="49"/>
      <c r="I6" s="49"/>
      <c r="J6" s="49"/>
      <c r="K6" s="49"/>
    </row>
    <row r="7" spans="1:21" ht="36.75" customHeight="1" x14ac:dyDescent="0.25">
      <c r="A7" s="45" t="s">
        <v>17</v>
      </c>
      <c r="B7" s="45"/>
      <c r="C7" s="45"/>
      <c r="D7" s="45"/>
      <c r="E7" s="45"/>
      <c r="F7" s="45"/>
      <c r="G7" s="45"/>
      <c r="H7" s="45"/>
      <c r="I7" s="45"/>
      <c r="J7" s="45"/>
      <c r="K7">
        <v>1</v>
      </c>
      <c r="L7" s="19"/>
      <c r="Q7" s="60" t="s">
        <v>134</v>
      </c>
      <c r="R7" s="60"/>
      <c r="S7" s="60"/>
      <c r="T7" s="60"/>
      <c r="U7" s="60"/>
    </row>
    <row r="8" spans="1:21" ht="42.6" customHeight="1" x14ac:dyDescent="0.25">
      <c r="A8" s="45" t="s">
        <v>49</v>
      </c>
      <c r="B8" s="45"/>
      <c r="C8" s="45"/>
      <c r="D8" s="45"/>
      <c r="E8" s="45"/>
      <c r="F8" s="45"/>
      <c r="G8" s="45"/>
      <c r="H8" s="45"/>
      <c r="I8" s="45"/>
      <c r="J8" s="45"/>
      <c r="K8" s="15">
        <f>IF(N8&lt;=O8,1,0)</f>
        <v>1</v>
      </c>
      <c r="L8" s="19"/>
      <c r="M8" s="14" t="s">
        <v>71</v>
      </c>
      <c r="N8">
        <v>3</v>
      </c>
      <c r="O8" s="11">
        <v>3</v>
      </c>
      <c r="Q8" s="60" t="s">
        <v>134</v>
      </c>
      <c r="R8" s="60"/>
      <c r="S8" s="60"/>
      <c r="T8" s="60"/>
      <c r="U8" s="60"/>
    </row>
    <row r="9" spans="1:21" ht="30" customHeight="1" x14ac:dyDescent="0.25">
      <c r="A9" s="45" t="s">
        <v>30</v>
      </c>
      <c r="B9" s="45"/>
      <c r="C9" s="45"/>
      <c r="D9" s="45"/>
      <c r="E9" s="45"/>
      <c r="F9" s="45"/>
      <c r="G9" s="45"/>
      <c r="H9" s="45"/>
      <c r="I9" s="45"/>
      <c r="J9" s="45"/>
      <c r="K9">
        <v>1</v>
      </c>
      <c r="L9" s="19"/>
      <c r="Q9" s="60" t="s">
        <v>134</v>
      </c>
      <c r="R9" s="60"/>
      <c r="S9" s="60"/>
      <c r="T9" s="60"/>
      <c r="U9" s="60"/>
    </row>
    <row r="10" spans="1:21" ht="37.15" customHeight="1" x14ac:dyDescent="0.25">
      <c r="A10" s="45" t="s">
        <v>18</v>
      </c>
      <c r="B10" s="45"/>
      <c r="C10" s="45"/>
      <c r="D10" s="45"/>
      <c r="E10" s="45"/>
      <c r="F10" s="45"/>
      <c r="G10" s="45"/>
      <c r="H10" s="45"/>
      <c r="I10" s="45"/>
      <c r="J10" s="45"/>
      <c r="K10">
        <v>1</v>
      </c>
      <c r="L10" s="19"/>
      <c r="Q10" s="61" t="s">
        <v>190</v>
      </c>
      <c r="R10" s="61"/>
      <c r="S10" s="61"/>
      <c r="T10" s="61"/>
      <c r="U10" s="61"/>
    </row>
    <row r="11" spans="1:21" ht="36.75" customHeight="1" x14ac:dyDescent="0.25">
      <c r="A11" s="45" t="s">
        <v>19</v>
      </c>
      <c r="B11" s="45"/>
      <c r="C11" s="45"/>
      <c r="D11" s="45"/>
      <c r="E11" s="45"/>
      <c r="F11" s="45"/>
      <c r="G11" s="45"/>
      <c r="H11" s="45"/>
      <c r="I11" s="45"/>
      <c r="J11" s="45"/>
      <c r="K11">
        <v>1</v>
      </c>
      <c r="L11" s="19"/>
      <c r="Q11" s="60" t="s">
        <v>191</v>
      </c>
      <c r="R11" s="60"/>
      <c r="S11" s="60"/>
      <c r="T11" s="60"/>
      <c r="U11" s="60"/>
    </row>
    <row r="12" spans="1:21" ht="55.15" customHeight="1" x14ac:dyDescent="0.25">
      <c r="A12" s="45" t="s">
        <v>32</v>
      </c>
      <c r="B12" s="45"/>
      <c r="C12" s="45"/>
      <c r="D12" s="45"/>
      <c r="E12" s="45"/>
      <c r="F12" s="45"/>
      <c r="G12" s="45"/>
      <c r="H12" s="45"/>
      <c r="I12" s="45"/>
      <c r="J12" s="45"/>
      <c r="K12" s="15">
        <f>IF(N12&lt;=O12,1,0)</f>
        <v>1</v>
      </c>
      <c r="L12" s="18" t="s">
        <v>105</v>
      </c>
      <c r="M12" t="s">
        <v>7</v>
      </c>
      <c r="N12">
        <v>3</v>
      </c>
      <c r="O12" s="11">
        <v>3</v>
      </c>
      <c r="P12" s="10"/>
      <c r="Q12" s="61" t="s">
        <v>192</v>
      </c>
      <c r="R12" s="61"/>
      <c r="S12" s="61"/>
      <c r="T12" s="61"/>
      <c r="U12" s="61"/>
    </row>
    <row r="13" spans="1:21" ht="27.6" customHeight="1" x14ac:dyDescent="0.25">
      <c r="A13" s="9"/>
      <c r="B13" s="9"/>
      <c r="C13" s="9"/>
      <c r="D13" s="9"/>
      <c r="E13" s="9"/>
      <c r="F13" s="9"/>
      <c r="G13" s="9"/>
      <c r="H13" s="9"/>
      <c r="I13" s="9"/>
      <c r="J13" s="9"/>
      <c r="K13" s="8"/>
      <c r="O13" s="13"/>
      <c r="P13" s="10"/>
      <c r="Q13" s="10"/>
      <c r="R13" s="10"/>
      <c r="S13" s="10"/>
      <c r="T13" s="10"/>
    </row>
    <row r="14" spans="1:21" x14ac:dyDescent="0.25">
      <c r="A14" s="43" t="s">
        <v>20</v>
      </c>
      <c r="B14" s="43"/>
      <c r="C14" s="43"/>
      <c r="D14" s="43"/>
      <c r="E14" s="43"/>
      <c r="F14" s="43"/>
      <c r="G14" s="43"/>
      <c r="H14" s="43"/>
      <c r="I14" s="43"/>
      <c r="J14" s="43"/>
      <c r="K14" s="1" t="s">
        <v>8</v>
      </c>
      <c r="M14" s="3" t="s">
        <v>9</v>
      </c>
      <c r="N14" s="3">
        <f>SUM($K$16:$K$19)</f>
        <v>4</v>
      </c>
      <c r="O14" s="3">
        <v>4</v>
      </c>
    </row>
    <row r="15" spans="1:21" x14ac:dyDescent="0.25">
      <c r="A15" s="41" t="s">
        <v>10</v>
      </c>
      <c r="B15" s="41"/>
      <c r="C15" s="41"/>
      <c r="D15" s="41"/>
      <c r="E15" s="41"/>
      <c r="F15" s="41"/>
      <c r="G15" s="41"/>
      <c r="H15" s="41"/>
      <c r="I15" s="41"/>
      <c r="J15" s="41"/>
      <c r="K15" s="41"/>
      <c r="M15" s="12"/>
      <c r="N15" s="12"/>
      <c r="O15" s="12"/>
    </row>
    <row r="16" spans="1:21" ht="82.5" customHeight="1" x14ac:dyDescent="0.25">
      <c r="A16" s="40" t="s">
        <v>48</v>
      </c>
      <c r="B16" s="40"/>
      <c r="C16" s="40"/>
      <c r="D16" s="40"/>
      <c r="E16" s="40"/>
      <c r="F16" s="40"/>
      <c r="G16" s="40"/>
      <c r="H16" s="40"/>
      <c r="I16" s="40"/>
      <c r="J16" s="40"/>
      <c r="K16">
        <v>1</v>
      </c>
      <c r="L16" s="18" t="s">
        <v>105</v>
      </c>
      <c r="M16" s="10"/>
      <c r="N16" s="10"/>
      <c r="O16" s="10"/>
      <c r="Q16" s="60" t="s">
        <v>193</v>
      </c>
      <c r="R16" s="60"/>
      <c r="S16" s="60"/>
      <c r="T16" s="60"/>
      <c r="U16" s="60"/>
    </row>
    <row r="17" spans="1:21" ht="75" customHeight="1" x14ac:dyDescent="0.25">
      <c r="A17" s="40" t="s">
        <v>50</v>
      </c>
      <c r="B17" s="40"/>
      <c r="C17" s="40"/>
      <c r="D17" s="40"/>
      <c r="E17" s="40"/>
      <c r="F17" s="40"/>
      <c r="G17" s="40"/>
      <c r="H17" s="40"/>
      <c r="I17" s="40"/>
      <c r="J17" s="40"/>
      <c r="K17">
        <v>1</v>
      </c>
      <c r="L17" s="18" t="s">
        <v>105</v>
      </c>
      <c r="Q17" s="60" t="s">
        <v>129</v>
      </c>
      <c r="R17" s="60"/>
      <c r="S17" s="60"/>
      <c r="T17" s="60"/>
      <c r="U17" s="60"/>
    </row>
    <row r="18" spans="1:21" ht="98.45" customHeight="1" x14ac:dyDescent="0.25">
      <c r="A18" s="40" t="s">
        <v>70</v>
      </c>
      <c r="B18" s="40"/>
      <c r="C18" s="40"/>
      <c r="D18" s="40"/>
      <c r="E18" s="40"/>
      <c r="F18" s="40"/>
      <c r="G18" s="40"/>
      <c r="H18" s="40"/>
      <c r="I18" s="40"/>
      <c r="J18" s="40"/>
      <c r="K18">
        <v>1</v>
      </c>
      <c r="L18" s="18" t="s">
        <v>105</v>
      </c>
      <c r="Q18" s="60" t="s">
        <v>194</v>
      </c>
      <c r="R18" s="60"/>
      <c r="S18" s="60"/>
      <c r="T18" s="60"/>
      <c r="U18" s="60"/>
    </row>
    <row r="19" spans="1:21" ht="60.75" customHeight="1" x14ac:dyDescent="0.25">
      <c r="A19" s="40" t="s">
        <v>69</v>
      </c>
      <c r="B19" s="40"/>
      <c r="C19" s="40"/>
      <c r="D19" s="40"/>
      <c r="E19" s="40"/>
      <c r="F19" s="40"/>
      <c r="G19" s="40"/>
      <c r="H19" s="40"/>
      <c r="I19" s="40"/>
      <c r="J19" s="40"/>
      <c r="K19">
        <v>1</v>
      </c>
      <c r="L19" s="18" t="s">
        <v>105</v>
      </c>
      <c r="Q19" s="60" t="s">
        <v>129</v>
      </c>
      <c r="R19" s="60"/>
      <c r="S19" s="60"/>
      <c r="T19" s="60"/>
      <c r="U19" s="60"/>
    </row>
    <row r="20" spans="1:21" x14ac:dyDescent="0.25">
      <c r="A20" s="43" t="s">
        <v>21</v>
      </c>
      <c r="B20" s="43"/>
      <c r="C20" s="43"/>
      <c r="D20" s="43"/>
      <c r="E20" s="43"/>
      <c r="F20" s="43"/>
      <c r="G20" s="43"/>
      <c r="H20" s="43"/>
      <c r="I20" s="43"/>
      <c r="J20" s="43"/>
      <c r="K20" s="1"/>
      <c r="M20" s="3" t="s">
        <v>11</v>
      </c>
      <c r="N20" s="3">
        <f>SUM($K$23:$K$26)</f>
        <v>4</v>
      </c>
      <c r="O20" s="4">
        <v>4</v>
      </c>
    </row>
    <row r="21" spans="1:21" x14ac:dyDescent="0.25">
      <c r="A21" s="41" t="s">
        <v>10</v>
      </c>
      <c r="B21" s="41"/>
      <c r="C21" s="41"/>
      <c r="D21" s="41"/>
      <c r="E21" s="41"/>
      <c r="F21" s="41"/>
      <c r="G21" s="41"/>
      <c r="H21" s="41"/>
      <c r="I21" s="41"/>
      <c r="J21" s="41"/>
      <c r="K21" s="41"/>
      <c r="M21" s="3"/>
      <c r="N21" s="3"/>
      <c r="O21" s="3"/>
    </row>
    <row r="22" spans="1:21" ht="59.25" customHeight="1" x14ac:dyDescent="0.25">
      <c r="A22" s="40" t="s">
        <v>28</v>
      </c>
      <c r="B22" s="40"/>
      <c r="C22" s="40"/>
      <c r="D22" s="40"/>
      <c r="E22" s="40"/>
      <c r="F22" s="40"/>
      <c r="G22" s="40"/>
      <c r="H22" s="40"/>
      <c r="I22" s="40"/>
      <c r="J22" s="40"/>
      <c r="K22">
        <v>1</v>
      </c>
      <c r="L22" s="18" t="s">
        <v>105</v>
      </c>
      <c r="M22" s="10"/>
      <c r="N22" s="10"/>
      <c r="O22" s="10"/>
      <c r="Q22" s="60" t="s">
        <v>129</v>
      </c>
      <c r="R22" s="60"/>
      <c r="S22" s="60"/>
      <c r="T22" s="60"/>
      <c r="U22" s="60"/>
    </row>
    <row r="23" spans="1:21" ht="56.45" customHeight="1" x14ac:dyDescent="0.25">
      <c r="A23" s="40" t="s">
        <v>37</v>
      </c>
      <c r="B23" s="40"/>
      <c r="C23" s="40"/>
      <c r="D23" s="40"/>
      <c r="E23" s="40"/>
      <c r="F23" s="40"/>
      <c r="G23" s="40"/>
      <c r="H23" s="40"/>
      <c r="I23" s="40"/>
      <c r="J23" s="40"/>
      <c r="K23">
        <v>1</v>
      </c>
      <c r="L23" s="18" t="s">
        <v>106</v>
      </c>
      <c r="Q23" s="60" t="s">
        <v>129</v>
      </c>
      <c r="R23" s="60"/>
      <c r="S23" s="60"/>
      <c r="T23" s="60"/>
      <c r="U23" s="60"/>
    </row>
    <row r="24" spans="1:21" ht="55.5" customHeight="1" x14ac:dyDescent="0.25">
      <c r="A24" s="40" t="s">
        <v>52</v>
      </c>
      <c r="B24" s="40"/>
      <c r="C24" s="40"/>
      <c r="D24" s="40"/>
      <c r="E24" s="40"/>
      <c r="F24" s="40"/>
      <c r="G24" s="40"/>
      <c r="H24" s="40"/>
      <c r="I24" s="40"/>
      <c r="J24" s="40"/>
      <c r="K24">
        <v>1</v>
      </c>
      <c r="L24" s="18" t="s">
        <v>107</v>
      </c>
      <c r="Q24" s="60" t="s">
        <v>195</v>
      </c>
      <c r="R24" s="60"/>
      <c r="S24" s="60"/>
      <c r="T24" s="60"/>
      <c r="U24" s="60"/>
    </row>
    <row r="25" spans="1:21" ht="69.75" customHeight="1" x14ac:dyDescent="0.25">
      <c r="A25" s="44" t="s">
        <v>38</v>
      </c>
      <c r="B25" s="44"/>
      <c r="C25" s="44"/>
      <c r="D25" s="44"/>
      <c r="E25" s="44"/>
      <c r="F25" s="44"/>
      <c r="G25" s="44"/>
      <c r="H25" s="44"/>
      <c r="I25" s="44"/>
      <c r="J25" s="44"/>
      <c r="K25" s="21">
        <v>1</v>
      </c>
      <c r="L25" s="22" t="s">
        <v>98</v>
      </c>
      <c r="Q25" s="56"/>
      <c r="R25" s="56"/>
      <c r="S25" s="56"/>
      <c r="T25" s="56"/>
      <c r="U25" s="56"/>
    </row>
    <row r="26" spans="1:21" ht="74.25" customHeight="1" x14ac:dyDescent="0.25">
      <c r="A26" s="44" t="s">
        <v>29</v>
      </c>
      <c r="B26" s="44"/>
      <c r="C26" s="44"/>
      <c r="D26" s="44"/>
      <c r="E26" s="44"/>
      <c r="F26" s="44"/>
      <c r="G26" s="44"/>
      <c r="H26" s="44"/>
      <c r="I26" s="44"/>
      <c r="J26" s="44"/>
      <c r="K26" s="21">
        <v>1</v>
      </c>
      <c r="L26" s="22" t="s">
        <v>93</v>
      </c>
      <c r="Q26" s="56"/>
      <c r="R26" s="56"/>
      <c r="S26" s="56"/>
      <c r="T26" s="56"/>
      <c r="U26" s="56"/>
    </row>
    <row r="27" spans="1:21" x14ac:dyDescent="0.25">
      <c r="A27" s="43" t="s">
        <v>22</v>
      </c>
      <c r="B27" s="43"/>
      <c r="C27" s="43"/>
      <c r="D27" s="43"/>
      <c r="E27" s="43"/>
      <c r="F27" s="43"/>
      <c r="G27" s="43"/>
      <c r="H27" s="43"/>
      <c r="I27" s="43"/>
      <c r="J27" s="43"/>
      <c r="K27" s="1"/>
      <c r="M27" s="3" t="s">
        <v>12</v>
      </c>
      <c r="N27" s="3">
        <f>SUM($K$29:$K32)</f>
        <v>4</v>
      </c>
      <c r="O27" s="4">
        <v>4</v>
      </c>
    </row>
    <row r="28" spans="1:21" x14ac:dyDescent="0.25">
      <c r="A28" s="41" t="s">
        <v>10</v>
      </c>
      <c r="B28" s="41"/>
      <c r="C28" s="41"/>
      <c r="D28" s="41"/>
      <c r="E28" s="41"/>
      <c r="F28" s="41"/>
      <c r="G28" s="41"/>
      <c r="H28" s="41"/>
      <c r="I28" s="41"/>
      <c r="J28" s="41"/>
      <c r="K28" s="41"/>
      <c r="M28" s="3"/>
      <c r="N28" s="3"/>
      <c r="O28" s="3"/>
    </row>
    <row r="29" spans="1:21" ht="87.6" customHeight="1" x14ac:dyDescent="0.25">
      <c r="A29" s="40" t="s">
        <v>53</v>
      </c>
      <c r="B29" s="40"/>
      <c r="C29" s="40"/>
      <c r="D29" s="40"/>
      <c r="E29" s="40"/>
      <c r="F29" s="40"/>
      <c r="G29" s="40"/>
      <c r="H29" s="40"/>
      <c r="I29" s="40"/>
      <c r="J29" s="40"/>
      <c r="K29">
        <v>1</v>
      </c>
      <c r="L29" s="18" t="s">
        <v>105</v>
      </c>
      <c r="Q29" s="60" t="s">
        <v>135</v>
      </c>
      <c r="R29" s="60"/>
      <c r="S29" s="60"/>
      <c r="T29" s="60"/>
      <c r="U29" s="60"/>
    </row>
    <row r="30" spans="1:21" ht="85.9" customHeight="1" x14ac:dyDescent="0.25">
      <c r="A30" s="45" t="s">
        <v>34</v>
      </c>
      <c r="B30" s="45"/>
      <c r="C30" s="45"/>
      <c r="D30" s="45"/>
      <c r="E30" s="45"/>
      <c r="F30" s="45"/>
      <c r="G30" s="45"/>
      <c r="H30" s="45"/>
      <c r="I30" s="45"/>
      <c r="J30" s="45"/>
      <c r="K30">
        <v>1</v>
      </c>
      <c r="L30" s="18" t="s">
        <v>105</v>
      </c>
      <c r="Q30" s="60" t="s">
        <v>135</v>
      </c>
      <c r="R30" s="60"/>
      <c r="S30" s="60"/>
      <c r="T30" s="60"/>
      <c r="U30" s="60"/>
    </row>
    <row r="31" spans="1:21" ht="99" customHeight="1" x14ac:dyDescent="0.25">
      <c r="A31" s="52" t="s">
        <v>40</v>
      </c>
      <c r="B31" s="52"/>
      <c r="C31" s="52"/>
      <c r="D31" s="52"/>
      <c r="E31" s="52"/>
      <c r="F31" s="52"/>
      <c r="G31" s="52"/>
      <c r="H31" s="52"/>
      <c r="I31" s="52"/>
      <c r="J31" s="52"/>
      <c r="K31" s="21">
        <v>1</v>
      </c>
      <c r="L31" s="22" t="s">
        <v>94</v>
      </c>
      <c r="Q31" s="56"/>
      <c r="R31" s="56"/>
      <c r="S31" s="56"/>
      <c r="T31" s="56"/>
      <c r="U31" s="56"/>
    </row>
    <row r="32" spans="1:21" ht="71.45" customHeight="1" x14ac:dyDescent="0.25">
      <c r="A32" s="39" t="s">
        <v>54</v>
      </c>
      <c r="B32" s="39"/>
      <c r="C32" s="39"/>
      <c r="D32" s="39"/>
      <c r="E32" s="39"/>
      <c r="F32" s="39"/>
      <c r="G32" s="39"/>
      <c r="H32" s="39"/>
      <c r="I32" s="39"/>
      <c r="J32" s="39"/>
      <c r="K32" s="21">
        <v>1</v>
      </c>
      <c r="L32" s="22" t="s">
        <v>95</v>
      </c>
    </row>
    <row r="33" spans="1:22" x14ac:dyDescent="0.25">
      <c r="A33" s="43" t="s">
        <v>23</v>
      </c>
      <c r="B33" s="43"/>
      <c r="C33" s="43"/>
      <c r="D33" s="43"/>
      <c r="E33" s="43"/>
      <c r="F33" s="43"/>
      <c r="G33" s="43"/>
      <c r="H33" s="43"/>
      <c r="I33" s="43"/>
      <c r="J33" s="43"/>
      <c r="K33" s="1"/>
      <c r="M33" s="3" t="s">
        <v>13</v>
      </c>
      <c r="N33" s="3">
        <f>SUM($K$35:$K39)</f>
        <v>4</v>
      </c>
      <c r="O33" s="4">
        <v>4</v>
      </c>
    </row>
    <row r="34" spans="1:22" x14ac:dyDescent="0.25">
      <c r="A34" s="41" t="s">
        <v>10</v>
      </c>
      <c r="B34" s="41"/>
      <c r="C34" s="41"/>
      <c r="D34" s="41"/>
      <c r="E34" s="41"/>
      <c r="F34" s="41"/>
      <c r="G34" s="41"/>
      <c r="H34" s="41"/>
      <c r="I34" s="41"/>
      <c r="J34" s="41"/>
      <c r="K34" s="41"/>
      <c r="M34" s="3"/>
      <c r="N34" s="3"/>
      <c r="O34" s="3"/>
    </row>
    <row r="35" spans="1:22" ht="49.15" customHeight="1" x14ac:dyDescent="0.25">
      <c r="A35" s="40" t="s">
        <v>35</v>
      </c>
      <c r="B35" s="40"/>
      <c r="C35" s="40"/>
      <c r="D35" s="40"/>
      <c r="E35" s="40"/>
      <c r="F35" s="40"/>
      <c r="G35" s="40"/>
      <c r="H35" s="40"/>
      <c r="I35" s="40"/>
      <c r="J35" s="40"/>
      <c r="K35">
        <v>1</v>
      </c>
      <c r="L35" s="18" t="s">
        <v>108</v>
      </c>
      <c r="M35" s="50"/>
      <c r="N35" s="50"/>
      <c r="O35" s="50"/>
      <c r="P35" s="50"/>
      <c r="Q35" s="50"/>
      <c r="R35" s="60" t="s">
        <v>135</v>
      </c>
      <c r="S35" s="60"/>
      <c r="T35" s="60"/>
      <c r="U35" s="60"/>
      <c r="V35" s="60"/>
    </row>
    <row r="36" spans="1:22" ht="54" customHeight="1" x14ac:dyDescent="0.25">
      <c r="A36" s="40" t="s">
        <v>25</v>
      </c>
      <c r="B36" s="40"/>
      <c r="C36" s="40"/>
      <c r="D36" s="40"/>
      <c r="E36" s="40"/>
      <c r="F36" s="40"/>
      <c r="G36" s="40"/>
      <c r="H36" s="40"/>
      <c r="I36" s="40"/>
      <c r="J36" s="40"/>
      <c r="K36">
        <v>1</v>
      </c>
      <c r="L36" s="18" t="s">
        <v>109</v>
      </c>
      <c r="M36" s="9"/>
      <c r="N36" s="9"/>
      <c r="O36" s="9"/>
      <c r="P36" s="9"/>
      <c r="Q36" s="60" t="s">
        <v>135</v>
      </c>
      <c r="R36" s="60"/>
      <c r="S36" s="60"/>
      <c r="T36" s="60"/>
      <c r="U36" s="60"/>
      <c r="V36" s="9"/>
    </row>
    <row r="37" spans="1:22" ht="28.15" customHeight="1" x14ac:dyDescent="0.25">
      <c r="A37" s="40" t="s">
        <v>36</v>
      </c>
      <c r="B37" s="40"/>
      <c r="C37" s="40"/>
      <c r="D37" s="40"/>
      <c r="E37" s="40"/>
      <c r="F37" s="40"/>
      <c r="G37" s="40"/>
      <c r="H37" s="40"/>
      <c r="I37" s="40"/>
      <c r="J37" s="40"/>
      <c r="K37">
        <v>1</v>
      </c>
      <c r="L37" s="19"/>
      <c r="M37" s="9"/>
      <c r="N37" s="9"/>
      <c r="O37" s="9"/>
      <c r="P37" s="9"/>
      <c r="Q37" s="56"/>
      <c r="R37" s="56"/>
      <c r="S37" s="56"/>
      <c r="T37" s="56"/>
      <c r="U37" s="56"/>
      <c r="V37" s="9"/>
    </row>
    <row r="38" spans="1:22" ht="28.15" customHeight="1" x14ac:dyDescent="0.25">
      <c r="A38" s="40" t="s">
        <v>26</v>
      </c>
      <c r="B38" s="40"/>
      <c r="C38" s="40"/>
      <c r="D38" s="40"/>
      <c r="E38" s="40"/>
      <c r="F38" s="40"/>
      <c r="G38" s="40"/>
      <c r="H38" s="40"/>
      <c r="I38" s="40"/>
      <c r="J38" s="40"/>
      <c r="K38">
        <v>1</v>
      </c>
      <c r="L38" s="19"/>
      <c r="M38" s="9"/>
      <c r="N38" s="9"/>
      <c r="O38" s="9"/>
      <c r="P38" s="9"/>
      <c r="Q38" s="56"/>
      <c r="R38" s="56"/>
      <c r="S38" s="56"/>
      <c r="T38" s="56"/>
      <c r="U38" s="56"/>
      <c r="V38" s="9"/>
    </row>
    <row r="39" spans="1:22" x14ac:dyDescent="0.25">
      <c r="A39" s="43" t="s">
        <v>24</v>
      </c>
      <c r="B39" s="43"/>
      <c r="C39" s="43"/>
      <c r="D39" s="43"/>
      <c r="E39" s="43"/>
      <c r="F39" s="43"/>
      <c r="G39" s="43"/>
      <c r="H39" s="43"/>
      <c r="I39" s="43"/>
      <c r="J39" s="43"/>
      <c r="K39" s="1"/>
      <c r="M39" s="3" t="s">
        <v>27</v>
      </c>
      <c r="N39" s="3">
        <f>SUM($K$41:$K44)</f>
        <v>4</v>
      </c>
      <c r="O39" s="4">
        <v>4</v>
      </c>
    </row>
    <row r="40" spans="1:22" x14ac:dyDescent="0.25">
      <c r="A40" s="41" t="s">
        <v>10</v>
      </c>
      <c r="B40" s="41"/>
      <c r="C40" s="41"/>
      <c r="D40" s="41"/>
      <c r="E40" s="41"/>
      <c r="F40" s="41"/>
      <c r="G40" s="41"/>
      <c r="H40" s="41"/>
      <c r="I40" s="41"/>
      <c r="J40" s="41"/>
      <c r="K40" s="41"/>
      <c r="M40" s="3"/>
      <c r="N40" s="3"/>
      <c r="O40" s="3"/>
    </row>
    <row r="41" spans="1:22" ht="69.599999999999994" customHeight="1" x14ac:dyDescent="0.25">
      <c r="A41" s="40" t="s">
        <v>55</v>
      </c>
      <c r="B41" s="40"/>
      <c r="C41" s="40"/>
      <c r="D41" s="40"/>
      <c r="E41" s="40"/>
      <c r="F41" s="40"/>
      <c r="G41" s="40"/>
      <c r="H41" s="40"/>
      <c r="I41" s="40"/>
      <c r="J41" s="40"/>
      <c r="K41">
        <v>1</v>
      </c>
      <c r="L41" s="29" t="s">
        <v>110</v>
      </c>
      <c r="Q41" s="60" t="s">
        <v>129</v>
      </c>
      <c r="R41" s="60"/>
      <c r="S41" s="60"/>
      <c r="T41" s="60"/>
      <c r="U41" s="60"/>
    </row>
    <row r="42" spans="1:22" ht="36" customHeight="1" x14ac:dyDescent="0.25">
      <c r="A42" s="40" t="s">
        <v>31</v>
      </c>
      <c r="B42" s="40"/>
      <c r="C42" s="40"/>
      <c r="D42" s="40"/>
      <c r="E42" s="40"/>
      <c r="F42" s="40"/>
      <c r="G42" s="40"/>
      <c r="H42" s="40"/>
      <c r="I42" s="40"/>
      <c r="J42" s="40"/>
      <c r="K42">
        <v>1</v>
      </c>
      <c r="L42" s="18" t="s">
        <v>111</v>
      </c>
      <c r="Q42" s="60" t="s">
        <v>134</v>
      </c>
      <c r="R42" s="60"/>
      <c r="S42" s="60"/>
      <c r="T42" s="60"/>
      <c r="U42" s="60"/>
    </row>
    <row r="43" spans="1:22" ht="36" customHeight="1" x14ac:dyDescent="0.25">
      <c r="A43" s="40" t="s">
        <v>56</v>
      </c>
      <c r="B43" s="40"/>
      <c r="C43" s="40"/>
      <c r="D43" s="40"/>
      <c r="E43" s="40"/>
      <c r="F43" s="40"/>
      <c r="G43" s="40"/>
      <c r="H43" s="40"/>
      <c r="I43" s="40"/>
      <c r="J43" s="40"/>
      <c r="K43">
        <v>1</v>
      </c>
      <c r="L43" s="18" t="s">
        <v>112</v>
      </c>
      <c r="Q43" s="60" t="s">
        <v>134</v>
      </c>
      <c r="R43" s="60"/>
      <c r="S43" s="60"/>
      <c r="T43" s="60"/>
      <c r="U43" s="60"/>
    </row>
    <row r="44" spans="1:22" ht="33" customHeight="1" x14ac:dyDescent="0.25">
      <c r="A44" s="44" t="s">
        <v>57</v>
      </c>
      <c r="B44" s="44"/>
      <c r="C44" s="44"/>
      <c r="D44" s="44"/>
      <c r="E44" s="44"/>
      <c r="F44" s="44"/>
      <c r="G44" s="44"/>
      <c r="H44" s="44"/>
      <c r="I44" s="44"/>
      <c r="J44" s="44"/>
      <c r="K44" s="21">
        <v>1</v>
      </c>
      <c r="L44" s="22" t="s">
        <v>58</v>
      </c>
      <c r="Q44" s="56"/>
      <c r="R44" s="56"/>
      <c r="S44" s="56"/>
      <c r="T44" s="56"/>
      <c r="U44" s="56"/>
    </row>
    <row r="45" spans="1:22" x14ac:dyDescent="0.25">
      <c r="A45" s="42" t="s">
        <v>14</v>
      </c>
      <c r="B45" s="42"/>
      <c r="C45" s="42"/>
      <c r="D45" s="42"/>
      <c r="E45" s="42"/>
      <c r="F45" s="42"/>
      <c r="G45" s="42"/>
      <c r="H45" s="42"/>
      <c r="I45" s="42"/>
      <c r="J45" s="42"/>
      <c r="K45" s="2"/>
      <c r="M45" s="3" t="s">
        <v>15</v>
      </c>
      <c r="N45" s="3">
        <f>IF(SUM($N$3:$R$3)&gt;3,SUM($K$47:$K56),0)</f>
        <v>6</v>
      </c>
      <c r="O45" s="4">
        <v>10</v>
      </c>
    </row>
    <row r="46" spans="1:22" x14ac:dyDescent="0.25">
      <c r="A46" s="53" t="s">
        <v>16</v>
      </c>
      <c r="B46" s="53"/>
      <c r="C46" s="53"/>
      <c r="D46" s="53"/>
      <c r="E46" s="53"/>
      <c r="F46" s="53"/>
      <c r="G46" s="53"/>
      <c r="H46" s="53"/>
      <c r="I46" s="53"/>
      <c r="J46" s="53"/>
      <c r="K46" s="53"/>
      <c r="M46" s="3"/>
      <c r="N46" s="3"/>
      <c r="O46" s="3"/>
    </row>
    <row r="47" spans="1:22" x14ac:dyDescent="0.25">
      <c r="A47" s="50" t="s">
        <v>68</v>
      </c>
      <c r="B47" s="50"/>
      <c r="C47" s="50"/>
      <c r="D47" s="50"/>
      <c r="E47" s="50"/>
      <c r="F47" s="50"/>
      <c r="G47" s="50"/>
      <c r="H47" s="50"/>
      <c r="I47" s="50"/>
      <c r="J47" s="50"/>
      <c r="K47">
        <v>1</v>
      </c>
      <c r="L47" s="19"/>
      <c r="Q47" s="56"/>
      <c r="R47" s="56"/>
      <c r="S47" s="56"/>
      <c r="T47" s="56"/>
      <c r="U47" s="56"/>
    </row>
    <row r="48" spans="1:22" x14ac:dyDescent="0.25">
      <c r="A48" s="50" t="s">
        <v>67</v>
      </c>
      <c r="B48" s="50"/>
      <c r="C48" s="50"/>
      <c r="D48" s="50"/>
      <c r="E48" s="50"/>
      <c r="F48" s="50"/>
      <c r="G48" s="50"/>
      <c r="H48" s="50"/>
      <c r="I48" s="50"/>
      <c r="J48" s="50"/>
      <c r="K48">
        <v>1</v>
      </c>
      <c r="L48" s="19"/>
      <c r="Q48" s="56"/>
      <c r="R48" s="56"/>
      <c r="S48" s="56"/>
      <c r="T48" s="56"/>
      <c r="U48" s="56"/>
    </row>
    <row r="49" spans="1:21" ht="72" customHeight="1" x14ac:dyDescent="0.25">
      <c r="A49" s="45" t="s">
        <v>73</v>
      </c>
      <c r="B49" s="50"/>
      <c r="C49" s="50"/>
      <c r="D49" s="50"/>
      <c r="E49" s="50"/>
      <c r="F49" s="50"/>
      <c r="G49" s="50"/>
      <c r="H49" s="50"/>
      <c r="I49" s="50"/>
      <c r="J49" s="50"/>
      <c r="K49">
        <v>1</v>
      </c>
      <c r="L49" s="18" t="s">
        <v>113</v>
      </c>
      <c r="Q49" s="60" t="s">
        <v>134</v>
      </c>
      <c r="R49" s="60"/>
      <c r="S49" s="60"/>
      <c r="T49" s="60"/>
      <c r="U49" s="60"/>
    </row>
    <row r="50" spans="1:21" ht="48" customHeight="1" x14ac:dyDescent="0.25">
      <c r="A50" s="45" t="s">
        <v>72</v>
      </c>
      <c r="B50" s="50"/>
      <c r="C50" s="50"/>
      <c r="D50" s="50"/>
      <c r="E50" s="50"/>
      <c r="F50" s="50"/>
      <c r="G50" s="50"/>
      <c r="H50" s="50"/>
      <c r="I50" s="50"/>
      <c r="J50" s="50"/>
      <c r="K50">
        <v>0</v>
      </c>
      <c r="L50" s="18" t="s">
        <v>114</v>
      </c>
      <c r="Q50" s="60" t="s">
        <v>134</v>
      </c>
      <c r="R50" s="60"/>
      <c r="S50" s="60"/>
      <c r="T50" s="60"/>
      <c r="U50" s="60"/>
    </row>
    <row r="51" spans="1:21" ht="43.9" customHeight="1" x14ac:dyDescent="0.25">
      <c r="A51" s="45" t="s">
        <v>66</v>
      </c>
      <c r="B51" s="45"/>
      <c r="C51" s="45"/>
      <c r="D51" s="45"/>
      <c r="E51" s="45"/>
      <c r="F51" s="45"/>
      <c r="G51" s="45"/>
      <c r="H51" s="45"/>
      <c r="I51" s="45"/>
      <c r="J51" s="45"/>
      <c r="K51">
        <v>0</v>
      </c>
      <c r="L51" s="18" t="s">
        <v>115</v>
      </c>
      <c r="Q51" s="60" t="s">
        <v>134</v>
      </c>
      <c r="R51" s="60"/>
      <c r="S51" s="60"/>
      <c r="T51" s="60"/>
      <c r="U51" s="60"/>
    </row>
    <row r="52" spans="1:21" ht="24" customHeight="1" x14ac:dyDescent="0.25">
      <c r="A52" s="52" t="s">
        <v>39</v>
      </c>
      <c r="B52" s="52"/>
      <c r="C52" s="52"/>
      <c r="D52" s="52"/>
      <c r="E52" s="52"/>
      <c r="F52" s="52"/>
      <c r="G52" s="52"/>
      <c r="H52" s="52"/>
      <c r="I52" s="52"/>
      <c r="J52" s="52"/>
      <c r="K52" s="21">
        <v>1</v>
      </c>
      <c r="L52" s="22" t="s">
        <v>60</v>
      </c>
      <c r="Q52" s="60"/>
      <c r="R52" s="60"/>
      <c r="S52" s="60"/>
      <c r="T52" s="60"/>
      <c r="U52" s="60"/>
    </row>
    <row r="53" spans="1:21" ht="28.9" customHeight="1" x14ac:dyDescent="0.25">
      <c r="A53" s="45" t="s">
        <v>65</v>
      </c>
      <c r="B53" s="45"/>
      <c r="C53" s="45"/>
      <c r="D53" s="45"/>
      <c r="E53" s="45"/>
      <c r="F53" s="45"/>
      <c r="G53" s="45"/>
      <c r="H53" s="45"/>
      <c r="I53" s="45"/>
      <c r="J53" s="45"/>
      <c r="K53">
        <v>0</v>
      </c>
      <c r="L53" s="18" t="s">
        <v>115</v>
      </c>
      <c r="Q53" s="60" t="s">
        <v>134</v>
      </c>
      <c r="R53" s="60"/>
      <c r="S53" s="60"/>
      <c r="T53" s="60"/>
      <c r="U53" s="60"/>
    </row>
    <row r="54" spans="1:21" ht="93" customHeight="1" x14ac:dyDescent="0.25">
      <c r="A54" s="45" t="s">
        <v>64</v>
      </c>
      <c r="B54" s="45"/>
      <c r="C54" s="45"/>
      <c r="D54" s="45"/>
      <c r="E54" s="45"/>
      <c r="F54" s="45"/>
      <c r="G54" s="45"/>
      <c r="H54" s="45"/>
      <c r="I54" s="45"/>
      <c r="J54" s="45"/>
      <c r="K54">
        <v>0</v>
      </c>
      <c r="L54" s="18" t="s">
        <v>115</v>
      </c>
      <c r="Q54" s="60" t="s">
        <v>134</v>
      </c>
      <c r="R54" s="60"/>
      <c r="S54" s="60"/>
      <c r="T54" s="60"/>
      <c r="U54" s="60"/>
    </row>
    <row r="55" spans="1:21" ht="28.15" customHeight="1" x14ac:dyDescent="0.25">
      <c r="A55" s="45" t="s">
        <v>41</v>
      </c>
      <c r="B55" s="45"/>
      <c r="C55" s="45"/>
      <c r="D55" s="45"/>
      <c r="E55" s="45"/>
      <c r="F55" s="45"/>
      <c r="G55" s="45"/>
      <c r="H55" s="45"/>
      <c r="I55" s="45"/>
      <c r="J55" s="45"/>
      <c r="K55">
        <v>1</v>
      </c>
      <c r="L55" s="18" t="s">
        <v>116</v>
      </c>
      <c r="Q55" s="60" t="s">
        <v>134</v>
      </c>
      <c r="R55" s="60"/>
      <c r="S55" s="60"/>
      <c r="T55" s="60"/>
      <c r="U55" s="60"/>
    </row>
    <row r="56" spans="1:21" ht="36" customHeight="1" x14ac:dyDescent="0.25">
      <c r="A56" s="52" t="s">
        <v>63</v>
      </c>
      <c r="B56" s="52"/>
      <c r="C56" s="52"/>
      <c r="D56" s="52"/>
      <c r="E56" s="52"/>
      <c r="F56" s="52"/>
      <c r="G56" s="52"/>
      <c r="H56" s="52"/>
      <c r="I56" s="52"/>
      <c r="J56" s="52"/>
      <c r="K56" s="21">
        <v>1</v>
      </c>
      <c r="L56" s="22" t="s">
        <v>61</v>
      </c>
      <c r="Q56" s="56"/>
      <c r="R56" s="56"/>
      <c r="S56" s="56"/>
      <c r="T56" s="56"/>
      <c r="U56" s="56"/>
    </row>
    <row r="58" spans="1:21" x14ac:dyDescent="0.25">
      <c r="H58" s="50" t="s">
        <v>62</v>
      </c>
      <c r="I58" s="50"/>
      <c r="J58" s="50"/>
      <c r="K58" t="str">
        <f>IF($N$5&lt;$O$5,"Non-Recevable",IF(SUM($N$3:$R$3)&lt;3,"Très insuffisant",IF(SUM($N$3:$R$3)&lt;5,"Insuffisant",IF(SUM($K$47:$K$56)&lt;5,"Bien","Très Bien"))))</f>
        <v>Très Bien</v>
      </c>
      <c r="M58" s="50"/>
      <c r="N58" s="50"/>
      <c r="O58" s="50"/>
      <c r="P58" s="50"/>
      <c r="Q58" s="59"/>
      <c r="R58" s="59"/>
      <c r="S58" s="59"/>
      <c r="T58" s="59"/>
      <c r="U58" s="59"/>
    </row>
    <row r="59" spans="1:21" x14ac:dyDescent="0.25">
      <c r="H59" t="s">
        <v>74</v>
      </c>
    </row>
    <row r="60" spans="1:21" x14ac:dyDescent="0.25">
      <c r="H60" s="57"/>
      <c r="I60" s="57"/>
      <c r="J60" s="57"/>
      <c r="K60" s="57"/>
      <c r="L60" s="57"/>
      <c r="M60" s="57"/>
    </row>
    <row r="61" spans="1:21" x14ac:dyDescent="0.25">
      <c r="H61" s="57"/>
      <c r="I61" s="57"/>
      <c r="J61" s="57"/>
      <c r="K61" s="57"/>
      <c r="L61" s="57"/>
      <c r="M61" s="57"/>
    </row>
    <row r="62" spans="1:21" x14ac:dyDescent="0.25">
      <c r="H62" s="57"/>
      <c r="I62" s="57"/>
      <c r="J62" s="57"/>
      <c r="K62" s="57"/>
      <c r="L62" s="57"/>
      <c r="M62" s="57"/>
    </row>
    <row r="63" spans="1:21" x14ac:dyDescent="0.25">
      <c r="H63" s="57"/>
      <c r="I63" s="57"/>
      <c r="J63" s="57"/>
      <c r="K63" s="57"/>
      <c r="L63" s="57"/>
      <c r="M63" s="57"/>
    </row>
    <row r="64" spans="1:21" x14ac:dyDescent="0.25">
      <c r="H64" s="57"/>
      <c r="I64" s="57"/>
      <c r="J64" s="57"/>
      <c r="K64" s="57"/>
      <c r="L64" s="57"/>
      <c r="M64" s="57"/>
    </row>
    <row r="65" spans="8:13" x14ac:dyDescent="0.25">
      <c r="H65" s="57"/>
      <c r="I65" s="57"/>
      <c r="J65" s="57"/>
      <c r="K65" s="57"/>
      <c r="L65" s="57"/>
      <c r="M65" s="57"/>
    </row>
    <row r="66" spans="8:13" x14ac:dyDescent="0.25">
      <c r="H66" s="57"/>
      <c r="I66" s="57"/>
      <c r="J66" s="57"/>
      <c r="K66" s="57"/>
      <c r="L66" s="57"/>
      <c r="M66" s="57"/>
    </row>
    <row r="67" spans="8:13" x14ac:dyDescent="0.25">
      <c r="H67" s="57"/>
      <c r="I67" s="57"/>
      <c r="J67" s="57"/>
      <c r="K67" s="57"/>
      <c r="L67" s="57"/>
      <c r="M67" s="57"/>
    </row>
    <row r="68" spans="8:13" x14ac:dyDescent="0.25">
      <c r="H68" s="57"/>
      <c r="I68" s="57"/>
      <c r="J68" s="57"/>
      <c r="K68" s="57"/>
      <c r="L68" s="57"/>
      <c r="M68" s="57"/>
    </row>
  </sheetData>
  <mergeCells count="97">
    <mergeCell ref="Q53:U53"/>
    <mergeCell ref="Q54:U54"/>
    <mergeCell ref="Q56:U56"/>
    <mergeCell ref="H58:J58"/>
    <mergeCell ref="M58:P58"/>
    <mergeCell ref="Q58:U58"/>
    <mergeCell ref="Q55:U55"/>
    <mergeCell ref="H60:M68"/>
    <mergeCell ref="A53:J53"/>
    <mergeCell ref="A54:J54"/>
    <mergeCell ref="A55:J55"/>
    <mergeCell ref="A56:J56"/>
    <mergeCell ref="A50:J50"/>
    <mergeCell ref="A51:J51"/>
    <mergeCell ref="A52:J52"/>
    <mergeCell ref="Q52:U52"/>
    <mergeCell ref="Q50:U50"/>
    <mergeCell ref="Q51:U51"/>
    <mergeCell ref="A47:J47"/>
    <mergeCell ref="Q47:U47"/>
    <mergeCell ref="A48:J48"/>
    <mergeCell ref="Q48:U48"/>
    <mergeCell ref="A49:J49"/>
    <mergeCell ref="Q49:U49"/>
    <mergeCell ref="Q44:U44"/>
    <mergeCell ref="A45:J45"/>
    <mergeCell ref="Q43:U43"/>
    <mergeCell ref="Q41:U41"/>
    <mergeCell ref="Q42:U42"/>
    <mergeCell ref="A46:K46"/>
    <mergeCell ref="A39:J39"/>
    <mergeCell ref="A40:K40"/>
    <mergeCell ref="A41:J41"/>
    <mergeCell ref="A42:J42"/>
    <mergeCell ref="A43:J43"/>
    <mergeCell ref="A44:J44"/>
    <mergeCell ref="A36:J36"/>
    <mergeCell ref="A37:J37"/>
    <mergeCell ref="Q37:U37"/>
    <mergeCell ref="A38:J38"/>
    <mergeCell ref="Q38:U38"/>
    <mergeCell ref="Q36:U36"/>
    <mergeCell ref="A33:J33"/>
    <mergeCell ref="A34:K34"/>
    <mergeCell ref="A35:J35"/>
    <mergeCell ref="M35:Q35"/>
    <mergeCell ref="R35:V35"/>
    <mergeCell ref="A29:J29"/>
    <mergeCell ref="A30:J30"/>
    <mergeCell ref="A31:J31"/>
    <mergeCell ref="Q31:U31"/>
    <mergeCell ref="A32:J32"/>
    <mergeCell ref="Q30:U30"/>
    <mergeCell ref="Q29:U29"/>
    <mergeCell ref="Q17:U17"/>
    <mergeCell ref="Q18:U18"/>
    <mergeCell ref="Q19:U19"/>
    <mergeCell ref="Q16:U16"/>
    <mergeCell ref="A28:K28"/>
    <mergeCell ref="A22:J22"/>
    <mergeCell ref="A23:J23"/>
    <mergeCell ref="A24:J24"/>
    <mergeCell ref="A25:J25"/>
    <mergeCell ref="Q25:U25"/>
    <mergeCell ref="A26:J26"/>
    <mergeCell ref="Q26:U26"/>
    <mergeCell ref="A27:J27"/>
    <mergeCell ref="Q24:U24"/>
    <mergeCell ref="Q22:U22"/>
    <mergeCell ref="Q23:U23"/>
    <mergeCell ref="A21:K21"/>
    <mergeCell ref="A14:J14"/>
    <mergeCell ref="A15:K15"/>
    <mergeCell ref="A16:J16"/>
    <mergeCell ref="A17:J17"/>
    <mergeCell ref="A18:J18"/>
    <mergeCell ref="A19:J19"/>
    <mergeCell ref="A20:J20"/>
    <mergeCell ref="A10:J10"/>
    <mergeCell ref="A11:J11"/>
    <mergeCell ref="A12:J12"/>
    <mergeCell ref="Q12:U12"/>
    <mergeCell ref="Q10:U10"/>
    <mergeCell ref="Q11:U11"/>
    <mergeCell ref="Q5:U5"/>
    <mergeCell ref="A6:K6"/>
    <mergeCell ref="A7:J7"/>
    <mergeCell ref="A8:J8"/>
    <mergeCell ref="Q9:U9"/>
    <mergeCell ref="Q7:U7"/>
    <mergeCell ref="Q8:U8"/>
    <mergeCell ref="A9:J9"/>
    <mergeCell ref="A1:J1"/>
    <mergeCell ref="A3:B3"/>
    <mergeCell ref="C3:E3"/>
    <mergeCell ref="M3:M4"/>
    <mergeCell ref="A5:J5"/>
  </mergeCells>
  <conditionalFormatting sqref="K58">
    <cfRule type="containsText" dxfId="11" priority="1" operator="containsText" text="Très Bien">
      <formula>NOT(ISERROR(SEARCH("Très Bien",K58)))</formula>
    </cfRule>
    <cfRule type="containsText" dxfId="10" priority="2" operator="containsText" text="Bien">
      <formula>NOT(ISERROR(SEARCH("Bien",K58)))</formula>
    </cfRule>
    <cfRule type="containsText" dxfId="9" priority="3" operator="containsText" text="Très insuffisant">
      <formula>NOT(ISERROR(SEARCH("Très insuffisant",K58)))</formula>
    </cfRule>
    <cfRule type="containsText" dxfId="8"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15CA-8C58-46EA-AFA5-94E3A0EE5904}">
  <dimension ref="A1:V68"/>
  <sheetViews>
    <sheetView topLeftCell="A35" zoomScale="115" zoomScaleNormal="115" workbookViewId="0">
      <selection activeCell="L58" sqref="L58"/>
    </sheetView>
  </sheetViews>
  <sheetFormatPr baseColWidth="10" defaultColWidth="9.28515625" defaultRowHeight="15" x14ac:dyDescent="0.25"/>
  <cols>
    <col min="10" max="10" width="10.42578125" customWidth="1"/>
    <col min="11" max="11" width="9.28515625" customWidth="1"/>
    <col min="12" max="12" width="41.28515625" customWidth="1"/>
    <col min="13" max="13" width="18.7109375" customWidth="1"/>
    <col min="14" max="17" width="4.7109375" bestFit="1" customWidth="1"/>
    <col min="18" max="18" width="4.28515625" bestFit="1" customWidth="1"/>
  </cols>
  <sheetData>
    <row r="1" spans="1:21" ht="21" x14ac:dyDescent="0.35">
      <c r="A1" s="46" t="s">
        <v>77</v>
      </c>
      <c r="B1" s="46"/>
      <c r="C1" s="46"/>
      <c r="D1" s="46"/>
      <c r="E1" s="46"/>
      <c r="F1" s="46"/>
      <c r="G1" s="46"/>
      <c r="H1" s="46"/>
      <c r="I1" s="46"/>
      <c r="J1" s="46"/>
    </row>
    <row r="2" spans="1:21" x14ac:dyDescent="0.25">
      <c r="M2" s="16" t="s">
        <v>0</v>
      </c>
      <c r="N2" s="16" t="s">
        <v>42</v>
      </c>
      <c r="O2" s="16" t="s">
        <v>43</v>
      </c>
      <c r="P2" s="16" t="s">
        <v>44</v>
      </c>
      <c r="Q2" s="16" t="s">
        <v>45</v>
      </c>
      <c r="R2" s="16" t="s">
        <v>46</v>
      </c>
    </row>
    <row r="3" spans="1:21" ht="14.45" customHeight="1" x14ac:dyDescent="0.25">
      <c r="A3" s="47" t="s">
        <v>1</v>
      </c>
      <c r="B3" s="47"/>
      <c r="C3" s="50" t="s">
        <v>2</v>
      </c>
      <c r="D3" s="50"/>
      <c r="E3" s="50"/>
      <c r="G3" s="28" t="s">
        <v>101</v>
      </c>
      <c r="K3" s="8" t="s">
        <v>102</v>
      </c>
      <c r="M3" s="51" t="s">
        <v>33</v>
      </c>
      <c r="N3" s="17">
        <f>IF($O$5=$N$5,TRUNC($N$14/$O$14),0)</f>
        <v>0</v>
      </c>
      <c r="O3" s="17">
        <f>IF($O$5=$N$5,TRUNC($N$20/$O$20),0)</f>
        <v>1</v>
      </c>
      <c r="P3" s="17">
        <f>IF($O$5=$N$5,TRUNC($N$27/$O$27),0)</f>
        <v>0</v>
      </c>
      <c r="Q3" s="17">
        <f>IF($O$5=$N$5,TRUNC($N$33/$O$33),0)</f>
        <v>0</v>
      </c>
      <c r="R3" s="17">
        <f>IF($O$5=$N$5,TRUNC($N$39/$O$39),0)</f>
        <v>1</v>
      </c>
    </row>
    <row r="4" spans="1:21" x14ac:dyDescent="0.25">
      <c r="A4" s="28" t="s">
        <v>99</v>
      </c>
      <c r="B4" s="28"/>
      <c r="C4" t="s">
        <v>100</v>
      </c>
      <c r="M4" s="51"/>
      <c r="N4" s="17"/>
      <c r="O4" s="17"/>
      <c r="P4" s="17"/>
      <c r="Q4" s="17"/>
      <c r="R4" s="17"/>
    </row>
    <row r="5" spans="1:21" ht="45" x14ac:dyDescent="0.25">
      <c r="A5" s="48" t="s">
        <v>3</v>
      </c>
      <c r="B5" s="48"/>
      <c r="C5" s="48"/>
      <c r="D5" s="48"/>
      <c r="E5" s="48"/>
      <c r="F5" s="48"/>
      <c r="G5" s="48"/>
      <c r="H5" s="48"/>
      <c r="I5" s="48"/>
      <c r="J5" s="48"/>
      <c r="K5" s="5" t="s">
        <v>4</v>
      </c>
      <c r="L5" s="20" t="s">
        <v>47</v>
      </c>
      <c r="M5" s="6" t="s">
        <v>5</v>
      </c>
      <c r="N5" s="6">
        <f>SUM($K$7:$K$12)</f>
        <v>6</v>
      </c>
      <c r="O5" s="7">
        <v>6</v>
      </c>
      <c r="Q5" s="58" t="s">
        <v>59</v>
      </c>
      <c r="R5" s="58"/>
      <c r="S5" s="58"/>
      <c r="T5" s="58"/>
      <c r="U5" s="58"/>
    </row>
    <row r="6" spans="1:21" x14ac:dyDescent="0.25">
      <c r="A6" s="49" t="s">
        <v>6</v>
      </c>
      <c r="B6" s="49"/>
      <c r="C6" s="49"/>
      <c r="D6" s="49"/>
      <c r="E6" s="49"/>
      <c r="F6" s="49"/>
      <c r="G6" s="49"/>
      <c r="H6" s="49"/>
      <c r="I6" s="49"/>
      <c r="J6" s="49"/>
      <c r="K6" s="49"/>
    </row>
    <row r="7" spans="1:21" ht="36.75" customHeight="1" x14ac:dyDescent="0.25">
      <c r="A7" s="45" t="s">
        <v>17</v>
      </c>
      <c r="B7" s="45"/>
      <c r="C7" s="45"/>
      <c r="D7" s="45"/>
      <c r="E7" s="45"/>
      <c r="F7" s="45"/>
      <c r="G7" s="45"/>
      <c r="H7" s="45"/>
      <c r="I7" s="45"/>
      <c r="J7" s="45"/>
      <c r="K7">
        <v>1</v>
      </c>
      <c r="L7" s="19"/>
      <c r="Q7" s="60" t="s">
        <v>134</v>
      </c>
      <c r="R7" s="60"/>
      <c r="S7" s="60"/>
      <c r="T7" s="60"/>
      <c r="U7" s="60"/>
    </row>
    <row r="8" spans="1:21" ht="42.6" customHeight="1" x14ac:dyDescent="0.25">
      <c r="A8" s="45" t="s">
        <v>49</v>
      </c>
      <c r="B8" s="45"/>
      <c r="C8" s="45"/>
      <c r="D8" s="45"/>
      <c r="E8" s="45"/>
      <c r="F8" s="45"/>
      <c r="G8" s="45"/>
      <c r="H8" s="45"/>
      <c r="I8" s="45"/>
      <c r="J8" s="45"/>
      <c r="K8" s="15">
        <f>IF(N8&lt;=O8,1,0)</f>
        <v>1</v>
      </c>
      <c r="L8" s="19"/>
      <c r="M8" s="14" t="s">
        <v>71</v>
      </c>
      <c r="N8">
        <v>3</v>
      </c>
      <c r="O8" s="11">
        <v>3</v>
      </c>
      <c r="Q8" s="60" t="s">
        <v>134</v>
      </c>
      <c r="R8" s="60"/>
      <c r="S8" s="60"/>
      <c r="T8" s="60"/>
      <c r="U8" s="60"/>
    </row>
    <row r="9" spans="1:21" ht="30" customHeight="1" x14ac:dyDescent="0.25">
      <c r="A9" s="45" t="s">
        <v>30</v>
      </c>
      <c r="B9" s="45"/>
      <c r="C9" s="45"/>
      <c r="D9" s="45"/>
      <c r="E9" s="45"/>
      <c r="F9" s="45"/>
      <c r="G9" s="45"/>
      <c r="H9" s="45"/>
      <c r="I9" s="45"/>
      <c r="J9" s="45"/>
      <c r="K9">
        <v>1</v>
      </c>
      <c r="L9" s="19"/>
      <c r="Q9" s="60" t="s">
        <v>134</v>
      </c>
      <c r="R9" s="60"/>
      <c r="S9" s="60"/>
      <c r="T9" s="60"/>
      <c r="U9" s="60"/>
    </row>
    <row r="10" spans="1:21" ht="37.15" customHeight="1" x14ac:dyDescent="0.25">
      <c r="A10" s="45" t="s">
        <v>18</v>
      </c>
      <c r="B10" s="45"/>
      <c r="C10" s="45"/>
      <c r="D10" s="45"/>
      <c r="E10" s="45"/>
      <c r="F10" s="45"/>
      <c r="G10" s="45"/>
      <c r="H10" s="45"/>
      <c r="I10" s="45"/>
      <c r="J10" s="45"/>
      <c r="K10">
        <v>1</v>
      </c>
      <c r="L10" s="19"/>
      <c r="Q10" s="60" t="s">
        <v>134</v>
      </c>
      <c r="R10" s="60"/>
      <c r="S10" s="60"/>
      <c r="T10" s="60"/>
      <c r="U10" s="60"/>
    </row>
    <row r="11" spans="1:21" ht="36.75" customHeight="1" x14ac:dyDescent="0.25">
      <c r="A11" s="45" t="s">
        <v>19</v>
      </c>
      <c r="B11" s="45"/>
      <c r="C11" s="45"/>
      <c r="D11" s="45"/>
      <c r="E11" s="45"/>
      <c r="F11" s="45"/>
      <c r="G11" s="45"/>
      <c r="H11" s="45"/>
      <c r="I11" s="45"/>
      <c r="J11" s="45"/>
      <c r="K11">
        <v>1</v>
      </c>
      <c r="L11" s="19"/>
      <c r="Q11" s="60" t="s">
        <v>134</v>
      </c>
      <c r="R11" s="60"/>
      <c r="S11" s="60"/>
      <c r="T11" s="60"/>
      <c r="U11" s="60"/>
    </row>
    <row r="12" spans="1:21" ht="55.15" customHeight="1" x14ac:dyDescent="0.25">
      <c r="A12" s="45" t="s">
        <v>32</v>
      </c>
      <c r="B12" s="45"/>
      <c r="C12" s="45"/>
      <c r="D12" s="45"/>
      <c r="E12" s="45"/>
      <c r="F12" s="45"/>
      <c r="G12" s="45"/>
      <c r="H12" s="45"/>
      <c r="I12" s="45"/>
      <c r="J12" s="45"/>
      <c r="K12" s="15">
        <f>IF(N12&lt;=O12,1,0)</f>
        <v>1</v>
      </c>
      <c r="L12" s="18" t="s">
        <v>51</v>
      </c>
      <c r="M12" t="s">
        <v>7</v>
      </c>
      <c r="N12">
        <v>3</v>
      </c>
      <c r="O12" s="11">
        <v>3</v>
      </c>
      <c r="P12" s="10"/>
      <c r="Q12" s="56"/>
      <c r="R12" s="56"/>
      <c r="S12" s="56"/>
      <c r="T12" s="56"/>
      <c r="U12" s="56"/>
    </row>
    <row r="13" spans="1:21" ht="27.6" customHeight="1" x14ac:dyDescent="0.25">
      <c r="A13" s="9"/>
      <c r="B13" s="9"/>
      <c r="C13" s="9"/>
      <c r="D13" s="9"/>
      <c r="E13" s="9"/>
      <c r="F13" s="9"/>
      <c r="G13" s="9"/>
      <c r="H13" s="9"/>
      <c r="I13" s="9"/>
      <c r="J13" s="9"/>
      <c r="K13" s="8"/>
      <c r="O13" s="13"/>
      <c r="P13" s="10"/>
      <c r="Q13" s="10"/>
      <c r="R13" s="10"/>
      <c r="S13" s="10"/>
      <c r="T13" s="10"/>
    </row>
    <row r="14" spans="1:21" x14ac:dyDescent="0.25">
      <c r="A14" s="43" t="s">
        <v>20</v>
      </c>
      <c r="B14" s="43"/>
      <c r="C14" s="43"/>
      <c r="D14" s="43"/>
      <c r="E14" s="43"/>
      <c r="F14" s="43"/>
      <c r="G14" s="43"/>
      <c r="H14" s="43"/>
      <c r="I14" s="43"/>
      <c r="J14" s="43"/>
      <c r="K14" s="1" t="s">
        <v>8</v>
      </c>
      <c r="M14" s="3" t="s">
        <v>9</v>
      </c>
      <c r="N14" s="3">
        <f>SUM($K$16:$K$19)</f>
        <v>2</v>
      </c>
      <c r="O14" s="3">
        <v>4</v>
      </c>
    </row>
    <row r="15" spans="1:21" x14ac:dyDescent="0.25">
      <c r="A15" s="41" t="s">
        <v>10</v>
      </c>
      <c r="B15" s="41"/>
      <c r="C15" s="41"/>
      <c r="D15" s="41"/>
      <c r="E15" s="41"/>
      <c r="F15" s="41"/>
      <c r="G15" s="41"/>
      <c r="H15" s="41"/>
      <c r="I15" s="41"/>
      <c r="J15" s="41"/>
      <c r="K15" s="41"/>
      <c r="M15" s="12"/>
      <c r="N15" s="12"/>
      <c r="O15" s="12"/>
    </row>
    <row r="16" spans="1:21" ht="82.5" customHeight="1" x14ac:dyDescent="0.25">
      <c r="A16" s="40" t="s">
        <v>48</v>
      </c>
      <c r="B16" s="40"/>
      <c r="C16" s="40"/>
      <c r="D16" s="40"/>
      <c r="E16" s="40"/>
      <c r="F16" s="40"/>
      <c r="G16" s="40"/>
      <c r="H16" s="40"/>
      <c r="I16" s="40"/>
      <c r="J16" s="40"/>
      <c r="K16" s="32">
        <v>1</v>
      </c>
      <c r="L16" s="33" t="s">
        <v>120</v>
      </c>
      <c r="M16" s="34"/>
      <c r="N16" s="34"/>
      <c r="O16" s="34"/>
      <c r="P16" s="32"/>
      <c r="Q16" s="63" t="s">
        <v>156</v>
      </c>
      <c r="R16" s="63"/>
      <c r="S16" s="63"/>
      <c r="T16" s="63"/>
      <c r="U16" s="63"/>
    </row>
    <row r="17" spans="1:21" ht="75" customHeight="1" x14ac:dyDescent="0.25">
      <c r="A17" s="40" t="s">
        <v>50</v>
      </c>
      <c r="B17" s="40"/>
      <c r="C17" s="40"/>
      <c r="D17" s="40"/>
      <c r="E17" s="40"/>
      <c r="F17" s="40"/>
      <c r="G17" s="40"/>
      <c r="H17" s="40"/>
      <c r="I17" s="40"/>
      <c r="J17" s="40"/>
      <c r="K17" s="32">
        <v>0</v>
      </c>
      <c r="L17" s="33" t="s">
        <v>120</v>
      </c>
      <c r="M17" s="32"/>
      <c r="N17" s="32"/>
      <c r="O17" s="32"/>
      <c r="P17" s="32"/>
      <c r="Q17" s="63" t="s">
        <v>157</v>
      </c>
      <c r="R17" s="63"/>
      <c r="S17" s="63"/>
      <c r="T17" s="63"/>
      <c r="U17" s="63"/>
    </row>
    <row r="18" spans="1:21" ht="98.45" customHeight="1" x14ac:dyDescent="0.25">
      <c r="A18" s="40" t="s">
        <v>70</v>
      </c>
      <c r="B18" s="40"/>
      <c r="C18" s="40"/>
      <c r="D18" s="40"/>
      <c r="E18" s="40"/>
      <c r="F18" s="40"/>
      <c r="G18" s="40"/>
      <c r="H18" s="40"/>
      <c r="I18" s="40"/>
      <c r="J18" s="40"/>
      <c r="K18" s="32">
        <v>0</v>
      </c>
      <c r="L18" s="33" t="s">
        <v>120</v>
      </c>
      <c r="M18" s="32"/>
      <c r="N18" s="32"/>
      <c r="O18" s="32"/>
      <c r="P18" s="32"/>
      <c r="Q18" s="63" t="s">
        <v>158</v>
      </c>
      <c r="R18" s="63"/>
      <c r="S18" s="63"/>
      <c r="T18" s="63"/>
      <c r="U18" s="63"/>
    </row>
    <row r="19" spans="1:21" ht="60.75" customHeight="1" x14ac:dyDescent="0.25">
      <c r="A19" s="40" t="s">
        <v>69</v>
      </c>
      <c r="B19" s="40"/>
      <c r="C19" s="40"/>
      <c r="D19" s="40"/>
      <c r="E19" s="40"/>
      <c r="F19" s="40"/>
      <c r="G19" s="40"/>
      <c r="H19" s="40"/>
      <c r="I19" s="40"/>
      <c r="J19" s="40"/>
      <c r="K19" s="32">
        <v>1</v>
      </c>
      <c r="L19" s="33" t="s">
        <v>120</v>
      </c>
      <c r="M19" s="32"/>
      <c r="N19" s="32"/>
      <c r="O19" s="32"/>
      <c r="P19" s="32"/>
      <c r="Q19" s="60" t="s">
        <v>134</v>
      </c>
      <c r="R19" s="60"/>
      <c r="S19" s="60"/>
      <c r="T19" s="60"/>
      <c r="U19" s="60"/>
    </row>
    <row r="20" spans="1:21" x14ac:dyDescent="0.25">
      <c r="A20" s="43" t="s">
        <v>21</v>
      </c>
      <c r="B20" s="43"/>
      <c r="C20" s="43"/>
      <c r="D20" s="43"/>
      <c r="E20" s="43"/>
      <c r="F20" s="43"/>
      <c r="G20" s="43"/>
      <c r="H20" s="43"/>
      <c r="I20" s="43"/>
      <c r="J20" s="43"/>
      <c r="K20" s="1"/>
      <c r="M20" s="3" t="s">
        <v>11</v>
      </c>
      <c r="N20" s="3">
        <f>SUM($K$23:$K$26)</f>
        <v>4</v>
      </c>
      <c r="O20" s="4">
        <v>4</v>
      </c>
    </row>
    <row r="21" spans="1:21" x14ac:dyDescent="0.25">
      <c r="A21" s="41" t="s">
        <v>10</v>
      </c>
      <c r="B21" s="41"/>
      <c r="C21" s="41"/>
      <c r="D21" s="41"/>
      <c r="E21" s="41"/>
      <c r="F21" s="41"/>
      <c r="G21" s="41"/>
      <c r="H21" s="41"/>
      <c r="I21" s="41"/>
      <c r="J21" s="41"/>
      <c r="K21" s="41"/>
      <c r="M21" s="3"/>
      <c r="N21" s="3"/>
      <c r="O21" s="3"/>
    </row>
    <row r="22" spans="1:21" ht="59.25" customHeight="1" x14ac:dyDescent="0.25">
      <c r="A22" s="40" t="s">
        <v>28</v>
      </c>
      <c r="B22" s="40"/>
      <c r="C22" s="40"/>
      <c r="D22" s="40"/>
      <c r="E22" s="40"/>
      <c r="F22" s="40"/>
      <c r="G22" s="40"/>
      <c r="H22" s="40"/>
      <c r="I22" s="40"/>
      <c r="J22" s="40"/>
      <c r="K22" s="32">
        <v>1</v>
      </c>
      <c r="L22" s="33" t="s">
        <v>120</v>
      </c>
      <c r="M22" s="34"/>
      <c r="N22" s="34"/>
      <c r="O22" s="34"/>
      <c r="P22" s="32"/>
      <c r="Q22" s="60" t="s">
        <v>134</v>
      </c>
      <c r="R22" s="60"/>
      <c r="S22" s="60"/>
      <c r="T22" s="60"/>
      <c r="U22" s="60"/>
    </row>
    <row r="23" spans="1:21" ht="56.45" customHeight="1" x14ac:dyDescent="0.25">
      <c r="A23" s="40" t="s">
        <v>37</v>
      </c>
      <c r="B23" s="40"/>
      <c r="C23" s="40"/>
      <c r="D23" s="40"/>
      <c r="E23" s="40"/>
      <c r="F23" s="40"/>
      <c r="G23" s="40"/>
      <c r="H23" s="40"/>
      <c r="I23" s="40"/>
      <c r="J23" s="40"/>
      <c r="K23" s="32">
        <v>1</v>
      </c>
      <c r="L23" s="33" t="s">
        <v>159</v>
      </c>
      <c r="M23" s="32"/>
      <c r="N23" s="32"/>
      <c r="O23" s="32"/>
      <c r="P23" s="32"/>
      <c r="Q23" s="60" t="s">
        <v>160</v>
      </c>
      <c r="R23" s="60"/>
      <c r="S23" s="60"/>
      <c r="T23" s="60"/>
      <c r="U23" s="60"/>
    </row>
    <row r="24" spans="1:21" ht="55.5" customHeight="1" x14ac:dyDescent="0.25">
      <c r="A24" s="40" t="s">
        <v>52</v>
      </c>
      <c r="B24" s="40"/>
      <c r="C24" s="40"/>
      <c r="D24" s="40"/>
      <c r="E24" s="40"/>
      <c r="F24" s="40"/>
      <c r="G24" s="40"/>
      <c r="H24" s="40"/>
      <c r="I24" s="40"/>
      <c r="J24" s="40"/>
      <c r="K24" s="32">
        <v>1</v>
      </c>
      <c r="L24" s="33" t="s">
        <v>161</v>
      </c>
      <c r="M24" s="32"/>
      <c r="N24" s="32"/>
      <c r="O24" s="32"/>
      <c r="P24" s="32"/>
      <c r="Q24" s="60" t="s">
        <v>134</v>
      </c>
      <c r="R24" s="60"/>
      <c r="S24" s="60"/>
      <c r="T24" s="60"/>
      <c r="U24" s="60"/>
    </row>
    <row r="25" spans="1:21" ht="69.75" customHeight="1" x14ac:dyDescent="0.25">
      <c r="A25" s="40" t="s">
        <v>38</v>
      </c>
      <c r="B25" s="40"/>
      <c r="C25" s="40"/>
      <c r="D25" s="40"/>
      <c r="E25" s="40"/>
      <c r="F25" s="40"/>
      <c r="G25" s="40"/>
      <c r="H25" s="40"/>
      <c r="I25" s="40"/>
      <c r="J25" s="40"/>
      <c r="K25" s="32">
        <v>1</v>
      </c>
      <c r="L25" s="33" t="s">
        <v>162</v>
      </c>
      <c r="M25" s="32"/>
      <c r="N25" s="32"/>
      <c r="O25" s="32"/>
      <c r="P25" s="32"/>
      <c r="Q25" s="60" t="s">
        <v>134</v>
      </c>
      <c r="R25" s="60"/>
      <c r="S25" s="60"/>
      <c r="T25" s="60"/>
      <c r="U25" s="60"/>
    </row>
    <row r="26" spans="1:21" ht="74.25" customHeight="1" x14ac:dyDescent="0.25">
      <c r="A26" s="40" t="s">
        <v>29</v>
      </c>
      <c r="B26" s="40"/>
      <c r="C26" s="40"/>
      <c r="D26" s="40"/>
      <c r="E26" s="40"/>
      <c r="F26" s="40"/>
      <c r="G26" s="40"/>
      <c r="H26" s="40"/>
      <c r="I26" s="40"/>
      <c r="J26" s="40"/>
      <c r="K26" s="32">
        <v>1</v>
      </c>
      <c r="L26" s="33" t="s">
        <v>163</v>
      </c>
      <c r="M26" s="32"/>
      <c r="N26" s="32"/>
      <c r="O26" s="32"/>
      <c r="P26" s="32"/>
      <c r="Q26" s="60" t="s">
        <v>134</v>
      </c>
      <c r="R26" s="60"/>
      <c r="S26" s="60"/>
      <c r="T26" s="60"/>
      <c r="U26" s="60"/>
    </row>
    <row r="27" spans="1:21" x14ac:dyDescent="0.25">
      <c r="A27" s="43" t="s">
        <v>22</v>
      </c>
      <c r="B27" s="43"/>
      <c r="C27" s="43"/>
      <c r="D27" s="43"/>
      <c r="E27" s="43"/>
      <c r="F27" s="43"/>
      <c r="G27" s="43"/>
      <c r="H27" s="43"/>
      <c r="I27" s="43"/>
      <c r="J27" s="43"/>
      <c r="K27" s="1"/>
      <c r="M27" s="3" t="s">
        <v>12</v>
      </c>
      <c r="N27" s="3">
        <f>SUM($K$29:$K32)</f>
        <v>3</v>
      </c>
      <c r="O27" s="4">
        <v>4</v>
      </c>
    </row>
    <row r="28" spans="1:21" x14ac:dyDescent="0.25">
      <c r="A28" s="41" t="s">
        <v>10</v>
      </c>
      <c r="B28" s="41"/>
      <c r="C28" s="41"/>
      <c r="D28" s="41"/>
      <c r="E28" s="41"/>
      <c r="F28" s="41"/>
      <c r="G28" s="41"/>
      <c r="H28" s="41"/>
      <c r="I28" s="41"/>
      <c r="J28" s="41"/>
      <c r="K28" s="41"/>
      <c r="M28" s="3"/>
      <c r="N28" s="3"/>
      <c r="O28" s="3"/>
    </row>
    <row r="29" spans="1:21" ht="87.6" customHeight="1" x14ac:dyDescent="0.25">
      <c r="A29" s="40" t="s">
        <v>53</v>
      </c>
      <c r="B29" s="40"/>
      <c r="C29" s="40"/>
      <c r="D29" s="40"/>
      <c r="E29" s="40"/>
      <c r="F29" s="40"/>
      <c r="G29" s="40"/>
      <c r="H29" s="40"/>
      <c r="I29" s="40"/>
      <c r="J29" s="40"/>
      <c r="K29" s="32">
        <v>1</v>
      </c>
      <c r="L29" s="33" t="s">
        <v>125</v>
      </c>
      <c r="M29" s="32"/>
      <c r="N29" s="32"/>
      <c r="O29" s="32"/>
      <c r="P29" s="32"/>
      <c r="Q29" s="60" t="s">
        <v>134</v>
      </c>
      <c r="R29" s="60"/>
      <c r="S29" s="60"/>
      <c r="T29" s="60"/>
      <c r="U29" s="60"/>
    </row>
    <row r="30" spans="1:21" ht="85.9" customHeight="1" x14ac:dyDescent="0.25">
      <c r="A30" s="45" t="s">
        <v>34</v>
      </c>
      <c r="B30" s="45"/>
      <c r="C30" s="45"/>
      <c r="D30" s="45"/>
      <c r="E30" s="45"/>
      <c r="F30" s="45"/>
      <c r="G30" s="45"/>
      <c r="H30" s="45"/>
      <c r="I30" s="45"/>
      <c r="J30" s="45"/>
      <c r="K30" s="32">
        <v>1</v>
      </c>
      <c r="L30" s="33" t="s">
        <v>164</v>
      </c>
      <c r="M30" s="32"/>
      <c r="N30" s="32"/>
      <c r="O30" s="32"/>
      <c r="P30" s="32"/>
      <c r="Q30" s="60" t="s">
        <v>134</v>
      </c>
      <c r="R30" s="60"/>
      <c r="S30" s="60"/>
      <c r="T30" s="60"/>
      <c r="U30" s="60"/>
    </row>
    <row r="31" spans="1:21" ht="99" customHeight="1" x14ac:dyDescent="0.25">
      <c r="A31" s="45" t="s">
        <v>40</v>
      </c>
      <c r="B31" s="45"/>
      <c r="C31" s="45"/>
      <c r="D31" s="45"/>
      <c r="E31" s="45"/>
      <c r="F31" s="45"/>
      <c r="G31" s="45"/>
      <c r="H31" s="45"/>
      <c r="I31" s="45"/>
      <c r="J31" s="45"/>
      <c r="K31" s="32">
        <v>0</v>
      </c>
      <c r="L31" s="33" t="s">
        <v>165</v>
      </c>
      <c r="M31" s="32"/>
      <c r="N31" s="32"/>
      <c r="O31" s="32"/>
      <c r="P31" s="32"/>
      <c r="Q31" s="61" t="s">
        <v>166</v>
      </c>
      <c r="R31" s="61"/>
      <c r="S31" s="61"/>
      <c r="T31" s="61"/>
      <c r="U31" s="61"/>
    </row>
    <row r="32" spans="1:21" ht="71.45" customHeight="1" x14ac:dyDescent="0.25">
      <c r="A32" s="64" t="s">
        <v>54</v>
      </c>
      <c r="B32" s="64"/>
      <c r="C32" s="64"/>
      <c r="D32" s="64"/>
      <c r="E32" s="64"/>
      <c r="F32" s="64"/>
      <c r="G32" s="64"/>
      <c r="H32" s="64"/>
      <c r="I32" s="64"/>
      <c r="J32" s="64"/>
      <c r="K32" s="32">
        <v>1</v>
      </c>
      <c r="L32" s="33" t="s">
        <v>167</v>
      </c>
      <c r="M32" s="32"/>
      <c r="N32" s="32"/>
      <c r="O32" s="32"/>
      <c r="P32" s="32"/>
      <c r="Q32" s="32" t="s">
        <v>168</v>
      </c>
      <c r="R32" s="32"/>
      <c r="S32" s="32"/>
      <c r="T32" s="32"/>
      <c r="U32" s="32"/>
    </row>
    <row r="33" spans="1:22" x14ac:dyDescent="0.25">
      <c r="A33" s="43" t="s">
        <v>23</v>
      </c>
      <c r="B33" s="43"/>
      <c r="C33" s="43"/>
      <c r="D33" s="43"/>
      <c r="E33" s="43"/>
      <c r="F33" s="43"/>
      <c r="G33" s="43"/>
      <c r="H33" s="43"/>
      <c r="I33" s="43"/>
      <c r="J33" s="43"/>
      <c r="K33" s="1"/>
      <c r="M33" s="3" t="s">
        <v>13</v>
      </c>
      <c r="N33" s="3">
        <f>SUM($K$35:$K39)</f>
        <v>1</v>
      </c>
      <c r="O33" s="4">
        <v>4</v>
      </c>
    </row>
    <row r="34" spans="1:22" x14ac:dyDescent="0.25">
      <c r="A34" s="41" t="s">
        <v>10</v>
      </c>
      <c r="B34" s="41"/>
      <c r="C34" s="41"/>
      <c r="D34" s="41"/>
      <c r="E34" s="41"/>
      <c r="F34" s="41"/>
      <c r="G34" s="41"/>
      <c r="H34" s="41"/>
      <c r="I34" s="41"/>
      <c r="J34" s="41"/>
      <c r="K34" s="41"/>
      <c r="M34" s="3"/>
      <c r="N34" s="3"/>
      <c r="O34" s="3"/>
    </row>
    <row r="35" spans="1:22" ht="49.15" customHeight="1" x14ac:dyDescent="0.25">
      <c r="A35" s="40" t="s">
        <v>35</v>
      </c>
      <c r="B35" s="40"/>
      <c r="C35" s="40"/>
      <c r="D35" s="40"/>
      <c r="E35" s="40"/>
      <c r="F35" s="40"/>
      <c r="G35" s="40"/>
      <c r="H35" s="40"/>
      <c r="I35" s="40"/>
      <c r="J35" s="40"/>
      <c r="K35" s="32">
        <v>1</v>
      </c>
      <c r="L35" s="33" t="s">
        <v>169</v>
      </c>
      <c r="M35" s="62"/>
      <c r="N35" s="62"/>
      <c r="O35" s="62"/>
      <c r="P35" s="62"/>
      <c r="Q35" s="62"/>
      <c r="R35" s="62" t="s">
        <v>134</v>
      </c>
      <c r="S35" s="62"/>
      <c r="T35" s="62"/>
      <c r="U35" s="62"/>
      <c r="V35" s="62"/>
    </row>
    <row r="36" spans="1:22" ht="54" customHeight="1" x14ac:dyDescent="0.25">
      <c r="A36" s="40" t="s">
        <v>25</v>
      </c>
      <c r="B36" s="40"/>
      <c r="C36" s="40"/>
      <c r="D36" s="40"/>
      <c r="E36" s="40"/>
      <c r="F36" s="40"/>
      <c r="G36" s="40"/>
      <c r="H36" s="40"/>
      <c r="I36" s="40"/>
      <c r="J36" s="40"/>
      <c r="K36" s="32">
        <v>0</v>
      </c>
      <c r="L36" s="33" t="s">
        <v>170</v>
      </c>
      <c r="M36" s="35"/>
      <c r="N36" s="35"/>
      <c r="O36" s="35"/>
      <c r="P36" s="35"/>
      <c r="Q36" s="60" t="s">
        <v>171</v>
      </c>
      <c r="R36" s="60"/>
      <c r="S36" s="60"/>
      <c r="T36" s="60"/>
      <c r="U36" s="60"/>
      <c r="V36" s="35"/>
    </row>
    <row r="37" spans="1:22" ht="28.15" customHeight="1" x14ac:dyDescent="0.25">
      <c r="A37" s="40" t="s">
        <v>36</v>
      </c>
      <c r="B37" s="40"/>
      <c r="C37" s="40"/>
      <c r="D37" s="40"/>
      <c r="E37" s="40"/>
      <c r="F37" s="40"/>
      <c r="G37" s="40"/>
      <c r="H37" s="40"/>
      <c r="I37" s="40"/>
      <c r="J37" s="40"/>
      <c r="K37" s="32">
        <v>0</v>
      </c>
      <c r="L37" s="36"/>
      <c r="M37" s="35"/>
      <c r="N37" s="35"/>
      <c r="O37" s="35"/>
      <c r="P37" s="35"/>
      <c r="Q37" s="61" t="s">
        <v>172</v>
      </c>
      <c r="R37" s="61"/>
      <c r="S37" s="61"/>
      <c r="T37" s="61"/>
      <c r="U37" s="61"/>
      <c r="V37" s="35"/>
    </row>
    <row r="38" spans="1:22" ht="28.15" customHeight="1" x14ac:dyDescent="0.25">
      <c r="A38" s="40" t="s">
        <v>26</v>
      </c>
      <c r="B38" s="40"/>
      <c r="C38" s="40"/>
      <c r="D38" s="40"/>
      <c r="E38" s="40"/>
      <c r="F38" s="40"/>
      <c r="G38" s="40"/>
      <c r="H38" s="40"/>
      <c r="I38" s="40"/>
      <c r="J38" s="40"/>
      <c r="K38" s="32">
        <v>0</v>
      </c>
      <c r="L38" s="36"/>
      <c r="M38" s="35"/>
      <c r="N38" s="35"/>
      <c r="O38" s="35"/>
      <c r="P38" s="35"/>
      <c r="Q38" s="60"/>
      <c r="R38" s="60"/>
      <c r="S38" s="60"/>
      <c r="T38" s="60"/>
      <c r="U38" s="60"/>
      <c r="V38" s="35"/>
    </row>
    <row r="39" spans="1:22" x14ac:dyDescent="0.25">
      <c r="A39" s="43" t="s">
        <v>24</v>
      </c>
      <c r="B39" s="43"/>
      <c r="C39" s="43"/>
      <c r="D39" s="43"/>
      <c r="E39" s="43"/>
      <c r="F39" s="43"/>
      <c r="G39" s="43"/>
      <c r="H39" s="43"/>
      <c r="I39" s="43"/>
      <c r="J39" s="43"/>
      <c r="K39" s="1"/>
      <c r="M39" s="3" t="s">
        <v>27</v>
      </c>
      <c r="N39" s="3">
        <f>SUM($K$41:$K44)</f>
        <v>4</v>
      </c>
      <c r="O39" s="4">
        <v>4</v>
      </c>
    </row>
    <row r="40" spans="1:22" x14ac:dyDescent="0.25">
      <c r="A40" s="41" t="s">
        <v>10</v>
      </c>
      <c r="B40" s="41"/>
      <c r="C40" s="41"/>
      <c r="D40" s="41"/>
      <c r="E40" s="41"/>
      <c r="F40" s="41"/>
      <c r="G40" s="41"/>
      <c r="H40" s="41"/>
      <c r="I40" s="41"/>
      <c r="J40" s="41"/>
      <c r="K40" s="41"/>
      <c r="M40" s="3"/>
      <c r="N40" s="3"/>
      <c r="O40" s="3"/>
    </row>
    <row r="41" spans="1:22" ht="69.599999999999994" customHeight="1" x14ac:dyDescent="0.25">
      <c r="A41" s="40" t="s">
        <v>55</v>
      </c>
      <c r="B41" s="40"/>
      <c r="C41" s="40"/>
      <c r="D41" s="40"/>
      <c r="E41" s="40"/>
      <c r="F41" s="40"/>
      <c r="G41" s="40"/>
      <c r="H41" s="40"/>
      <c r="I41" s="40"/>
      <c r="J41" s="40"/>
      <c r="K41" s="32">
        <v>1</v>
      </c>
      <c r="L41" s="33" t="s">
        <v>173</v>
      </c>
      <c r="M41" s="32"/>
      <c r="N41" s="32"/>
      <c r="O41" s="32"/>
      <c r="P41" s="32"/>
      <c r="Q41" s="63" t="s">
        <v>174</v>
      </c>
      <c r="R41" s="63"/>
      <c r="S41" s="63"/>
      <c r="T41" s="63"/>
      <c r="U41" s="63"/>
    </row>
    <row r="42" spans="1:22" ht="36" customHeight="1" x14ac:dyDescent="0.25">
      <c r="A42" s="40" t="s">
        <v>31</v>
      </c>
      <c r="B42" s="40"/>
      <c r="C42" s="40"/>
      <c r="D42" s="40"/>
      <c r="E42" s="40"/>
      <c r="F42" s="40"/>
      <c r="G42" s="40"/>
      <c r="H42" s="40"/>
      <c r="I42" s="40"/>
      <c r="J42" s="40"/>
      <c r="K42" s="32">
        <v>1</v>
      </c>
      <c r="L42" s="33" t="s">
        <v>175</v>
      </c>
      <c r="M42" s="32"/>
      <c r="N42" s="32"/>
      <c r="O42" s="32"/>
      <c r="P42" s="32"/>
      <c r="Q42" s="60" t="s">
        <v>129</v>
      </c>
      <c r="R42" s="60"/>
      <c r="S42" s="60"/>
      <c r="T42" s="60"/>
      <c r="U42" s="60"/>
    </row>
    <row r="43" spans="1:22" ht="36" customHeight="1" x14ac:dyDescent="0.25">
      <c r="A43" s="40" t="s">
        <v>56</v>
      </c>
      <c r="B43" s="40"/>
      <c r="C43" s="40"/>
      <c r="D43" s="40"/>
      <c r="E43" s="40"/>
      <c r="F43" s="40"/>
      <c r="G43" s="40"/>
      <c r="H43" s="40"/>
      <c r="I43" s="40"/>
      <c r="J43" s="40"/>
      <c r="K43" s="32">
        <v>1</v>
      </c>
      <c r="L43" s="33" t="s">
        <v>175</v>
      </c>
      <c r="M43" s="32"/>
      <c r="N43" s="32"/>
      <c r="O43" s="32"/>
      <c r="P43" s="32"/>
      <c r="Q43" s="60" t="s">
        <v>134</v>
      </c>
      <c r="R43" s="60"/>
      <c r="S43" s="60"/>
      <c r="T43" s="60"/>
      <c r="U43" s="60"/>
    </row>
    <row r="44" spans="1:22" ht="33" customHeight="1" x14ac:dyDescent="0.25">
      <c r="A44" s="44" t="s">
        <v>57</v>
      </c>
      <c r="B44" s="44"/>
      <c r="C44" s="44"/>
      <c r="D44" s="44"/>
      <c r="E44" s="44"/>
      <c r="F44" s="44"/>
      <c r="G44" s="44"/>
      <c r="H44" s="44"/>
      <c r="I44" s="44"/>
      <c r="J44" s="44"/>
      <c r="K44" s="37">
        <v>1</v>
      </c>
      <c r="L44" s="38" t="s">
        <v>176</v>
      </c>
      <c r="M44" s="32"/>
      <c r="N44" s="32"/>
      <c r="O44" s="32"/>
      <c r="P44" s="32"/>
      <c r="Q44" s="60" t="s">
        <v>134</v>
      </c>
      <c r="R44" s="60"/>
      <c r="S44" s="60"/>
      <c r="T44" s="60"/>
      <c r="U44" s="60"/>
    </row>
    <row r="45" spans="1:22" x14ac:dyDescent="0.25">
      <c r="A45" s="42" t="s">
        <v>14</v>
      </c>
      <c r="B45" s="42"/>
      <c r="C45" s="42"/>
      <c r="D45" s="42"/>
      <c r="E45" s="42"/>
      <c r="F45" s="42"/>
      <c r="G45" s="42"/>
      <c r="H45" s="42"/>
      <c r="I45" s="42"/>
      <c r="J45" s="42"/>
      <c r="K45" s="2"/>
      <c r="M45" s="3" t="s">
        <v>15</v>
      </c>
      <c r="N45" s="3">
        <f>IF(SUM($N$3:$R$3)&gt;3,SUM($K$47:$K56),0)</f>
        <v>0</v>
      </c>
      <c r="O45" s="4">
        <v>10</v>
      </c>
    </row>
    <row r="46" spans="1:22" x14ac:dyDescent="0.25">
      <c r="A46" s="53" t="s">
        <v>16</v>
      </c>
      <c r="B46" s="53"/>
      <c r="C46" s="53"/>
      <c r="D46" s="53"/>
      <c r="E46" s="53"/>
      <c r="F46" s="53"/>
      <c r="G46" s="53"/>
      <c r="H46" s="53"/>
      <c r="I46" s="53"/>
      <c r="J46" s="53"/>
      <c r="K46" s="53"/>
      <c r="M46" s="3"/>
      <c r="N46" s="3"/>
      <c r="O46" s="3"/>
    </row>
    <row r="47" spans="1:22" x14ac:dyDescent="0.25">
      <c r="A47" s="50" t="s">
        <v>68</v>
      </c>
      <c r="B47" s="50"/>
      <c r="C47" s="50"/>
      <c r="D47" s="50"/>
      <c r="E47" s="50"/>
      <c r="F47" s="50"/>
      <c r="G47" s="50"/>
      <c r="H47" s="50"/>
      <c r="I47" s="50"/>
      <c r="J47" s="50"/>
      <c r="K47" s="32">
        <v>0</v>
      </c>
      <c r="L47" s="36"/>
      <c r="M47" s="32"/>
      <c r="N47" s="32"/>
      <c r="O47" s="32"/>
      <c r="P47" s="32"/>
      <c r="Q47" s="60"/>
      <c r="R47" s="60"/>
      <c r="S47" s="60"/>
      <c r="T47" s="60"/>
      <c r="U47" s="60"/>
    </row>
    <row r="48" spans="1:22" x14ac:dyDescent="0.25">
      <c r="A48" s="50" t="s">
        <v>67</v>
      </c>
      <c r="B48" s="50"/>
      <c r="C48" s="50"/>
      <c r="D48" s="50"/>
      <c r="E48" s="50"/>
      <c r="F48" s="50"/>
      <c r="G48" s="50"/>
      <c r="H48" s="50"/>
      <c r="I48" s="50"/>
      <c r="J48" s="50"/>
      <c r="K48" s="32">
        <v>0</v>
      </c>
      <c r="L48" s="36"/>
      <c r="M48" s="32"/>
      <c r="N48" s="32"/>
      <c r="O48" s="32"/>
      <c r="P48" s="32"/>
      <c r="Q48" s="60"/>
      <c r="R48" s="60"/>
      <c r="S48" s="60"/>
      <c r="T48" s="60"/>
      <c r="U48" s="60"/>
    </row>
    <row r="49" spans="1:21" ht="72" customHeight="1" x14ac:dyDescent="0.25">
      <c r="A49" s="45" t="s">
        <v>73</v>
      </c>
      <c r="B49" s="50"/>
      <c r="C49" s="50"/>
      <c r="D49" s="50"/>
      <c r="E49" s="50"/>
      <c r="F49" s="50"/>
      <c r="G49" s="50"/>
      <c r="H49" s="50"/>
      <c r="I49" s="50"/>
      <c r="J49" s="50"/>
      <c r="K49" s="32">
        <v>1</v>
      </c>
      <c r="L49" s="33" t="s">
        <v>177</v>
      </c>
      <c r="M49" s="32"/>
      <c r="N49" s="32"/>
      <c r="O49" s="32"/>
      <c r="P49" s="32"/>
      <c r="Q49" s="60" t="s">
        <v>134</v>
      </c>
      <c r="R49" s="60"/>
      <c r="S49" s="60"/>
      <c r="T49" s="60"/>
      <c r="U49" s="60"/>
    </row>
    <row r="50" spans="1:21" ht="48" customHeight="1" x14ac:dyDescent="0.25">
      <c r="A50" s="45" t="s">
        <v>72</v>
      </c>
      <c r="B50" s="50"/>
      <c r="C50" s="50"/>
      <c r="D50" s="50"/>
      <c r="E50" s="50"/>
      <c r="F50" s="50"/>
      <c r="G50" s="50"/>
      <c r="H50" s="50"/>
      <c r="I50" s="50"/>
      <c r="J50" s="50"/>
      <c r="K50" s="32">
        <v>1</v>
      </c>
      <c r="L50" s="33" t="s">
        <v>178</v>
      </c>
      <c r="M50" s="32"/>
      <c r="N50" s="32"/>
      <c r="O50" s="32"/>
      <c r="P50" s="32"/>
      <c r="Q50" s="60" t="s">
        <v>134</v>
      </c>
      <c r="R50" s="60"/>
      <c r="S50" s="60"/>
      <c r="T50" s="60"/>
      <c r="U50" s="60"/>
    </row>
    <row r="51" spans="1:21" ht="43.9" customHeight="1" x14ac:dyDescent="0.25">
      <c r="A51" s="45" t="s">
        <v>66</v>
      </c>
      <c r="B51" s="45"/>
      <c r="C51" s="45"/>
      <c r="D51" s="45"/>
      <c r="E51" s="45"/>
      <c r="F51" s="45"/>
      <c r="G51" s="45"/>
      <c r="H51" s="45"/>
      <c r="I51" s="45"/>
      <c r="J51" s="45"/>
      <c r="K51" s="32">
        <v>0</v>
      </c>
      <c r="L51" s="33" t="s">
        <v>179</v>
      </c>
      <c r="M51" s="32"/>
      <c r="N51" s="32"/>
      <c r="O51" s="32"/>
      <c r="P51" s="32"/>
      <c r="Q51" s="60" t="s">
        <v>180</v>
      </c>
      <c r="R51" s="60"/>
      <c r="S51" s="60"/>
      <c r="T51" s="60"/>
      <c r="U51" s="60"/>
    </row>
    <row r="52" spans="1:21" ht="24" customHeight="1" x14ac:dyDescent="0.25">
      <c r="A52" s="45" t="s">
        <v>39</v>
      </c>
      <c r="B52" s="45"/>
      <c r="C52" s="45"/>
      <c r="D52" s="45"/>
      <c r="E52" s="45"/>
      <c r="F52" s="45"/>
      <c r="G52" s="45"/>
      <c r="H52" s="45"/>
      <c r="I52" s="45"/>
      <c r="J52" s="45"/>
      <c r="K52" s="32">
        <v>0</v>
      </c>
      <c r="L52" s="33" t="s">
        <v>181</v>
      </c>
      <c r="M52" s="32"/>
      <c r="N52" s="32"/>
      <c r="O52" s="32"/>
      <c r="P52" s="32"/>
      <c r="Q52" s="60"/>
      <c r="R52" s="60"/>
      <c r="S52" s="60"/>
      <c r="T52" s="60"/>
      <c r="U52" s="60"/>
    </row>
    <row r="53" spans="1:21" ht="28.9" customHeight="1" x14ac:dyDescent="0.25">
      <c r="A53" s="45" t="s">
        <v>65</v>
      </c>
      <c r="B53" s="45"/>
      <c r="C53" s="45"/>
      <c r="D53" s="45"/>
      <c r="E53" s="45"/>
      <c r="F53" s="45"/>
      <c r="G53" s="45"/>
      <c r="H53" s="45"/>
      <c r="I53" s="45"/>
      <c r="J53" s="45"/>
      <c r="K53" s="32">
        <v>1</v>
      </c>
      <c r="L53" s="33" t="s">
        <v>182</v>
      </c>
      <c r="M53" s="32"/>
      <c r="N53" s="32"/>
      <c r="O53" s="32"/>
      <c r="P53" s="32"/>
      <c r="Q53" s="60" t="s">
        <v>134</v>
      </c>
      <c r="R53" s="60"/>
      <c r="S53" s="60"/>
      <c r="T53" s="60"/>
      <c r="U53" s="60"/>
    </row>
    <row r="54" spans="1:21" ht="93" customHeight="1" x14ac:dyDescent="0.25">
      <c r="A54" s="45" t="s">
        <v>64</v>
      </c>
      <c r="B54" s="45"/>
      <c r="C54" s="45"/>
      <c r="D54" s="45"/>
      <c r="E54" s="45"/>
      <c r="F54" s="45"/>
      <c r="G54" s="45"/>
      <c r="H54" s="45"/>
      <c r="I54" s="45"/>
      <c r="J54" s="45"/>
      <c r="K54" s="32">
        <v>0</v>
      </c>
      <c r="L54" s="33" t="s">
        <v>183</v>
      </c>
      <c r="M54" s="32"/>
      <c r="N54" s="32"/>
      <c r="O54" s="32"/>
      <c r="P54" s="32"/>
      <c r="Q54" s="61" t="s">
        <v>184</v>
      </c>
      <c r="R54" s="61"/>
      <c r="S54" s="61"/>
      <c r="T54" s="61"/>
      <c r="U54" s="61"/>
    </row>
    <row r="55" spans="1:21" ht="28.15" customHeight="1" x14ac:dyDescent="0.25">
      <c r="A55" s="45" t="s">
        <v>41</v>
      </c>
      <c r="B55" s="45"/>
      <c r="C55" s="45"/>
      <c r="D55" s="45"/>
      <c r="E55" s="45"/>
      <c r="F55" s="45"/>
      <c r="G55" s="45"/>
      <c r="H55" s="45"/>
      <c r="I55" s="45"/>
      <c r="J55" s="45"/>
      <c r="K55" s="32">
        <v>1</v>
      </c>
      <c r="L55" s="33" t="s">
        <v>185</v>
      </c>
      <c r="M55" s="32"/>
      <c r="N55" s="32"/>
      <c r="O55" s="32"/>
      <c r="P55" s="32"/>
      <c r="Q55" s="60" t="s">
        <v>134</v>
      </c>
      <c r="R55" s="60"/>
      <c r="S55" s="60"/>
      <c r="T55" s="60"/>
      <c r="U55" s="60"/>
    </row>
    <row r="56" spans="1:21" ht="36" customHeight="1" x14ac:dyDescent="0.25">
      <c r="A56" s="45" t="s">
        <v>63</v>
      </c>
      <c r="B56" s="45"/>
      <c r="C56" s="45"/>
      <c r="D56" s="45"/>
      <c r="E56" s="45"/>
      <c r="F56" s="45"/>
      <c r="G56" s="45"/>
      <c r="H56" s="45"/>
      <c r="I56" s="45"/>
      <c r="J56" s="45"/>
      <c r="K56" s="32">
        <v>1</v>
      </c>
      <c r="L56" s="33" t="s">
        <v>186</v>
      </c>
      <c r="M56" s="32"/>
      <c r="N56" s="32"/>
      <c r="O56" s="32"/>
      <c r="P56" s="32"/>
      <c r="Q56" s="60" t="s">
        <v>134</v>
      </c>
      <c r="R56" s="60"/>
      <c r="S56" s="60"/>
      <c r="T56" s="60"/>
      <c r="U56" s="60"/>
    </row>
    <row r="58" spans="1:21" x14ac:dyDescent="0.25">
      <c r="H58" s="50" t="s">
        <v>62</v>
      </c>
      <c r="I58" s="50"/>
      <c r="J58" s="50"/>
      <c r="K58" t="str">
        <f>IF($N$5&lt;$O$5,"Non-Recevable",IF(SUM($N$3:$R$3)&lt;3,"Très insuffisant",IF(SUM($N$3:$R$3)&lt;5,"Insuffisant",IF(SUM($K$47:$K$56)&lt;5,"Bien","Très Bien"))))</f>
        <v>Très insuffisant</v>
      </c>
      <c r="M58" s="50"/>
      <c r="N58" s="50"/>
      <c r="O58" s="50"/>
      <c r="P58" s="50"/>
      <c r="Q58" s="59"/>
      <c r="R58" s="59"/>
      <c r="S58" s="59"/>
      <c r="T58" s="59"/>
      <c r="U58" s="59"/>
    </row>
    <row r="59" spans="1:21" x14ac:dyDescent="0.25">
      <c r="H59" t="s">
        <v>74</v>
      </c>
    </row>
    <row r="60" spans="1:21" x14ac:dyDescent="0.25">
      <c r="H60" s="57"/>
      <c r="I60" s="57"/>
      <c r="J60" s="57"/>
      <c r="K60" s="57"/>
      <c r="L60" s="57"/>
      <c r="M60" s="57"/>
    </row>
    <row r="61" spans="1:21" x14ac:dyDescent="0.25">
      <c r="H61" s="57"/>
      <c r="I61" s="57"/>
      <c r="J61" s="57"/>
      <c r="K61" s="57"/>
      <c r="L61" s="57"/>
      <c r="M61" s="57"/>
    </row>
    <row r="62" spans="1:21" x14ac:dyDescent="0.25">
      <c r="H62" s="57"/>
      <c r="I62" s="57"/>
      <c r="J62" s="57"/>
      <c r="K62" s="57"/>
      <c r="L62" s="57"/>
      <c r="M62" s="57"/>
    </row>
    <row r="63" spans="1:21" x14ac:dyDescent="0.25">
      <c r="H63" s="57"/>
      <c r="I63" s="57"/>
      <c r="J63" s="57"/>
      <c r="K63" s="57"/>
      <c r="L63" s="57"/>
      <c r="M63" s="57"/>
    </row>
    <row r="64" spans="1:21" x14ac:dyDescent="0.25">
      <c r="H64" s="57"/>
      <c r="I64" s="57"/>
      <c r="J64" s="57"/>
      <c r="K64" s="57"/>
      <c r="L64" s="57"/>
      <c r="M64" s="57"/>
    </row>
    <row r="65" spans="8:13" x14ac:dyDescent="0.25">
      <c r="H65" s="57"/>
      <c r="I65" s="57"/>
      <c r="J65" s="57"/>
      <c r="K65" s="57"/>
      <c r="L65" s="57"/>
      <c r="M65" s="57"/>
    </row>
    <row r="66" spans="8:13" x14ac:dyDescent="0.25">
      <c r="H66" s="57"/>
      <c r="I66" s="57"/>
      <c r="J66" s="57"/>
      <c r="K66" s="57"/>
      <c r="L66" s="57"/>
      <c r="M66" s="57"/>
    </row>
    <row r="67" spans="8:13" x14ac:dyDescent="0.25">
      <c r="H67" s="57"/>
      <c r="I67" s="57"/>
      <c r="J67" s="57"/>
      <c r="K67" s="57"/>
      <c r="L67" s="57"/>
      <c r="M67" s="57"/>
    </row>
    <row r="68" spans="8:13" x14ac:dyDescent="0.25">
      <c r="H68" s="57"/>
      <c r="I68" s="57"/>
      <c r="J68" s="57"/>
      <c r="K68" s="57"/>
      <c r="L68" s="57"/>
      <c r="M68" s="57"/>
    </row>
  </sheetData>
  <mergeCells count="97">
    <mergeCell ref="Q58:U58"/>
    <mergeCell ref="Q55:U55"/>
    <mergeCell ref="Q56:U56"/>
    <mergeCell ref="Q53:U53"/>
    <mergeCell ref="Q54:U54"/>
    <mergeCell ref="H60:M68"/>
    <mergeCell ref="A53:J53"/>
    <mergeCell ref="A54:J54"/>
    <mergeCell ref="A55:J55"/>
    <mergeCell ref="A56:J56"/>
    <mergeCell ref="H58:J58"/>
    <mergeCell ref="M58:P58"/>
    <mergeCell ref="A50:J50"/>
    <mergeCell ref="A51:J51"/>
    <mergeCell ref="A52:J52"/>
    <mergeCell ref="Q52:U52"/>
    <mergeCell ref="Q50:U50"/>
    <mergeCell ref="Q51:U51"/>
    <mergeCell ref="A47:J47"/>
    <mergeCell ref="A48:J48"/>
    <mergeCell ref="A49:J49"/>
    <mergeCell ref="Q49:U49"/>
    <mergeCell ref="Q47:U47"/>
    <mergeCell ref="Q48:U48"/>
    <mergeCell ref="Q38:U38"/>
    <mergeCell ref="A46:K46"/>
    <mergeCell ref="A39:J39"/>
    <mergeCell ref="A40:K40"/>
    <mergeCell ref="A41:J41"/>
    <mergeCell ref="A42:J42"/>
    <mergeCell ref="A43:J43"/>
    <mergeCell ref="A44:J44"/>
    <mergeCell ref="A45:J45"/>
    <mergeCell ref="Q43:U43"/>
    <mergeCell ref="Q44:U44"/>
    <mergeCell ref="Q41:U41"/>
    <mergeCell ref="Q42:U42"/>
    <mergeCell ref="A34:K34"/>
    <mergeCell ref="A35:J35"/>
    <mergeCell ref="A36:J36"/>
    <mergeCell ref="A37:J37"/>
    <mergeCell ref="A38:J38"/>
    <mergeCell ref="A29:J29"/>
    <mergeCell ref="A30:J30"/>
    <mergeCell ref="A31:J31"/>
    <mergeCell ref="A32:J32"/>
    <mergeCell ref="A33:J33"/>
    <mergeCell ref="Q17:U17"/>
    <mergeCell ref="Q18:U18"/>
    <mergeCell ref="Q19:U19"/>
    <mergeCell ref="Q16:U16"/>
    <mergeCell ref="A28:K28"/>
    <mergeCell ref="A22:J22"/>
    <mergeCell ref="A23:J23"/>
    <mergeCell ref="A24:J24"/>
    <mergeCell ref="A25:J25"/>
    <mergeCell ref="A26:J26"/>
    <mergeCell ref="A27:J27"/>
    <mergeCell ref="Q24:U24"/>
    <mergeCell ref="Q25:U25"/>
    <mergeCell ref="Q26:U26"/>
    <mergeCell ref="Q22:U22"/>
    <mergeCell ref="A21:K21"/>
    <mergeCell ref="A14:J14"/>
    <mergeCell ref="A15:K15"/>
    <mergeCell ref="A16:J16"/>
    <mergeCell ref="A17:J17"/>
    <mergeCell ref="A18:J18"/>
    <mergeCell ref="A19:J19"/>
    <mergeCell ref="A20:J20"/>
    <mergeCell ref="A10:J10"/>
    <mergeCell ref="A11:J11"/>
    <mergeCell ref="A12:J12"/>
    <mergeCell ref="Q12:U12"/>
    <mergeCell ref="Q10:U10"/>
    <mergeCell ref="Q11:U11"/>
    <mergeCell ref="Q5:U5"/>
    <mergeCell ref="A6:K6"/>
    <mergeCell ref="A7:J7"/>
    <mergeCell ref="A8:J8"/>
    <mergeCell ref="Q9:U9"/>
    <mergeCell ref="Q7:U7"/>
    <mergeCell ref="Q8:U8"/>
    <mergeCell ref="A9:J9"/>
    <mergeCell ref="A1:J1"/>
    <mergeCell ref="A3:B3"/>
    <mergeCell ref="C3:E3"/>
    <mergeCell ref="M3:M4"/>
    <mergeCell ref="A5:J5"/>
    <mergeCell ref="Q23:U23"/>
    <mergeCell ref="Q31:U31"/>
    <mergeCell ref="Q29:U29"/>
    <mergeCell ref="Q30:U30"/>
    <mergeCell ref="Q37:U37"/>
    <mergeCell ref="M35:Q35"/>
    <mergeCell ref="R35:V35"/>
    <mergeCell ref="Q36:U36"/>
  </mergeCells>
  <conditionalFormatting sqref="K58">
    <cfRule type="containsText" dxfId="7" priority="1" operator="containsText" text="Très Bien">
      <formula>NOT(ISERROR(SEARCH("Très Bien",K58)))</formula>
    </cfRule>
    <cfRule type="containsText" dxfId="6" priority="2" operator="containsText" text="Bien">
      <formula>NOT(ISERROR(SEARCH("Bien",K58)))</formula>
    </cfRule>
    <cfRule type="containsText" dxfId="5" priority="3" operator="containsText" text="Très insuffisant">
      <formula>NOT(ISERROR(SEARCH("Très insuffisant",K58)))</formula>
    </cfRule>
    <cfRule type="containsText" dxfId="4"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B3FB5-37DA-4C62-B696-FDA659682D6A}">
  <dimension ref="A1:V68"/>
  <sheetViews>
    <sheetView tabSelected="1" zoomScale="130" zoomScaleNormal="130" workbookViewId="0">
      <selection activeCell="J3" sqref="J3"/>
    </sheetView>
  </sheetViews>
  <sheetFormatPr baseColWidth="10" defaultColWidth="9.28515625" defaultRowHeight="15" x14ac:dyDescent="0.25"/>
  <cols>
    <col min="10" max="10" width="10.42578125" customWidth="1"/>
    <col min="11" max="11" width="9.28515625" customWidth="1"/>
    <col min="12" max="12" width="41.28515625" customWidth="1"/>
    <col min="13" max="13" width="18.7109375" customWidth="1"/>
    <col min="14" max="17" width="4.7109375" bestFit="1" customWidth="1"/>
    <col min="18" max="18" width="4.28515625" bestFit="1" customWidth="1"/>
  </cols>
  <sheetData>
    <row r="1" spans="1:21" ht="21" x14ac:dyDescent="0.35">
      <c r="A1" s="46" t="s">
        <v>78</v>
      </c>
      <c r="B1" s="46"/>
      <c r="C1" s="46"/>
      <c r="D1" s="46"/>
      <c r="E1" s="46"/>
      <c r="F1" s="46"/>
      <c r="G1" s="46"/>
      <c r="H1" s="46"/>
      <c r="I1" s="46"/>
      <c r="J1" s="46"/>
    </row>
    <row r="2" spans="1:21" x14ac:dyDescent="0.25">
      <c r="K2" t="s">
        <v>118</v>
      </c>
      <c r="M2" s="16" t="s">
        <v>0</v>
      </c>
      <c r="N2" s="16" t="s">
        <v>42</v>
      </c>
      <c r="O2" s="16" t="s">
        <v>43</v>
      </c>
      <c r="P2" s="16" t="s">
        <v>44</v>
      </c>
      <c r="Q2" s="16" t="s">
        <v>45</v>
      </c>
      <c r="R2" s="16" t="s">
        <v>46</v>
      </c>
    </row>
    <row r="3" spans="1:21" ht="14.45" customHeight="1" x14ac:dyDescent="0.25">
      <c r="A3" s="47" t="s">
        <v>1</v>
      </c>
      <c r="B3" s="47"/>
      <c r="C3" s="50" t="s">
        <v>104</v>
      </c>
      <c r="D3" s="50"/>
      <c r="E3" s="50"/>
      <c r="G3" s="28" t="s">
        <v>101</v>
      </c>
      <c r="K3" s="8" t="s">
        <v>117</v>
      </c>
      <c r="M3" s="51" t="s">
        <v>33</v>
      </c>
      <c r="N3" s="17">
        <f>IF($O$5=$N$5,TRUNC($N$14/$O$14),0)</f>
        <v>1</v>
      </c>
      <c r="O3" s="17">
        <f>IF($O$5=$N$5,TRUNC($N$20/$O$20),0)</f>
        <v>1</v>
      </c>
      <c r="P3" s="17">
        <f>IF($O$5=$N$5,TRUNC($N$27/$O$27),0)</f>
        <v>1</v>
      </c>
      <c r="Q3" s="17">
        <f>IF($O$5=$N$5,TRUNC($N$33/$O$33),0)</f>
        <v>1</v>
      </c>
      <c r="R3" s="17">
        <f>IF($O$5=$N$5,TRUNC($N$39/$O$39),0)</f>
        <v>1</v>
      </c>
    </row>
    <row r="4" spans="1:21" x14ac:dyDescent="0.25">
      <c r="A4" s="28" t="s">
        <v>99</v>
      </c>
      <c r="B4" s="28"/>
      <c r="C4" t="s">
        <v>103</v>
      </c>
      <c r="M4" s="51"/>
      <c r="N4" s="17"/>
      <c r="O4" s="17"/>
      <c r="P4" s="17"/>
      <c r="Q4" s="17"/>
      <c r="R4" s="17"/>
    </row>
    <row r="5" spans="1:21" ht="45" x14ac:dyDescent="0.25">
      <c r="A5" s="48" t="s">
        <v>3</v>
      </c>
      <c r="B5" s="48"/>
      <c r="C5" s="48"/>
      <c r="D5" s="48"/>
      <c r="E5" s="48"/>
      <c r="F5" s="48"/>
      <c r="G5" s="48"/>
      <c r="H5" s="48"/>
      <c r="I5" s="48"/>
      <c r="J5" s="48"/>
      <c r="K5" s="5" t="s">
        <v>4</v>
      </c>
      <c r="L5" s="20" t="s">
        <v>47</v>
      </c>
      <c r="M5" s="6" t="s">
        <v>5</v>
      </c>
      <c r="N5" s="6">
        <f>SUM($K$7:$K$12)</f>
        <v>6</v>
      </c>
      <c r="O5" s="7">
        <v>6</v>
      </c>
      <c r="Q5" s="58" t="s">
        <v>59</v>
      </c>
      <c r="R5" s="58"/>
      <c r="S5" s="58"/>
      <c r="T5" s="58"/>
      <c r="U5" s="58"/>
    </row>
    <row r="6" spans="1:21" x14ac:dyDescent="0.25">
      <c r="A6" s="49" t="s">
        <v>6</v>
      </c>
      <c r="B6" s="49"/>
      <c r="C6" s="49"/>
      <c r="D6" s="49"/>
      <c r="E6" s="49"/>
      <c r="F6" s="49"/>
      <c r="G6" s="49"/>
      <c r="H6" s="49"/>
      <c r="I6" s="49"/>
      <c r="J6" s="49"/>
      <c r="K6" s="49"/>
    </row>
    <row r="7" spans="1:21" ht="36.75" customHeight="1" x14ac:dyDescent="0.25">
      <c r="A7" s="45" t="s">
        <v>17</v>
      </c>
      <c r="B7" s="45"/>
      <c r="C7" s="45"/>
      <c r="D7" s="45"/>
      <c r="E7" s="45"/>
      <c r="F7" s="45"/>
      <c r="G7" s="45"/>
      <c r="H7" s="45"/>
      <c r="I7" s="45"/>
      <c r="J7" s="45"/>
      <c r="K7">
        <v>1</v>
      </c>
      <c r="L7" s="19"/>
      <c r="Q7" s="56"/>
      <c r="R7" s="56"/>
      <c r="S7" s="56"/>
      <c r="T7" s="56"/>
      <c r="U7" s="56"/>
    </row>
    <row r="8" spans="1:21" ht="42.6" customHeight="1" x14ac:dyDescent="0.25">
      <c r="A8" s="45" t="s">
        <v>49</v>
      </c>
      <c r="B8" s="45"/>
      <c r="C8" s="45"/>
      <c r="D8" s="45"/>
      <c r="E8" s="45"/>
      <c r="F8" s="45"/>
      <c r="G8" s="45"/>
      <c r="H8" s="45"/>
      <c r="I8" s="45"/>
      <c r="J8" s="45"/>
      <c r="K8" s="15">
        <f>IF(N8&lt;=O8,1,0)</f>
        <v>1</v>
      </c>
      <c r="L8" s="19"/>
      <c r="M8" s="14" t="s">
        <v>71</v>
      </c>
      <c r="N8">
        <v>3</v>
      </c>
      <c r="O8" s="11">
        <v>3</v>
      </c>
      <c r="Q8" s="56"/>
      <c r="R8" s="56"/>
      <c r="S8" s="56"/>
      <c r="T8" s="56"/>
      <c r="U8" s="56"/>
    </row>
    <row r="9" spans="1:21" ht="30" customHeight="1" x14ac:dyDescent="0.25">
      <c r="A9" s="45" t="s">
        <v>30</v>
      </c>
      <c r="B9" s="45"/>
      <c r="C9" s="45"/>
      <c r="D9" s="45"/>
      <c r="E9" s="45"/>
      <c r="F9" s="45"/>
      <c r="G9" s="45"/>
      <c r="H9" s="45"/>
      <c r="I9" s="45"/>
      <c r="J9" s="45"/>
      <c r="K9">
        <v>1</v>
      </c>
      <c r="L9" s="19"/>
      <c r="Q9" s="56"/>
      <c r="R9" s="56"/>
      <c r="S9" s="56"/>
      <c r="T9" s="56"/>
      <c r="U9" s="56"/>
    </row>
    <row r="10" spans="1:21" ht="37.15" customHeight="1" x14ac:dyDescent="0.25">
      <c r="A10" s="45" t="s">
        <v>18</v>
      </c>
      <c r="B10" s="45"/>
      <c r="C10" s="45"/>
      <c r="D10" s="45"/>
      <c r="E10" s="45"/>
      <c r="F10" s="45"/>
      <c r="G10" s="45"/>
      <c r="H10" s="45"/>
      <c r="I10" s="45"/>
      <c r="J10" s="45"/>
      <c r="K10">
        <v>1</v>
      </c>
      <c r="L10" s="19"/>
      <c r="Q10" s="56"/>
      <c r="R10" s="56"/>
      <c r="S10" s="56"/>
      <c r="T10" s="56"/>
      <c r="U10" s="56"/>
    </row>
    <row r="11" spans="1:21" ht="36.75" customHeight="1" x14ac:dyDescent="0.25">
      <c r="A11" s="45" t="s">
        <v>19</v>
      </c>
      <c r="B11" s="45"/>
      <c r="C11" s="45"/>
      <c r="D11" s="45"/>
      <c r="E11" s="45"/>
      <c r="F11" s="45"/>
      <c r="G11" s="45"/>
      <c r="H11" s="45"/>
      <c r="I11" s="45"/>
      <c r="J11" s="45"/>
      <c r="K11">
        <v>1</v>
      </c>
      <c r="L11" s="19"/>
      <c r="Q11" s="56"/>
      <c r="R11" s="56"/>
      <c r="S11" s="56"/>
      <c r="T11" s="56"/>
      <c r="U11" s="56"/>
    </row>
    <row r="12" spans="1:21" ht="55.15" customHeight="1" x14ac:dyDescent="0.25">
      <c r="A12" s="45" t="s">
        <v>32</v>
      </c>
      <c r="B12" s="45"/>
      <c r="C12" s="45"/>
      <c r="D12" s="45"/>
      <c r="E12" s="45"/>
      <c r="F12" s="45"/>
      <c r="G12" s="45"/>
      <c r="H12" s="45"/>
      <c r="I12" s="45"/>
      <c r="J12" s="45"/>
      <c r="K12" s="15">
        <f>IF(N12&lt;=O12,1,0)</f>
        <v>1</v>
      </c>
      <c r="L12" s="18" t="s">
        <v>187</v>
      </c>
      <c r="M12" t="s">
        <v>7</v>
      </c>
      <c r="N12">
        <v>3</v>
      </c>
      <c r="O12" s="11">
        <v>3</v>
      </c>
      <c r="P12" s="10"/>
      <c r="Q12" s="56"/>
      <c r="R12" s="56"/>
      <c r="S12" s="56"/>
      <c r="T12" s="56"/>
      <c r="U12" s="56"/>
    </row>
    <row r="13" spans="1:21" ht="27.6" customHeight="1" x14ac:dyDescent="0.25">
      <c r="A13" s="9"/>
      <c r="B13" s="9"/>
      <c r="C13" s="9"/>
      <c r="D13" s="9"/>
      <c r="E13" s="9"/>
      <c r="F13" s="9"/>
      <c r="G13" s="9"/>
      <c r="H13" s="9"/>
      <c r="I13" s="9"/>
      <c r="J13" s="9"/>
      <c r="K13" s="8"/>
      <c r="O13" s="13"/>
      <c r="P13" s="10"/>
      <c r="Q13" s="10"/>
      <c r="R13" s="10"/>
      <c r="S13" s="10"/>
      <c r="T13" s="10"/>
    </row>
    <row r="14" spans="1:21" x14ac:dyDescent="0.25">
      <c r="A14" s="43" t="s">
        <v>20</v>
      </c>
      <c r="B14" s="43"/>
      <c r="C14" s="43"/>
      <c r="D14" s="43"/>
      <c r="E14" s="43"/>
      <c r="F14" s="43"/>
      <c r="G14" s="43"/>
      <c r="H14" s="43"/>
      <c r="I14" s="43"/>
      <c r="J14" s="43"/>
      <c r="K14" s="1" t="s">
        <v>8</v>
      </c>
      <c r="M14" s="3" t="s">
        <v>9</v>
      </c>
      <c r="N14" s="3">
        <f>SUM($K$16:$K$19)</f>
        <v>4</v>
      </c>
      <c r="O14" s="3">
        <v>4</v>
      </c>
    </row>
    <row r="15" spans="1:21" x14ac:dyDescent="0.25">
      <c r="A15" s="41" t="s">
        <v>10</v>
      </c>
      <c r="B15" s="41"/>
      <c r="C15" s="41"/>
      <c r="D15" s="41"/>
      <c r="E15" s="41"/>
      <c r="F15" s="41"/>
      <c r="G15" s="41"/>
      <c r="H15" s="41"/>
      <c r="I15" s="41"/>
      <c r="J15" s="41"/>
      <c r="K15" s="41"/>
      <c r="M15" s="12"/>
      <c r="N15" s="12"/>
      <c r="O15" s="12"/>
    </row>
    <row r="16" spans="1:21" ht="82.5" customHeight="1" x14ac:dyDescent="0.25">
      <c r="A16" s="40" t="s">
        <v>48</v>
      </c>
      <c r="B16" s="40"/>
      <c r="C16" s="40"/>
      <c r="D16" s="40"/>
      <c r="E16" s="40"/>
      <c r="F16" s="40"/>
      <c r="G16" s="40"/>
      <c r="H16" s="40"/>
      <c r="I16" s="40"/>
      <c r="J16" s="40"/>
      <c r="K16">
        <v>1</v>
      </c>
      <c r="L16" s="18" t="s">
        <v>105</v>
      </c>
      <c r="M16" s="10"/>
      <c r="N16" s="10"/>
      <c r="O16" s="10"/>
      <c r="Q16" s="56"/>
      <c r="R16" s="56"/>
      <c r="S16" s="56"/>
      <c r="T16" s="56"/>
      <c r="U16" s="56"/>
    </row>
    <row r="17" spans="1:21" ht="75" customHeight="1" x14ac:dyDescent="0.25">
      <c r="A17" s="40" t="s">
        <v>50</v>
      </c>
      <c r="B17" s="40"/>
      <c r="C17" s="40"/>
      <c r="D17" s="40"/>
      <c r="E17" s="40"/>
      <c r="F17" s="40"/>
      <c r="G17" s="40"/>
      <c r="H17" s="40"/>
      <c r="I17" s="40"/>
      <c r="J17" s="40"/>
      <c r="K17">
        <v>1</v>
      </c>
      <c r="L17" s="18" t="s">
        <v>105</v>
      </c>
      <c r="Q17" s="56"/>
      <c r="R17" s="56"/>
      <c r="S17" s="56"/>
      <c r="T17" s="56"/>
      <c r="U17" s="56"/>
    </row>
    <row r="18" spans="1:21" ht="98.45" customHeight="1" x14ac:dyDescent="0.25">
      <c r="A18" s="40" t="s">
        <v>70</v>
      </c>
      <c r="B18" s="40"/>
      <c r="C18" s="40"/>
      <c r="D18" s="40"/>
      <c r="E18" s="40"/>
      <c r="F18" s="40"/>
      <c r="G18" s="40"/>
      <c r="H18" s="40"/>
      <c r="I18" s="40"/>
      <c r="J18" s="40"/>
      <c r="K18">
        <v>1</v>
      </c>
      <c r="L18" s="18" t="s">
        <v>196</v>
      </c>
      <c r="Q18" s="56"/>
      <c r="R18" s="56"/>
      <c r="S18" s="56"/>
      <c r="T18" s="56"/>
      <c r="U18" s="56"/>
    </row>
    <row r="19" spans="1:21" ht="60.75" customHeight="1" x14ac:dyDescent="0.25">
      <c r="A19" s="40" t="s">
        <v>69</v>
      </c>
      <c r="B19" s="40"/>
      <c r="C19" s="40"/>
      <c r="D19" s="40"/>
      <c r="E19" s="40"/>
      <c r="F19" s="40"/>
      <c r="G19" s="40"/>
      <c r="H19" s="40"/>
      <c r="I19" s="40"/>
      <c r="J19" s="40"/>
      <c r="K19">
        <v>1</v>
      </c>
      <c r="L19" s="18" t="s">
        <v>105</v>
      </c>
      <c r="Q19" s="56"/>
      <c r="R19" s="56"/>
      <c r="S19" s="56"/>
      <c r="T19" s="56"/>
      <c r="U19" s="56"/>
    </row>
    <row r="20" spans="1:21" x14ac:dyDescent="0.25">
      <c r="A20" s="43" t="s">
        <v>21</v>
      </c>
      <c r="B20" s="43"/>
      <c r="C20" s="43"/>
      <c r="D20" s="43"/>
      <c r="E20" s="43"/>
      <c r="F20" s="43"/>
      <c r="G20" s="43"/>
      <c r="H20" s="43"/>
      <c r="I20" s="43"/>
      <c r="J20" s="43"/>
      <c r="K20" s="1"/>
      <c r="M20" s="3" t="s">
        <v>11</v>
      </c>
      <c r="N20" s="3">
        <f>SUM($K$23:$K$26)</f>
        <v>4</v>
      </c>
      <c r="O20" s="4">
        <v>4</v>
      </c>
    </row>
    <row r="21" spans="1:21" x14ac:dyDescent="0.25">
      <c r="A21" s="41" t="s">
        <v>10</v>
      </c>
      <c r="B21" s="41"/>
      <c r="C21" s="41"/>
      <c r="D21" s="41"/>
      <c r="E21" s="41"/>
      <c r="F21" s="41"/>
      <c r="G21" s="41"/>
      <c r="H21" s="41"/>
      <c r="I21" s="41"/>
      <c r="J21" s="41"/>
      <c r="K21" s="41"/>
      <c r="M21" s="3"/>
      <c r="N21" s="3"/>
      <c r="O21" s="3"/>
    </row>
    <row r="22" spans="1:21" ht="59.25" customHeight="1" x14ac:dyDescent="0.25">
      <c r="A22" s="40" t="s">
        <v>28</v>
      </c>
      <c r="B22" s="40"/>
      <c r="C22" s="40"/>
      <c r="D22" s="40"/>
      <c r="E22" s="40"/>
      <c r="F22" s="40"/>
      <c r="G22" s="40"/>
      <c r="H22" s="40"/>
      <c r="I22" s="40"/>
      <c r="J22" s="40"/>
      <c r="K22">
        <v>1</v>
      </c>
      <c r="L22" s="18" t="s">
        <v>188</v>
      </c>
      <c r="M22" s="10"/>
      <c r="N22" s="10"/>
      <c r="O22" s="10"/>
      <c r="Q22" s="56"/>
      <c r="R22" s="56"/>
      <c r="S22" s="56"/>
      <c r="T22" s="56"/>
      <c r="U22" s="56"/>
    </row>
    <row r="23" spans="1:21" ht="56.45" customHeight="1" x14ac:dyDescent="0.25">
      <c r="A23" s="40" t="s">
        <v>37</v>
      </c>
      <c r="B23" s="40"/>
      <c r="C23" s="40"/>
      <c r="D23" s="40"/>
      <c r="E23" s="40"/>
      <c r="F23" s="40"/>
      <c r="G23" s="40"/>
      <c r="H23" s="40"/>
      <c r="I23" s="40"/>
      <c r="J23" s="40"/>
      <c r="K23">
        <v>1</v>
      </c>
      <c r="L23" s="18" t="s">
        <v>197</v>
      </c>
      <c r="Q23" s="56"/>
      <c r="R23" s="56"/>
      <c r="S23" s="56"/>
      <c r="T23" s="56"/>
      <c r="U23" s="56"/>
    </row>
    <row r="24" spans="1:21" ht="55.5" customHeight="1" x14ac:dyDescent="0.25">
      <c r="A24" s="40" t="s">
        <v>52</v>
      </c>
      <c r="B24" s="40"/>
      <c r="C24" s="40"/>
      <c r="D24" s="40"/>
      <c r="E24" s="40"/>
      <c r="F24" s="40"/>
      <c r="G24" s="40"/>
      <c r="H24" s="40"/>
      <c r="I24" s="40"/>
      <c r="J24" s="40"/>
      <c r="K24">
        <v>1</v>
      </c>
      <c r="L24" s="18" t="s">
        <v>198</v>
      </c>
      <c r="Q24" s="56"/>
      <c r="R24" s="56"/>
      <c r="S24" s="56"/>
      <c r="T24" s="56"/>
      <c r="U24" s="56"/>
    </row>
    <row r="25" spans="1:21" ht="69.75" customHeight="1" x14ac:dyDescent="0.25">
      <c r="A25" s="40" t="s">
        <v>38</v>
      </c>
      <c r="B25" s="40"/>
      <c r="C25" s="40"/>
      <c r="D25" s="40"/>
      <c r="E25" s="40"/>
      <c r="F25" s="40"/>
      <c r="G25" s="40"/>
      <c r="H25" s="40"/>
      <c r="I25" s="40"/>
      <c r="J25" s="40"/>
      <c r="K25">
        <v>1</v>
      </c>
      <c r="L25" s="18" t="s">
        <v>189</v>
      </c>
      <c r="Q25" s="56"/>
      <c r="R25" s="56"/>
      <c r="S25" s="56"/>
      <c r="T25" s="56"/>
      <c r="U25" s="56"/>
    </row>
    <row r="26" spans="1:21" ht="74.25" customHeight="1" x14ac:dyDescent="0.25">
      <c r="A26" s="40" t="s">
        <v>29</v>
      </c>
      <c r="B26" s="40"/>
      <c r="C26" s="40"/>
      <c r="D26" s="40"/>
      <c r="E26" s="40"/>
      <c r="F26" s="40"/>
      <c r="G26" s="40"/>
      <c r="H26" s="40"/>
      <c r="I26" s="40"/>
      <c r="J26" s="40"/>
      <c r="K26">
        <v>1</v>
      </c>
      <c r="L26" s="18" t="s">
        <v>197</v>
      </c>
      <c r="Q26" s="56"/>
      <c r="R26" s="56"/>
      <c r="S26" s="56"/>
      <c r="T26" s="56"/>
      <c r="U26" s="56"/>
    </row>
    <row r="27" spans="1:21" x14ac:dyDescent="0.25">
      <c r="A27" s="43" t="s">
        <v>22</v>
      </c>
      <c r="B27" s="43"/>
      <c r="C27" s="43"/>
      <c r="D27" s="43"/>
      <c r="E27" s="43"/>
      <c r="F27" s="43"/>
      <c r="G27" s="43"/>
      <c r="H27" s="43"/>
      <c r="I27" s="43"/>
      <c r="J27" s="43"/>
      <c r="K27" s="1"/>
      <c r="M27" s="3" t="s">
        <v>12</v>
      </c>
      <c r="N27" s="3">
        <f>SUM($K$29:$K32)</f>
        <v>4</v>
      </c>
      <c r="O27" s="4">
        <v>4</v>
      </c>
    </row>
    <row r="28" spans="1:21" x14ac:dyDescent="0.25">
      <c r="A28" s="41" t="s">
        <v>10</v>
      </c>
      <c r="B28" s="41"/>
      <c r="C28" s="41"/>
      <c r="D28" s="41"/>
      <c r="E28" s="41"/>
      <c r="F28" s="41"/>
      <c r="G28" s="41"/>
      <c r="H28" s="41"/>
      <c r="I28" s="41"/>
      <c r="J28" s="41"/>
      <c r="K28" s="41"/>
      <c r="M28" s="3"/>
      <c r="N28" s="3"/>
      <c r="O28" s="3"/>
    </row>
    <row r="29" spans="1:21" ht="87.6" customHeight="1" x14ac:dyDescent="0.25">
      <c r="A29" s="40" t="s">
        <v>53</v>
      </c>
      <c r="B29" s="40"/>
      <c r="C29" s="40"/>
      <c r="D29" s="40"/>
      <c r="E29" s="40"/>
      <c r="F29" s="40"/>
      <c r="G29" s="40"/>
      <c r="H29" s="40"/>
      <c r="I29" s="40"/>
      <c r="J29" s="40"/>
      <c r="K29">
        <v>1</v>
      </c>
      <c r="L29" s="18" t="s">
        <v>199</v>
      </c>
      <c r="Q29" s="56"/>
      <c r="R29" s="56"/>
      <c r="S29" s="56"/>
      <c r="T29" s="56"/>
      <c r="U29" s="56"/>
    </row>
    <row r="30" spans="1:21" ht="85.9" customHeight="1" x14ac:dyDescent="0.25">
      <c r="A30" s="45" t="s">
        <v>34</v>
      </c>
      <c r="B30" s="45"/>
      <c r="C30" s="45"/>
      <c r="D30" s="45"/>
      <c r="E30" s="45"/>
      <c r="F30" s="45"/>
      <c r="G30" s="45"/>
      <c r="H30" s="45"/>
      <c r="I30" s="45"/>
      <c r="J30" s="45"/>
      <c r="K30">
        <v>1</v>
      </c>
      <c r="L30" s="18" t="s">
        <v>199</v>
      </c>
      <c r="Q30" s="56"/>
      <c r="R30" s="56"/>
      <c r="S30" s="56"/>
      <c r="T30" s="56"/>
      <c r="U30" s="56"/>
    </row>
    <row r="31" spans="1:21" ht="99" customHeight="1" x14ac:dyDescent="0.25">
      <c r="A31" s="45" t="s">
        <v>40</v>
      </c>
      <c r="B31" s="45"/>
      <c r="C31" s="45"/>
      <c r="D31" s="45"/>
      <c r="E31" s="45"/>
      <c r="F31" s="45"/>
      <c r="G31" s="45"/>
      <c r="H31" s="45"/>
      <c r="I31" s="45"/>
      <c r="J31" s="45"/>
      <c r="K31">
        <v>1</v>
      </c>
      <c r="L31" s="18" t="s">
        <v>189</v>
      </c>
      <c r="Q31" s="56"/>
      <c r="R31" s="56"/>
      <c r="S31" s="56"/>
      <c r="T31" s="56"/>
      <c r="U31" s="56"/>
    </row>
    <row r="32" spans="1:21" ht="71.45" customHeight="1" x14ac:dyDescent="0.25">
      <c r="A32" s="64" t="s">
        <v>54</v>
      </c>
      <c r="B32" s="64"/>
      <c r="C32" s="64"/>
      <c r="D32" s="64"/>
      <c r="E32" s="64"/>
      <c r="F32" s="64"/>
      <c r="G32" s="64"/>
      <c r="H32" s="64"/>
      <c r="I32" s="64"/>
      <c r="J32" s="64"/>
      <c r="K32">
        <v>1</v>
      </c>
      <c r="L32" s="18" t="s">
        <v>200</v>
      </c>
    </row>
    <row r="33" spans="1:22" x14ac:dyDescent="0.25">
      <c r="A33" s="43" t="s">
        <v>23</v>
      </c>
      <c r="B33" s="43"/>
      <c r="C33" s="43"/>
      <c r="D33" s="43"/>
      <c r="E33" s="43"/>
      <c r="F33" s="43"/>
      <c r="G33" s="43"/>
      <c r="H33" s="43"/>
      <c r="I33" s="43"/>
      <c r="J33" s="43"/>
      <c r="K33" s="1"/>
      <c r="M33" s="3" t="s">
        <v>13</v>
      </c>
      <c r="N33" s="3">
        <f>SUM($K$35:$K39)</f>
        <v>4</v>
      </c>
      <c r="O33" s="4">
        <v>4</v>
      </c>
    </row>
    <row r="34" spans="1:22" x14ac:dyDescent="0.25">
      <c r="A34" s="41" t="s">
        <v>10</v>
      </c>
      <c r="B34" s="41"/>
      <c r="C34" s="41"/>
      <c r="D34" s="41"/>
      <c r="E34" s="41"/>
      <c r="F34" s="41"/>
      <c r="G34" s="41"/>
      <c r="H34" s="41"/>
      <c r="I34" s="41"/>
      <c r="J34" s="41"/>
      <c r="K34" s="41"/>
      <c r="M34" s="3"/>
      <c r="N34" s="3"/>
      <c r="O34" s="3"/>
    </row>
    <row r="35" spans="1:22" ht="49.15" customHeight="1" x14ac:dyDescent="0.25">
      <c r="A35" s="40" t="s">
        <v>35</v>
      </c>
      <c r="B35" s="40"/>
      <c r="C35" s="40"/>
      <c r="D35" s="40"/>
      <c r="E35" s="40"/>
      <c r="F35" s="40"/>
      <c r="G35" s="40"/>
      <c r="H35" s="40"/>
      <c r="I35" s="40"/>
      <c r="J35" s="40"/>
      <c r="K35">
        <v>1</v>
      </c>
      <c r="L35" s="18" t="s">
        <v>201</v>
      </c>
      <c r="M35" s="50"/>
      <c r="N35" s="50"/>
      <c r="O35" s="50"/>
      <c r="P35" s="50"/>
      <c r="Q35" s="50"/>
      <c r="R35" s="50"/>
      <c r="S35" s="50"/>
      <c r="T35" s="50"/>
      <c r="U35" s="50"/>
      <c r="V35" s="50"/>
    </row>
    <row r="36" spans="1:22" ht="54" customHeight="1" x14ac:dyDescent="0.25">
      <c r="A36" s="40" t="s">
        <v>25</v>
      </c>
      <c r="B36" s="40"/>
      <c r="C36" s="40"/>
      <c r="D36" s="40"/>
      <c r="E36" s="40"/>
      <c r="F36" s="40"/>
      <c r="G36" s="40"/>
      <c r="H36" s="40"/>
      <c r="I36" s="40"/>
      <c r="J36" s="40"/>
      <c r="K36">
        <v>1</v>
      </c>
      <c r="L36" s="18" t="s">
        <v>202</v>
      </c>
      <c r="M36" s="9"/>
      <c r="N36" s="9"/>
      <c r="O36" s="9"/>
      <c r="P36" s="9"/>
      <c r="Q36" s="56"/>
      <c r="R36" s="56"/>
      <c r="S36" s="56"/>
      <c r="T36" s="56"/>
      <c r="U36" s="56"/>
      <c r="V36" s="9"/>
    </row>
    <row r="37" spans="1:22" ht="28.15" customHeight="1" x14ac:dyDescent="0.25">
      <c r="A37" s="40" t="s">
        <v>36</v>
      </c>
      <c r="B37" s="40"/>
      <c r="C37" s="40"/>
      <c r="D37" s="40"/>
      <c r="E37" s="40"/>
      <c r="F37" s="40"/>
      <c r="G37" s="40"/>
      <c r="H37" s="40"/>
      <c r="I37" s="40"/>
      <c r="J37" s="40"/>
      <c r="K37">
        <v>1</v>
      </c>
      <c r="L37" s="19"/>
      <c r="M37" s="9"/>
      <c r="N37" s="9"/>
      <c r="O37" s="9"/>
      <c r="P37" s="9"/>
      <c r="Q37" s="56"/>
      <c r="R37" s="56"/>
      <c r="S37" s="56"/>
      <c r="T37" s="56"/>
      <c r="U37" s="56"/>
      <c r="V37" s="9"/>
    </row>
    <row r="38" spans="1:22" ht="28.15" customHeight="1" x14ac:dyDescent="0.25">
      <c r="A38" s="40" t="s">
        <v>26</v>
      </c>
      <c r="B38" s="40"/>
      <c r="C38" s="40"/>
      <c r="D38" s="40"/>
      <c r="E38" s="40"/>
      <c r="F38" s="40"/>
      <c r="G38" s="40"/>
      <c r="H38" s="40"/>
      <c r="I38" s="40"/>
      <c r="J38" s="40"/>
      <c r="K38">
        <v>1</v>
      </c>
      <c r="L38" s="19"/>
      <c r="M38" s="9"/>
      <c r="N38" s="9"/>
      <c r="O38" s="9"/>
      <c r="P38" s="9"/>
      <c r="Q38" s="56"/>
      <c r="R38" s="56"/>
      <c r="S38" s="56"/>
      <c r="T38" s="56"/>
      <c r="U38" s="56"/>
      <c r="V38" s="9"/>
    </row>
    <row r="39" spans="1:22" x14ac:dyDescent="0.25">
      <c r="A39" s="43" t="s">
        <v>24</v>
      </c>
      <c r="B39" s="43"/>
      <c r="C39" s="43"/>
      <c r="D39" s="43"/>
      <c r="E39" s="43"/>
      <c r="F39" s="43"/>
      <c r="G39" s="43"/>
      <c r="H39" s="43"/>
      <c r="I39" s="43"/>
      <c r="J39" s="43"/>
      <c r="K39" s="1"/>
      <c r="M39" s="3" t="s">
        <v>27</v>
      </c>
      <c r="N39" s="3">
        <f>SUM($K$41:$K44)</f>
        <v>4</v>
      </c>
      <c r="O39" s="4">
        <v>4</v>
      </c>
    </row>
    <row r="40" spans="1:22" x14ac:dyDescent="0.25">
      <c r="A40" s="41" t="s">
        <v>10</v>
      </c>
      <c r="B40" s="41"/>
      <c r="C40" s="41"/>
      <c r="D40" s="41"/>
      <c r="E40" s="41"/>
      <c r="F40" s="41"/>
      <c r="G40" s="41"/>
      <c r="H40" s="41"/>
      <c r="I40" s="41"/>
      <c r="J40" s="41"/>
      <c r="K40" s="41"/>
      <c r="M40" s="3"/>
      <c r="N40" s="3"/>
      <c r="O40" s="3"/>
    </row>
    <row r="41" spans="1:22" ht="69.599999999999994" customHeight="1" x14ac:dyDescent="0.25">
      <c r="A41" s="40" t="s">
        <v>55</v>
      </c>
      <c r="B41" s="40"/>
      <c r="C41" s="40"/>
      <c r="D41" s="40"/>
      <c r="E41" s="40"/>
      <c r="F41" s="40"/>
      <c r="G41" s="40"/>
      <c r="H41" s="40"/>
      <c r="I41" s="40"/>
      <c r="J41" s="40"/>
      <c r="K41">
        <v>1</v>
      </c>
      <c r="L41" s="29" t="s">
        <v>203</v>
      </c>
      <c r="Q41" s="56"/>
      <c r="R41" s="56"/>
      <c r="S41" s="56"/>
      <c r="T41" s="56"/>
      <c r="U41" s="56"/>
    </row>
    <row r="42" spans="1:22" ht="36" customHeight="1" x14ac:dyDescent="0.25">
      <c r="A42" s="40" t="s">
        <v>31</v>
      </c>
      <c r="B42" s="40"/>
      <c r="C42" s="40"/>
      <c r="D42" s="40"/>
      <c r="E42" s="40"/>
      <c r="F42" s="40"/>
      <c r="G42" s="40"/>
      <c r="H42" s="40"/>
      <c r="I42" s="40"/>
      <c r="J42" s="40"/>
      <c r="K42">
        <v>1</v>
      </c>
      <c r="L42" s="18" t="s">
        <v>204</v>
      </c>
      <c r="Q42" s="56"/>
      <c r="R42" s="56"/>
      <c r="S42" s="56"/>
      <c r="T42" s="56"/>
      <c r="U42" s="56"/>
    </row>
    <row r="43" spans="1:22" ht="36" customHeight="1" x14ac:dyDescent="0.25">
      <c r="A43" s="40" t="s">
        <v>56</v>
      </c>
      <c r="B43" s="40"/>
      <c r="C43" s="40"/>
      <c r="D43" s="40"/>
      <c r="E43" s="40"/>
      <c r="F43" s="40"/>
      <c r="G43" s="40"/>
      <c r="H43" s="40"/>
      <c r="I43" s="40"/>
      <c r="J43" s="40"/>
      <c r="K43">
        <v>1</v>
      </c>
      <c r="L43" s="18" t="s">
        <v>204</v>
      </c>
      <c r="Q43" s="56"/>
      <c r="R43" s="56"/>
      <c r="S43" s="56"/>
      <c r="T43" s="56"/>
      <c r="U43" s="56"/>
    </row>
    <row r="44" spans="1:22" ht="33" customHeight="1" x14ac:dyDescent="0.25">
      <c r="A44" s="40" t="s">
        <v>57</v>
      </c>
      <c r="B44" s="40"/>
      <c r="C44" s="40"/>
      <c r="D44" s="40"/>
      <c r="E44" s="40"/>
      <c r="F44" s="40"/>
      <c r="G44" s="40"/>
      <c r="H44" s="40"/>
      <c r="I44" s="40"/>
      <c r="J44" s="40"/>
      <c r="K44">
        <v>1</v>
      </c>
      <c r="L44" s="18" t="s">
        <v>205</v>
      </c>
      <c r="Q44" s="56"/>
      <c r="R44" s="56"/>
      <c r="S44" s="56"/>
      <c r="T44" s="56"/>
      <c r="U44" s="56"/>
    </row>
    <row r="45" spans="1:22" x14ac:dyDescent="0.25">
      <c r="A45" s="42" t="s">
        <v>14</v>
      </c>
      <c r="B45" s="42"/>
      <c r="C45" s="42"/>
      <c r="D45" s="42"/>
      <c r="E45" s="42"/>
      <c r="F45" s="42"/>
      <c r="G45" s="42"/>
      <c r="H45" s="42"/>
      <c r="I45" s="42"/>
      <c r="J45" s="42"/>
      <c r="K45" s="2"/>
      <c r="M45" s="3" t="s">
        <v>15</v>
      </c>
      <c r="N45" s="3">
        <f>IF(SUM($N$3:$R$3)&gt;3,SUM($K$47:$K56),0)</f>
        <v>7</v>
      </c>
      <c r="O45" s="4">
        <v>10</v>
      </c>
    </row>
    <row r="46" spans="1:22" x14ac:dyDescent="0.25">
      <c r="A46" s="53" t="s">
        <v>16</v>
      </c>
      <c r="B46" s="53"/>
      <c r="C46" s="53"/>
      <c r="D46" s="53"/>
      <c r="E46" s="53"/>
      <c r="F46" s="53"/>
      <c r="G46" s="53"/>
      <c r="H46" s="53"/>
      <c r="I46" s="53"/>
      <c r="J46" s="53"/>
      <c r="K46" s="53"/>
      <c r="M46" s="3"/>
      <c r="N46" s="3"/>
      <c r="O46" s="3"/>
    </row>
    <row r="47" spans="1:22" x14ac:dyDescent="0.25">
      <c r="A47" s="50" t="s">
        <v>68</v>
      </c>
      <c r="B47" s="50"/>
      <c r="C47" s="50"/>
      <c r="D47" s="50"/>
      <c r="E47" s="50"/>
      <c r="F47" s="50"/>
      <c r="G47" s="50"/>
      <c r="H47" s="50"/>
      <c r="I47" s="50"/>
      <c r="J47" s="50"/>
      <c r="K47">
        <v>1</v>
      </c>
      <c r="L47" s="19"/>
      <c r="Q47" s="56"/>
      <c r="R47" s="56"/>
      <c r="S47" s="56"/>
      <c r="T47" s="56"/>
      <c r="U47" s="56"/>
    </row>
    <row r="48" spans="1:22" x14ac:dyDescent="0.25">
      <c r="A48" s="50" t="s">
        <v>67</v>
      </c>
      <c r="B48" s="50"/>
      <c r="C48" s="50"/>
      <c r="D48" s="50"/>
      <c r="E48" s="50"/>
      <c r="F48" s="50"/>
      <c r="G48" s="50"/>
      <c r="H48" s="50"/>
      <c r="I48" s="50"/>
      <c r="J48" s="50"/>
      <c r="K48">
        <v>0</v>
      </c>
      <c r="L48" s="19"/>
      <c r="Q48" s="56"/>
      <c r="R48" s="56"/>
      <c r="S48" s="56"/>
      <c r="T48" s="56"/>
      <c r="U48" s="56"/>
    </row>
    <row r="49" spans="1:21" ht="72" customHeight="1" x14ac:dyDescent="0.25">
      <c r="A49" s="45" t="s">
        <v>73</v>
      </c>
      <c r="B49" s="50"/>
      <c r="C49" s="50"/>
      <c r="D49" s="50"/>
      <c r="E49" s="50"/>
      <c r="F49" s="50"/>
      <c r="G49" s="50"/>
      <c r="H49" s="50"/>
      <c r="I49" s="50"/>
      <c r="J49" s="50"/>
      <c r="K49">
        <v>1</v>
      </c>
      <c r="L49" s="18" t="s">
        <v>206</v>
      </c>
      <c r="Q49" s="56"/>
      <c r="R49" s="56"/>
      <c r="S49" s="56"/>
      <c r="T49" s="56"/>
      <c r="U49" s="56"/>
    </row>
    <row r="50" spans="1:21" ht="48" customHeight="1" x14ac:dyDescent="0.25">
      <c r="A50" s="45" t="s">
        <v>72</v>
      </c>
      <c r="B50" s="50"/>
      <c r="C50" s="50"/>
      <c r="D50" s="50"/>
      <c r="E50" s="50"/>
      <c r="F50" s="50"/>
      <c r="G50" s="50"/>
      <c r="H50" s="50"/>
      <c r="I50" s="50"/>
      <c r="J50" s="50"/>
      <c r="K50">
        <v>0</v>
      </c>
      <c r="L50" s="18" t="s">
        <v>207</v>
      </c>
      <c r="Q50" s="56"/>
      <c r="R50" s="56"/>
      <c r="S50" s="56"/>
      <c r="T50" s="56"/>
      <c r="U50" s="56"/>
    </row>
    <row r="51" spans="1:21" ht="43.9" customHeight="1" x14ac:dyDescent="0.25">
      <c r="A51" s="45" t="s">
        <v>66</v>
      </c>
      <c r="B51" s="45"/>
      <c r="C51" s="45"/>
      <c r="D51" s="45"/>
      <c r="E51" s="45"/>
      <c r="F51" s="45"/>
      <c r="G51" s="45"/>
      <c r="H51" s="45"/>
      <c r="I51" s="45"/>
      <c r="J51" s="45"/>
      <c r="K51">
        <v>1</v>
      </c>
      <c r="L51" s="18" t="s">
        <v>208</v>
      </c>
      <c r="Q51" s="56"/>
      <c r="R51" s="56"/>
      <c r="S51" s="56"/>
      <c r="T51" s="56"/>
      <c r="U51" s="56"/>
    </row>
    <row r="52" spans="1:21" ht="24" customHeight="1" x14ac:dyDescent="0.25">
      <c r="A52" s="45" t="s">
        <v>39</v>
      </c>
      <c r="B52" s="45"/>
      <c r="C52" s="45"/>
      <c r="D52" s="45"/>
      <c r="E52" s="45"/>
      <c r="F52" s="45"/>
      <c r="G52" s="45"/>
      <c r="H52" s="45"/>
      <c r="I52" s="45"/>
      <c r="J52" s="45"/>
      <c r="K52">
        <v>1</v>
      </c>
      <c r="L52" s="18" t="s">
        <v>189</v>
      </c>
      <c r="Q52" s="56"/>
      <c r="R52" s="56"/>
      <c r="S52" s="56"/>
      <c r="T52" s="56"/>
      <c r="U52" s="56"/>
    </row>
    <row r="53" spans="1:21" ht="28.9" customHeight="1" x14ac:dyDescent="0.25">
      <c r="A53" s="45" t="s">
        <v>65</v>
      </c>
      <c r="B53" s="45"/>
      <c r="C53" s="45"/>
      <c r="D53" s="45"/>
      <c r="E53" s="45"/>
      <c r="F53" s="45"/>
      <c r="G53" s="45"/>
      <c r="H53" s="45"/>
      <c r="I53" s="45"/>
      <c r="J53" s="45"/>
      <c r="K53">
        <v>1</v>
      </c>
      <c r="L53" s="18" t="s">
        <v>208</v>
      </c>
      <c r="Q53" s="56"/>
      <c r="R53" s="56"/>
      <c r="S53" s="56"/>
      <c r="T53" s="56"/>
      <c r="U53" s="56"/>
    </row>
    <row r="54" spans="1:21" ht="93" customHeight="1" x14ac:dyDescent="0.25">
      <c r="A54" s="45" t="s">
        <v>64</v>
      </c>
      <c r="B54" s="45"/>
      <c r="C54" s="45"/>
      <c r="D54" s="45"/>
      <c r="E54" s="45"/>
      <c r="F54" s="45"/>
      <c r="G54" s="45"/>
      <c r="H54" s="45"/>
      <c r="I54" s="45"/>
      <c r="J54" s="45"/>
      <c r="K54">
        <v>0</v>
      </c>
      <c r="L54" s="18" t="s">
        <v>209</v>
      </c>
      <c r="Q54" s="56"/>
      <c r="R54" s="56"/>
      <c r="S54" s="56"/>
      <c r="T54" s="56"/>
      <c r="U54" s="56"/>
    </row>
    <row r="55" spans="1:21" ht="28.15" customHeight="1" x14ac:dyDescent="0.25">
      <c r="A55" s="45" t="s">
        <v>41</v>
      </c>
      <c r="B55" s="45"/>
      <c r="C55" s="45"/>
      <c r="D55" s="45"/>
      <c r="E55" s="45"/>
      <c r="F55" s="45"/>
      <c r="G55" s="45"/>
      <c r="H55" s="45"/>
      <c r="I55" s="45"/>
      <c r="J55" s="45"/>
      <c r="K55">
        <v>1</v>
      </c>
      <c r="L55" s="18" t="s">
        <v>210</v>
      </c>
      <c r="Q55" s="56"/>
      <c r="R55" s="56"/>
      <c r="S55" s="56"/>
      <c r="T55" s="56"/>
      <c r="U55" s="56"/>
    </row>
    <row r="56" spans="1:21" ht="36" customHeight="1" x14ac:dyDescent="0.25">
      <c r="A56" s="45" t="s">
        <v>63</v>
      </c>
      <c r="B56" s="45"/>
      <c r="C56" s="45"/>
      <c r="D56" s="45"/>
      <c r="E56" s="45"/>
      <c r="F56" s="45"/>
      <c r="G56" s="45"/>
      <c r="H56" s="45"/>
      <c r="I56" s="45"/>
      <c r="J56" s="45"/>
      <c r="K56">
        <v>1</v>
      </c>
      <c r="L56" s="18" t="s">
        <v>211</v>
      </c>
      <c r="Q56" s="56"/>
      <c r="R56" s="56"/>
      <c r="S56" s="56"/>
      <c r="T56" s="56"/>
      <c r="U56" s="56"/>
    </row>
    <row r="58" spans="1:21" x14ac:dyDescent="0.25">
      <c r="H58" s="50" t="s">
        <v>62</v>
      </c>
      <c r="I58" s="50"/>
      <c r="J58" s="50"/>
      <c r="K58" t="str">
        <f>IF($N$5&lt;$O$5,"Non-Recevable",IF(SUM($N$3:$R$3)&lt;3,"Très insuffisant",IF(SUM($N$3:$R$3)&lt;5,"Insuffisant",IF(SUM($K$47:$K$56)&lt;5,"Bien","Très Bien"))))</f>
        <v>Très Bien</v>
      </c>
      <c r="M58" s="50"/>
      <c r="N58" s="50"/>
      <c r="O58" s="50"/>
      <c r="P58" s="50"/>
      <c r="Q58" s="59"/>
      <c r="R58" s="59"/>
      <c r="S58" s="59"/>
      <c r="T58" s="59"/>
      <c r="U58" s="59"/>
    </row>
    <row r="59" spans="1:21" x14ac:dyDescent="0.25">
      <c r="H59" t="s">
        <v>74</v>
      </c>
    </row>
    <row r="60" spans="1:21" x14ac:dyDescent="0.25">
      <c r="H60" s="57"/>
      <c r="I60" s="57"/>
      <c r="J60" s="57"/>
      <c r="K60" s="57"/>
      <c r="L60" s="57"/>
      <c r="M60" s="57"/>
    </row>
    <row r="61" spans="1:21" x14ac:dyDescent="0.25">
      <c r="H61" s="57"/>
      <c r="I61" s="57"/>
      <c r="J61" s="57"/>
      <c r="K61" s="57"/>
      <c r="L61" s="57"/>
      <c r="M61" s="57"/>
    </row>
    <row r="62" spans="1:21" x14ac:dyDescent="0.25">
      <c r="H62" s="57"/>
      <c r="I62" s="57"/>
      <c r="J62" s="57"/>
      <c r="K62" s="57"/>
      <c r="L62" s="57"/>
      <c r="M62" s="57"/>
    </row>
    <row r="63" spans="1:21" x14ac:dyDescent="0.25">
      <c r="H63" s="57"/>
      <c r="I63" s="57"/>
      <c r="J63" s="57"/>
      <c r="K63" s="57"/>
      <c r="L63" s="57"/>
      <c r="M63" s="57"/>
    </row>
    <row r="64" spans="1:21" x14ac:dyDescent="0.25">
      <c r="H64" s="57"/>
      <c r="I64" s="57"/>
      <c r="J64" s="57"/>
      <c r="K64" s="57"/>
      <c r="L64" s="57"/>
      <c r="M64" s="57"/>
    </row>
    <row r="65" spans="8:13" x14ac:dyDescent="0.25">
      <c r="H65" s="57"/>
      <c r="I65" s="57"/>
      <c r="J65" s="57"/>
      <c r="K65" s="57"/>
      <c r="L65" s="57"/>
      <c r="M65" s="57"/>
    </row>
    <row r="66" spans="8:13" x14ac:dyDescent="0.25">
      <c r="H66" s="57"/>
      <c r="I66" s="57"/>
      <c r="J66" s="57"/>
      <c r="K66" s="57"/>
      <c r="L66" s="57"/>
      <c r="M66" s="57"/>
    </row>
    <row r="67" spans="8:13" x14ac:dyDescent="0.25">
      <c r="H67" s="57"/>
      <c r="I67" s="57"/>
      <c r="J67" s="57"/>
      <c r="K67" s="57"/>
      <c r="L67" s="57"/>
      <c r="M67" s="57"/>
    </row>
    <row r="68" spans="8:13" x14ac:dyDescent="0.25">
      <c r="H68" s="57"/>
      <c r="I68" s="57"/>
      <c r="J68" s="57"/>
      <c r="K68" s="57"/>
      <c r="L68" s="57"/>
      <c r="M68" s="57"/>
    </row>
  </sheetData>
  <mergeCells count="97">
    <mergeCell ref="H60:M68"/>
    <mergeCell ref="A53:J53"/>
    <mergeCell ref="Q53:U53"/>
    <mergeCell ref="A54:J54"/>
    <mergeCell ref="Q54:U54"/>
    <mergeCell ref="A55:J55"/>
    <mergeCell ref="Q55:U55"/>
    <mergeCell ref="A56:J56"/>
    <mergeCell ref="Q56:U56"/>
    <mergeCell ref="H58:J58"/>
    <mergeCell ref="M58:P58"/>
    <mergeCell ref="Q58:U58"/>
    <mergeCell ref="A50:J50"/>
    <mergeCell ref="Q50:U50"/>
    <mergeCell ref="A51:J51"/>
    <mergeCell ref="Q51:U51"/>
    <mergeCell ref="A52:J52"/>
    <mergeCell ref="Q52:U52"/>
    <mergeCell ref="A47:J47"/>
    <mergeCell ref="Q47:U47"/>
    <mergeCell ref="A48:J48"/>
    <mergeCell ref="Q48:U48"/>
    <mergeCell ref="A49:J49"/>
    <mergeCell ref="Q49:U49"/>
    <mergeCell ref="A46:K46"/>
    <mergeCell ref="A39:J39"/>
    <mergeCell ref="A40:K40"/>
    <mergeCell ref="A41:J41"/>
    <mergeCell ref="Q41:U41"/>
    <mergeCell ref="A42:J42"/>
    <mergeCell ref="Q42:U42"/>
    <mergeCell ref="A43:J43"/>
    <mergeCell ref="Q43:U43"/>
    <mergeCell ref="A44:J44"/>
    <mergeCell ref="Q44:U44"/>
    <mergeCell ref="A45:J45"/>
    <mergeCell ref="A36:J36"/>
    <mergeCell ref="Q36:U36"/>
    <mergeCell ref="A37:J37"/>
    <mergeCell ref="Q37:U37"/>
    <mergeCell ref="A38:J38"/>
    <mergeCell ref="Q38:U38"/>
    <mergeCell ref="R35:V35"/>
    <mergeCell ref="A29:J29"/>
    <mergeCell ref="Q29:U29"/>
    <mergeCell ref="A30:J30"/>
    <mergeCell ref="Q30:U30"/>
    <mergeCell ref="A31:J31"/>
    <mergeCell ref="Q31:U31"/>
    <mergeCell ref="A32:J32"/>
    <mergeCell ref="A33:J33"/>
    <mergeCell ref="A34:K34"/>
    <mergeCell ref="A35:J35"/>
    <mergeCell ref="M35:Q35"/>
    <mergeCell ref="A28:K28"/>
    <mergeCell ref="A22:J22"/>
    <mergeCell ref="Q22:U22"/>
    <mergeCell ref="A23:J23"/>
    <mergeCell ref="Q23:U23"/>
    <mergeCell ref="A24:J24"/>
    <mergeCell ref="Q24:U24"/>
    <mergeCell ref="A25:J25"/>
    <mergeCell ref="Q25:U25"/>
    <mergeCell ref="A26:J26"/>
    <mergeCell ref="Q26:U26"/>
    <mergeCell ref="A27:J27"/>
    <mergeCell ref="A21:K21"/>
    <mergeCell ref="A14:J14"/>
    <mergeCell ref="A15:K15"/>
    <mergeCell ref="A16:J16"/>
    <mergeCell ref="Q16:U16"/>
    <mergeCell ref="A17:J17"/>
    <mergeCell ref="Q17:U17"/>
    <mergeCell ref="A18:J18"/>
    <mergeCell ref="Q18:U18"/>
    <mergeCell ref="A19:J19"/>
    <mergeCell ref="Q19:U19"/>
    <mergeCell ref="A20:J20"/>
    <mergeCell ref="A10:J10"/>
    <mergeCell ref="Q10:U10"/>
    <mergeCell ref="A11:J11"/>
    <mergeCell ref="Q11:U11"/>
    <mergeCell ref="A12:J12"/>
    <mergeCell ref="Q12:U12"/>
    <mergeCell ref="A9:J9"/>
    <mergeCell ref="Q9:U9"/>
    <mergeCell ref="A1:J1"/>
    <mergeCell ref="A3:B3"/>
    <mergeCell ref="C3:E3"/>
    <mergeCell ref="M3:M4"/>
    <mergeCell ref="A5:J5"/>
    <mergeCell ref="Q5:U5"/>
    <mergeCell ref="A6:K6"/>
    <mergeCell ref="A7:J7"/>
    <mergeCell ref="Q7:U7"/>
    <mergeCell ref="A8:J8"/>
    <mergeCell ref="Q8:U8"/>
  </mergeCells>
  <conditionalFormatting sqref="K58">
    <cfRule type="containsText" dxfId="3" priority="1" operator="containsText" text="Très Bien">
      <formula>NOT(ISERROR(SEARCH("Très Bien",K58)))</formula>
    </cfRule>
    <cfRule type="containsText" dxfId="2" priority="2" operator="containsText" text="Bien">
      <formula>NOT(ISERROR(SEARCH("Bien",K58)))</formula>
    </cfRule>
    <cfRule type="containsText" dxfId="1" priority="3" operator="containsText" text="Très insuffisant">
      <formula>NOT(ISERROR(SEARCH("Très insuffisant",K58)))</formula>
    </cfRule>
    <cfRule type="containsText" dxfId="0"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6FF1-ED57-48E4-B6E9-91F1A9A155A6}">
  <dimension ref="A1:G11"/>
  <sheetViews>
    <sheetView workbookViewId="0">
      <selection activeCell="F5" sqref="F5"/>
    </sheetView>
  </sheetViews>
  <sheetFormatPr baseColWidth="10" defaultRowHeight="15" x14ac:dyDescent="0.25"/>
  <cols>
    <col min="1" max="1" width="18" customWidth="1"/>
    <col min="2" max="6" width="4.28515625" bestFit="1" customWidth="1"/>
    <col min="7" max="7" width="17" customWidth="1"/>
  </cols>
  <sheetData>
    <row r="1" spans="1:7" x14ac:dyDescent="0.25">
      <c r="A1" t="s">
        <v>79</v>
      </c>
      <c r="B1" t="s">
        <v>92</v>
      </c>
    </row>
    <row r="3" spans="1:7" x14ac:dyDescent="0.25">
      <c r="B3" t="s">
        <v>82</v>
      </c>
      <c r="C3" t="s">
        <v>83</v>
      </c>
      <c r="D3" t="s">
        <v>84</v>
      </c>
      <c r="E3" t="s">
        <v>85</v>
      </c>
      <c r="F3" t="s">
        <v>46</v>
      </c>
      <c r="G3" s="23" t="s">
        <v>87</v>
      </c>
    </row>
    <row r="4" spans="1:7" x14ac:dyDescent="0.25">
      <c r="A4" t="s">
        <v>80</v>
      </c>
      <c r="B4" s="27">
        <f>'Eval 3'!N3</f>
        <v>0</v>
      </c>
      <c r="C4" s="27">
        <f>'Eval 3'!O3</f>
        <v>1</v>
      </c>
      <c r="D4" s="27">
        <f>'Eval 3'!P3</f>
        <v>0</v>
      </c>
      <c r="E4" s="27">
        <f>'Eval 3'!Q3</f>
        <v>0</v>
      </c>
      <c r="F4" s="27">
        <f>'Eval 3'!R3</f>
        <v>1</v>
      </c>
      <c r="G4" s="23">
        <f t="shared" ref="G4:G6" si="0">SUM($B4:$F4)</f>
        <v>2</v>
      </c>
    </row>
    <row r="5" spans="1:7" x14ac:dyDescent="0.25">
      <c r="A5" t="s">
        <v>81</v>
      </c>
      <c r="B5" s="27">
        <f>'Eval 4'!N3</f>
        <v>1</v>
      </c>
      <c r="C5" s="27">
        <f>'Eval 4'!O3</f>
        <v>1</v>
      </c>
      <c r="D5" s="27">
        <f>'Eval 4'!P3</f>
        <v>1</v>
      </c>
      <c r="E5" s="27">
        <f>'Eval 4'!Q3</f>
        <v>1</v>
      </c>
      <c r="F5" s="27">
        <f>'Eval 4'!R3</f>
        <v>1</v>
      </c>
      <c r="G5" s="23">
        <f t="shared" si="0"/>
        <v>5</v>
      </c>
    </row>
    <row r="6" spans="1:7" x14ac:dyDescent="0.25">
      <c r="A6" t="s">
        <v>86</v>
      </c>
      <c r="B6" s="26">
        <v>0</v>
      </c>
      <c r="C6" s="26">
        <v>0</v>
      </c>
      <c r="D6" s="26">
        <v>0</v>
      </c>
      <c r="E6" s="26">
        <v>0</v>
      </c>
      <c r="F6" s="26">
        <v>0</v>
      </c>
      <c r="G6" s="23">
        <f t="shared" si="0"/>
        <v>0</v>
      </c>
    </row>
    <row r="7" spans="1:7" x14ac:dyDescent="0.25">
      <c r="A7" s="23" t="s">
        <v>88</v>
      </c>
      <c r="B7" s="23">
        <f>SUM(B$4:B$6)</f>
        <v>1</v>
      </c>
      <c r="C7" s="23">
        <f t="shared" ref="C7:F7" si="1">SUM(C$4:C$6)</f>
        <v>2</v>
      </c>
      <c r="D7" s="23">
        <f t="shared" si="1"/>
        <v>1</v>
      </c>
      <c r="E7" s="23">
        <f t="shared" si="1"/>
        <v>1</v>
      </c>
      <c r="F7" s="23">
        <f t="shared" si="1"/>
        <v>2</v>
      </c>
      <c r="G7" s="24">
        <f>SUM($B7:$F7)</f>
        <v>7</v>
      </c>
    </row>
    <row r="9" spans="1:7" x14ac:dyDescent="0.25">
      <c r="A9" t="s">
        <v>89</v>
      </c>
      <c r="G9" s="25">
        <f>IF(G7&lt;10,G7,10+SUM('Eval 1'!K47:K56,'Eval 2'!K47:K56,'Eval 3'!K47:K56,'Eval 4'!K47:K56)/4)</f>
        <v>7</v>
      </c>
    </row>
    <row r="10" spans="1:7" x14ac:dyDescent="0.25">
      <c r="A10" t="s">
        <v>90</v>
      </c>
      <c r="G10" s="26">
        <v>0</v>
      </c>
    </row>
    <row r="11" spans="1:7" x14ac:dyDescent="0.25">
      <c r="A11" t="s">
        <v>91</v>
      </c>
      <c r="G11" s="24">
        <f>G9+G10</f>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6a1436b-eae5-494e-96ae-73db278ec5c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9BB71AD78050141888622C146F84AC2" ma:contentTypeVersion="12" ma:contentTypeDescription="Crée un document." ma:contentTypeScope="" ma:versionID="5696382ab744daa14c075f8cd7151e74">
  <xsd:schema xmlns:xsd="http://www.w3.org/2001/XMLSchema" xmlns:xs="http://www.w3.org/2001/XMLSchema" xmlns:p="http://schemas.microsoft.com/office/2006/metadata/properties" xmlns:ns2="a6a1436b-eae5-494e-96ae-73db278ec5c1" targetNamespace="http://schemas.microsoft.com/office/2006/metadata/properties" ma:root="true" ma:fieldsID="161e10da029cd4def2d50789bd223657" ns2:_="">
    <xsd:import namespace="a6a1436b-eae5-494e-96ae-73db278ec5c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1436b-eae5-494e-96ae-73db278ec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0b6a2ec7-4460-416d-86cb-abc62d7adb7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A6E881-F83E-4D2E-AAF5-FBADE8E544D1}">
  <ds:schemaRefs>
    <ds:schemaRef ds:uri="http://schemas.microsoft.com/sharepoint/v3/contenttype/forms"/>
  </ds:schemaRefs>
</ds:datastoreItem>
</file>

<file path=customXml/itemProps2.xml><?xml version="1.0" encoding="utf-8"?>
<ds:datastoreItem xmlns:ds="http://schemas.openxmlformats.org/officeDocument/2006/customXml" ds:itemID="{6E45F0E7-6283-4CB8-840B-491EC0BF39FD}">
  <ds:schemaRefs>
    <ds:schemaRef ds:uri="http://purl.org/dc/dcmitype/"/>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a6a1436b-eae5-494e-96ae-73db278ec5c1"/>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0140C49F-02E7-4D99-BF23-FB9EE7110F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a1436b-eae5-494e-96ae-73db278ec5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Eval 1</vt:lpstr>
      <vt:lpstr>Eval 2</vt:lpstr>
      <vt:lpstr>Eval 3</vt:lpstr>
      <vt:lpstr>Eval 4</vt:lpstr>
      <vt:lpstr>recapitulatif 1s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Christiane Mathy</dc:creator>
  <cp:keywords/>
  <dc:description/>
  <cp:lastModifiedBy>samuel van de sande</cp:lastModifiedBy>
  <cp:revision/>
  <dcterms:created xsi:type="dcterms:W3CDTF">2020-04-19T09:49:47Z</dcterms:created>
  <dcterms:modified xsi:type="dcterms:W3CDTF">2023-12-16T21:17:05Z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0x01010039BB71AD78050141888622C146F84AC2</vt:lpwstr>
  </property>
  <property fmtid="{D5CDD505-2E9C-101B-9397-08002B2CF9AE}" pid="3" name="MediaServiceImageTags">
    <vt:lpwstr/>
  </property>
</Properties>
</file>