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" windowWidth="11412" windowHeight="5808"/>
  </bookViews>
  <sheets>
    <sheet name="Jan Sales" sheetId="1" r:id="rId1"/>
    <sheet name="Pivot Table" sheetId="2" r:id="rId2"/>
  </sheets>
  <calcPr calcId="124519"/>
  <pivotCaches>
    <pivotCache cacheId="8" r:id="rId3"/>
  </pivotCaches>
</workbook>
</file>

<file path=xl/calcChain.xml><?xml version="1.0" encoding="utf-8"?>
<calcChain xmlns="http://schemas.openxmlformats.org/spreadsheetml/2006/main">
  <c r="A36" i="1"/>
  <c r="F44"/>
  <c r="F45"/>
  <c r="F46"/>
  <c r="F43"/>
  <c r="F28"/>
  <c r="I28" s="1"/>
  <c r="G28"/>
  <c r="F29"/>
  <c r="I29" s="1"/>
  <c r="F30"/>
  <c r="G30"/>
  <c r="I30"/>
  <c r="F31"/>
  <c r="G31" s="1"/>
  <c r="I31"/>
  <c r="F32"/>
  <c r="I32" s="1"/>
  <c r="F33"/>
  <c r="I33" s="1"/>
  <c r="F34"/>
  <c r="G34" s="1"/>
  <c r="F35"/>
  <c r="G35" s="1"/>
  <c r="I35"/>
  <c r="I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5"/>
  <c r="F6"/>
  <c r="I6" s="1"/>
  <c r="F7"/>
  <c r="I7" s="1"/>
  <c r="F8"/>
  <c r="I8" s="1"/>
  <c r="F9"/>
  <c r="I9" s="1"/>
  <c r="F10"/>
  <c r="I10" s="1"/>
  <c r="F11"/>
  <c r="I11" s="1"/>
  <c r="F12"/>
  <c r="I12" s="1"/>
  <c r="F13"/>
  <c r="I13" s="1"/>
  <c r="F14"/>
  <c r="I14" s="1"/>
  <c r="F15"/>
  <c r="I15" s="1"/>
  <c r="F16"/>
  <c r="I16" s="1"/>
  <c r="F17"/>
  <c r="I17" s="1"/>
  <c r="F18"/>
  <c r="I18" s="1"/>
  <c r="F19"/>
  <c r="I19" s="1"/>
  <c r="F20"/>
  <c r="I20" s="1"/>
  <c r="F21"/>
  <c r="I21" s="1"/>
  <c r="F22"/>
  <c r="I22" s="1"/>
  <c r="F23"/>
  <c r="I23" s="1"/>
  <c r="F24"/>
  <c r="I24" s="1"/>
  <c r="F25"/>
  <c r="I25" s="1"/>
  <c r="F26"/>
  <c r="I26" s="1"/>
  <c r="F27"/>
  <c r="I27" s="1"/>
  <c r="F5"/>
  <c r="G32" l="1"/>
  <c r="I34"/>
  <c r="G33"/>
  <c r="G29"/>
  <c r="A40" l="1"/>
  <c r="G40"/>
</calcChain>
</file>

<file path=xl/sharedStrings.xml><?xml version="1.0" encoding="utf-8"?>
<sst xmlns="http://schemas.openxmlformats.org/spreadsheetml/2006/main" count="127" uniqueCount="55">
  <si>
    <t>Date</t>
  </si>
  <si>
    <t>Sales Person</t>
  </si>
  <si>
    <t>Region</t>
  </si>
  <si>
    <t>Product</t>
  </si>
  <si>
    <t>Units Sold</t>
  </si>
  <si>
    <t>Unit Price</t>
  </si>
  <si>
    <t>Total Sales Target</t>
  </si>
  <si>
    <t>Status</t>
  </si>
  <si>
    <t>Raju</t>
  </si>
  <si>
    <t>Rani</t>
  </si>
  <si>
    <t>Raja</t>
  </si>
  <si>
    <t xml:space="preserve">Sana </t>
  </si>
  <si>
    <t xml:space="preserve">Sudip </t>
  </si>
  <si>
    <t>Shilpa</t>
  </si>
  <si>
    <t>Ashiful</t>
  </si>
  <si>
    <t xml:space="preserve">Sumit </t>
  </si>
  <si>
    <t>Subho</t>
  </si>
  <si>
    <t>Hasan</t>
  </si>
  <si>
    <t>Khushi</t>
  </si>
  <si>
    <t xml:space="preserve">Puja </t>
  </si>
  <si>
    <t>Priya</t>
  </si>
  <si>
    <t>Rohan</t>
  </si>
  <si>
    <t>Riya</t>
  </si>
  <si>
    <t>Ariyan</t>
  </si>
  <si>
    <t>Mohit</t>
  </si>
  <si>
    <t>Rami</t>
  </si>
  <si>
    <t>Rabi</t>
  </si>
  <si>
    <t>Rama</t>
  </si>
  <si>
    <t>Simi</t>
  </si>
  <si>
    <t>Razi</t>
  </si>
  <si>
    <t>Samarpita</t>
  </si>
  <si>
    <t>North</t>
  </si>
  <si>
    <t>South</t>
  </si>
  <si>
    <t>East</t>
  </si>
  <si>
    <t>West</t>
  </si>
  <si>
    <t>Laptop</t>
  </si>
  <si>
    <t>Phone</t>
  </si>
  <si>
    <t>Watch</t>
  </si>
  <si>
    <t>Total Sales</t>
  </si>
  <si>
    <t>Arnav</t>
  </si>
  <si>
    <t>Sayan</t>
  </si>
  <si>
    <t>Surbhi</t>
  </si>
  <si>
    <t>Aarushi</t>
  </si>
  <si>
    <t>Aarna</t>
  </si>
  <si>
    <t>Disha</t>
  </si>
  <si>
    <t>Rajat</t>
  </si>
  <si>
    <t>Emma</t>
  </si>
  <si>
    <t>January Sales Data</t>
  </si>
  <si>
    <t>North :</t>
  </si>
  <si>
    <t>South :</t>
  </si>
  <si>
    <t>East :</t>
  </si>
  <si>
    <t>West :</t>
  </si>
  <si>
    <t>Region's Sales data</t>
  </si>
  <si>
    <t>Grand Total</t>
  </si>
  <si>
    <t>Sum of Total Sales</t>
  </si>
</sst>
</file>

<file path=xl/styles.xml><?xml version="1.0" encoding="utf-8"?>
<styleSheet xmlns="http://schemas.openxmlformats.org/spreadsheetml/2006/main">
  <numFmts count="2">
    <numFmt numFmtId="166" formatCode="[$-409]d\-mmm\-yy;@"/>
    <numFmt numFmtId="169" formatCode="[$₹-4009]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26"/>
      <color theme="0" tint="-4.9989318521683403E-2"/>
      <name val="Arial Black"/>
      <family val="2"/>
    </font>
    <font>
      <b/>
      <sz val="12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9" fontId="0" fillId="2" borderId="1" xfId="0" applyNumberForma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169" fontId="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horizontal="right"/>
    </xf>
    <xf numFmtId="0" fontId="2" fillId="3" borderId="0" xfId="0" applyFont="1" applyFill="1" applyBorder="1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puter3" refreshedDate="45733.495377777777" createdVersion="3" refreshedVersion="3" minRefreshableVersion="3" recordCount="31">
  <cacheSource type="worksheet">
    <worksheetSource ref="A4:I35" sheet="Jan Sales"/>
  </cacheSource>
  <cacheFields count="9">
    <cacheField name="Date" numFmtId="166">
      <sharedItems containsSemiMixedTypes="0" containsNonDate="0" containsDate="1" containsString="0" minDate="2025-01-01T00:00:00" maxDate="2025-02-01T00:00:00" count="3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</sharedItems>
    </cacheField>
    <cacheField name="Sales Person" numFmtId="0">
      <sharedItems count="31">
        <s v="Raju"/>
        <s v="Rani"/>
        <s v="Raja"/>
        <s v="Sana "/>
        <s v="Sudip "/>
        <s v="Shilpa"/>
        <s v="Ashiful"/>
        <s v="Sumit "/>
        <s v="Subho"/>
        <s v="Hasan"/>
        <s v="Khushi"/>
        <s v="Puja "/>
        <s v="Priya"/>
        <s v="Rohan"/>
        <s v="Riya"/>
        <s v="Ariyan"/>
        <s v="Mohit"/>
        <s v="Rami"/>
        <s v="Rabi"/>
        <s v="Rama"/>
        <s v="Simi"/>
        <s v="Razi"/>
        <s v="Samarpita"/>
        <s v="Arnav"/>
        <s v="Sayan"/>
        <s v="Surbhi"/>
        <s v="Aarushi"/>
        <s v="Aarna"/>
        <s v="Disha"/>
        <s v="Rajat"/>
        <s v="Emma"/>
      </sharedItems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3">
        <s v="Laptop"/>
        <s v="Phone"/>
        <s v="Watch"/>
      </sharedItems>
    </cacheField>
    <cacheField name="Units Sold" numFmtId="0">
      <sharedItems containsSemiMixedTypes="0" containsString="0" containsNumber="1" containsInteger="1" minValue="10" maxValue="48"/>
    </cacheField>
    <cacheField name="Unit Price" numFmtId="169">
      <sharedItems containsSemiMixedTypes="0" containsString="0" containsNumber="1" containsInteger="1" minValue="5000" maxValue="50000"/>
    </cacheField>
    <cacheField name="Total Sales" numFmtId="169">
      <sharedItems containsSemiMixedTypes="0" containsString="0" containsNumber="1" containsInteger="1" minValue="70000" maxValue="2400000" count="23">
        <n v="2250000"/>
        <n v="750000"/>
        <n v="70000"/>
        <n v="2100000"/>
        <n v="950000"/>
        <n v="625000"/>
        <n v="140000"/>
        <n v="195000"/>
        <n v="2350000"/>
        <n v="375000"/>
        <n v="150000"/>
        <n v="2400000"/>
        <n v="1000000"/>
        <n v="100000"/>
        <n v="500000"/>
        <n v="850000"/>
        <n v="1500000"/>
        <n v="1200000"/>
        <n v="200000"/>
        <n v="250000"/>
        <n v="170000"/>
        <n v="700000"/>
        <n v="325000"/>
      </sharedItems>
    </cacheField>
    <cacheField name="Total Sales Target" numFmtId="169">
      <sharedItems containsSemiMixedTypes="0" containsString="0" containsNumber="1" minValue="105321" maxValue="2349037" count="31">
        <n v="400013"/>
        <n v="105321"/>
        <n v="931994"/>
        <n v="2119954"/>
        <n v="2281232"/>
        <n v="407612"/>
        <n v="1807193"/>
        <n v="1884936"/>
        <n v="465304"/>
        <n v="2077735"/>
        <n v="872716"/>
        <n v="685951"/>
        <n v="2349037"/>
        <n v="620272"/>
        <n v="2190247"/>
        <n v="562018"/>
        <n v="2345753"/>
        <n v="853400"/>
        <n v="681274"/>
        <n v="1442012"/>
        <n v="1980165"/>
        <n v="1338772"/>
        <n v="364940"/>
        <n v="1352409.53754941"/>
        <n v="1360878.9881422899"/>
        <n v="1369348.4387351801"/>
        <n v="1377817.88932806"/>
        <n v="1386287.3399209499"/>
        <n v="1394756.79051383"/>
        <n v="1403226.2411067199"/>
        <n v="1411695.6916996001"/>
      </sharedItems>
    </cacheField>
    <cacheField name="Status" numFmtId="0">
      <sharedItems count="2">
        <s v="Achieved"/>
        <s v="Not Achiev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n v="45"/>
    <n v="50000"/>
    <x v="0"/>
    <x v="0"/>
    <x v="0"/>
  </r>
  <r>
    <x v="1"/>
    <x v="1"/>
    <x v="1"/>
    <x v="1"/>
    <n v="30"/>
    <n v="25000"/>
    <x v="1"/>
    <x v="1"/>
    <x v="0"/>
  </r>
  <r>
    <x v="2"/>
    <x v="2"/>
    <x v="2"/>
    <x v="2"/>
    <n v="14"/>
    <n v="5000"/>
    <x v="2"/>
    <x v="2"/>
    <x v="1"/>
  </r>
  <r>
    <x v="3"/>
    <x v="3"/>
    <x v="0"/>
    <x v="0"/>
    <n v="42"/>
    <n v="50000"/>
    <x v="3"/>
    <x v="3"/>
    <x v="1"/>
  </r>
  <r>
    <x v="4"/>
    <x v="4"/>
    <x v="1"/>
    <x v="1"/>
    <n v="38"/>
    <n v="25000"/>
    <x v="4"/>
    <x v="4"/>
    <x v="1"/>
  </r>
  <r>
    <x v="5"/>
    <x v="5"/>
    <x v="2"/>
    <x v="2"/>
    <n v="14"/>
    <n v="5000"/>
    <x v="2"/>
    <x v="5"/>
    <x v="1"/>
  </r>
  <r>
    <x v="6"/>
    <x v="6"/>
    <x v="0"/>
    <x v="0"/>
    <n v="42"/>
    <n v="50000"/>
    <x v="3"/>
    <x v="6"/>
    <x v="0"/>
  </r>
  <r>
    <x v="7"/>
    <x v="7"/>
    <x v="1"/>
    <x v="1"/>
    <n v="25"/>
    <n v="25000"/>
    <x v="5"/>
    <x v="7"/>
    <x v="1"/>
  </r>
  <r>
    <x v="8"/>
    <x v="8"/>
    <x v="2"/>
    <x v="2"/>
    <n v="28"/>
    <n v="5000"/>
    <x v="6"/>
    <x v="8"/>
    <x v="1"/>
  </r>
  <r>
    <x v="9"/>
    <x v="9"/>
    <x v="0"/>
    <x v="0"/>
    <n v="45"/>
    <n v="50000"/>
    <x v="0"/>
    <x v="9"/>
    <x v="0"/>
  </r>
  <r>
    <x v="10"/>
    <x v="10"/>
    <x v="1"/>
    <x v="1"/>
    <n v="25"/>
    <n v="25000"/>
    <x v="5"/>
    <x v="10"/>
    <x v="1"/>
  </r>
  <r>
    <x v="11"/>
    <x v="11"/>
    <x v="2"/>
    <x v="2"/>
    <n v="39"/>
    <n v="5000"/>
    <x v="7"/>
    <x v="11"/>
    <x v="1"/>
  </r>
  <r>
    <x v="12"/>
    <x v="12"/>
    <x v="3"/>
    <x v="0"/>
    <n v="47"/>
    <n v="50000"/>
    <x v="8"/>
    <x v="12"/>
    <x v="0"/>
  </r>
  <r>
    <x v="13"/>
    <x v="13"/>
    <x v="0"/>
    <x v="1"/>
    <n v="15"/>
    <n v="25000"/>
    <x v="9"/>
    <x v="13"/>
    <x v="1"/>
  </r>
  <r>
    <x v="14"/>
    <x v="14"/>
    <x v="1"/>
    <x v="2"/>
    <n v="30"/>
    <n v="5000"/>
    <x v="10"/>
    <x v="14"/>
    <x v="1"/>
  </r>
  <r>
    <x v="15"/>
    <x v="15"/>
    <x v="2"/>
    <x v="0"/>
    <n v="48"/>
    <n v="50000"/>
    <x v="11"/>
    <x v="15"/>
    <x v="0"/>
  </r>
  <r>
    <x v="16"/>
    <x v="16"/>
    <x v="0"/>
    <x v="1"/>
    <n v="40"/>
    <n v="25000"/>
    <x v="12"/>
    <x v="16"/>
    <x v="1"/>
  </r>
  <r>
    <x v="17"/>
    <x v="17"/>
    <x v="1"/>
    <x v="2"/>
    <n v="20"/>
    <n v="5000"/>
    <x v="13"/>
    <x v="17"/>
    <x v="1"/>
  </r>
  <r>
    <x v="18"/>
    <x v="18"/>
    <x v="2"/>
    <x v="0"/>
    <n v="10"/>
    <n v="50000"/>
    <x v="14"/>
    <x v="18"/>
    <x v="1"/>
  </r>
  <r>
    <x v="19"/>
    <x v="19"/>
    <x v="3"/>
    <x v="1"/>
    <n v="34"/>
    <n v="25000"/>
    <x v="15"/>
    <x v="19"/>
    <x v="1"/>
  </r>
  <r>
    <x v="20"/>
    <x v="20"/>
    <x v="1"/>
    <x v="2"/>
    <n v="14"/>
    <n v="5000"/>
    <x v="2"/>
    <x v="20"/>
    <x v="1"/>
  </r>
  <r>
    <x v="21"/>
    <x v="21"/>
    <x v="2"/>
    <x v="0"/>
    <n v="47"/>
    <n v="50000"/>
    <x v="8"/>
    <x v="21"/>
    <x v="0"/>
  </r>
  <r>
    <x v="22"/>
    <x v="22"/>
    <x v="3"/>
    <x v="1"/>
    <n v="15"/>
    <n v="25000"/>
    <x v="9"/>
    <x v="22"/>
    <x v="0"/>
  </r>
  <r>
    <x v="23"/>
    <x v="23"/>
    <x v="0"/>
    <x v="0"/>
    <n v="30"/>
    <n v="50000"/>
    <x v="16"/>
    <x v="23"/>
    <x v="0"/>
  </r>
  <r>
    <x v="24"/>
    <x v="24"/>
    <x v="1"/>
    <x v="1"/>
    <n v="48"/>
    <n v="25000"/>
    <x v="17"/>
    <x v="24"/>
    <x v="1"/>
  </r>
  <r>
    <x v="25"/>
    <x v="25"/>
    <x v="2"/>
    <x v="2"/>
    <n v="40"/>
    <n v="5000"/>
    <x v="18"/>
    <x v="25"/>
    <x v="1"/>
  </r>
  <r>
    <x v="26"/>
    <x v="26"/>
    <x v="0"/>
    <x v="0"/>
    <n v="20"/>
    <n v="50000"/>
    <x v="12"/>
    <x v="26"/>
    <x v="1"/>
  </r>
  <r>
    <x v="27"/>
    <x v="27"/>
    <x v="1"/>
    <x v="1"/>
    <n v="10"/>
    <n v="25000"/>
    <x v="19"/>
    <x v="27"/>
    <x v="1"/>
  </r>
  <r>
    <x v="28"/>
    <x v="28"/>
    <x v="2"/>
    <x v="2"/>
    <n v="34"/>
    <n v="5000"/>
    <x v="20"/>
    <x v="28"/>
    <x v="1"/>
  </r>
  <r>
    <x v="29"/>
    <x v="29"/>
    <x v="0"/>
    <x v="0"/>
    <n v="14"/>
    <n v="50000"/>
    <x v="21"/>
    <x v="29"/>
    <x v="1"/>
  </r>
  <r>
    <x v="30"/>
    <x v="30"/>
    <x v="1"/>
    <x v="1"/>
    <n v="13"/>
    <n v="25000"/>
    <x v="22"/>
    <x v="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outline="1" outlineData="1" compactData="0" multipleFieldFilters="0" chartFormat="1">
  <location ref="A6:D17" firstHeaderRow="1" firstDataRow="2" firstDataCol="1" rowPageCount="1" colPageCount="1"/>
  <pivotFields count="9">
    <pivotField compact="0" numFmtId="166" showAll="0"/>
    <pivotField axis="axisRow" compact="0" showAll="0">
      <items count="32">
        <item x="27"/>
        <item x="26"/>
        <item x="15"/>
        <item x="23"/>
        <item x="6"/>
        <item x="28"/>
        <item x="30"/>
        <item x="9"/>
        <item x="10"/>
        <item x="16"/>
        <item x="12"/>
        <item x="11"/>
        <item x="18"/>
        <item x="2"/>
        <item x="29"/>
        <item x="0"/>
        <item x="19"/>
        <item x="17"/>
        <item x="1"/>
        <item x="21"/>
        <item x="14"/>
        <item x="13"/>
        <item x="22"/>
        <item x="3"/>
        <item x="24"/>
        <item x="5"/>
        <item x="20"/>
        <item x="8"/>
        <item x="4"/>
        <item x="7"/>
        <item x="25"/>
        <item t="default"/>
      </items>
    </pivotField>
    <pivotField axis="axisPage" compact="0" showAll="0">
      <items count="5">
        <item x="2"/>
        <item x="0"/>
        <item x="1"/>
        <item x="3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compact="0" showAll="0"/>
    <pivotField compact="0" numFmtId="169" showAll="0"/>
    <pivotField dataField="1" compact="0" numFmtId="169" showAll="0">
      <items count="24">
        <item x="2"/>
        <item x="13"/>
        <item x="6"/>
        <item x="10"/>
        <item x="20"/>
        <item x="7"/>
        <item x="18"/>
        <item x="19"/>
        <item x="22"/>
        <item x="9"/>
        <item x="14"/>
        <item x="5"/>
        <item x="21"/>
        <item x="1"/>
        <item x="15"/>
        <item x="4"/>
        <item x="12"/>
        <item x="17"/>
        <item x="16"/>
        <item x="3"/>
        <item x="0"/>
        <item x="8"/>
        <item x="11"/>
        <item t="default"/>
      </items>
    </pivotField>
    <pivotField compact="0" numFmtId="169" showAll="0">
      <items count="32">
        <item x="1"/>
        <item x="22"/>
        <item x="0"/>
        <item x="5"/>
        <item x="8"/>
        <item x="15"/>
        <item x="13"/>
        <item x="18"/>
        <item x="11"/>
        <item x="17"/>
        <item x="10"/>
        <item x="2"/>
        <item x="21"/>
        <item x="23"/>
        <item x="24"/>
        <item x="25"/>
        <item x="26"/>
        <item x="27"/>
        <item x="28"/>
        <item x="29"/>
        <item x="30"/>
        <item x="19"/>
        <item x="6"/>
        <item x="7"/>
        <item x="20"/>
        <item x="9"/>
        <item x="3"/>
        <item x="14"/>
        <item x="4"/>
        <item x="16"/>
        <item x="12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"/>
  </rowFields>
  <rowItems count="10">
    <i>
      <x v="1"/>
    </i>
    <i>
      <x v="3"/>
    </i>
    <i>
      <x v="4"/>
    </i>
    <i>
      <x v="7"/>
    </i>
    <i>
      <x v="9"/>
    </i>
    <i>
      <x v="14"/>
    </i>
    <i>
      <x v="15"/>
    </i>
    <i>
      <x v="21"/>
    </i>
    <i>
      <x v="23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item="1" hier="-1"/>
  </pageFields>
  <dataFields count="1">
    <dataField name="Sum of Total Sales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showGridLines="0" tabSelected="1" workbookViewId="0">
      <selection activeCell="J42" sqref="J42"/>
    </sheetView>
  </sheetViews>
  <sheetFormatPr defaultRowHeight="14.4"/>
  <cols>
    <col min="2" max="2" width="11.109375" bestFit="1" customWidth="1"/>
    <col min="3" max="3" width="6.5546875" bestFit="1" customWidth="1"/>
    <col min="4" max="4" width="7.33203125" bestFit="1" customWidth="1"/>
    <col min="5" max="5" width="9.109375" bestFit="1" customWidth="1"/>
    <col min="6" max="6" width="10.44140625" bestFit="1" customWidth="1"/>
    <col min="7" max="7" width="12.88671875" bestFit="1" customWidth="1"/>
    <col min="8" max="8" width="15.77734375" bestFit="1" customWidth="1"/>
    <col min="9" max="9" width="11.88671875" bestFit="1" customWidth="1"/>
  </cols>
  <sheetData>
    <row r="1" spans="1:9">
      <c r="A1" s="9" t="s">
        <v>47</v>
      </c>
      <c r="B1" s="9"/>
      <c r="C1" s="9"/>
      <c r="D1" s="9"/>
      <c r="E1" s="9"/>
      <c r="F1" s="9"/>
      <c r="G1" s="9"/>
      <c r="H1" s="9"/>
      <c r="I1" s="9"/>
    </row>
    <row r="2" spans="1:9">
      <c r="A2" s="9"/>
      <c r="B2" s="9"/>
      <c r="C2" s="9"/>
      <c r="D2" s="9"/>
      <c r="E2" s="9"/>
      <c r="F2" s="9"/>
      <c r="G2" s="9"/>
      <c r="H2" s="9"/>
      <c r="I2" s="9"/>
    </row>
    <row r="3" spans="1:9">
      <c r="A3" s="9"/>
      <c r="B3" s="9"/>
      <c r="C3" s="9"/>
      <c r="D3" s="9"/>
      <c r="E3" s="9"/>
      <c r="F3" s="9"/>
      <c r="G3" s="9"/>
      <c r="H3" s="9"/>
      <c r="I3" s="9"/>
    </row>
    <row r="4" spans="1:9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38</v>
      </c>
      <c r="H4" s="1" t="s">
        <v>6</v>
      </c>
      <c r="I4" s="1" t="s">
        <v>7</v>
      </c>
    </row>
    <row r="5" spans="1:9">
      <c r="A5" s="2">
        <v>45658</v>
      </c>
      <c r="B5" s="3" t="s">
        <v>8</v>
      </c>
      <c r="C5" s="3" t="s">
        <v>31</v>
      </c>
      <c r="D5" s="3" t="s">
        <v>35</v>
      </c>
      <c r="E5" s="3">
        <v>45</v>
      </c>
      <c r="F5" s="4">
        <f>IF(D5="Laptop",50000,IF(D5="Phone",25000,IF(D5="Watch",5000,0)))</f>
        <v>50000</v>
      </c>
      <c r="G5" s="4">
        <f>E5*F5</f>
        <v>2250000</v>
      </c>
      <c r="H5" s="4">
        <v>400013</v>
      </c>
      <c r="I5" s="3" t="str">
        <f>IF(H5&lt;=(F5*E5),"Achieved","Not Achieved")</f>
        <v>Achieved</v>
      </c>
    </row>
    <row r="6" spans="1:9">
      <c r="A6" s="2">
        <v>45659</v>
      </c>
      <c r="B6" s="3" t="s">
        <v>9</v>
      </c>
      <c r="C6" s="3" t="s">
        <v>32</v>
      </c>
      <c r="D6" s="3" t="s">
        <v>36</v>
      </c>
      <c r="E6" s="3">
        <v>30</v>
      </c>
      <c r="F6" s="4">
        <f t="shared" ref="F6:F27" si="0">IF(D6="Laptop",50000,IF(D6="Phone",25000,IF(D6="Watch",5000,0)))</f>
        <v>25000</v>
      </c>
      <c r="G6" s="4">
        <f t="shared" ref="G6:G27" si="1">E6*F6</f>
        <v>750000</v>
      </c>
      <c r="H6" s="4">
        <v>105321</v>
      </c>
      <c r="I6" s="3" t="str">
        <f>IF(H6&lt;=(F6*E6),"Achieved","Not Achieved")</f>
        <v>Achieved</v>
      </c>
    </row>
    <row r="7" spans="1:9">
      <c r="A7" s="2">
        <v>45660</v>
      </c>
      <c r="B7" s="3" t="s">
        <v>10</v>
      </c>
      <c r="C7" s="3" t="s">
        <v>33</v>
      </c>
      <c r="D7" s="3" t="s">
        <v>37</v>
      </c>
      <c r="E7" s="3">
        <v>14</v>
      </c>
      <c r="F7" s="4">
        <f t="shared" si="0"/>
        <v>5000</v>
      </c>
      <c r="G7" s="4">
        <f t="shared" si="1"/>
        <v>70000</v>
      </c>
      <c r="H7" s="4">
        <v>931994</v>
      </c>
      <c r="I7" s="3" t="str">
        <f>IF(H7&lt;=(F7*E7),"Achieved","Not Achieved")</f>
        <v>Not Achieved</v>
      </c>
    </row>
    <row r="8" spans="1:9">
      <c r="A8" s="2">
        <v>45661</v>
      </c>
      <c r="B8" s="3" t="s">
        <v>11</v>
      </c>
      <c r="C8" s="3" t="s">
        <v>31</v>
      </c>
      <c r="D8" s="3" t="s">
        <v>35</v>
      </c>
      <c r="E8" s="3">
        <v>42</v>
      </c>
      <c r="F8" s="4">
        <f t="shared" si="0"/>
        <v>50000</v>
      </c>
      <c r="G8" s="4">
        <f t="shared" si="1"/>
        <v>2100000</v>
      </c>
      <c r="H8" s="4">
        <v>2119954</v>
      </c>
      <c r="I8" s="3" t="str">
        <f>IF(H8&lt;=(F8*E8),"Achieved","Not Achieved")</f>
        <v>Not Achieved</v>
      </c>
    </row>
    <row r="9" spans="1:9">
      <c r="A9" s="2">
        <v>45662</v>
      </c>
      <c r="B9" s="3" t="s">
        <v>12</v>
      </c>
      <c r="C9" s="3" t="s">
        <v>32</v>
      </c>
      <c r="D9" s="3" t="s">
        <v>36</v>
      </c>
      <c r="E9" s="3">
        <v>38</v>
      </c>
      <c r="F9" s="4">
        <f t="shared" si="0"/>
        <v>25000</v>
      </c>
      <c r="G9" s="4">
        <f t="shared" si="1"/>
        <v>950000</v>
      </c>
      <c r="H9" s="4">
        <v>2281232</v>
      </c>
      <c r="I9" s="3" t="str">
        <f>IF(H9&lt;=(F9*E9),"Achieved","Not Achieved")</f>
        <v>Not Achieved</v>
      </c>
    </row>
    <row r="10" spans="1:9">
      <c r="A10" s="2">
        <v>45663</v>
      </c>
      <c r="B10" s="3" t="s">
        <v>13</v>
      </c>
      <c r="C10" s="3" t="s">
        <v>33</v>
      </c>
      <c r="D10" s="3" t="s">
        <v>37</v>
      </c>
      <c r="E10" s="3">
        <v>14</v>
      </c>
      <c r="F10" s="4">
        <f t="shared" si="0"/>
        <v>5000</v>
      </c>
      <c r="G10" s="4">
        <f t="shared" si="1"/>
        <v>70000</v>
      </c>
      <c r="H10" s="4">
        <v>407612</v>
      </c>
      <c r="I10" s="3" t="str">
        <f>IF(H10&lt;=(F10*E10),"Achieved","Not Achieved")</f>
        <v>Not Achieved</v>
      </c>
    </row>
    <row r="11" spans="1:9">
      <c r="A11" s="2">
        <v>45664</v>
      </c>
      <c r="B11" s="3" t="s">
        <v>14</v>
      </c>
      <c r="C11" s="3" t="s">
        <v>31</v>
      </c>
      <c r="D11" s="3" t="s">
        <v>35</v>
      </c>
      <c r="E11" s="3">
        <v>42</v>
      </c>
      <c r="F11" s="4">
        <f t="shared" si="0"/>
        <v>50000</v>
      </c>
      <c r="G11" s="4">
        <f t="shared" si="1"/>
        <v>2100000</v>
      </c>
      <c r="H11" s="4">
        <v>1807193</v>
      </c>
      <c r="I11" s="3" t="str">
        <f>IF(H11&lt;=(F11*E11),"Achieved","Not Achieved")</f>
        <v>Achieved</v>
      </c>
    </row>
    <row r="12" spans="1:9">
      <c r="A12" s="2">
        <v>45665</v>
      </c>
      <c r="B12" s="3" t="s">
        <v>15</v>
      </c>
      <c r="C12" s="3" t="s">
        <v>32</v>
      </c>
      <c r="D12" s="3" t="s">
        <v>36</v>
      </c>
      <c r="E12" s="3">
        <v>25</v>
      </c>
      <c r="F12" s="4">
        <f t="shared" si="0"/>
        <v>25000</v>
      </c>
      <c r="G12" s="4">
        <f t="shared" si="1"/>
        <v>625000</v>
      </c>
      <c r="H12" s="4">
        <v>1884936</v>
      </c>
      <c r="I12" s="3" t="str">
        <f>IF(H12&lt;=(F12*E12),"Achieved","Not Achieved")</f>
        <v>Not Achieved</v>
      </c>
    </row>
    <row r="13" spans="1:9">
      <c r="A13" s="2">
        <v>45666</v>
      </c>
      <c r="B13" s="3" t="s">
        <v>16</v>
      </c>
      <c r="C13" s="3" t="s">
        <v>33</v>
      </c>
      <c r="D13" s="3" t="s">
        <v>37</v>
      </c>
      <c r="E13" s="3">
        <v>28</v>
      </c>
      <c r="F13" s="4">
        <f t="shared" si="0"/>
        <v>5000</v>
      </c>
      <c r="G13" s="4">
        <f t="shared" si="1"/>
        <v>140000</v>
      </c>
      <c r="H13" s="4">
        <v>465304</v>
      </c>
      <c r="I13" s="3" t="str">
        <f>IF(H13&lt;=(F13*E13),"Achieved","Not Achieved")</f>
        <v>Not Achieved</v>
      </c>
    </row>
    <row r="14" spans="1:9">
      <c r="A14" s="2">
        <v>45667</v>
      </c>
      <c r="B14" s="3" t="s">
        <v>17</v>
      </c>
      <c r="C14" s="3" t="s">
        <v>31</v>
      </c>
      <c r="D14" s="3" t="s">
        <v>35</v>
      </c>
      <c r="E14" s="3">
        <v>45</v>
      </c>
      <c r="F14" s="4">
        <f t="shared" si="0"/>
        <v>50000</v>
      </c>
      <c r="G14" s="4">
        <f t="shared" si="1"/>
        <v>2250000</v>
      </c>
      <c r="H14" s="4">
        <v>2077735</v>
      </c>
      <c r="I14" s="3" t="str">
        <f>IF(H14&lt;=(F14*E14),"Achieved","Not Achieved")</f>
        <v>Achieved</v>
      </c>
    </row>
    <row r="15" spans="1:9">
      <c r="A15" s="2">
        <v>45668</v>
      </c>
      <c r="B15" s="3" t="s">
        <v>18</v>
      </c>
      <c r="C15" s="3" t="s">
        <v>32</v>
      </c>
      <c r="D15" s="3" t="s">
        <v>36</v>
      </c>
      <c r="E15" s="3">
        <v>25</v>
      </c>
      <c r="F15" s="4">
        <f t="shared" si="0"/>
        <v>25000</v>
      </c>
      <c r="G15" s="4">
        <f t="shared" si="1"/>
        <v>625000</v>
      </c>
      <c r="H15" s="4">
        <v>872716</v>
      </c>
      <c r="I15" s="3" t="str">
        <f>IF(H15&lt;=(F15*E15),"Achieved","Not Achieved")</f>
        <v>Not Achieved</v>
      </c>
    </row>
    <row r="16" spans="1:9">
      <c r="A16" s="2">
        <v>45669</v>
      </c>
      <c r="B16" s="3" t="s">
        <v>19</v>
      </c>
      <c r="C16" s="3" t="s">
        <v>33</v>
      </c>
      <c r="D16" s="3" t="s">
        <v>37</v>
      </c>
      <c r="E16" s="3">
        <v>39</v>
      </c>
      <c r="F16" s="4">
        <f t="shared" si="0"/>
        <v>5000</v>
      </c>
      <c r="G16" s="4">
        <f t="shared" si="1"/>
        <v>195000</v>
      </c>
      <c r="H16" s="4">
        <v>685951</v>
      </c>
      <c r="I16" s="3" t="str">
        <f>IF(H16&lt;=(F16*E16),"Achieved","Not Achieved")</f>
        <v>Not Achieved</v>
      </c>
    </row>
    <row r="17" spans="1:9">
      <c r="A17" s="2">
        <v>45670</v>
      </c>
      <c r="B17" s="3" t="s">
        <v>20</v>
      </c>
      <c r="C17" s="3" t="s">
        <v>34</v>
      </c>
      <c r="D17" s="3" t="s">
        <v>35</v>
      </c>
      <c r="E17" s="3">
        <v>47</v>
      </c>
      <c r="F17" s="4">
        <f t="shared" si="0"/>
        <v>50000</v>
      </c>
      <c r="G17" s="4">
        <f t="shared" si="1"/>
        <v>2350000</v>
      </c>
      <c r="H17" s="4">
        <v>2349037</v>
      </c>
      <c r="I17" s="3" t="str">
        <f>IF(H17&lt;=(F17*E17),"Achieved","Not Achieved")</f>
        <v>Achieved</v>
      </c>
    </row>
    <row r="18" spans="1:9">
      <c r="A18" s="2">
        <v>45671</v>
      </c>
      <c r="B18" s="3" t="s">
        <v>21</v>
      </c>
      <c r="C18" s="3" t="s">
        <v>31</v>
      </c>
      <c r="D18" s="3" t="s">
        <v>36</v>
      </c>
      <c r="E18" s="3">
        <v>15</v>
      </c>
      <c r="F18" s="4">
        <f t="shared" si="0"/>
        <v>25000</v>
      </c>
      <c r="G18" s="4">
        <f t="shared" si="1"/>
        <v>375000</v>
      </c>
      <c r="H18" s="4">
        <v>620272</v>
      </c>
      <c r="I18" s="3" t="str">
        <f>IF(H18&lt;=(F18*E18),"Achieved","Not Achieved")</f>
        <v>Not Achieved</v>
      </c>
    </row>
    <row r="19" spans="1:9">
      <c r="A19" s="2">
        <v>45672</v>
      </c>
      <c r="B19" s="3" t="s">
        <v>22</v>
      </c>
      <c r="C19" s="3" t="s">
        <v>32</v>
      </c>
      <c r="D19" s="3" t="s">
        <v>37</v>
      </c>
      <c r="E19" s="3">
        <v>30</v>
      </c>
      <c r="F19" s="4">
        <f t="shared" si="0"/>
        <v>5000</v>
      </c>
      <c r="G19" s="4">
        <f t="shared" si="1"/>
        <v>150000</v>
      </c>
      <c r="H19" s="4">
        <v>2190247</v>
      </c>
      <c r="I19" s="3" t="str">
        <f>IF(H19&lt;=(F19*E19),"Achieved","Not Achieved")</f>
        <v>Not Achieved</v>
      </c>
    </row>
    <row r="20" spans="1:9">
      <c r="A20" s="2">
        <v>45673</v>
      </c>
      <c r="B20" s="3" t="s">
        <v>23</v>
      </c>
      <c r="C20" s="3" t="s">
        <v>33</v>
      </c>
      <c r="D20" s="3" t="s">
        <v>35</v>
      </c>
      <c r="E20" s="3">
        <v>48</v>
      </c>
      <c r="F20" s="4">
        <f t="shared" si="0"/>
        <v>50000</v>
      </c>
      <c r="G20" s="4">
        <f t="shared" si="1"/>
        <v>2400000</v>
      </c>
      <c r="H20" s="4">
        <v>562018</v>
      </c>
      <c r="I20" s="3" t="str">
        <f>IF(H20&lt;=(F20*E20),"Achieved","Not Achieved")</f>
        <v>Achieved</v>
      </c>
    </row>
    <row r="21" spans="1:9">
      <c r="A21" s="2">
        <v>45674</v>
      </c>
      <c r="B21" s="3" t="s">
        <v>24</v>
      </c>
      <c r="C21" s="3" t="s">
        <v>31</v>
      </c>
      <c r="D21" s="3" t="s">
        <v>36</v>
      </c>
      <c r="E21" s="3">
        <v>40</v>
      </c>
      <c r="F21" s="4">
        <f t="shared" si="0"/>
        <v>25000</v>
      </c>
      <c r="G21" s="4">
        <f t="shared" si="1"/>
        <v>1000000</v>
      </c>
      <c r="H21" s="4">
        <v>2345753</v>
      </c>
      <c r="I21" s="3" t="str">
        <f>IF(H21&lt;=(F21*E21),"Achieved","Not Achieved")</f>
        <v>Not Achieved</v>
      </c>
    </row>
    <row r="22" spans="1:9">
      <c r="A22" s="2">
        <v>45675</v>
      </c>
      <c r="B22" s="3" t="s">
        <v>25</v>
      </c>
      <c r="C22" s="3" t="s">
        <v>32</v>
      </c>
      <c r="D22" s="3" t="s">
        <v>37</v>
      </c>
      <c r="E22" s="3">
        <v>20</v>
      </c>
      <c r="F22" s="4">
        <f t="shared" si="0"/>
        <v>5000</v>
      </c>
      <c r="G22" s="4">
        <f t="shared" si="1"/>
        <v>100000</v>
      </c>
      <c r="H22" s="4">
        <v>853400</v>
      </c>
      <c r="I22" s="3" t="str">
        <f>IF(H22&lt;=(F22*E22),"Achieved","Not Achieved")</f>
        <v>Not Achieved</v>
      </c>
    </row>
    <row r="23" spans="1:9">
      <c r="A23" s="2">
        <v>45676</v>
      </c>
      <c r="B23" s="3" t="s">
        <v>26</v>
      </c>
      <c r="C23" s="3" t="s">
        <v>33</v>
      </c>
      <c r="D23" s="3" t="s">
        <v>35</v>
      </c>
      <c r="E23" s="3">
        <v>10</v>
      </c>
      <c r="F23" s="4">
        <f t="shared" si="0"/>
        <v>50000</v>
      </c>
      <c r="G23" s="4">
        <f t="shared" si="1"/>
        <v>500000</v>
      </c>
      <c r="H23" s="4">
        <v>681274</v>
      </c>
      <c r="I23" s="3" t="str">
        <f>IF(H23&lt;=(F23*E23),"Achieved","Not Achieved")</f>
        <v>Not Achieved</v>
      </c>
    </row>
    <row r="24" spans="1:9">
      <c r="A24" s="2">
        <v>45677</v>
      </c>
      <c r="B24" s="3" t="s">
        <v>27</v>
      </c>
      <c r="C24" s="3" t="s">
        <v>34</v>
      </c>
      <c r="D24" s="3" t="s">
        <v>36</v>
      </c>
      <c r="E24" s="3">
        <v>34</v>
      </c>
      <c r="F24" s="4">
        <f t="shared" si="0"/>
        <v>25000</v>
      </c>
      <c r="G24" s="4">
        <f t="shared" si="1"/>
        <v>850000</v>
      </c>
      <c r="H24" s="4">
        <v>1442012</v>
      </c>
      <c r="I24" s="3" t="str">
        <f>IF(H24&lt;=(F24*E24),"Achieved","Not Achieved")</f>
        <v>Not Achieved</v>
      </c>
    </row>
    <row r="25" spans="1:9">
      <c r="A25" s="2">
        <v>45678</v>
      </c>
      <c r="B25" s="3" t="s">
        <v>28</v>
      </c>
      <c r="C25" s="3" t="s">
        <v>32</v>
      </c>
      <c r="D25" s="3" t="s">
        <v>37</v>
      </c>
      <c r="E25" s="3">
        <v>14</v>
      </c>
      <c r="F25" s="4">
        <f t="shared" si="0"/>
        <v>5000</v>
      </c>
      <c r="G25" s="4">
        <f t="shared" si="1"/>
        <v>70000</v>
      </c>
      <c r="H25" s="4">
        <v>1980165</v>
      </c>
      <c r="I25" s="3" t="str">
        <f>IF(H25&lt;=(F25*E25),"Achieved","Not Achieved")</f>
        <v>Not Achieved</v>
      </c>
    </row>
    <row r="26" spans="1:9">
      <c r="A26" s="2">
        <v>45679</v>
      </c>
      <c r="B26" s="3" t="s">
        <v>29</v>
      </c>
      <c r="C26" s="3" t="s">
        <v>33</v>
      </c>
      <c r="D26" s="3" t="s">
        <v>35</v>
      </c>
      <c r="E26" s="3">
        <v>47</v>
      </c>
      <c r="F26" s="4">
        <f t="shared" si="0"/>
        <v>50000</v>
      </c>
      <c r="G26" s="4">
        <f t="shared" si="1"/>
        <v>2350000</v>
      </c>
      <c r="H26" s="4">
        <v>1338772</v>
      </c>
      <c r="I26" s="3" t="str">
        <f>IF(H26&lt;=(F26*E26),"Achieved","Not Achieved")</f>
        <v>Achieved</v>
      </c>
    </row>
    <row r="27" spans="1:9">
      <c r="A27" s="2">
        <v>45680</v>
      </c>
      <c r="B27" s="3" t="s">
        <v>30</v>
      </c>
      <c r="C27" s="3" t="s">
        <v>34</v>
      </c>
      <c r="D27" s="3" t="s">
        <v>36</v>
      </c>
      <c r="E27" s="3">
        <v>15</v>
      </c>
      <c r="F27" s="4">
        <f t="shared" si="0"/>
        <v>25000</v>
      </c>
      <c r="G27" s="4">
        <f t="shared" si="1"/>
        <v>375000</v>
      </c>
      <c r="H27" s="4">
        <v>364940</v>
      </c>
      <c r="I27" s="3" t="str">
        <f>IF(H27&lt;=(F27*E27),"Achieved","Not Achieved")</f>
        <v>Achieved</v>
      </c>
    </row>
    <row r="28" spans="1:9">
      <c r="A28" s="2">
        <v>45681</v>
      </c>
      <c r="B28" s="3" t="s">
        <v>39</v>
      </c>
      <c r="C28" s="3" t="s">
        <v>31</v>
      </c>
      <c r="D28" s="3" t="s">
        <v>35</v>
      </c>
      <c r="E28" s="3">
        <v>30</v>
      </c>
      <c r="F28" s="4">
        <f>IF(D28="Laptop",50000,IF(D28="Phone",25000,IF(D28="Watch",5000,0)))</f>
        <v>50000</v>
      </c>
      <c r="G28" s="4">
        <f>E28*F28</f>
        <v>1500000</v>
      </c>
      <c r="H28" s="4">
        <v>1352409.53754941</v>
      </c>
      <c r="I28" s="3" t="str">
        <f>IF(H28&lt;=(F28*E28),"Achieved","Not Achieved")</f>
        <v>Achieved</v>
      </c>
    </row>
    <row r="29" spans="1:9">
      <c r="A29" s="2">
        <v>45682</v>
      </c>
      <c r="B29" s="3" t="s">
        <v>40</v>
      </c>
      <c r="C29" s="3" t="s">
        <v>32</v>
      </c>
      <c r="D29" s="3" t="s">
        <v>36</v>
      </c>
      <c r="E29" s="3">
        <v>48</v>
      </c>
      <c r="F29" s="4">
        <f t="shared" ref="F29:F35" si="2">IF(D29="Laptop",50000,IF(D29="Phone",25000,IF(D29="Watch",5000,0)))</f>
        <v>25000</v>
      </c>
      <c r="G29" s="4">
        <f t="shared" ref="G29:G35" si="3">E29*F29</f>
        <v>1200000</v>
      </c>
      <c r="H29" s="4">
        <v>1360878.9881422899</v>
      </c>
      <c r="I29" s="3" t="str">
        <f>IF(H29&lt;=(F29*E29),"Achieved","Not Achieved")</f>
        <v>Not Achieved</v>
      </c>
    </row>
    <row r="30" spans="1:9">
      <c r="A30" s="2">
        <v>45683</v>
      </c>
      <c r="B30" s="3" t="s">
        <v>41</v>
      </c>
      <c r="C30" s="3" t="s">
        <v>33</v>
      </c>
      <c r="D30" s="3" t="s">
        <v>37</v>
      </c>
      <c r="E30" s="3">
        <v>40</v>
      </c>
      <c r="F30" s="4">
        <f t="shared" si="2"/>
        <v>5000</v>
      </c>
      <c r="G30" s="4">
        <f t="shared" si="3"/>
        <v>200000</v>
      </c>
      <c r="H30" s="4">
        <v>1369348.4387351801</v>
      </c>
      <c r="I30" s="3" t="str">
        <f>IF(H30&lt;=(F30*E30),"Achieved","Not Achieved")</f>
        <v>Not Achieved</v>
      </c>
    </row>
    <row r="31" spans="1:9">
      <c r="A31" s="2">
        <v>45684</v>
      </c>
      <c r="B31" s="3" t="s">
        <v>42</v>
      </c>
      <c r="C31" s="3" t="s">
        <v>31</v>
      </c>
      <c r="D31" s="3" t="s">
        <v>35</v>
      </c>
      <c r="E31" s="3">
        <v>20</v>
      </c>
      <c r="F31" s="4">
        <f t="shared" si="2"/>
        <v>50000</v>
      </c>
      <c r="G31" s="4">
        <f t="shared" si="3"/>
        <v>1000000</v>
      </c>
      <c r="H31" s="4">
        <v>1377817.88932806</v>
      </c>
      <c r="I31" s="3" t="str">
        <f>IF(H31&lt;=(F31*E31),"Achieved","Not Achieved")</f>
        <v>Not Achieved</v>
      </c>
    </row>
    <row r="32" spans="1:9">
      <c r="A32" s="2">
        <v>45685</v>
      </c>
      <c r="B32" s="3" t="s">
        <v>43</v>
      </c>
      <c r="C32" s="3" t="s">
        <v>32</v>
      </c>
      <c r="D32" s="3" t="s">
        <v>36</v>
      </c>
      <c r="E32" s="3">
        <v>10</v>
      </c>
      <c r="F32" s="4">
        <f t="shared" si="2"/>
        <v>25000</v>
      </c>
      <c r="G32" s="4">
        <f t="shared" si="3"/>
        <v>250000</v>
      </c>
      <c r="H32" s="4">
        <v>1386287.3399209499</v>
      </c>
      <c r="I32" s="3" t="str">
        <f>IF(H32&lt;=(F32*E32),"Achieved","Not Achieved")</f>
        <v>Not Achieved</v>
      </c>
    </row>
    <row r="33" spans="1:9">
      <c r="A33" s="2">
        <v>45686</v>
      </c>
      <c r="B33" s="3" t="s">
        <v>44</v>
      </c>
      <c r="C33" s="3" t="s">
        <v>33</v>
      </c>
      <c r="D33" s="3" t="s">
        <v>37</v>
      </c>
      <c r="E33" s="3">
        <v>34</v>
      </c>
      <c r="F33" s="4">
        <f t="shared" si="2"/>
        <v>5000</v>
      </c>
      <c r="G33" s="4">
        <f t="shared" si="3"/>
        <v>170000</v>
      </c>
      <c r="H33" s="4">
        <v>1394756.79051383</v>
      </c>
      <c r="I33" s="3" t="str">
        <f>IF(H33&lt;=(F33*E33),"Achieved","Not Achieved")</f>
        <v>Not Achieved</v>
      </c>
    </row>
    <row r="34" spans="1:9">
      <c r="A34" s="2">
        <v>45687</v>
      </c>
      <c r="B34" s="3" t="s">
        <v>45</v>
      </c>
      <c r="C34" s="3" t="s">
        <v>31</v>
      </c>
      <c r="D34" s="3" t="s">
        <v>35</v>
      </c>
      <c r="E34" s="3">
        <v>14</v>
      </c>
      <c r="F34" s="4">
        <f t="shared" si="2"/>
        <v>50000</v>
      </c>
      <c r="G34" s="4">
        <f t="shared" si="3"/>
        <v>700000</v>
      </c>
      <c r="H34" s="4">
        <v>1403226.2411067199</v>
      </c>
      <c r="I34" s="3" t="str">
        <f>IF(H34&lt;=(F34*E34),"Achieved","Not Achieved")</f>
        <v>Not Achieved</v>
      </c>
    </row>
    <row r="35" spans="1:9">
      <c r="A35" s="2">
        <v>45688</v>
      </c>
      <c r="B35" s="3" t="s">
        <v>46</v>
      </c>
      <c r="C35" s="3" t="s">
        <v>32</v>
      </c>
      <c r="D35" s="3" t="s">
        <v>36</v>
      </c>
      <c r="E35" s="3">
        <v>13</v>
      </c>
      <c r="F35" s="4">
        <f t="shared" si="2"/>
        <v>25000</v>
      </c>
      <c r="G35" s="4">
        <f t="shared" si="3"/>
        <v>325000</v>
      </c>
      <c r="H35" s="4">
        <v>1411695.6916996001</v>
      </c>
      <c r="I35" s="3" t="str">
        <f>IF(H35&lt;=(F35*E35),"Achieved","Not Achieved")</f>
        <v>Not Achieved</v>
      </c>
    </row>
    <row r="36" spans="1:9">
      <c r="A36" s="7" t="str">
        <f>"Total Revenue: ₹ "&amp;SUM(G5:G35)</f>
        <v>Total Revenue: ₹ 27990000</v>
      </c>
      <c r="B36" s="7"/>
      <c r="C36" s="7"/>
      <c r="D36" s="7"/>
      <c r="E36" s="7"/>
      <c r="F36" s="7"/>
      <c r="G36" s="7"/>
      <c r="H36" s="7"/>
      <c r="I36" s="7"/>
    </row>
    <row r="37" spans="1:9">
      <c r="A37" s="5"/>
      <c r="B37" s="5"/>
      <c r="C37" s="5"/>
      <c r="D37" s="5"/>
      <c r="E37" s="5"/>
      <c r="F37" s="5"/>
      <c r="G37" s="5"/>
      <c r="H37" s="5"/>
      <c r="I37" s="5"/>
    </row>
    <row r="38" spans="1:9">
      <c r="A38" s="5"/>
      <c r="B38" s="5"/>
      <c r="C38" s="5"/>
      <c r="D38" s="5"/>
      <c r="E38" s="5"/>
      <c r="F38" s="5"/>
      <c r="G38" s="5"/>
      <c r="H38" s="5"/>
      <c r="I38" s="5"/>
    </row>
    <row r="40" spans="1:9">
      <c r="A40" s="6" t="str">
        <f>"Best Salesperson: "&amp;INDEX(B5:B35,MATCH(MAX(G5:G35),G5:G35,))</f>
        <v>Best Salesperson: Ariyan</v>
      </c>
      <c r="B40" s="6"/>
      <c r="C40" s="6"/>
      <c r="D40" s="6"/>
      <c r="G40" s="8" t="str">
        <f>"Worst Salesperson: "&amp;INDEX(B5:B35,MATCH(MIN(G5:G35),G5:G35,))</f>
        <v>Worst Salesperson: Raja</v>
      </c>
      <c r="H40" s="8"/>
      <c r="I40" s="8"/>
    </row>
    <row r="41" spans="1:9">
      <c r="A41" s="6"/>
      <c r="B41" s="6"/>
      <c r="C41" s="6"/>
      <c r="D41" s="6"/>
      <c r="E41" s="10" t="s">
        <v>52</v>
      </c>
      <c r="F41" s="10"/>
      <c r="G41" s="8"/>
      <c r="H41" s="8"/>
      <c r="I41" s="8"/>
    </row>
    <row r="42" spans="1:9">
      <c r="E42" s="10"/>
      <c r="F42" s="10"/>
    </row>
    <row r="43" spans="1:9">
      <c r="A43" s="12" t="s">
        <v>48</v>
      </c>
      <c r="B43" s="12"/>
      <c r="C43" s="12"/>
      <c r="D43" s="12"/>
      <c r="E43" s="12"/>
      <c r="F43" s="11">
        <f>SUMIF($C$5:$C$35,LEFT(A43,LEN(A43)-2),$G$5:$G$35)</f>
        <v>13275000</v>
      </c>
      <c r="G43" s="11"/>
      <c r="H43" s="11"/>
      <c r="I43" s="11"/>
    </row>
    <row r="44" spans="1:9">
      <c r="A44" s="12" t="s">
        <v>49</v>
      </c>
      <c r="B44" s="12"/>
      <c r="C44" s="12"/>
      <c r="D44" s="12"/>
      <c r="E44" s="12"/>
      <c r="F44" s="11">
        <f t="shared" ref="F44:F46" si="4">SUMIF($C$5:$C$35,LEFT(A44,LEN(A44)-2),$G$5:$G$35)</f>
        <v>5045000</v>
      </c>
      <c r="G44" s="11"/>
      <c r="H44" s="11"/>
      <c r="I44" s="11"/>
    </row>
    <row r="45" spans="1:9">
      <c r="A45" s="12" t="s">
        <v>50</v>
      </c>
      <c r="B45" s="12"/>
      <c r="C45" s="12"/>
      <c r="D45" s="12"/>
      <c r="E45" s="12"/>
      <c r="F45" s="11">
        <f t="shared" si="4"/>
        <v>6095000</v>
      </c>
      <c r="G45" s="11"/>
      <c r="H45" s="11"/>
      <c r="I45" s="11"/>
    </row>
    <row r="46" spans="1:9">
      <c r="A46" s="13" t="s">
        <v>51</v>
      </c>
      <c r="B46" s="13"/>
      <c r="C46" s="13"/>
      <c r="D46" s="13"/>
      <c r="E46" s="13"/>
      <c r="F46" s="11">
        <f t="shared" si="4"/>
        <v>3575000</v>
      </c>
      <c r="G46" s="11"/>
      <c r="H46" s="11"/>
      <c r="I46" s="11"/>
    </row>
  </sheetData>
  <mergeCells count="13">
    <mergeCell ref="A1:I3"/>
    <mergeCell ref="F43:I43"/>
    <mergeCell ref="F44:I44"/>
    <mergeCell ref="F45:I45"/>
    <mergeCell ref="F46:I46"/>
    <mergeCell ref="A43:E43"/>
    <mergeCell ref="A44:E44"/>
    <mergeCell ref="A45:E45"/>
    <mergeCell ref="A46:E46"/>
    <mergeCell ref="A40:D41"/>
    <mergeCell ref="A36:I38"/>
    <mergeCell ref="G40:I41"/>
    <mergeCell ref="E41:F42"/>
  </mergeCells>
  <conditionalFormatting sqref="I5:I35">
    <cfRule type="containsText" dxfId="3" priority="4" operator="containsText" text="Not Achieved">
      <formula>NOT(ISERROR(SEARCH("Not Achieved",I5)))</formula>
    </cfRule>
    <cfRule type="containsText" dxfId="2" priority="5" operator="containsText" text="Achieved">
      <formula>NOT(ISERROR(SEARCH("Achieved",I5)))</formula>
    </cfRule>
  </conditionalFormatting>
  <conditionalFormatting sqref="G5:G3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3:I4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ataBar" priority="1">
      <dataBar>
        <cfvo type="min" val="0"/>
        <cfvo type="max" val="0"/>
        <color rgb="FF63C384"/>
      </dataBar>
    </cfRule>
  </conditionalFormatting>
  <dataValidations count="1">
    <dataValidation type="list" allowBlank="1" showInputMessage="1" showErrorMessage="1" sqref="D5:D35">
      <formula1>"Laptop,Phone,Watch"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E10" sqref="E10"/>
    </sheetView>
  </sheetViews>
  <sheetFormatPr defaultRowHeight="14.4"/>
  <cols>
    <col min="1" max="1" width="16.44140625" customWidth="1"/>
    <col min="2" max="3" width="9.88671875" customWidth="1"/>
    <col min="4" max="4" width="10.77734375" customWidth="1"/>
    <col min="5" max="5" width="10.77734375" bestFit="1" customWidth="1"/>
  </cols>
  <sheetData>
    <row r="1" spans="1:9">
      <c r="A1" s="9" t="s">
        <v>47</v>
      </c>
      <c r="B1" s="9"/>
      <c r="C1" s="9"/>
      <c r="D1" s="9"/>
      <c r="E1" s="9"/>
      <c r="F1" s="9"/>
      <c r="G1" s="9"/>
      <c r="H1" s="9"/>
      <c r="I1" s="9"/>
    </row>
    <row r="2" spans="1:9">
      <c r="A2" s="9"/>
      <c r="B2" s="9"/>
      <c r="C2" s="9"/>
      <c r="D2" s="9"/>
      <c r="E2" s="9"/>
      <c r="F2" s="9"/>
      <c r="G2" s="9"/>
      <c r="H2" s="9"/>
      <c r="I2" s="9"/>
    </row>
    <row r="3" spans="1:9">
      <c r="A3" s="9"/>
      <c r="B3" s="9"/>
      <c r="C3" s="9"/>
      <c r="D3" s="9"/>
      <c r="E3" s="9"/>
      <c r="F3" s="9"/>
      <c r="G3" s="9"/>
      <c r="H3" s="9"/>
      <c r="I3" s="9"/>
    </row>
    <row r="4" spans="1:9">
      <c r="A4" s="14" t="s">
        <v>2</v>
      </c>
      <c r="B4" t="s">
        <v>31</v>
      </c>
    </row>
    <row r="6" spans="1:9">
      <c r="A6" s="14" t="s">
        <v>54</v>
      </c>
      <c r="B6" s="14" t="s">
        <v>3</v>
      </c>
    </row>
    <row r="7" spans="1:9">
      <c r="A7" s="14" t="s">
        <v>1</v>
      </c>
      <c r="B7" t="s">
        <v>35</v>
      </c>
      <c r="C7" t="s">
        <v>36</v>
      </c>
      <c r="D7" t="s">
        <v>53</v>
      </c>
    </row>
    <row r="8" spans="1:9">
      <c r="A8" t="s">
        <v>42</v>
      </c>
      <c r="B8" s="15">
        <v>1000000</v>
      </c>
      <c r="C8" s="15"/>
      <c r="D8" s="15">
        <v>1000000</v>
      </c>
    </row>
    <row r="9" spans="1:9">
      <c r="A9" t="s">
        <v>39</v>
      </c>
      <c r="B9" s="15">
        <v>1500000</v>
      </c>
      <c r="C9" s="15"/>
      <c r="D9" s="15">
        <v>1500000</v>
      </c>
    </row>
    <row r="10" spans="1:9">
      <c r="A10" t="s">
        <v>14</v>
      </c>
      <c r="B10" s="15">
        <v>2100000</v>
      </c>
      <c r="C10" s="15"/>
      <c r="D10" s="15">
        <v>2100000</v>
      </c>
    </row>
    <row r="11" spans="1:9">
      <c r="A11" t="s">
        <v>17</v>
      </c>
      <c r="B11" s="15">
        <v>2250000</v>
      </c>
      <c r="C11" s="15"/>
      <c r="D11" s="15">
        <v>2250000</v>
      </c>
    </row>
    <row r="12" spans="1:9">
      <c r="A12" t="s">
        <v>24</v>
      </c>
      <c r="B12" s="15"/>
      <c r="C12" s="15">
        <v>1000000</v>
      </c>
      <c r="D12" s="15">
        <v>1000000</v>
      </c>
    </row>
    <row r="13" spans="1:9">
      <c r="A13" t="s">
        <v>45</v>
      </c>
      <c r="B13" s="15">
        <v>700000</v>
      </c>
      <c r="C13" s="15"/>
      <c r="D13" s="15">
        <v>700000</v>
      </c>
    </row>
    <row r="14" spans="1:9">
      <c r="A14" t="s">
        <v>8</v>
      </c>
      <c r="B14" s="15">
        <v>2250000</v>
      </c>
      <c r="C14" s="15"/>
      <c r="D14" s="15">
        <v>2250000</v>
      </c>
    </row>
    <row r="15" spans="1:9">
      <c r="A15" t="s">
        <v>21</v>
      </c>
      <c r="B15" s="15"/>
      <c r="C15" s="15">
        <v>375000</v>
      </c>
      <c r="D15" s="15">
        <v>375000</v>
      </c>
    </row>
    <row r="16" spans="1:9">
      <c r="A16" t="s">
        <v>11</v>
      </c>
      <c r="B16" s="15">
        <v>2100000</v>
      </c>
      <c r="C16" s="15"/>
      <c r="D16" s="15">
        <v>2100000</v>
      </c>
    </row>
    <row r="17" spans="1:4">
      <c r="A17" t="s">
        <v>53</v>
      </c>
      <c r="B17" s="15">
        <v>11900000</v>
      </c>
      <c r="C17" s="15">
        <v>1375000</v>
      </c>
      <c r="D17" s="15">
        <v>13275000</v>
      </c>
    </row>
  </sheetData>
  <mergeCells count="1">
    <mergeCell ref="A1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 Sales</vt:lpstr>
      <vt:lpstr>Pivot Table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Computer3</dc:creator>
  <cp:lastModifiedBy>Computer3</cp:lastModifiedBy>
  <dcterms:created xsi:type="dcterms:W3CDTF">2025-03-17T05:26:25Z</dcterms:created>
  <dcterms:modified xsi:type="dcterms:W3CDTF">2025-03-17T07:27:00Z</dcterms:modified>
</cp:coreProperties>
</file>