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gbhin\Desktop\Replication Package\Dataset and Analysis\"/>
    </mc:Choice>
  </mc:AlternateContent>
  <xr:revisionPtr revIDLastSave="0" documentId="13_ncr:1_{F6E07782-1A4F-4D3E-BBDD-BBECB054703D}" xr6:coauthVersionLast="47" xr6:coauthVersionMax="47" xr10:uidLastSave="{00000000-0000-0000-0000-000000000000}"/>
  <bookViews>
    <workbookView xWindow="-120" yWindow="-120" windowWidth="51840" windowHeight="21120" activeTab="4" xr2:uid="{8348DC12-961E-4AC5-BEEB-55090EFD9BC0}"/>
  </bookViews>
  <sheets>
    <sheet name="Competition_1" sheetId="7" r:id="rId1"/>
    <sheet name="Competition_2" sheetId="4" r:id="rId2"/>
    <sheet name="Competition_3" sheetId="5" r:id="rId3"/>
    <sheet name="Capstone_Design_1" sheetId="2" r:id="rId4"/>
    <sheet name="Capstone_Design_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X7" i="1"/>
  <c r="Z7" i="1"/>
  <c r="AB7" i="1"/>
  <c r="AD7" i="1"/>
  <c r="AF7" i="1"/>
  <c r="AH7" i="1"/>
  <c r="T7" i="1"/>
  <c r="V9" i="1"/>
  <c r="X9" i="1"/>
  <c r="Z9" i="1"/>
  <c r="AB9" i="1"/>
  <c r="AD9" i="1"/>
  <c r="AF9" i="1"/>
  <c r="AH9" i="1"/>
  <c r="T9" i="1"/>
  <c r="V8" i="1"/>
  <c r="X8" i="1"/>
  <c r="Z8" i="1"/>
  <c r="AB8" i="1"/>
  <c r="AD8" i="1"/>
  <c r="AF8" i="1"/>
  <c r="AH8" i="1"/>
  <c r="T8" i="1"/>
  <c r="V15" i="1"/>
  <c r="X15" i="1"/>
  <c r="Z15" i="1"/>
  <c r="AB15" i="1"/>
  <c r="AD15" i="1"/>
  <c r="AF15" i="1"/>
  <c r="AH15" i="1"/>
  <c r="T15" i="1"/>
  <c r="AH14" i="1"/>
  <c r="AF14" i="1"/>
  <c r="AD14" i="1"/>
  <c r="AB14" i="1"/>
  <c r="Z14" i="1"/>
  <c r="X14" i="1"/>
  <c r="V14" i="1"/>
  <c r="T14" i="1"/>
  <c r="AH13" i="1"/>
  <c r="AF13" i="1"/>
  <c r="AD13" i="1"/>
  <c r="AB13" i="1"/>
  <c r="Z13" i="1"/>
  <c r="X13" i="1"/>
  <c r="V13" i="1"/>
  <c r="T13" i="1"/>
  <c r="AH12" i="1"/>
  <c r="AF12" i="1"/>
  <c r="AD12" i="1"/>
  <c r="AB12" i="1"/>
  <c r="Z12" i="1"/>
  <c r="X12" i="1"/>
  <c r="V12" i="1"/>
  <c r="T12" i="1"/>
  <c r="V6" i="1"/>
  <c r="X6" i="1"/>
  <c r="Z6" i="1"/>
  <c r="AB6" i="1"/>
  <c r="AD6" i="1"/>
  <c r="AF6" i="1"/>
  <c r="AH6" i="1"/>
  <c r="T6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T5" i="1"/>
  <c r="U4" i="1"/>
  <c r="V4" i="1"/>
  <c r="W4" i="1"/>
  <c r="V11" i="1" s="1"/>
  <c r="X4" i="1"/>
  <c r="Y4" i="1"/>
  <c r="Z4" i="1"/>
  <c r="AA4" i="1"/>
  <c r="Z11" i="1" s="1"/>
  <c r="AB4" i="1"/>
  <c r="AC4" i="1"/>
  <c r="AD4" i="1"/>
  <c r="AE4" i="1"/>
  <c r="AF4" i="1"/>
  <c r="AG4" i="1"/>
  <c r="AH4" i="1"/>
  <c r="AI4" i="1"/>
  <c r="T4" i="1"/>
  <c r="T11" i="1" s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T3" i="1"/>
  <c r="AH11" i="1"/>
  <c r="X11" i="1"/>
  <c r="S12" i="2"/>
  <c r="U12" i="2"/>
  <c r="W12" i="2"/>
  <c r="Y12" i="2"/>
  <c r="AA12" i="2"/>
  <c r="Q12" i="2"/>
  <c r="S7" i="2"/>
  <c r="U7" i="2"/>
  <c r="W7" i="2"/>
  <c r="Y7" i="2"/>
  <c r="AA7" i="2"/>
  <c r="Q7" i="2"/>
  <c r="S6" i="2"/>
  <c r="U6" i="2"/>
  <c r="W6" i="2"/>
  <c r="Y6" i="2"/>
  <c r="AA6" i="2"/>
  <c r="Q6" i="2"/>
  <c r="R5" i="2"/>
  <c r="S5" i="2"/>
  <c r="T5" i="2"/>
  <c r="U5" i="2"/>
  <c r="V5" i="2"/>
  <c r="W5" i="2"/>
  <c r="W14" i="2" s="1"/>
  <c r="W13" i="2" s="1"/>
  <c r="X5" i="2"/>
  <c r="Y5" i="2"/>
  <c r="Z5" i="2"/>
  <c r="AA5" i="2"/>
  <c r="AB5" i="2"/>
  <c r="Q5" i="2"/>
  <c r="R4" i="2"/>
  <c r="S4" i="2"/>
  <c r="T4" i="2"/>
  <c r="U4" i="2"/>
  <c r="V4" i="2"/>
  <c r="W4" i="2"/>
  <c r="W11" i="2" s="1"/>
  <c r="X4" i="2"/>
  <c r="Y4" i="2"/>
  <c r="Z4" i="2"/>
  <c r="Y11" i="2" s="1"/>
  <c r="AA4" i="2"/>
  <c r="AB4" i="2"/>
  <c r="AA11" i="2" s="1"/>
  <c r="Q4" i="2"/>
  <c r="R3" i="2"/>
  <c r="S3" i="2"/>
  <c r="T3" i="2"/>
  <c r="U3" i="2"/>
  <c r="V3" i="2"/>
  <c r="W3" i="2"/>
  <c r="X3" i="2"/>
  <c r="Y3" i="2"/>
  <c r="Z3" i="2"/>
  <c r="AA3" i="2"/>
  <c r="AB3" i="2"/>
  <c r="Q3" i="2"/>
  <c r="Y14" i="2"/>
  <c r="Y13" i="2" s="1"/>
  <c r="S14" i="2"/>
  <c r="S13" i="2" s="1"/>
  <c r="S15" i="2" s="1"/>
  <c r="U11" i="2"/>
  <c r="S11" i="2"/>
  <c r="Q11" i="2"/>
  <c r="S12" i="5"/>
  <c r="U12" i="5"/>
  <c r="W12" i="5"/>
  <c r="Y12" i="5"/>
  <c r="AA12" i="5"/>
  <c r="Q12" i="5"/>
  <c r="S7" i="5"/>
  <c r="U7" i="5"/>
  <c r="W7" i="5"/>
  <c r="Y7" i="5"/>
  <c r="AA7" i="5"/>
  <c r="Q7" i="5"/>
  <c r="S6" i="5"/>
  <c r="U6" i="5"/>
  <c r="W6" i="5"/>
  <c r="Y6" i="5"/>
  <c r="AA6" i="5"/>
  <c r="Q6" i="5"/>
  <c r="R5" i="5"/>
  <c r="S5" i="5"/>
  <c r="T5" i="5"/>
  <c r="U5" i="5"/>
  <c r="V5" i="5"/>
  <c r="W5" i="5"/>
  <c r="X5" i="5"/>
  <c r="Y5" i="5"/>
  <c r="Z5" i="5"/>
  <c r="AA5" i="5"/>
  <c r="AB5" i="5"/>
  <c r="Q5" i="5"/>
  <c r="R4" i="5"/>
  <c r="S4" i="5"/>
  <c r="T4" i="5"/>
  <c r="U4" i="5"/>
  <c r="V4" i="5"/>
  <c r="W4" i="5"/>
  <c r="X4" i="5"/>
  <c r="Y4" i="5"/>
  <c r="Z4" i="5"/>
  <c r="AA4" i="5"/>
  <c r="AB4" i="5"/>
  <c r="Q4" i="5"/>
  <c r="R3" i="5"/>
  <c r="S3" i="5"/>
  <c r="T3" i="5"/>
  <c r="U3" i="5"/>
  <c r="V3" i="5"/>
  <c r="W3" i="5"/>
  <c r="X3" i="5"/>
  <c r="Y3" i="5"/>
  <c r="Z3" i="5"/>
  <c r="AA3" i="5"/>
  <c r="AB3" i="5"/>
  <c r="Q3" i="5"/>
  <c r="S14" i="5"/>
  <c r="S13" i="5" s="1"/>
  <c r="Q11" i="5"/>
  <c r="T6" i="4"/>
  <c r="V6" i="4"/>
  <c r="X6" i="4"/>
  <c r="Z6" i="4"/>
  <c r="AB6" i="4"/>
  <c r="AD6" i="4"/>
  <c r="R6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5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3" i="4"/>
  <c r="AC6" i="7"/>
  <c r="AA6" i="7"/>
  <c r="Y6" i="7"/>
  <c r="W6" i="7"/>
  <c r="U6" i="7"/>
  <c r="S6" i="7"/>
  <c r="Q6" i="7"/>
  <c r="AD5" i="7"/>
  <c r="AC5" i="7"/>
  <c r="AB5" i="7"/>
  <c r="AA5" i="7"/>
  <c r="Z5" i="7"/>
  <c r="Y12" i="7" s="1"/>
  <c r="Y5" i="7"/>
  <c r="X5" i="7"/>
  <c r="W5" i="7"/>
  <c r="V5" i="7"/>
  <c r="U5" i="7"/>
  <c r="T5" i="7"/>
  <c r="S5" i="7"/>
  <c r="R5" i="7"/>
  <c r="Q12" i="7" s="1"/>
  <c r="Q5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AB11" i="1" l="1"/>
  <c r="AD11" i="1"/>
  <c r="AF11" i="1"/>
  <c r="Y15" i="2"/>
  <c r="U14" i="2"/>
  <c r="U13" i="2" s="1"/>
  <c r="U15" i="2" s="1"/>
  <c r="U9" i="2" s="1"/>
  <c r="AA14" i="2"/>
  <c r="AA13" i="2" s="1"/>
  <c r="AA15" i="2" s="1"/>
  <c r="AA9" i="2" s="1"/>
  <c r="Y8" i="2"/>
  <c r="Y9" i="2"/>
  <c r="S8" i="2"/>
  <c r="S9" i="2"/>
  <c r="Q14" i="2"/>
  <c r="Q13" i="2" s="1"/>
  <c r="Q15" i="2" s="1"/>
  <c r="Q8" i="2" s="1"/>
  <c r="W15" i="2"/>
  <c r="Y14" i="5"/>
  <c r="Y13" i="5" s="1"/>
  <c r="Y15" i="5" s="1"/>
  <c r="S11" i="5"/>
  <c r="AA14" i="5"/>
  <c r="AA13" i="5" s="1"/>
  <c r="AA15" i="5" s="1"/>
  <c r="W14" i="5"/>
  <c r="W13" i="5" s="1"/>
  <c r="W15" i="5" s="1"/>
  <c r="S15" i="5"/>
  <c r="Q14" i="5"/>
  <c r="Q13" i="5" s="1"/>
  <c r="Q15" i="5" s="1"/>
  <c r="Q8" i="5" s="1"/>
  <c r="U14" i="5"/>
  <c r="U13" i="5" s="1"/>
  <c r="U15" i="5" s="1"/>
  <c r="U11" i="5"/>
  <c r="W11" i="5"/>
  <c r="Y11" i="5"/>
  <c r="AA11" i="5"/>
  <c r="AD7" i="4"/>
  <c r="AD12" i="4"/>
  <c r="AB7" i="4"/>
  <c r="AB12" i="4"/>
  <c r="Z7" i="4"/>
  <c r="Z12" i="4"/>
  <c r="X7" i="4"/>
  <c r="X12" i="4"/>
  <c r="V7" i="4"/>
  <c r="V12" i="4"/>
  <c r="T7" i="4"/>
  <c r="T12" i="4"/>
  <c r="R11" i="4"/>
  <c r="R12" i="4"/>
  <c r="R7" i="4"/>
  <c r="AB14" i="4"/>
  <c r="AB13" i="4" s="1"/>
  <c r="AB15" i="4" s="1"/>
  <c r="Z14" i="4"/>
  <c r="Z13" i="4" s="1"/>
  <c r="Z15" i="4" s="1"/>
  <c r="AD14" i="4"/>
  <c r="AD13" i="4" s="1"/>
  <c r="AD15" i="4" s="1"/>
  <c r="T11" i="4"/>
  <c r="R14" i="4"/>
  <c r="R13" i="4" s="1"/>
  <c r="R15" i="4" s="1"/>
  <c r="R8" i="4" s="1"/>
  <c r="X14" i="4"/>
  <c r="X13" i="4" s="1"/>
  <c r="X15" i="4" s="1"/>
  <c r="T14" i="4"/>
  <c r="T13" i="4" s="1"/>
  <c r="T15" i="4" s="1"/>
  <c r="X11" i="4"/>
  <c r="V11" i="4"/>
  <c r="Z11" i="4"/>
  <c r="AB11" i="4"/>
  <c r="AD11" i="4"/>
  <c r="V14" i="4"/>
  <c r="V13" i="4" s="1"/>
  <c r="V15" i="4" s="1"/>
  <c r="AC14" i="7"/>
  <c r="AC13" i="7" s="1"/>
  <c r="AC11" i="7"/>
  <c r="AC12" i="7"/>
  <c r="AA12" i="7"/>
  <c r="AA14" i="7"/>
  <c r="AA13" i="7" s="1"/>
  <c r="AA15" i="7" s="1"/>
  <c r="W7" i="7"/>
  <c r="U12" i="7"/>
  <c r="S11" i="7"/>
  <c r="Q11" i="7"/>
  <c r="Q14" i="7"/>
  <c r="Q13" i="7" s="1"/>
  <c r="Q15" i="7" s="1"/>
  <c r="Q8" i="7" s="1"/>
  <c r="U7" i="7"/>
  <c r="S12" i="7"/>
  <c r="Y14" i="7"/>
  <c r="Y13" i="7" s="1"/>
  <c r="Y15" i="7" s="1"/>
  <c r="U14" i="7"/>
  <c r="U13" i="7" s="1"/>
  <c r="U15" i="7" s="1"/>
  <c r="W14" i="7"/>
  <c r="W13" i="7" s="1"/>
  <c r="W15" i="7" s="1"/>
  <c r="W12" i="7"/>
  <c r="AA7" i="7"/>
  <c r="Q7" i="7"/>
  <c r="Y7" i="7"/>
  <c r="AC7" i="7"/>
  <c r="S7" i="7"/>
  <c r="S14" i="7"/>
  <c r="S13" i="7" s="1"/>
  <c r="S15" i="7" s="1"/>
  <c r="S8" i="7" s="1"/>
  <c r="U11" i="7"/>
  <c r="W11" i="7"/>
  <c r="Y11" i="7"/>
  <c r="AA11" i="7"/>
  <c r="U8" i="2" l="1"/>
  <c r="AA8" i="2"/>
  <c r="W9" i="2"/>
  <c r="W8" i="2"/>
  <c r="Q9" i="2"/>
  <c r="S8" i="5"/>
  <c r="S9" i="5"/>
  <c r="Q9" i="5"/>
  <c r="AA9" i="5"/>
  <c r="AA8" i="5"/>
  <c r="Y9" i="5"/>
  <c r="Y8" i="5"/>
  <c r="W9" i="5"/>
  <c r="W8" i="5"/>
  <c r="U8" i="5"/>
  <c r="U9" i="5"/>
  <c r="T8" i="4"/>
  <c r="T9" i="4"/>
  <c r="R9" i="4"/>
  <c r="AD8" i="4"/>
  <c r="AD9" i="4"/>
  <c r="AB9" i="4"/>
  <c r="AB8" i="4"/>
  <c r="Z9" i="4"/>
  <c r="Z8" i="4"/>
  <c r="V8" i="4"/>
  <c r="V9" i="4"/>
  <c r="X9" i="4"/>
  <c r="X8" i="4"/>
  <c r="AC15" i="7"/>
  <c r="AC8" i="7" s="1"/>
  <c r="Q9" i="7"/>
  <c r="AC9" i="7"/>
  <c r="S9" i="7"/>
  <c r="AA9" i="7"/>
  <c r="AA8" i="7"/>
  <c r="Y9" i="7"/>
  <c r="Y8" i="7"/>
  <c r="W9" i="7"/>
  <c r="W8" i="7"/>
  <c r="U8" i="7"/>
  <c r="U9" i="7"/>
  <c r="I38" i="1" l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I37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7" i="1"/>
</calcChain>
</file>

<file path=xl/sharedStrings.xml><?xml version="1.0" encoding="utf-8"?>
<sst xmlns="http://schemas.openxmlformats.org/spreadsheetml/2006/main" count="340" uniqueCount="64">
  <si>
    <t>T-Test</t>
    <phoneticPr fontId="2" type="noConversion"/>
  </si>
  <si>
    <t>Cohen's d</t>
    <phoneticPr fontId="2" type="noConversion"/>
  </si>
  <si>
    <t xml:space="preserve">MeanDiff </t>
    <phoneticPr fontId="2" type="noConversion"/>
  </si>
  <si>
    <t>SE</t>
    <phoneticPr fontId="2" type="noConversion"/>
  </si>
  <si>
    <t>t</t>
    <phoneticPr fontId="2" type="noConversion"/>
  </si>
  <si>
    <t>df</t>
    <phoneticPr fontId="2" type="noConversion"/>
  </si>
  <si>
    <t>n</t>
    <phoneticPr fontId="2" type="noConversion"/>
  </si>
  <si>
    <t>Margin of Error</t>
    <phoneticPr fontId="2" type="noConversion"/>
  </si>
  <si>
    <t>95% CI Lower</t>
    <phoneticPr fontId="2" type="noConversion"/>
  </si>
  <si>
    <t>95% CI Upper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</si>
  <si>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</si>
  <si>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</si>
  <si>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</si>
  <si>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</si>
  <si>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</si>
  <si>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</si>
  <si>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</si>
  <si>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Pre-</t>
    <phoneticPr fontId="2" type="noConversion"/>
  </si>
  <si>
    <t>Post-</t>
    <phoneticPr fontId="2" type="noConversion"/>
  </si>
  <si>
    <t>Mean</t>
    <phoneticPr fontId="2" type="noConversion"/>
  </si>
  <si>
    <t>SD</t>
    <phoneticPr fontId="2" type="noConversion"/>
  </si>
  <si>
    <t>S01</t>
    <phoneticPr fontId="2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</si>
  <si>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</si>
  <si>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</si>
  <si>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</si>
  <si>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</si>
  <si>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</si>
  <si>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</si>
  <si>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</si>
  <si>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</si>
  <si>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</si>
  <si>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</si>
  <si>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</si>
  <si>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</si>
  <si>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</si>
  <si>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</si>
  <si>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</si>
  <si>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</si>
  <si>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</si>
  <si>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</si>
  <si>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</si>
  <si>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</si>
  <si>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</si>
  <si>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</si>
  <si>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</si>
  <si>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</si>
  <si>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</si>
  <si>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</si>
  <si>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</si>
  <si>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</si>
  <si>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</si>
  <si>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</si>
  <si>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</si>
  <si>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Q8</t>
    <phoneticPr fontId="2" type="noConversion"/>
  </si>
  <si>
    <t>Q9</t>
  </si>
  <si>
    <t>Q10</t>
  </si>
  <si>
    <t>Q11</t>
  </si>
  <si>
    <t>Q12</t>
  </si>
  <si>
    <t>Q13</t>
  </si>
  <si>
    <t>Q14</t>
  </si>
  <si>
    <t>Q15</t>
  </si>
  <si>
    <t>Diff</t>
    <phoneticPr fontId="2" type="noConversion"/>
  </si>
  <si>
    <t>SD of Diff</t>
    <phoneticPr fontId="2" type="noConversion"/>
  </si>
  <si>
    <t>SE of 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</si>
</sst>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77" fontId="0" fillId="0" borderId="6" xfId="0" applyNumberFormat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3188-B016-4919-A01D-5678188B5C8B}">
  <dimension ref="A1:AD45"/>
  <sheetViews>
    <sheetView zoomScaleNormal="100" workbookViewId="0">
      <selection activeCell="X21" sqref="X21"/>
    </sheetView>
  </sheetViews>
  <sheetFormatPr defaultRowHeight="16.5" x14ac:dyDescent="0.3"/>
  <cols>
    <col min="16" max="16" width="15.125" bestFit="1" customWidth="1"/>
  </cols>
  <sheetData>
    <row r="1" spans="1:30" x14ac:dyDescent="0.3">
      <c r="A1" s="20" t="s">
        <v>10</v>
      </c>
      <c r="B1" s="21"/>
      <c r="C1" s="20" t="s">
        <v>11</v>
      </c>
      <c r="D1" s="21"/>
      <c r="E1" s="20" t="s">
        <v>12</v>
      </c>
      <c r="F1" s="21"/>
      <c r="G1" s="20" t="s">
        <v>13</v>
      </c>
      <c r="H1" s="21"/>
      <c r="I1" s="20" t="s">
        <v>14</v>
      </c>
      <c r="J1" s="21"/>
      <c r="K1" s="20" t="s">
        <v>15</v>
      </c>
      <c r="L1" s="21"/>
      <c r="M1" s="20" t="s">
        <v>16</v>
      </c>
      <c r="N1" s="21"/>
      <c r="P1" s="39"/>
      <c r="Q1" s="36" t="s">
        <v>10</v>
      </c>
      <c r="R1" s="37"/>
      <c r="S1" s="36" t="s">
        <v>11</v>
      </c>
      <c r="T1" s="37"/>
      <c r="U1" s="36" t="s">
        <v>12</v>
      </c>
      <c r="V1" s="37"/>
      <c r="W1" s="36" t="s">
        <v>13</v>
      </c>
      <c r="X1" s="37"/>
      <c r="Y1" s="36" t="s">
        <v>14</v>
      </c>
      <c r="Z1" s="37"/>
      <c r="AA1" s="36" t="s">
        <v>15</v>
      </c>
      <c r="AB1" s="37"/>
      <c r="AC1" s="36" t="s">
        <v>16</v>
      </c>
      <c r="AD1" s="38"/>
    </row>
    <row r="2" spans="1:30" x14ac:dyDescent="0.3">
      <c r="A2" s="19" t="s">
        <v>17</v>
      </c>
      <c r="B2" s="8" t="s">
        <v>18</v>
      </c>
      <c r="C2" s="19" t="s">
        <v>17</v>
      </c>
      <c r="D2" s="8" t="s">
        <v>18</v>
      </c>
      <c r="E2" s="19" t="s">
        <v>17</v>
      </c>
      <c r="F2" s="8" t="s">
        <v>18</v>
      </c>
      <c r="G2" s="19" t="s">
        <v>17</v>
      </c>
      <c r="H2" s="8" t="s">
        <v>18</v>
      </c>
      <c r="I2" s="19" t="s">
        <v>17</v>
      </c>
      <c r="J2" s="8" t="s">
        <v>18</v>
      </c>
      <c r="K2" s="19" t="s">
        <v>17</v>
      </c>
      <c r="L2" s="8" t="s">
        <v>18</v>
      </c>
      <c r="M2" s="19" t="s">
        <v>17</v>
      </c>
      <c r="N2" s="8" t="s">
        <v>18</v>
      </c>
      <c r="P2" s="40"/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  <c r="AB2" s="5" t="s">
        <v>18</v>
      </c>
      <c r="AC2" s="5" t="s">
        <v>17</v>
      </c>
      <c r="AD2" s="8" t="s">
        <v>18</v>
      </c>
    </row>
    <row r="3" spans="1:30" x14ac:dyDescent="0.3">
      <c r="A3" s="7">
        <v>3</v>
      </c>
      <c r="B3" s="9">
        <v>5</v>
      </c>
      <c r="C3" s="7">
        <v>2</v>
      </c>
      <c r="D3" s="9">
        <v>3</v>
      </c>
      <c r="E3" s="7">
        <v>3</v>
      </c>
      <c r="F3" s="9">
        <v>5</v>
      </c>
      <c r="G3" s="7">
        <v>4</v>
      </c>
      <c r="H3" s="9">
        <v>3</v>
      </c>
      <c r="I3" s="7">
        <v>4</v>
      </c>
      <c r="J3" s="9">
        <v>3</v>
      </c>
      <c r="K3" s="7">
        <v>5</v>
      </c>
      <c r="L3" s="9">
        <v>5</v>
      </c>
      <c r="M3" s="7">
        <v>2</v>
      </c>
      <c r="N3" s="9">
        <v>4</v>
      </c>
      <c r="P3" s="16" t="s">
        <v>6</v>
      </c>
      <c r="Q3" s="14">
        <f t="shared" ref="Q3:AD3" si="0">COUNT(A3:A45)</f>
        <v>43</v>
      </c>
      <c r="R3" s="14">
        <f t="shared" si="0"/>
        <v>43</v>
      </c>
      <c r="S3" s="14">
        <f t="shared" si="0"/>
        <v>43</v>
      </c>
      <c r="T3" s="14">
        <f t="shared" si="0"/>
        <v>43</v>
      </c>
      <c r="U3" s="14">
        <f t="shared" si="0"/>
        <v>43</v>
      </c>
      <c r="V3" s="14">
        <f t="shared" si="0"/>
        <v>43</v>
      </c>
      <c r="W3" s="14">
        <f t="shared" si="0"/>
        <v>43</v>
      </c>
      <c r="X3" s="14">
        <f t="shared" si="0"/>
        <v>43</v>
      </c>
      <c r="Y3" s="14">
        <f t="shared" si="0"/>
        <v>43</v>
      </c>
      <c r="Z3" s="14">
        <f t="shared" si="0"/>
        <v>43</v>
      </c>
      <c r="AA3" s="14">
        <f t="shared" si="0"/>
        <v>43</v>
      </c>
      <c r="AB3" s="14">
        <f t="shared" si="0"/>
        <v>43</v>
      </c>
      <c r="AC3" s="14">
        <f t="shared" si="0"/>
        <v>43</v>
      </c>
      <c r="AD3" s="15">
        <f t="shared" si="0"/>
        <v>43</v>
      </c>
    </row>
    <row r="4" spans="1:30" x14ac:dyDescent="0.3">
      <c r="A4" s="7">
        <v>3</v>
      </c>
      <c r="B4" s="9">
        <v>5</v>
      </c>
      <c r="C4" s="7">
        <v>3</v>
      </c>
      <c r="D4" s="9">
        <v>3</v>
      </c>
      <c r="E4" s="7">
        <v>3</v>
      </c>
      <c r="F4" s="9">
        <v>5</v>
      </c>
      <c r="G4" s="7">
        <v>3</v>
      </c>
      <c r="H4" s="9">
        <v>5</v>
      </c>
      <c r="I4" s="7">
        <v>3</v>
      </c>
      <c r="J4" s="9">
        <v>5</v>
      </c>
      <c r="K4" s="7">
        <v>5</v>
      </c>
      <c r="L4" s="9">
        <v>5</v>
      </c>
      <c r="M4" s="7">
        <v>1</v>
      </c>
      <c r="N4" s="9">
        <v>5</v>
      </c>
      <c r="P4" s="16" t="s">
        <v>19</v>
      </c>
      <c r="Q4" s="13">
        <f t="shared" ref="Q4:AD4" si="1">AVERAGE(A3:A45)</f>
        <v>3.7906976744186047</v>
      </c>
      <c r="R4" s="13">
        <f t="shared" si="1"/>
        <v>4.558139534883721</v>
      </c>
      <c r="S4" s="13">
        <f t="shared" si="1"/>
        <v>2.3023255813953489</v>
      </c>
      <c r="T4" s="13">
        <f t="shared" si="1"/>
        <v>3.7906976744186047</v>
      </c>
      <c r="U4" s="13">
        <f t="shared" si="1"/>
        <v>2.6046511627906979</v>
      </c>
      <c r="V4" s="13">
        <f t="shared" si="1"/>
        <v>4.4651162790697674</v>
      </c>
      <c r="W4" s="13">
        <f t="shared" si="1"/>
        <v>2.0232558139534884</v>
      </c>
      <c r="X4" s="13">
        <f t="shared" si="1"/>
        <v>3.6279069767441858</v>
      </c>
      <c r="Y4" s="13">
        <f t="shared" si="1"/>
        <v>2.0930232558139537</v>
      </c>
      <c r="Z4" s="13">
        <f t="shared" si="1"/>
        <v>3.441860465116279</v>
      </c>
      <c r="AA4" s="13">
        <f t="shared" si="1"/>
        <v>2</v>
      </c>
      <c r="AB4" s="13">
        <f t="shared" si="1"/>
        <v>3.3953488372093021</v>
      </c>
      <c r="AC4" s="13">
        <f t="shared" si="1"/>
        <v>1.6279069767441861</v>
      </c>
      <c r="AD4" s="18">
        <f t="shared" si="1"/>
        <v>3.8139534883720931</v>
      </c>
    </row>
    <row r="5" spans="1:30" x14ac:dyDescent="0.3">
      <c r="A5" s="7">
        <v>4</v>
      </c>
      <c r="B5" s="9">
        <v>4</v>
      </c>
      <c r="C5" s="7">
        <v>1</v>
      </c>
      <c r="D5" s="9">
        <v>1</v>
      </c>
      <c r="E5" s="7">
        <v>1</v>
      </c>
      <c r="F5" s="9">
        <v>5</v>
      </c>
      <c r="G5" s="7">
        <v>2</v>
      </c>
      <c r="H5" s="9">
        <v>4</v>
      </c>
      <c r="I5" s="7">
        <v>2</v>
      </c>
      <c r="J5" s="9">
        <v>5</v>
      </c>
      <c r="K5" s="7">
        <v>2</v>
      </c>
      <c r="L5" s="9">
        <v>5</v>
      </c>
      <c r="M5" s="7">
        <v>1</v>
      </c>
      <c r="N5" s="9">
        <v>5</v>
      </c>
      <c r="P5" s="16" t="s">
        <v>20</v>
      </c>
      <c r="Q5" s="13">
        <f t="shared" ref="Q5:AD5" si="2">_xlfn.STDEV.S(A3:A45)</f>
        <v>1.3550283696710965</v>
      </c>
      <c r="R5" s="13">
        <f t="shared" si="2"/>
        <v>0.73362523134529978</v>
      </c>
      <c r="S5" s="13">
        <f t="shared" si="2"/>
        <v>1.3720836383109041</v>
      </c>
      <c r="T5" s="13">
        <f t="shared" si="2"/>
        <v>1.3012473783859728</v>
      </c>
      <c r="U5" s="13">
        <f t="shared" si="2"/>
        <v>1.7476451487334241</v>
      </c>
      <c r="V5" s="13">
        <f t="shared" si="2"/>
        <v>0.88233556971586724</v>
      </c>
      <c r="W5" s="13">
        <f t="shared" si="2"/>
        <v>1.0798671014576893</v>
      </c>
      <c r="X5" s="13">
        <f t="shared" si="2"/>
        <v>1.0240734677410201</v>
      </c>
      <c r="Y5" s="13">
        <f t="shared" si="2"/>
        <v>1.1915167102793236</v>
      </c>
      <c r="Z5" s="13">
        <f t="shared" si="2"/>
        <v>1.3147935847663066</v>
      </c>
      <c r="AA5" s="13">
        <f t="shared" si="2"/>
        <v>1.2724180205607036</v>
      </c>
      <c r="AB5" s="13">
        <f t="shared" si="2"/>
        <v>1.347652895888342</v>
      </c>
      <c r="AC5" s="13">
        <f t="shared" si="2"/>
        <v>1.0470651913563769</v>
      </c>
      <c r="AD5" s="18">
        <f t="shared" si="2"/>
        <v>1.4352005659321023</v>
      </c>
    </row>
    <row r="6" spans="1:30" x14ac:dyDescent="0.3">
      <c r="A6" s="7">
        <v>5</v>
      </c>
      <c r="B6" s="9">
        <v>5</v>
      </c>
      <c r="C6" s="7">
        <v>2</v>
      </c>
      <c r="D6" s="9">
        <v>3</v>
      </c>
      <c r="E6" s="7">
        <v>1</v>
      </c>
      <c r="F6" s="9">
        <v>3</v>
      </c>
      <c r="G6" s="7">
        <v>1</v>
      </c>
      <c r="H6" s="9">
        <v>4</v>
      </c>
      <c r="I6" s="7">
        <v>1</v>
      </c>
      <c r="J6" s="9">
        <v>4</v>
      </c>
      <c r="K6" s="7">
        <v>1</v>
      </c>
      <c r="L6" s="9">
        <v>3</v>
      </c>
      <c r="M6" s="7">
        <v>1</v>
      </c>
      <c r="N6" s="9">
        <v>5</v>
      </c>
      <c r="P6" s="16" t="s">
        <v>0</v>
      </c>
      <c r="Q6" s="25">
        <f>_xlfn.T.TEST(A3:A45,B3:B45,2,2)</f>
        <v>1.5802148321562794E-3</v>
      </c>
      <c r="R6" s="26"/>
      <c r="S6" s="25">
        <f>_xlfn.T.TEST(C3:C45,D3:D45,2,2)</f>
        <v>1.6167953763782581E-6</v>
      </c>
      <c r="T6" s="26"/>
      <c r="U6" s="25">
        <f>_xlfn.T.TEST(E3:E45,F3:F45,2,2)</f>
        <v>1.7651585632386551E-8</v>
      </c>
      <c r="V6" s="26"/>
      <c r="W6" s="25">
        <f>_xlfn.T.TEST(G3:G45,H3:H45,2,2)</f>
        <v>4.2374806261724103E-10</v>
      </c>
      <c r="X6" s="26"/>
      <c r="Y6" s="25">
        <f>_xlfn.T.TEST(I3:I45,J3:J45,2,2)</f>
        <v>3.2869508038343101E-6</v>
      </c>
      <c r="Z6" s="26"/>
      <c r="AA6" s="25">
        <f>_xlfn.T.TEST(K3:K45,L3:L45,2,2)</f>
        <v>3.9799658233687543E-6</v>
      </c>
      <c r="AB6" s="26"/>
      <c r="AC6" s="25">
        <f>_xlfn.T.TEST(M3:M45,N3:N45,2,2)</f>
        <v>4.4148618255187952E-12</v>
      </c>
      <c r="AD6" s="27"/>
    </row>
    <row r="7" spans="1:30" x14ac:dyDescent="0.3">
      <c r="A7" s="7">
        <v>5</v>
      </c>
      <c r="B7" s="9">
        <v>4</v>
      </c>
      <c r="C7" s="7">
        <v>5</v>
      </c>
      <c r="D7" s="9">
        <v>2</v>
      </c>
      <c r="E7" s="7">
        <v>5</v>
      </c>
      <c r="F7" s="9">
        <v>5</v>
      </c>
      <c r="G7" s="7">
        <v>1</v>
      </c>
      <c r="H7" s="9">
        <v>3</v>
      </c>
      <c r="I7" s="7">
        <v>1</v>
      </c>
      <c r="J7" s="9">
        <v>3</v>
      </c>
      <c r="K7" s="7">
        <v>1</v>
      </c>
      <c r="L7" s="9">
        <v>3</v>
      </c>
      <c r="M7" s="7">
        <v>1</v>
      </c>
      <c r="N7" s="9">
        <v>3</v>
      </c>
      <c r="P7" s="16" t="s">
        <v>1</v>
      </c>
      <c r="Q7" s="22">
        <f>(R4-Q4)/SQRT(((COUNT(B3:B45)-1)*_xlfn.VAR.S(B3:B45)+(COUNT(A3:A45)-1)*_xlfn.VAR.S(A3:A45))/(COUNT(B3:B45)+COUNT(A3:A45)-2))</f>
        <v>0.70435559181589447</v>
      </c>
      <c r="R7" s="23"/>
      <c r="S7" s="22">
        <f>(T4-S4)/SQRT(((COUNT(D3:D45)-1)*_xlfn.VAR.S(D3:D45)+(COUNT(C3:C45)-1)*_xlfn.VAR.S(C3:C45))/(COUNT(D3:D45)+COUNT(C3:C45)-2))</f>
        <v>1.1131056030905708</v>
      </c>
      <c r="T7" s="23"/>
      <c r="U7" s="22">
        <f>(V4-U4)/SQRT(((COUNT(F3:F45)-1)*_xlfn.VAR.S(F3:F45)+(COUNT(E3:E45)-1)*_xlfn.VAR.S(E3:E45))/(COUNT(F3:F45)+COUNT(E3:E45)-2))</f>
        <v>1.3439391478130494</v>
      </c>
      <c r="V7" s="23"/>
      <c r="W7" s="22">
        <f>(X4-W4)/SQRT(((COUNT(H3:H45)-1)*_xlfn.VAR.S(H3:H45)+(COUNT(G3:G45)-1)*_xlfn.VAR.S(G3:G45))/(COUNT(H3:H45)+COUNT(G3:G45)-2))</f>
        <v>1.5248408228020787</v>
      </c>
      <c r="X7" s="23"/>
      <c r="Y7" s="22">
        <f>(Z4-Y4)/SQRT(((COUNT(J3:J45)-1)*_xlfn.VAR.S(J3:J45)+(COUNT(I3:I45)-1)*_xlfn.VAR.S(I3:I45))/(COUNT(J3:J45)+COUNT(I3:I45)-2))</f>
        <v>1.0750532615883077</v>
      </c>
      <c r="Z7" s="23"/>
      <c r="AA7" s="22">
        <f>(AB4-AA4)/SQRT(((COUNT(L3:L45)-1)*_xlfn.VAR.S(L3:L45)+(COUNT(K3:K45)-1)*_xlfn.VAR.S(K3:K45))/(COUNT(L3:L45)+COUNT(K3:K45)-2))</f>
        <v>1.0646841066074431</v>
      </c>
      <c r="AB7" s="23"/>
      <c r="AC7" s="22">
        <f>(AD4-AC4)/SQRT(((COUNT(N3:N45)-1)*_xlfn.VAR.S(N3:N45)+(COUNT(M3:M45)-1)*_xlfn.VAR.S(M3:M45))/(COUNT(N3:N45)+COUNT(M3:M45)-2))</f>
        <v>1.7401866836642697</v>
      </c>
      <c r="AD7" s="24"/>
    </row>
    <row r="8" spans="1:30" x14ac:dyDescent="0.3">
      <c r="A8" s="7">
        <v>2</v>
      </c>
      <c r="B8" s="9">
        <v>5</v>
      </c>
      <c r="C8" s="7">
        <v>1</v>
      </c>
      <c r="D8" s="9">
        <v>5</v>
      </c>
      <c r="E8" s="7">
        <v>1</v>
      </c>
      <c r="F8" s="9">
        <v>5</v>
      </c>
      <c r="G8" s="7">
        <v>1</v>
      </c>
      <c r="H8" s="9">
        <v>5</v>
      </c>
      <c r="I8" s="7">
        <v>1</v>
      </c>
      <c r="J8" s="9">
        <v>5</v>
      </c>
      <c r="K8" s="7">
        <v>1</v>
      </c>
      <c r="L8" s="9">
        <v>5</v>
      </c>
      <c r="M8" s="7">
        <v>1</v>
      </c>
      <c r="N8" s="9">
        <v>5</v>
      </c>
      <c r="P8" s="16" t="s">
        <v>8</v>
      </c>
      <c r="Q8" s="22">
        <f>Q11-Q15</f>
        <v>0.29801168410333384</v>
      </c>
      <c r="R8" s="23"/>
      <c r="S8" s="22">
        <f>S11-S15</f>
        <v>0.91480804568402774</v>
      </c>
      <c r="T8" s="23"/>
      <c r="U8" s="22">
        <f>U11-U15</f>
        <v>1.2636644453775454</v>
      </c>
      <c r="V8" s="23"/>
      <c r="W8" s="22">
        <f>W11-W15</f>
        <v>1.1532497687058973</v>
      </c>
      <c r="X8" s="23"/>
      <c r="Y8" s="22">
        <f>Y11-Y15</f>
        <v>0.81064633682873155</v>
      </c>
      <c r="Z8" s="23"/>
      <c r="AA8" s="22">
        <f>AA11-AA15</f>
        <v>0.8331773758025367</v>
      </c>
      <c r="AB8" s="23"/>
      <c r="AC8" s="22">
        <f>AC11-AC15</f>
        <v>1.6464585177067748</v>
      </c>
      <c r="AD8" s="24"/>
    </row>
    <row r="9" spans="1:30" x14ac:dyDescent="0.3">
      <c r="A9" s="7">
        <v>5</v>
      </c>
      <c r="B9" s="9">
        <v>5</v>
      </c>
      <c r="C9" s="7">
        <v>1</v>
      </c>
      <c r="D9" s="9">
        <v>2</v>
      </c>
      <c r="E9" s="7">
        <v>1</v>
      </c>
      <c r="F9" s="9">
        <v>5</v>
      </c>
      <c r="G9" s="7">
        <v>1</v>
      </c>
      <c r="H9" s="9">
        <v>5</v>
      </c>
      <c r="I9" s="7">
        <v>1</v>
      </c>
      <c r="J9" s="9">
        <v>4</v>
      </c>
      <c r="K9" s="7">
        <v>1</v>
      </c>
      <c r="L9" s="9">
        <v>5</v>
      </c>
      <c r="M9" s="7">
        <v>1</v>
      </c>
      <c r="N9" s="9">
        <v>5</v>
      </c>
      <c r="P9" s="16" t="s">
        <v>9</v>
      </c>
      <c r="Q9" s="22">
        <f>Q11+Q15</f>
        <v>1.2368720368268988</v>
      </c>
      <c r="R9" s="23"/>
      <c r="S9" s="22">
        <f>S11+S15</f>
        <v>2.0619361403624836</v>
      </c>
      <c r="T9" s="23"/>
      <c r="U9" s="22">
        <f>U11+U15</f>
        <v>2.4572657871805936</v>
      </c>
      <c r="V9" s="23"/>
      <c r="W9" s="22">
        <f>W11+W15</f>
        <v>2.0560525568754975</v>
      </c>
      <c r="X9" s="23"/>
      <c r="Y9" s="22">
        <f>Y11+Y15</f>
        <v>1.8870280817759191</v>
      </c>
      <c r="Z9" s="23"/>
      <c r="AA9" s="22">
        <f>AA11+AA15</f>
        <v>1.9575202986160676</v>
      </c>
      <c r="AB9" s="23"/>
      <c r="AC9" s="22">
        <f>AC11+AC15</f>
        <v>2.7256345055490399</v>
      </c>
      <c r="AD9" s="24"/>
    </row>
    <row r="10" spans="1:30" x14ac:dyDescent="0.3">
      <c r="A10" s="7">
        <v>5</v>
      </c>
      <c r="B10" s="9">
        <v>5</v>
      </c>
      <c r="C10" s="7">
        <v>1</v>
      </c>
      <c r="D10" s="9">
        <v>5</v>
      </c>
      <c r="E10" s="7">
        <v>1</v>
      </c>
      <c r="F10" s="9">
        <v>5</v>
      </c>
      <c r="G10" s="7">
        <v>3</v>
      </c>
      <c r="H10" s="9">
        <v>5</v>
      </c>
      <c r="I10" s="7">
        <v>3</v>
      </c>
      <c r="J10" s="9">
        <v>5</v>
      </c>
      <c r="K10" s="7">
        <v>3</v>
      </c>
      <c r="L10" s="9">
        <v>4</v>
      </c>
      <c r="M10" s="7">
        <v>3</v>
      </c>
      <c r="N10" s="9">
        <v>4</v>
      </c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2"/>
    </row>
    <row r="11" spans="1:30" x14ac:dyDescent="0.3">
      <c r="A11" s="7">
        <v>1</v>
      </c>
      <c r="B11" s="9">
        <v>5</v>
      </c>
      <c r="C11" s="7">
        <v>1</v>
      </c>
      <c r="D11" s="9">
        <v>5</v>
      </c>
      <c r="E11" s="7">
        <v>1</v>
      </c>
      <c r="F11" s="9">
        <v>4</v>
      </c>
      <c r="G11" s="7">
        <v>1</v>
      </c>
      <c r="H11" s="9">
        <v>1</v>
      </c>
      <c r="I11" s="7">
        <v>1</v>
      </c>
      <c r="J11" s="9">
        <v>4</v>
      </c>
      <c r="K11" s="7">
        <v>1</v>
      </c>
      <c r="L11" s="9">
        <v>3</v>
      </c>
      <c r="M11" s="7">
        <v>1</v>
      </c>
      <c r="N11" s="9">
        <v>4</v>
      </c>
      <c r="P11" s="16" t="s">
        <v>2</v>
      </c>
      <c r="Q11" s="28">
        <f>R4-Q4</f>
        <v>0.76744186046511631</v>
      </c>
      <c r="R11" s="29"/>
      <c r="S11" s="28">
        <f>T4-S4</f>
        <v>1.4883720930232558</v>
      </c>
      <c r="T11" s="29"/>
      <c r="U11" s="28">
        <f>V4-U4</f>
        <v>1.8604651162790695</v>
      </c>
      <c r="V11" s="29"/>
      <c r="W11" s="28">
        <f>X4-W4</f>
        <v>1.6046511627906974</v>
      </c>
      <c r="X11" s="29"/>
      <c r="Y11" s="28">
        <f>Z4-Y4</f>
        <v>1.3488372093023253</v>
      </c>
      <c r="Z11" s="29"/>
      <c r="AA11" s="28">
        <f>AB4-AA4</f>
        <v>1.3953488372093021</v>
      </c>
      <c r="AB11" s="29"/>
      <c r="AC11" s="28">
        <f>AD4-AC4</f>
        <v>2.1860465116279073</v>
      </c>
      <c r="AD11" s="32"/>
    </row>
    <row r="12" spans="1:30" x14ac:dyDescent="0.3">
      <c r="A12" s="7">
        <v>2</v>
      </c>
      <c r="B12" s="9">
        <v>5</v>
      </c>
      <c r="C12" s="7">
        <v>2</v>
      </c>
      <c r="D12" s="9">
        <v>5</v>
      </c>
      <c r="E12" s="7">
        <v>1</v>
      </c>
      <c r="F12" s="9">
        <v>5</v>
      </c>
      <c r="G12" s="7">
        <v>1</v>
      </c>
      <c r="H12" s="9">
        <v>4</v>
      </c>
      <c r="I12" s="7">
        <v>1</v>
      </c>
      <c r="J12" s="9">
        <v>4</v>
      </c>
      <c r="K12" s="7">
        <v>1</v>
      </c>
      <c r="L12" s="9">
        <v>4</v>
      </c>
      <c r="M12" s="7">
        <v>1</v>
      </c>
      <c r="N12" s="9">
        <v>5</v>
      </c>
      <c r="P12" s="16" t="s">
        <v>3</v>
      </c>
      <c r="Q12" s="28">
        <f>SQRT(R5^2/COUNT(B3:B45)+Q5^2/COUNT(A3:A45))</f>
        <v>0.2349818331760769</v>
      </c>
      <c r="R12" s="29"/>
      <c r="S12" s="28">
        <f>SQRT(T5^2/COUNT(D3:D45)+S5^2/COUNT(C3:C45))</f>
        <v>0.28837387917855006</v>
      </c>
      <c r="T12" s="29"/>
      <c r="U12" s="28">
        <f>SQRT(V5^2/COUNT(F3:F45)+U5^2/COUNT(E3:E45))</f>
        <v>0.29855386423275315</v>
      </c>
      <c r="V12" s="29"/>
      <c r="W12" s="28">
        <f>SQRT(X5^2/COUNT(H3:H45)+W5^2/COUNT(G3:G45))</f>
        <v>0.22695350533686817</v>
      </c>
      <c r="X12" s="29"/>
      <c r="Y12" s="28">
        <f>SQRT(Z5^2/COUNT(J3:J45)+Y5^2/COUNT(I3:I45))</f>
        <v>0.2705891179087575</v>
      </c>
      <c r="Z12" s="29"/>
      <c r="AA12" s="28">
        <f>SQRT(AB5^2/COUNT(L3:L45)+AA5^2/COUNT(K3:K45))</f>
        <v>0.2826459675103416</v>
      </c>
      <c r="AB12" s="29"/>
      <c r="AC12" s="28">
        <f>SQRT(AD5^2/COUNT(N3:N45)+AC5^2/COUNT(M3:M45))</f>
        <v>0.27092203372591511</v>
      </c>
      <c r="AD12" s="32"/>
    </row>
    <row r="13" spans="1:30" x14ac:dyDescent="0.3">
      <c r="A13" s="7">
        <v>2</v>
      </c>
      <c r="B13" s="9">
        <v>5</v>
      </c>
      <c r="C13" s="7">
        <v>1</v>
      </c>
      <c r="D13" s="9">
        <v>5</v>
      </c>
      <c r="E13" s="7">
        <v>1</v>
      </c>
      <c r="F13" s="9">
        <v>5</v>
      </c>
      <c r="G13" s="7">
        <v>2</v>
      </c>
      <c r="H13" s="9">
        <v>5</v>
      </c>
      <c r="I13" s="7">
        <v>1</v>
      </c>
      <c r="J13" s="9">
        <v>5</v>
      </c>
      <c r="K13" s="7">
        <v>2</v>
      </c>
      <c r="L13" s="9">
        <v>5</v>
      </c>
      <c r="M13" s="7">
        <v>1</v>
      </c>
      <c r="N13" s="9">
        <v>5</v>
      </c>
      <c r="P13" s="16" t="s">
        <v>4</v>
      </c>
      <c r="Q13" s="28">
        <f>_xlfn.T.INV.2T(0.05,Q14)</f>
        <v>1.9977296543176954</v>
      </c>
      <c r="R13" s="29"/>
      <c r="S13" s="28">
        <f>_xlfn.T.INV.2T(0.05,S14)</f>
        <v>1.9889597801751635</v>
      </c>
      <c r="T13" s="29"/>
      <c r="U13" s="28">
        <f>_xlfn.T.INV.2T(0.05,U14)</f>
        <v>1.9989715170333793</v>
      </c>
      <c r="V13" s="29"/>
      <c r="W13" s="28">
        <f>_xlfn.T.INV.2T(0.05,W14)</f>
        <v>1.9889597801751635</v>
      </c>
      <c r="X13" s="29"/>
      <c r="Y13" s="28">
        <f>_xlfn.T.INV.2T(0.05,Y14)</f>
        <v>1.9889597801751635</v>
      </c>
      <c r="Z13" s="29"/>
      <c r="AA13" s="28">
        <f>_xlfn.T.INV.2T(0.05,AA14)</f>
        <v>1.9889597801751635</v>
      </c>
      <c r="AB13" s="29"/>
      <c r="AC13" s="28">
        <f>_xlfn.T.INV.2T(0.05,AC14)</f>
        <v>1.991672609644662</v>
      </c>
      <c r="AD13" s="32"/>
    </row>
    <row r="14" spans="1:30" x14ac:dyDescent="0.3">
      <c r="A14" s="7">
        <v>1</v>
      </c>
      <c r="B14" s="9">
        <v>5</v>
      </c>
      <c r="C14" s="7">
        <v>1</v>
      </c>
      <c r="D14" s="9">
        <v>5</v>
      </c>
      <c r="E14" s="7">
        <v>1</v>
      </c>
      <c r="F14" s="9">
        <v>5</v>
      </c>
      <c r="G14" s="7">
        <v>1</v>
      </c>
      <c r="H14" s="9">
        <v>5</v>
      </c>
      <c r="I14" s="7">
        <v>1</v>
      </c>
      <c r="J14" s="9">
        <v>5</v>
      </c>
      <c r="K14" s="7">
        <v>1</v>
      </c>
      <c r="L14" s="9">
        <v>5</v>
      </c>
      <c r="M14" s="7">
        <v>1</v>
      </c>
      <c r="N14" s="9">
        <v>5</v>
      </c>
      <c r="P14" s="16" t="s">
        <v>5</v>
      </c>
      <c r="Q14" s="28">
        <f>((Q5^2/Q3+R5^2/R3)^2)/(((Q5^2/Q3)^2)/(Q3-1)+((R5^2/R3)^2)/(R3-1))</f>
        <v>64.674225837141037</v>
      </c>
      <c r="R14" s="29"/>
      <c r="S14" s="28">
        <f>((S5^2/S3+T5^2/T3)^2)/(((S5^2/S3)^2)/(S3-1)+((T5^2/T3)^2)/(T3-1))</f>
        <v>83.765080460557243</v>
      </c>
      <c r="T14" s="29"/>
      <c r="U14" s="28">
        <f>((U5^2/U3+V5^2/V3)^2)/(((U5^2/U3)^2)/(U3-1)+((V5^2/V3)^2)/(V3-1))</f>
        <v>62.104922826500605</v>
      </c>
      <c r="V14" s="29"/>
      <c r="W14" s="28">
        <f>((W5^2/W3+X5^2/X3)^2)/(((W5^2/W3)^2)/(W3-1)+((X5^2/X3)^2)/(X3-1))</f>
        <v>83.764704943812816</v>
      </c>
      <c r="X14" s="29"/>
      <c r="Y14" s="28">
        <f>((Y5^2/Y3+Z5^2/Z3)^2)/(((Y5^2/Y3)^2)/(Y3-1)+((Z5^2/Z3)^2)/(Z3-1))</f>
        <v>83.198743702890397</v>
      </c>
      <c r="Z14" s="29"/>
      <c r="AA14" s="28">
        <f>((AA5^2/AA3+AB5^2/AB3)^2)/(((AA5^2/AA3)^2)/(AA3-1)+((AB5^2/AB3)^2)/(AB3-1))</f>
        <v>83.724318236999707</v>
      </c>
      <c r="AB14" s="29"/>
      <c r="AC14" s="28">
        <f>((AC5^2/AC3+AD5^2/AD3)^2)/(((AC5^2/AC3)^2)/(AC3-1)+((AD5^2/AD3)^2)/(AD3-1))</f>
        <v>76.83965132779241</v>
      </c>
      <c r="AD14" s="32"/>
    </row>
    <row r="15" spans="1:30" ht="17.25" thickBot="1" x14ac:dyDescent="0.35">
      <c r="A15" s="7">
        <v>5</v>
      </c>
      <c r="B15" s="9">
        <v>5</v>
      </c>
      <c r="C15" s="7">
        <v>5</v>
      </c>
      <c r="D15" s="9">
        <v>4</v>
      </c>
      <c r="E15" s="7">
        <v>5</v>
      </c>
      <c r="F15" s="9">
        <v>4</v>
      </c>
      <c r="G15" s="7">
        <v>4</v>
      </c>
      <c r="H15" s="9">
        <v>5</v>
      </c>
      <c r="I15" s="7">
        <v>5</v>
      </c>
      <c r="J15" s="9">
        <v>4</v>
      </c>
      <c r="K15" s="7">
        <v>5</v>
      </c>
      <c r="L15" s="9">
        <v>5</v>
      </c>
      <c r="M15" s="7">
        <v>4</v>
      </c>
      <c r="N15" s="9">
        <v>4</v>
      </c>
      <c r="P15" s="17" t="s">
        <v>7</v>
      </c>
      <c r="Q15" s="30">
        <f>Q13*Q12</f>
        <v>0.46943017636178247</v>
      </c>
      <c r="R15" s="31"/>
      <c r="S15" s="30">
        <f>S13*S12</f>
        <v>0.57356404733922806</v>
      </c>
      <c r="T15" s="31"/>
      <c r="U15" s="30">
        <f>U13*U12</f>
        <v>0.59680067090152411</v>
      </c>
      <c r="V15" s="31"/>
      <c r="W15" s="30">
        <f>W13*W12</f>
        <v>0.45140139408480012</v>
      </c>
      <c r="X15" s="31"/>
      <c r="Y15" s="30">
        <f>Y13*Y12</f>
        <v>0.53819087247359376</v>
      </c>
      <c r="Z15" s="31"/>
      <c r="AA15" s="30">
        <f>AA13*AA12</f>
        <v>0.56217146140676544</v>
      </c>
      <c r="AB15" s="31"/>
      <c r="AC15" s="30">
        <f>AC13*AC12</f>
        <v>0.53958799392113244</v>
      </c>
      <c r="AD15" s="33"/>
    </row>
    <row r="16" spans="1:30" x14ac:dyDescent="0.3">
      <c r="A16" s="7">
        <v>5</v>
      </c>
      <c r="B16" s="9">
        <v>2</v>
      </c>
      <c r="C16" s="7">
        <v>5</v>
      </c>
      <c r="D16" s="9">
        <v>2</v>
      </c>
      <c r="E16" s="7">
        <v>5</v>
      </c>
      <c r="F16" s="9">
        <v>5</v>
      </c>
      <c r="G16" s="7">
        <v>1</v>
      </c>
      <c r="H16" s="9">
        <v>2</v>
      </c>
      <c r="I16" s="7">
        <v>1</v>
      </c>
      <c r="J16" s="9">
        <v>3</v>
      </c>
      <c r="K16" s="7">
        <v>1</v>
      </c>
      <c r="L16" s="9">
        <v>3</v>
      </c>
      <c r="M16" s="7">
        <v>1</v>
      </c>
      <c r="N16" s="9">
        <v>4</v>
      </c>
    </row>
    <row r="17" spans="1:14" x14ac:dyDescent="0.3">
      <c r="A17" s="7">
        <v>5</v>
      </c>
      <c r="B17" s="9">
        <v>5</v>
      </c>
      <c r="C17" s="7">
        <v>5</v>
      </c>
      <c r="D17" s="9">
        <v>5</v>
      </c>
      <c r="E17" s="7">
        <v>5</v>
      </c>
      <c r="F17" s="9">
        <v>5</v>
      </c>
      <c r="G17" s="7">
        <v>2</v>
      </c>
      <c r="H17" s="9">
        <v>3</v>
      </c>
      <c r="I17" s="7">
        <v>4</v>
      </c>
      <c r="J17" s="9">
        <v>2</v>
      </c>
      <c r="K17" s="7">
        <v>3</v>
      </c>
      <c r="L17" s="9">
        <v>2</v>
      </c>
      <c r="M17" s="7">
        <v>1</v>
      </c>
      <c r="N17" s="9">
        <v>5</v>
      </c>
    </row>
    <row r="18" spans="1:14" x14ac:dyDescent="0.3">
      <c r="A18" s="7">
        <v>4</v>
      </c>
      <c r="B18" s="9">
        <v>5</v>
      </c>
      <c r="C18" s="7">
        <v>3</v>
      </c>
      <c r="D18" s="9">
        <v>5</v>
      </c>
      <c r="E18" s="7">
        <v>3</v>
      </c>
      <c r="F18" s="9">
        <v>5</v>
      </c>
      <c r="G18" s="7">
        <v>2</v>
      </c>
      <c r="H18" s="9">
        <v>3</v>
      </c>
      <c r="I18" s="7">
        <v>2</v>
      </c>
      <c r="J18" s="9">
        <v>2</v>
      </c>
      <c r="K18" s="7">
        <v>2</v>
      </c>
      <c r="L18" s="9">
        <v>2</v>
      </c>
      <c r="M18" s="7">
        <v>2</v>
      </c>
      <c r="N18" s="9">
        <v>5</v>
      </c>
    </row>
    <row r="19" spans="1:14" x14ac:dyDescent="0.3">
      <c r="A19" s="7">
        <v>5</v>
      </c>
      <c r="B19" s="9">
        <v>4</v>
      </c>
      <c r="C19" s="7">
        <v>4</v>
      </c>
      <c r="D19" s="9">
        <v>3</v>
      </c>
      <c r="E19" s="7">
        <v>5</v>
      </c>
      <c r="F19" s="9">
        <v>5</v>
      </c>
      <c r="G19" s="7">
        <v>2</v>
      </c>
      <c r="H19" s="9">
        <v>3</v>
      </c>
      <c r="I19" s="7">
        <v>1</v>
      </c>
      <c r="J19" s="9">
        <v>1</v>
      </c>
      <c r="K19" s="7">
        <v>1</v>
      </c>
      <c r="L19" s="9">
        <v>2</v>
      </c>
      <c r="M19" s="7">
        <v>1</v>
      </c>
      <c r="N19" s="9">
        <v>3</v>
      </c>
    </row>
    <row r="20" spans="1:14" x14ac:dyDescent="0.3">
      <c r="A20" s="7">
        <v>4</v>
      </c>
      <c r="B20" s="9">
        <v>5</v>
      </c>
      <c r="C20" s="7">
        <v>1</v>
      </c>
      <c r="D20" s="9">
        <v>5</v>
      </c>
      <c r="E20" s="7">
        <v>4</v>
      </c>
      <c r="F20" s="9">
        <v>4</v>
      </c>
      <c r="G20" s="7">
        <v>3</v>
      </c>
      <c r="H20" s="9">
        <v>3</v>
      </c>
      <c r="I20" s="7">
        <v>2</v>
      </c>
      <c r="J20" s="9">
        <v>4</v>
      </c>
      <c r="K20" s="7">
        <v>1</v>
      </c>
      <c r="L20" s="9">
        <v>3</v>
      </c>
      <c r="M20" s="7">
        <v>1</v>
      </c>
      <c r="N20" s="9">
        <v>5</v>
      </c>
    </row>
    <row r="21" spans="1:14" x14ac:dyDescent="0.3">
      <c r="A21" s="7">
        <v>1</v>
      </c>
      <c r="B21" s="9">
        <v>5</v>
      </c>
      <c r="C21" s="7">
        <v>2</v>
      </c>
      <c r="D21" s="9">
        <v>4</v>
      </c>
      <c r="E21" s="7">
        <v>1</v>
      </c>
      <c r="F21" s="9">
        <v>3</v>
      </c>
      <c r="G21" s="7">
        <v>1</v>
      </c>
      <c r="H21" s="9">
        <v>3</v>
      </c>
      <c r="I21" s="7">
        <v>1</v>
      </c>
      <c r="J21" s="9">
        <v>3</v>
      </c>
      <c r="K21" s="7">
        <v>1</v>
      </c>
      <c r="L21" s="9">
        <v>2</v>
      </c>
      <c r="M21" s="7">
        <v>1</v>
      </c>
      <c r="N21" s="9">
        <v>5</v>
      </c>
    </row>
    <row r="22" spans="1:14" x14ac:dyDescent="0.3">
      <c r="A22" s="7">
        <v>5</v>
      </c>
      <c r="B22" s="9">
        <v>5</v>
      </c>
      <c r="C22" s="7">
        <v>5</v>
      </c>
      <c r="D22" s="9">
        <v>2</v>
      </c>
      <c r="E22" s="7">
        <v>5</v>
      </c>
      <c r="F22" s="9">
        <v>5</v>
      </c>
      <c r="G22" s="7">
        <v>2</v>
      </c>
      <c r="H22" s="9">
        <v>3</v>
      </c>
      <c r="I22" s="7">
        <v>2</v>
      </c>
      <c r="J22" s="9">
        <v>1</v>
      </c>
      <c r="K22" s="7">
        <v>2</v>
      </c>
      <c r="L22" s="9">
        <v>1</v>
      </c>
      <c r="M22" s="7">
        <v>1</v>
      </c>
      <c r="N22" s="9">
        <v>5</v>
      </c>
    </row>
    <row r="23" spans="1:14" x14ac:dyDescent="0.3">
      <c r="A23" s="7">
        <v>5</v>
      </c>
      <c r="B23" s="9">
        <v>5</v>
      </c>
      <c r="C23" s="7">
        <v>4</v>
      </c>
      <c r="D23" s="9">
        <v>5</v>
      </c>
      <c r="E23" s="7">
        <v>5</v>
      </c>
      <c r="F23" s="9">
        <v>5</v>
      </c>
      <c r="G23" s="7">
        <v>2</v>
      </c>
      <c r="H23" s="9">
        <v>4</v>
      </c>
      <c r="I23" s="7">
        <v>2</v>
      </c>
      <c r="J23" s="9">
        <v>4</v>
      </c>
      <c r="K23" s="7">
        <v>2</v>
      </c>
      <c r="L23" s="9">
        <v>4</v>
      </c>
      <c r="M23" s="7">
        <v>2</v>
      </c>
      <c r="N23" s="9">
        <v>5</v>
      </c>
    </row>
    <row r="24" spans="1:14" x14ac:dyDescent="0.3">
      <c r="A24" s="7">
        <v>5</v>
      </c>
      <c r="B24" s="9">
        <v>5</v>
      </c>
      <c r="C24" s="7">
        <v>3</v>
      </c>
      <c r="D24" s="9">
        <v>4</v>
      </c>
      <c r="E24" s="7">
        <v>5</v>
      </c>
      <c r="F24" s="9">
        <v>5</v>
      </c>
      <c r="G24" s="7">
        <v>4</v>
      </c>
      <c r="H24" s="9">
        <v>4</v>
      </c>
      <c r="I24" s="7">
        <v>5</v>
      </c>
      <c r="J24" s="9">
        <v>4</v>
      </c>
      <c r="K24" s="7">
        <v>5</v>
      </c>
      <c r="L24" s="9">
        <v>4</v>
      </c>
      <c r="M24" s="7">
        <v>3</v>
      </c>
      <c r="N24" s="9">
        <v>5</v>
      </c>
    </row>
    <row r="25" spans="1:14" x14ac:dyDescent="0.3">
      <c r="A25" s="7">
        <v>4</v>
      </c>
      <c r="B25" s="9">
        <v>3</v>
      </c>
      <c r="C25" s="7">
        <v>2</v>
      </c>
      <c r="D25" s="9">
        <v>2</v>
      </c>
      <c r="E25" s="7">
        <v>2</v>
      </c>
      <c r="F25" s="9">
        <v>2</v>
      </c>
      <c r="G25" s="7">
        <v>3</v>
      </c>
      <c r="H25" s="9">
        <v>3</v>
      </c>
      <c r="I25" s="7">
        <v>3</v>
      </c>
      <c r="J25" s="9">
        <v>1</v>
      </c>
      <c r="K25" s="7">
        <v>3</v>
      </c>
      <c r="L25" s="9">
        <v>2</v>
      </c>
      <c r="M25" s="7">
        <v>2</v>
      </c>
      <c r="N25" s="9">
        <v>2</v>
      </c>
    </row>
    <row r="26" spans="1:14" x14ac:dyDescent="0.3">
      <c r="A26" s="7">
        <v>4</v>
      </c>
      <c r="B26" s="9">
        <v>3</v>
      </c>
      <c r="C26" s="7">
        <v>1</v>
      </c>
      <c r="D26" s="9">
        <v>2</v>
      </c>
      <c r="E26" s="7">
        <v>1</v>
      </c>
      <c r="F26" s="9">
        <v>3</v>
      </c>
      <c r="G26" s="7">
        <v>1</v>
      </c>
      <c r="H26" s="9">
        <v>3</v>
      </c>
      <c r="I26" s="7">
        <v>1</v>
      </c>
      <c r="J26" s="9">
        <v>1</v>
      </c>
      <c r="K26" s="7">
        <v>1</v>
      </c>
      <c r="L26" s="9">
        <v>3</v>
      </c>
      <c r="M26" s="7">
        <v>1</v>
      </c>
      <c r="N26" s="9">
        <v>1</v>
      </c>
    </row>
    <row r="27" spans="1:14" x14ac:dyDescent="0.3">
      <c r="A27" s="7">
        <v>5</v>
      </c>
      <c r="B27" s="9">
        <v>4</v>
      </c>
      <c r="C27" s="7">
        <v>1</v>
      </c>
      <c r="D27" s="9">
        <v>2</v>
      </c>
      <c r="E27" s="7">
        <v>1</v>
      </c>
      <c r="F27" s="9">
        <v>5</v>
      </c>
      <c r="G27" s="7">
        <v>3</v>
      </c>
      <c r="H27" s="9">
        <v>3</v>
      </c>
      <c r="I27" s="7">
        <v>3</v>
      </c>
      <c r="J27" s="9">
        <v>1</v>
      </c>
      <c r="K27" s="7">
        <v>3</v>
      </c>
      <c r="L27" s="9">
        <v>1</v>
      </c>
      <c r="M27" s="7">
        <v>3</v>
      </c>
      <c r="N27" s="9">
        <v>1</v>
      </c>
    </row>
    <row r="28" spans="1:14" x14ac:dyDescent="0.3">
      <c r="A28" s="7">
        <v>5</v>
      </c>
      <c r="B28" s="9">
        <v>4</v>
      </c>
      <c r="C28" s="7">
        <v>1</v>
      </c>
      <c r="D28" s="9">
        <v>5</v>
      </c>
      <c r="E28" s="7">
        <v>1</v>
      </c>
      <c r="F28" s="9">
        <v>4</v>
      </c>
      <c r="G28" s="7">
        <v>3</v>
      </c>
      <c r="H28" s="9">
        <v>4</v>
      </c>
      <c r="I28" s="7">
        <v>3</v>
      </c>
      <c r="J28" s="9">
        <v>4</v>
      </c>
      <c r="K28" s="7">
        <v>2</v>
      </c>
      <c r="L28" s="9">
        <v>4</v>
      </c>
      <c r="M28" s="7">
        <v>1</v>
      </c>
      <c r="N28" s="9">
        <v>4</v>
      </c>
    </row>
    <row r="29" spans="1:14" x14ac:dyDescent="0.3">
      <c r="A29" s="7">
        <v>5</v>
      </c>
      <c r="B29" s="9">
        <v>5</v>
      </c>
      <c r="C29" s="7">
        <v>3</v>
      </c>
      <c r="D29" s="9">
        <v>4</v>
      </c>
      <c r="E29" s="7">
        <v>4</v>
      </c>
      <c r="F29" s="9">
        <v>5</v>
      </c>
      <c r="G29" s="7">
        <v>3</v>
      </c>
      <c r="H29" s="9">
        <v>4</v>
      </c>
      <c r="I29" s="7">
        <v>2</v>
      </c>
      <c r="J29" s="9">
        <v>4</v>
      </c>
      <c r="K29" s="7">
        <v>1</v>
      </c>
      <c r="L29" s="9">
        <v>4</v>
      </c>
      <c r="M29" s="7">
        <v>1</v>
      </c>
      <c r="N29" s="9">
        <v>5</v>
      </c>
    </row>
    <row r="30" spans="1:14" x14ac:dyDescent="0.3">
      <c r="A30" s="7">
        <v>3</v>
      </c>
      <c r="B30" s="9">
        <v>5</v>
      </c>
      <c r="C30" s="7">
        <v>2</v>
      </c>
      <c r="D30" s="9">
        <v>4</v>
      </c>
      <c r="E30" s="7">
        <v>2</v>
      </c>
      <c r="F30" s="9">
        <v>5</v>
      </c>
      <c r="G30" s="7">
        <v>3</v>
      </c>
      <c r="H30" s="9">
        <v>4</v>
      </c>
      <c r="I30" s="7">
        <v>2</v>
      </c>
      <c r="J30" s="9">
        <v>4</v>
      </c>
      <c r="K30" s="7">
        <v>1</v>
      </c>
      <c r="L30" s="9">
        <v>3</v>
      </c>
      <c r="M30" s="7">
        <v>1</v>
      </c>
      <c r="N30" s="9">
        <v>4</v>
      </c>
    </row>
    <row r="31" spans="1:14" x14ac:dyDescent="0.3">
      <c r="A31" s="7">
        <v>5</v>
      </c>
      <c r="B31" s="9">
        <v>5</v>
      </c>
      <c r="C31" s="7">
        <v>3</v>
      </c>
      <c r="D31" s="9">
        <v>5</v>
      </c>
      <c r="E31" s="7">
        <v>5</v>
      </c>
      <c r="F31" s="9">
        <v>4</v>
      </c>
      <c r="G31" s="7">
        <v>4</v>
      </c>
      <c r="H31" s="9">
        <v>1</v>
      </c>
      <c r="I31" s="7">
        <v>3</v>
      </c>
      <c r="J31" s="9">
        <v>3</v>
      </c>
      <c r="K31" s="7">
        <v>3</v>
      </c>
      <c r="L31" s="9">
        <v>2</v>
      </c>
      <c r="M31" s="7">
        <v>5</v>
      </c>
      <c r="N31" s="9">
        <v>3</v>
      </c>
    </row>
    <row r="32" spans="1:14" x14ac:dyDescent="0.3">
      <c r="A32" s="7">
        <v>3</v>
      </c>
      <c r="B32" s="9">
        <v>5</v>
      </c>
      <c r="C32" s="7">
        <v>2</v>
      </c>
      <c r="D32" s="9">
        <v>5</v>
      </c>
      <c r="E32" s="7">
        <v>4</v>
      </c>
      <c r="F32" s="9">
        <v>5</v>
      </c>
      <c r="G32" s="7">
        <v>2</v>
      </c>
      <c r="H32" s="9">
        <v>4</v>
      </c>
      <c r="I32" s="7">
        <v>3</v>
      </c>
      <c r="J32" s="9">
        <v>4</v>
      </c>
      <c r="K32" s="7">
        <v>3</v>
      </c>
      <c r="L32" s="9">
        <v>3</v>
      </c>
      <c r="M32" s="7">
        <v>3</v>
      </c>
      <c r="N32" s="9">
        <v>1</v>
      </c>
    </row>
    <row r="33" spans="1:14" x14ac:dyDescent="0.3">
      <c r="A33" s="7">
        <v>5</v>
      </c>
      <c r="B33" s="9">
        <v>5</v>
      </c>
      <c r="C33" s="7">
        <v>3</v>
      </c>
      <c r="D33" s="9">
        <v>5</v>
      </c>
      <c r="E33" s="7">
        <v>1</v>
      </c>
      <c r="F33" s="9">
        <v>5</v>
      </c>
      <c r="G33" s="7">
        <v>1</v>
      </c>
      <c r="H33" s="9">
        <v>4</v>
      </c>
      <c r="I33" s="7">
        <v>1</v>
      </c>
      <c r="J33" s="9">
        <v>4</v>
      </c>
      <c r="K33" s="7">
        <v>1</v>
      </c>
      <c r="L33" s="9">
        <v>4</v>
      </c>
      <c r="M33" s="7">
        <v>1</v>
      </c>
      <c r="N33" s="9">
        <v>1</v>
      </c>
    </row>
    <row r="34" spans="1:14" x14ac:dyDescent="0.3">
      <c r="A34" s="7">
        <v>5</v>
      </c>
      <c r="B34" s="9">
        <v>5</v>
      </c>
      <c r="C34" s="7">
        <v>2</v>
      </c>
      <c r="D34" s="9">
        <v>3</v>
      </c>
      <c r="E34" s="7">
        <v>5</v>
      </c>
      <c r="F34" s="9">
        <v>3</v>
      </c>
      <c r="G34" s="7">
        <v>3</v>
      </c>
      <c r="H34" s="9">
        <v>4</v>
      </c>
      <c r="I34" s="7">
        <v>3</v>
      </c>
      <c r="J34" s="9">
        <v>4</v>
      </c>
      <c r="K34" s="7">
        <v>3</v>
      </c>
      <c r="L34" s="9">
        <v>3</v>
      </c>
      <c r="M34" s="7">
        <v>1</v>
      </c>
      <c r="N34" s="9">
        <v>4</v>
      </c>
    </row>
    <row r="35" spans="1:14" x14ac:dyDescent="0.3">
      <c r="A35" s="7">
        <v>3</v>
      </c>
      <c r="B35" s="9">
        <v>5</v>
      </c>
      <c r="C35" s="7">
        <v>4</v>
      </c>
      <c r="D35" s="9">
        <v>2</v>
      </c>
      <c r="E35" s="7">
        <v>4</v>
      </c>
      <c r="F35" s="9">
        <v>4</v>
      </c>
      <c r="G35" s="7">
        <v>1</v>
      </c>
      <c r="H35" s="9">
        <v>4</v>
      </c>
      <c r="I35" s="7">
        <v>1</v>
      </c>
      <c r="J35" s="9">
        <v>4</v>
      </c>
      <c r="K35" s="7">
        <v>1</v>
      </c>
      <c r="L35" s="9">
        <v>2</v>
      </c>
      <c r="M35" s="7">
        <v>1</v>
      </c>
      <c r="N35" s="9">
        <v>4</v>
      </c>
    </row>
    <row r="36" spans="1:14" x14ac:dyDescent="0.3">
      <c r="A36" s="7">
        <v>4</v>
      </c>
      <c r="B36" s="9">
        <v>4</v>
      </c>
      <c r="C36" s="7">
        <v>2</v>
      </c>
      <c r="D36" s="9">
        <v>3</v>
      </c>
      <c r="E36" s="7">
        <v>1</v>
      </c>
      <c r="F36" s="9">
        <v>5</v>
      </c>
      <c r="G36" s="7">
        <v>1</v>
      </c>
      <c r="H36" s="9">
        <v>3</v>
      </c>
      <c r="I36" s="7">
        <v>1</v>
      </c>
      <c r="J36" s="9">
        <v>5</v>
      </c>
      <c r="K36" s="7">
        <v>1</v>
      </c>
      <c r="L36" s="9">
        <v>5</v>
      </c>
      <c r="M36" s="7">
        <v>1</v>
      </c>
      <c r="N36" s="9">
        <v>5</v>
      </c>
    </row>
    <row r="37" spans="1:14" x14ac:dyDescent="0.3">
      <c r="A37" s="7">
        <v>5</v>
      </c>
      <c r="B37" s="9">
        <v>4</v>
      </c>
      <c r="C37" s="7">
        <v>3</v>
      </c>
      <c r="D37" s="9">
        <v>3</v>
      </c>
      <c r="E37" s="7">
        <v>5</v>
      </c>
      <c r="F37" s="9">
        <v>5</v>
      </c>
      <c r="G37" s="7">
        <v>4</v>
      </c>
      <c r="H37" s="9">
        <v>3</v>
      </c>
      <c r="I37" s="7">
        <v>3</v>
      </c>
      <c r="J37" s="9">
        <v>2</v>
      </c>
      <c r="K37" s="7">
        <v>3</v>
      </c>
      <c r="L37" s="9">
        <v>1</v>
      </c>
      <c r="M37" s="7">
        <v>4</v>
      </c>
      <c r="N37" s="9">
        <v>1</v>
      </c>
    </row>
    <row r="38" spans="1:14" x14ac:dyDescent="0.3">
      <c r="A38" s="7">
        <v>1</v>
      </c>
      <c r="B38" s="9">
        <v>4</v>
      </c>
      <c r="C38" s="7">
        <v>1</v>
      </c>
      <c r="D38" s="9">
        <v>5</v>
      </c>
      <c r="E38" s="7">
        <v>1</v>
      </c>
      <c r="F38" s="9">
        <v>5</v>
      </c>
      <c r="G38" s="7">
        <v>1</v>
      </c>
      <c r="H38" s="9">
        <v>4</v>
      </c>
      <c r="I38" s="7">
        <v>1</v>
      </c>
      <c r="J38" s="9">
        <v>4</v>
      </c>
      <c r="K38" s="7">
        <v>1</v>
      </c>
      <c r="L38" s="9">
        <v>5</v>
      </c>
      <c r="M38" s="7">
        <v>1</v>
      </c>
      <c r="N38" s="9">
        <v>4</v>
      </c>
    </row>
    <row r="39" spans="1:14" x14ac:dyDescent="0.3">
      <c r="A39" s="7">
        <v>4</v>
      </c>
      <c r="B39" s="9">
        <v>5</v>
      </c>
      <c r="C39" s="7">
        <v>3</v>
      </c>
      <c r="D39" s="9">
        <v>5</v>
      </c>
      <c r="E39" s="7">
        <v>4</v>
      </c>
      <c r="F39" s="9">
        <v>5</v>
      </c>
      <c r="G39" s="7">
        <v>1</v>
      </c>
      <c r="H39" s="9">
        <v>5</v>
      </c>
      <c r="I39" s="7">
        <v>1</v>
      </c>
      <c r="J39" s="9">
        <v>5</v>
      </c>
      <c r="K39" s="7">
        <v>1</v>
      </c>
      <c r="L39" s="9">
        <v>5</v>
      </c>
      <c r="M39" s="7">
        <v>3</v>
      </c>
      <c r="N39" s="9">
        <v>5</v>
      </c>
    </row>
    <row r="40" spans="1:14" x14ac:dyDescent="0.3">
      <c r="A40" s="7">
        <v>3</v>
      </c>
      <c r="B40" s="9">
        <v>5</v>
      </c>
      <c r="C40" s="7">
        <v>1</v>
      </c>
      <c r="D40" s="9">
        <v>5</v>
      </c>
      <c r="E40" s="7">
        <v>1</v>
      </c>
      <c r="F40" s="9">
        <v>5</v>
      </c>
      <c r="G40" s="7">
        <v>1</v>
      </c>
      <c r="H40" s="9">
        <v>4</v>
      </c>
      <c r="I40" s="7">
        <v>1</v>
      </c>
      <c r="J40" s="9">
        <v>4</v>
      </c>
      <c r="K40" s="7">
        <v>1</v>
      </c>
      <c r="L40" s="9">
        <v>5</v>
      </c>
      <c r="M40" s="7">
        <v>1</v>
      </c>
      <c r="N40" s="9">
        <v>4</v>
      </c>
    </row>
    <row r="41" spans="1:14" x14ac:dyDescent="0.3">
      <c r="A41" s="7">
        <v>3</v>
      </c>
      <c r="B41" s="9">
        <v>4</v>
      </c>
      <c r="C41" s="7">
        <v>1</v>
      </c>
      <c r="D41" s="9">
        <v>5</v>
      </c>
      <c r="E41" s="7">
        <v>1</v>
      </c>
      <c r="F41" s="9">
        <v>5</v>
      </c>
      <c r="G41" s="7">
        <v>1</v>
      </c>
      <c r="H41" s="9">
        <v>4</v>
      </c>
      <c r="I41" s="7">
        <v>3</v>
      </c>
      <c r="J41" s="9">
        <v>3</v>
      </c>
      <c r="K41" s="7">
        <v>3</v>
      </c>
      <c r="L41" s="9">
        <v>3</v>
      </c>
      <c r="M41" s="7">
        <v>1</v>
      </c>
      <c r="N41" s="9">
        <v>4</v>
      </c>
    </row>
    <row r="42" spans="1:14" x14ac:dyDescent="0.3">
      <c r="A42" s="7">
        <v>2</v>
      </c>
      <c r="B42" s="9">
        <v>5</v>
      </c>
      <c r="C42" s="7">
        <v>1</v>
      </c>
      <c r="D42" s="9">
        <v>2</v>
      </c>
      <c r="E42" s="7">
        <v>1</v>
      </c>
      <c r="F42" s="9">
        <v>2</v>
      </c>
      <c r="G42" s="7">
        <v>2</v>
      </c>
      <c r="H42" s="9">
        <v>3</v>
      </c>
      <c r="I42" s="7">
        <v>2</v>
      </c>
      <c r="J42" s="9">
        <v>1</v>
      </c>
      <c r="K42" s="7">
        <v>2</v>
      </c>
      <c r="L42" s="9">
        <v>1</v>
      </c>
      <c r="M42" s="7">
        <v>1</v>
      </c>
      <c r="N42" s="9">
        <v>1</v>
      </c>
    </row>
    <row r="43" spans="1:14" x14ac:dyDescent="0.3">
      <c r="A43" s="7">
        <v>3</v>
      </c>
      <c r="B43" s="9">
        <v>3</v>
      </c>
      <c r="C43" s="7">
        <v>3</v>
      </c>
      <c r="D43" s="9">
        <v>3</v>
      </c>
      <c r="E43" s="7">
        <v>1</v>
      </c>
      <c r="F43" s="9">
        <v>3</v>
      </c>
      <c r="G43" s="7">
        <v>1</v>
      </c>
      <c r="H43" s="9">
        <v>2</v>
      </c>
      <c r="I43" s="7">
        <v>1</v>
      </c>
      <c r="J43" s="9">
        <v>2</v>
      </c>
      <c r="K43" s="7">
        <v>1</v>
      </c>
      <c r="L43" s="9">
        <v>2</v>
      </c>
      <c r="M43" s="7">
        <v>1</v>
      </c>
      <c r="N43" s="9">
        <v>2</v>
      </c>
    </row>
    <row r="44" spans="1:14" x14ac:dyDescent="0.3">
      <c r="A44" s="7">
        <v>4</v>
      </c>
      <c r="B44" s="9">
        <v>4</v>
      </c>
      <c r="C44" s="7">
        <v>1</v>
      </c>
      <c r="D44" s="9">
        <v>5</v>
      </c>
      <c r="E44" s="7">
        <v>3</v>
      </c>
      <c r="F44" s="9">
        <v>4</v>
      </c>
      <c r="G44" s="7">
        <v>3</v>
      </c>
      <c r="H44" s="9">
        <v>3</v>
      </c>
      <c r="I44" s="7">
        <v>3</v>
      </c>
      <c r="J44" s="9">
        <v>3</v>
      </c>
      <c r="K44" s="7">
        <v>1</v>
      </c>
      <c r="L44" s="9">
        <v>3</v>
      </c>
      <c r="M44" s="7">
        <v>2</v>
      </c>
      <c r="N44" s="9">
        <v>2</v>
      </c>
    </row>
    <row r="45" spans="1:14" ht="17.25" thickBot="1" x14ac:dyDescent="0.35">
      <c r="A45" s="10">
        <v>5</v>
      </c>
      <c r="B45" s="12">
        <v>5</v>
      </c>
      <c r="C45" s="10">
        <v>1</v>
      </c>
      <c r="D45" s="12">
        <v>5</v>
      </c>
      <c r="E45" s="10">
        <v>1</v>
      </c>
      <c r="F45" s="12">
        <v>5</v>
      </c>
      <c r="G45" s="10">
        <v>1</v>
      </c>
      <c r="H45" s="12">
        <v>5</v>
      </c>
      <c r="I45" s="10">
        <v>4</v>
      </c>
      <c r="J45" s="12">
        <v>5</v>
      </c>
      <c r="K45" s="10">
        <v>3</v>
      </c>
      <c r="L45" s="12">
        <v>5</v>
      </c>
      <c r="M45" s="10">
        <v>3</v>
      </c>
      <c r="N45" s="12">
        <v>5</v>
      </c>
    </row>
  </sheetData>
  <mergeCells count="79">
    <mergeCell ref="P1:P2"/>
    <mergeCell ref="Q1:R1"/>
    <mergeCell ref="S1:T1"/>
    <mergeCell ref="U1:V1"/>
    <mergeCell ref="W1:X1"/>
    <mergeCell ref="Q9:R9"/>
    <mergeCell ref="S6:T6"/>
    <mergeCell ref="U6:V6"/>
    <mergeCell ref="W6:X6"/>
    <mergeCell ref="Y6:Z6"/>
    <mergeCell ref="AA1:AB1"/>
    <mergeCell ref="AC1:AD1"/>
    <mergeCell ref="Q6:R6"/>
    <mergeCell ref="Q7:R7"/>
    <mergeCell ref="Q8:R8"/>
    <mergeCell ref="Y1:Z1"/>
    <mergeCell ref="Q15:R15"/>
    <mergeCell ref="S11:T11"/>
    <mergeCell ref="S12:T12"/>
    <mergeCell ref="S13:T13"/>
    <mergeCell ref="S14:T14"/>
    <mergeCell ref="P10:AD10"/>
    <mergeCell ref="Q11:R11"/>
    <mergeCell ref="Q12:R12"/>
    <mergeCell ref="Q13:R13"/>
    <mergeCell ref="Q14:R14"/>
    <mergeCell ref="S15:T15"/>
    <mergeCell ref="U11:V11"/>
    <mergeCell ref="U12:V12"/>
    <mergeCell ref="U13:V13"/>
    <mergeCell ref="U14:V14"/>
    <mergeCell ref="U15:V15"/>
    <mergeCell ref="Y11:Z11"/>
    <mergeCell ref="Y12:Z12"/>
    <mergeCell ref="Y13:Z13"/>
    <mergeCell ref="Y14:Z14"/>
    <mergeCell ref="Y15:Z15"/>
    <mergeCell ref="W11:X11"/>
    <mergeCell ref="W12:X12"/>
    <mergeCell ref="W13:X13"/>
    <mergeCell ref="W14:X14"/>
    <mergeCell ref="W15:X15"/>
    <mergeCell ref="AC11:AD11"/>
    <mergeCell ref="AC12:AD12"/>
    <mergeCell ref="AC13:AD13"/>
    <mergeCell ref="AC14:AD14"/>
    <mergeCell ref="AC15:AD15"/>
    <mergeCell ref="AA11:AB11"/>
    <mergeCell ref="AA12:AB12"/>
    <mergeCell ref="AA13:AB13"/>
    <mergeCell ref="AA14:AB14"/>
    <mergeCell ref="AA15:AB15"/>
    <mergeCell ref="AA6:AB6"/>
    <mergeCell ref="AC6:AD6"/>
    <mergeCell ref="S7:T7"/>
    <mergeCell ref="U7:V7"/>
    <mergeCell ref="W7:X7"/>
    <mergeCell ref="Y7:Z7"/>
    <mergeCell ref="AA7:AB7"/>
    <mergeCell ref="AC7:AD7"/>
    <mergeCell ref="S8:T8"/>
    <mergeCell ref="S9:T9"/>
    <mergeCell ref="U8:V8"/>
    <mergeCell ref="U9:V9"/>
    <mergeCell ref="W8:X8"/>
    <mergeCell ref="W9:X9"/>
    <mergeCell ref="Y8:Z8"/>
    <mergeCell ref="Y9:Z9"/>
    <mergeCell ref="AA8:AB8"/>
    <mergeCell ref="AA9:AB9"/>
    <mergeCell ref="AC8:AD8"/>
    <mergeCell ref="AC9:AD9"/>
    <mergeCell ref="A1:B1"/>
    <mergeCell ref="M1:N1"/>
    <mergeCell ref="K1:L1"/>
    <mergeCell ref="I1:J1"/>
    <mergeCell ref="G1:H1"/>
    <mergeCell ref="E1:F1"/>
    <mergeCell ref="C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9D2A-C675-455F-80AA-FEC39AE73754}">
  <dimension ref="A1:AE69"/>
  <sheetViews>
    <sheetView zoomScale="85" zoomScaleNormal="85" workbookViewId="0">
      <selection activeCell="Q43" sqref="Q43"/>
    </sheetView>
  </sheetViews>
  <sheetFormatPr defaultRowHeight="16.5" x14ac:dyDescent="0.3"/>
  <cols>
    <col min="17" max="17" width="16.875" bestFit="1" customWidth="1"/>
  </cols>
  <sheetData>
    <row r="1" spans="1:31" x14ac:dyDescent="0.3">
      <c r="A1" s="20" t="s">
        <v>10</v>
      </c>
      <c r="B1" s="41"/>
      <c r="C1" s="41" t="s">
        <v>11</v>
      </c>
      <c r="D1" s="41"/>
      <c r="E1" s="41" t="s">
        <v>12</v>
      </c>
      <c r="F1" s="41"/>
      <c r="G1" s="41" t="s">
        <v>13</v>
      </c>
      <c r="H1" s="41"/>
      <c r="I1" s="41" t="s">
        <v>14</v>
      </c>
      <c r="J1" s="41"/>
      <c r="K1" s="41" t="s">
        <v>15</v>
      </c>
      <c r="L1" s="41"/>
      <c r="M1" s="41" t="s">
        <v>16</v>
      </c>
      <c r="N1" s="21"/>
      <c r="Q1" s="39"/>
      <c r="R1" s="36" t="s">
        <v>10</v>
      </c>
      <c r="S1" s="37"/>
      <c r="T1" s="36" t="s">
        <v>11</v>
      </c>
      <c r="U1" s="37"/>
      <c r="V1" s="36" t="s">
        <v>12</v>
      </c>
      <c r="W1" s="37"/>
      <c r="X1" s="36" t="s">
        <v>13</v>
      </c>
      <c r="Y1" s="37"/>
      <c r="Z1" s="36" t="s">
        <v>14</v>
      </c>
      <c r="AA1" s="37"/>
      <c r="AB1" s="36" t="s">
        <v>15</v>
      </c>
      <c r="AC1" s="37"/>
      <c r="AD1" s="36" t="s">
        <v>16</v>
      </c>
      <c r="AE1" s="38"/>
    </row>
    <row r="2" spans="1:31" x14ac:dyDescent="0.3">
      <c r="A2" s="19" t="s">
        <v>17</v>
      </c>
      <c r="B2" s="5" t="s">
        <v>18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 t="s">
        <v>17</v>
      </c>
      <c r="N2" s="8" t="s">
        <v>18</v>
      </c>
      <c r="Q2" s="40"/>
      <c r="R2" s="5" t="s">
        <v>17</v>
      </c>
      <c r="S2" s="5" t="s">
        <v>18</v>
      </c>
      <c r="T2" s="5" t="s">
        <v>17</v>
      </c>
      <c r="U2" s="5" t="s">
        <v>18</v>
      </c>
      <c r="V2" s="5" t="s">
        <v>17</v>
      </c>
      <c r="W2" s="5" t="s">
        <v>18</v>
      </c>
      <c r="X2" s="5" t="s">
        <v>17</v>
      </c>
      <c r="Y2" s="5" t="s">
        <v>18</v>
      </c>
      <c r="Z2" s="5" t="s">
        <v>17</v>
      </c>
      <c r="AA2" s="5" t="s">
        <v>18</v>
      </c>
      <c r="AB2" s="5" t="s">
        <v>17</v>
      </c>
      <c r="AC2" s="5" t="s">
        <v>18</v>
      </c>
      <c r="AD2" s="5" t="s">
        <v>17</v>
      </c>
      <c r="AE2" s="8" t="s">
        <v>18</v>
      </c>
    </row>
    <row r="3" spans="1:31" x14ac:dyDescent="0.3">
      <c r="A3" s="7">
        <v>4</v>
      </c>
      <c r="B3" s="4">
        <v>5</v>
      </c>
      <c r="C3" s="4">
        <v>1</v>
      </c>
      <c r="D3" s="4">
        <v>5</v>
      </c>
      <c r="E3" s="4">
        <v>3</v>
      </c>
      <c r="F3" s="4">
        <v>5</v>
      </c>
      <c r="G3" s="4">
        <v>1</v>
      </c>
      <c r="H3" s="4">
        <v>4</v>
      </c>
      <c r="I3" s="4">
        <v>1</v>
      </c>
      <c r="J3" s="4">
        <v>2</v>
      </c>
      <c r="K3" s="4">
        <v>1</v>
      </c>
      <c r="L3" s="4">
        <v>3</v>
      </c>
      <c r="M3" s="4">
        <v>1</v>
      </c>
      <c r="N3" s="9">
        <v>2</v>
      </c>
      <c r="Q3" s="16" t="s">
        <v>6</v>
      </c>
      <c r="R3" s="14">
        <f t="shared" ref="R3:AE3" si="0">COUNT(A3:A61)</f>
        <v>59</v>
      </c>
      <c r="S3" s="14">
        <f t="shared" si="0"/>
        <v>59</v>
      </c>
      <c r="T3" s="14">
        <f t="shared" si="0"/>
        <v>59</v>
      </c>
      <c r="U3" s="14">
        <f t="shared" si="0"/>
        <v>59</v>
      </c>
      <c r="V3" s="14">
        <f t="shared" si="0"/>
        <v>59</v>
      </c>
      <c r="W3" s="14">
        <f t="shared" si="0"/>
        <v>59</v>
      </c>
      <c r="X3" s="14">
        <f t="shared" si="0"/>
        <v>59</v>
      </c>
      <c r="Y3" s="14">
        <f t="shared" si="0"/>
        <v>59</v>
      </c>
      <c r="Z3" s="14">
        <f t="shared" si="0"/>
        <v>59</v>
      </c>
      <c r="AA3" s="14">
        <f t="shared" si="0"/>
        <v>59</v>
      </c>
      <c r="AB3" s="14">
        <f t="shared" si="0"/>
        <v>59</v>
      </c>
      <c r="AC3" s="14">
        <f t="shared" si="0"/>
        <v>59</v>
      </c>
      <c r="AD3" s="14">
        <f t="shared" si="0"/>
        <v>59</v>
      </c>
      <c r="AE3" s="15">
        <f t="shared" si="0"/>
        <v>59</v>
      </c>
    </row>
    <row r="4" spans="1:31" x14ac:dyDescent="0.3">
      <c r="A4" s="7">
        <v>5</v>
      </c>
      <c r="B4" s="4">
        <v>5</v>
      </c>
      <c r="C4" s="4">
        <v>1</v>
      </c>
      <c r="D4" s="4">
        <v>5</v>
      </c>
      <c r="E4" s="4">
        <v>1</v>
      </c>
      <c r="F4" s="4">
        <v>5</v>
      </c>
      <c r="G4" s="4">
        <v>1</v>
      </c>
      <c r="H4" s="4">
        <v>5</v>
      </c>
      <c r="I4" s="4">
        <v>1</v>
      </c>
      <c r="J4" s="4">
        <v>5</v>
      </c>
      <c r="K4" s="4">
        <v>1</v>
      </c>
      <c r="L4" s="4">
        <v>5</v>
      </c>
      <c r="M4" s="4">
        <v>1</v>
      </c>
      <c r="N4" s="9">
        <v>5</v>
      </c>
      <c r="Q4" s="16" t="s">
        <v>19</v>
      </c>
      <c r="R4" s="13">
        <f t="shared" ref="R4:AE4" si="1">AVERAGE(A3:A61)</f>
        <v>3.4745762711864407</v>
      </c>
      <c r="S4" s="13">
        <f t="shared" si="1"/>
        <v>4.5084745762711869</v>
      </c>
      <c r="T4" s="13">
        <f t="shared" si="1"/>
        <v>1.4745762711864407</v>
      </c>
      <c r="U4" s="13">
        <f t="shared" si="1"/>
        <v>3.7796610169491527</v>
      </c>
      <c r="V4" s="13">
        <f t="shared" si="1"/>
        <v>2.4576271186440679</v>
      </c>
      <c r="W4" s="13">
        <f t="shared" si="1"/>
        <v>4.4406779661016946</v>
      </c>
      <c r="X4" s="13">
        <f t="shared" si="1"/>
        <v>1.7966101694915255</v>
      </c>
      <c r="Y4" s="13">
        <f t="shared" si="1"/>
        <v>3.5084745762711864</v>
      </c>
      <c r="Z4" s="13">
        <f t="shared" si="1"/>
        <v>2.2203389830508473</v>
      </c>
      <c r="AA4" s="13">
        <f t="shared" si="1"/>
        <v>3.4237288135593222</v>
      </c>
      <c r="AB4" s="13">
        <f t="shared" si="1"/>
        <v>1.8983050847457628</v>
      </c>
      <c r="AC4" s="13">
        <f t="shared" si="1"/>
        <v>3.5593220338983049</v>
      </c>
      <c r="AD4" s="13">
        <f t="shared" si="1"/>
        <v>2.0338983050847457</v>
      </c>
      <c r="AE4" s="18">
        <f t="shared" si="1"/>
        <v>3.1864406779661016</v>
      </c>
    </row>
    <row r="5" spans="1:31" x14ac:dyDescent="0.3">
      <c r="A5" s="7">
        <v>5</v>
      </c>
      <c r="B5" s="4">
        <v>5</v>
      </c>
      <c r="C5" s="4">
        <v>2</v>
      </c>
      <c r="D5" s="4">
        <v>5</v>
      </c>
      <c r="E5" s="4">
        <v>2</v>
      </c>
      <c r="F5" s="4">
        <v>5</v>
      </c>
      <c r="G5" s="4">
        <v>3</v>
      </c>
      <c r="H5" s="4">
        <v>5</v>
      </c>
      <c r="I5" s="4">
        <v>3</v>
      </c>
      <c r="J5" s="4">
        <v>4</v>
      </c>
      <c r="K5" s="4">
        <v>4</v>
      </c>
      <c r="L5" s="4">
        <v>5</v>
      </c>
      <c r="M5" s="4">
        <v>3</v>
      </c>
      <c r="N5" s="9">
        <v>4</v>
      </c>
      <c r="Q5" s="16" t="s">
        <v>20</v>
      </c>
      <c r="R5" s="13">
        <f t="shared" ref="R5:AE5" si="2">_xlfn.STDEV.S(A3:A61)</f>
        <v>1.6953885955060755</v>
      </c>
      <c r="S5" s="13">
        <f t="shared" si="2"/>
        <v>1.0401074439845848</v>
      </c>
      <c r="T5" s="13">
        <f t="shared" si="2"/>
        <v>1.150051456170996</v>
      </c>
      <c r="U5" s="13">
        <f t="shared" si="2"/>
        <v>1.4863493417995357</v>
      </c>
      <c r="V5" s="13">
        <f t="shared" si="2"/>
        <v>1.6538568705354817</v>
      </c>
      <c r="W5" s="13">
        <f t="shared" si="2"/>
        <v>1.0046647483489719</v>
      </c>
      <c r="X5" s="13">
        <f t="shared" si="2"/>
        <v>1.2002824526342517</v>
      </c>
      <c r="Y5" s="13">
        <f t="shared" si="2"/>
        <v>1.1799018275341178</v>
      </c>
      <c r="Z5" s="13">
        <f t="shared" si="2"/>
        <v>1.3904575854381163</v>
      </c>
      <c r="AA5" s="13">
        <f t="shared" si="2"/>
        <v>1.2484941250812358</v>
      </c>
      <c r="AB5" s="13">
        <f t="shared" si="2"/>
        <v>1.3351341822561775</v>
      </c>
      <c r="AC5" s="13">
        <f t="shared" si="2"/>
        <v>1.1636919020006968</v>
      </c>
      <c r="AD5" s="13">
        <f t="shared" si="2"/>
        <v>1.3256891726884112</v>
      </c>
      <c r="AE5" s="18">
        <f t="shared" si="2"/>
        <v>1.4199875700182834</v>
      </c>
    </row>
    <row r="6" spans="1:31" x14ac:dyDescent="0.3">
      <c r="A6" s="7">
        <v>4</v>
      </c>
      <c r="B6" s="4">
        <v>5</v>
      </c>
      <c r="C6" s="4">
        <v>1</v>
      </c>
      <c r="D6" s="4">
        <v>5</v>
      </c>
      <c r="E6" s="4">
        <v>3</v>
      </c>
      <c r="F6" s="4">
        <v>5</v>
      </c>
      <c r="G6" s="4">
        <v>2</v>
      </c>
      <c r="H6" s="4">
        <v>5</v>
      </c>
      <c r="I6" s="4">
        <v>2</v>
      </c>
      <c r="J6" s="4">
        <v>4</v>
      </c>
      <c r="K6" s="4">
        <v>3</v>
      </c>
      <c r="L6" s="4">
        <v>4</v>
      </c>
      <c r="M6" s="4">
        <v>2</v>
      </c>
      <c r="N6" s="9">
        <v>4</v>
      </c>
      <c r="Q6" s="16" t="s">
        <v>0</v>
      </c>
      <c r="R6" s="25">
        <f>_xlfn.T.TEST(A3:A61,B3:B61,2,2)</f>
        <v>1.149537279107735E-4</v>
      </c>
      <c r="S6" s="26"/>
      <c r="T6" s="25">
        <f>_xlfn.T.TEST(C3:C61,D3:D61,2,2)</f>
        <v>5.3926084331581999E-16</v>
      </c>
      <c r="U6" s="26"/>
      <c r="V6" s="25">
        <f>_xlfn.T.TEST(E3:E61,F3:F61,2,2)</f>
        <v>2.046588101007671E-12</v>
      </c>
      <c r="W6" s="26"/>
      <c r="X6" s="25">
        <f>_xlfn.T.TEST(G3:G61,H3:H61,2,2)</f>
        <v>2.7838040896102781E-12</v>
      </c>
      <c r="Y6" s="26"/>
      <c r="Z6" s="25">
        <f>_xlfn.T.TEST(I3:I61,J3:J61,2,2)</f>
        <v>2.5797294485935335E-6</v>
      </c>
      <c r="AA6" s="26"/>
      <c r="AB6" s="25">
        <f>_xlfn.T.TEST(K3:K61,L3:L61,2,2)</f>
        <v>6.3438925473483284E-11</v>
      </c>
      <c r="AC6" s="26"/>
      <c r="AD6" s="25">
        <f>_xlfn.T.TEST(M3:M61,N3:N61,2,2)</f>
        <v>1.2913255400701786E-5</v>
      </c>
      <c r="AE6" s="27"/>
    </row>
    <row r="7" spans="1:31" x14ac:dyDescent="0.3">
      <c r="A7" s="7">
        <v>5</v>
      </c>
      <c r="B7" s="4">
        <v>5</v>
      </c>
      <c r="C7" s="4">
        <v>1</v>
      </c>
      <c r="D7" s="4">
        <v>5</v>
      </c>
      <c r="E7" s="4">
        <v>4</v>
      </c>
      <c r="F7" s="4">
        <v>5</v>
      </c>
      <c r="G7" s="4">
        <v>1</v>
      </c>
      <c r="H7" s="4">
        <v>5</v>
      </c>
      <c r="I7" s="4">
        <v>5</v>
      </c>
      <c r="J7" s="4">
        <v>5</v>
      </c>
      <c r="K7" s="4">
        <v>1</v>
      </c>
      <c r="L7" s="4">
        <v>4</v>
      </c>
      <c r="M7" s="4">
        <v>3</v>
      </c>
      <c r="N7" s="9">
        <v>4</v>
      </c>
      <c r="Q7" s="16" t="s">
        <v>1</v>
      </c>
      <c r="R7" s="22">
        <f>(S4-R4)/SQRT(((COUNT(B3:B61)-1)*_xlfn.VAR.S(B3:B61)+(COUNT(A3:A61)-1)*_xlfn.VAR.S(A3:A61))/(COUNT(B3:B61)+COUNT(A3:A61)-2))</f>
        <v>0.73511548125246762</v>
      </c>
      <c r="S7" s="23"/>
      <c r="T7" s="22">
        <f>(U4-T4)/SQRT(((COUNT(D3:D61)-1)*_xlfn.VAR.S(D3:D61)+(COUNT(C3:C61)-1)*_xlfn.VAR.S(C3:C61))/(COUNT(D3:D61)+COUNT(C3:C61)-2))</f>
        <v>1.7346050331355063</v>
      </c>
      <c r="U7" s="23"/>
      <c r="V7" s="22">
        <f>(W4-V4)/SQRT(((COUNT(F3:F61)-1)*_xlfn.VAR.S(F3:F61)+(COUNT(E3:E61)-1)*_xlfn.VAR.S(E3:E61))/(COUNT(F3:F61)+COUNT(E3:E61)-2))</f>
        <v>1.4492606173326361</v>
      </c>
      <c r="W7" s="23"/>
      <c r="X7" s="22">
        <f>(Y4-X4)/SQRT(((COUNT(H3:H61)-1)*_xlfn.VAR.S(H3:H61)+(COUNT(G3:G61)-1)*_xlfn.VAR.S(G3:G61))/(COUNT(H3:H61)+COUNT(G3:G61)-2))</f>
        <v>1.4383774137066572</v>
      </c>
      <c r="Y7" s="23"/>
      <c r="Z7" s="22">
        <f>(AA4-Z4)/SQRT(((COUNT(J3:J61)-1)*_xlfn.VAR.S(J3:J61)+(COUNT(I3:I61)-1)*_xlfn.VAR.S(I3:I61))/(COUNT(J3:J61)+COUNT(I3:I61)-2))</f>
        <v>0.91070429520844642</v>
      </c>
      <c r="AA7" s="23"/>
      <c r="AB7" s="22">
        <f>(AC4-AB4)/SQRT(((COUNT(L3:L61)-1)*_xlfn.VAR.S(L3:L61)+(COUNT(K3:K61)-1)*_xlfn.VAR.S(K3:K61))/(COUNT(L3:L61)+COUNT(K3:K61)-2))</f>
        <v>1.3263198487377679</v>
      </c>
      <c r="AC7" s="23"/>
      <c r="AD7" s="22">
        <f>(AE4-AD4)/SQRT(((COUNT(N3:N61)-1)*_xlfn.VAR.S(N3:N61)+(COUNT(M3:M61)-1)*_xlfn.VAR.S(M3:M61))/(COUNT(N3:N61)+COUNT(M3:M61)-2))</f>
        <v>0.83903776818180653</v>
      </c>
      <c r="AE7" s="24"/>
    </row>
    <row r="8" spans="1:31" x14ac:dyDescent="0.3">
      <c r="A8" s="7">
        <v>5</v>
      </c>
      <c r="B8" s="4">
        <v>5</v>
      </c>
      <c r="C8" s="4">
        <v>2</v>
      </c>
      <c r="D8" s="4">
        <v>5</v>
      </c>
      <c r="E8" s="4">
        <v>3</v>
      </c>
      <c r="F8" s="4">
        <v>5</v>
      </c>
      <c r="G8" s="4">
        <v>1</v>
      </c>
      <c r="H8" s="4">
        <v>3</v>
      </c>
      <c r="I8" s="4">
        <v>2</v>
      </c>
      <c r="J8" s="4">
        <v>3</v>
      </c>
      <c r="K8" s="4">
        <v>1</v>
      </c>
      <c r="L8" s="4">
        <v>4</v>
      </c>
      <c r="M8" s="4">
        <v>2</v>
      </c>
      <c r="N8" s="9">
        <v>4</v>
      </c>
      <c r="Q8" s="16" t="s">
        <v>8</v>
      </c>
      <c r="R8" s="22">
        <f>R11-R15</f>
        <v>0.5198921434856113</v>
      </c>
      <c r="S8" s="23"/>
      <c r="T8" s="22">
        <f>T11-T15</f>
        <v>1.8201628291600105</v>
      </c>
      <c r="U8" s="23"/>
      <c r="V8" s="22">
        <f>V11-V15</f>
        <v>1.4829106334242144</v>
      </c>
      <c r="W8" s="23"/>
      <c r="X8" s="22">
        <f>X11-X15</f>
        <v>1.2778263804180456</v>
      </c>
      <c r="Y8" s="23"/>
      <c r="Z8" s="22">
        <f>Z11-Z15</f>
        <v>0.72144122140725542</v>
      </c>
      <c r="AA8" s="23"/>
      <c r="AB8" s="22">
        <f>AB11-AB15</f>
        <v>1.2042035848010713</v>
      </c>
      <c r="AC8" s="23"/>
      <c r="AD8" s="22">
        <f>AD11-AD15</f>
        <v>0.65157820516771314</v>
      </c>
      <c r="AE8" s="24"/>
    </row>
    <row r="9" spans="1:31" x14ac:dyDescent="0.3">
      <c r="A9" s="7">
        <v>4</v>
      </c>
      <c r="B9" s="4">
        <v>5</v>
      </c>
      <c r="C9" s="4">
        <v>1</v>
      </c>
      <c r="D9" s="4">
        <v>1</v>
      </c>
      <c r="E9" s="4">
        <v>5</v>
      </c>
      <c r="F9" s="4">
        <v>5</v>
      </c>
      <c r="G9" s="4">
        <v>3</v>
      </c>
      <c r="H9" s="4">
        <v>3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9">
        <v>2</v>
      </c>
      <c r="Q9" s="16" t="s">
        <v>9</v>
      </c>
      <c r="R9" s="22">
        <f>R11+R15</f>
        <v>1.5479044666838808</v>
      </c>
      <c r="S9" s="23"/>
      <c r="T9" s="22">
        <f>T11+T15</f>
        <v>2.7900066623654132</v>
      </c>
      <c r="U9" s="23"/>
      <c r="V9" s="22">
        <f>V11+V15</f>
        <v>2.4831910614910391</v>
      </c>
      <c r="W9" s="23"/>
      <c r="X9" s="22">
        <f>X11+X15</f>
        <v>2.1459024331412762</v>
      </c>
      <c r="Y9" s="23"/>
      <c r="Z9" s="22">
        <f>Z11+Z15</f>
        <v>1.6853384396096944</v>
      </c>
      <c r="AA9" s="23"/>
      <c r="AB9" s="22">
        <f>AB11+AB15</f>
        <v>2.1178303135040131</v>
      </c>
      <c r="AC9" s="23"/>
      <c r="AD9" s="22">
        <f>AD11+AD15</f>
        <v>1.6535065405949987</v>
      </c>
      <c r="AE9" s="24"/>
    </row>
    <row r="10" spans="1:31" x14ac:dyDescent="0.3">
      <c r="A10" s="7">
        <v>4</v>
      </c>
      <c r="B10" s="4">
        <v>4</v>
      </c>
      <c r="C10" s="4">
        <v>1</v>
      </c>
      <c r="D10" s="4">
        <v>5</v>
      </c>
      <c r="E10" s="4">
        <v>5</v>
      </c>
      <c r="F10" s="4">
        <v>5</v>
      </c>
      <c r="G10" s="4">
        <v>2</v>
      </c>
      <c r="H10" s="4">
        <v>3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9">
        <v>1</v>
      </c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2"/>
    </row>
    <row r="11" spans="1:31" x14ac:dyDescent="0.3">
      <c r="A11" s="7">
        <v>1</v>
      </c>
      <c r="B11" s="4">
        <v>2</v>
      </c>
      <c r="C11" s="4">
        <v>1</v>
      </c>
      <c r="D11" s="4">
        <v>2</v>
      </c>
      <c r="E11" s="4">
        <v>1</v>
      </c>
      <c r="F11" s="4">
        <v>3</v>
      </c>
      <c r="G11" s="4">
        <v>1</v>
      </c>
      <c r="H11" s="4">
        <v>2</v>
      </c>
      <c r="I11" s="4">
        <v>1</v>
      </c>
      <c r="J11" s="4">
        <v>3</v>
      </c>
      <c r="K11" s="4">
        <v>1</v>
      </c>
      <c r="L11" s="4">
        <v>3</v>
      </c>
      <c r="M11" s="4">
        <v>1</v>
      </c>
      <c r="N11" s="9">
        <v>2</v>
      </c>
      <c r="Q11" s="16" t="s">
        <v>2</v>
      </c>
      <c r="R11" s="42">
        <f>S4-R4</f>
        <v>1.0338983050847461</v>
      </c>
      <c r="S11" s="47"/>
      <c r="T11" s="42">
        <f>U4-T4</f>
        <v>2.3050847457627119</v>
      </c>
      <c r="U11" s="47"/>
      <c r="V11" s="42">
        <f>W4-V4</f>
        <v>1.9830508474576267</v>
      </c>
      <c r="W11" s="47"/>
      <c r="X11" s="42">
        <f>Y4-X4</f>
        <v>1.7118644067796609</v>
      </c>
      <c r="Y11" s="47"/>
      <c r="Z11" s="42">
        <f>AA4-Z4</f>
        <v>1.2033898305084749</v>
      </c>
      <c r="AA11" s="47"/>
      <c r="AB11" s="42">
        <f>AC4-AB4</f>
        <v>1.6610169491525422</v>
      </c>
      <c r="AC11" s="47"/>
      <c r="AD11" s="42">
        <f>AE4-AD4</f>
        <v>1.152542372881356</v>
      </c>
      <c r="AE11" s="43"/>
    </row>
    <row r="12" spans="1:31" x14ac:dyDescent="0.3">
      <c r="A12" s="7">
        <v>1</v>
      </c>
      <c r="B12" s="4">
        <v>4</v>
      </c>
      <c r="C12" s="4">
        <v>1</v>
      </c>
      <c r="D12" s="4">
        <v>5</v>
      </c>
      <c r="E12" s="4">
        <v>1</v>
      </c>
      <c r="F12" s="4">
        <v>5</v>
      </c>
      <c r="G12" s="4">
        <v>1</v>
      </c>
      <c r="H12" s="4">
        <v>2</v>
      </c>
      <c r="I12" s="4">
        <v>1</v>
      </c>
      <c r="J12" s="4">
        <v>2</v>
      </c>
      <c r="K12" s="4">
        <v>1</v>
      </c>
      <c r="L12" s="4">
        <v>2</v>
      </c>
      <c r="M12" s="4">
        <v>1</v>
      </c>
      <c r="N12" s="9">
        <v>1</v>
      </c>
      <c r="Q12" s="16" t="s">
        <v>3</v>
      </c>
      <c r="R12" s="42">
        <f>SQRT(S5^2/COUNT(B3:B61)+R5^2/COUNT(A3:A61))</f>
        <v>0.25894721616459482</v>
      </c>
      <c r="S12" s="47"/>
      <c r="T12" s="42">
        <f>SQRT(U5^2/COUNT(D3:D61)+T5^2/COUNT(C3:C61))</f>
        <v>0.24466693783517846</v>
      </c>
      <c r="U12" s="47"/>
      <c r="V12" s="42">
        <f>SQRT(W5^2/COUNT(F3:F61)+V5^2/COUNT(E3:E61))</f>
        <v>0.25192794923678652</v>
      </c>
      <c r="W12" s="47"/>
      <c r="X12" s="42">
        <f>SQRT(Y5^2/COUNT(H3:H61)+X5^2/COUNT(G3:G61))</f>
        <v>0.21912175582677987</v>
      </c>
      <c r="Y12" s="47"/>
      <c r="Z12" s="42">
        <f>SQRT(AA5^2/COUNT(J3:J61)+Z5^2/COUNT(I3:I61))</f>
        <v>0.24328646284675892</v>
      </c>
      <c r="AA12" s="47"/>
      <c r="AB12" s="42">
        <f>SQRT(AC5^2/COUNT(L3:L61)+AB5^2/COUNT(K3:K61))</f>
        <v>0.23057636432779691</v>
      </c>
      <c r="AC12" s="47"/>
      <c r="AD12" s="42">
        <f>SQRT(AE5^2/COUNT(N3:N61)+AD5^2/COUNT(M3:M61))</f>
        <v>0.2529090571991936</v>
      </c>
      <c r="AE12" s="43"/>
    </row>
    <row r="13" spans="1:31" x14ac:dyDescent="0.3">
      <c r="A13" s="7">
        <v>1</v>
      </c>
      <c r="B13" s="4">
        <v>4</v>
      </c>
      <c r="C13" s="4">
        <v>1</v>
      </c>
      <c r="D13" s="4">
        <v>3</v>
      </c>
      <c r="E13" s="4">
        <v>1</v>
      </c>
      <c r="F13" s="4">
        <v>5</v>
      </c>
      <c r="G13" s="4">
        <v>1</v>
      </c>
      <c r="H13" s="4">
        <v>4</v>
      </c>
      <c r="I13" s="4">
        <v>1</v>
      </c>
      <c r="J13" s="4">
        <v>3</v>
      </c>
      <c r="K13" s="4">
        <v>1</v>
      </c>
      <c r="L13" s="4">
        <v>4</v>
      </c>
      <c r="M13" s="4">
        <v>1</v>
      </c>
      <c r="N13" s="9">
        <v>2</v>
      </c>
      <c r="Q13" s="16" t="s">
        <v>4</v>
      </c>
      <c r="R13" s="42">
        <f>_xlfn.T.INV.2T(0.05,R14)</f>
        <v>1.9849843115224561</v>
      </c>
      <c r="S13" s="47"/>
      <c r="T13" s="42">
        <f>_xlfn.T.INV.2T(0.05,T14)</f>
        <v>1.9819674897364858</v>
      </c>
      <c r="U13" s="47"/>
      <c r="V13" s="42">
        <f>_xlfn.T.INV.2T(0.05,V14)</f>
        <v>1.9852510035054973</v>
      </c>
      <c r="W13" s="47"/>
      <c r="X13" s="42">
        <f>_xlfn.T.INV.2T(0.05,X14)</f>
        <v>1.9808075411039101</v>
      </c>
      <c r="Y13" s="47"/>
      <c r="Z13" s="42">
        <f>_xlfn.T.INV.2T(0.05,Z14)</f>
        <v>1.9809922979758596</v>
      </c>
      <c r="AA13" s="47"/>
      <c r="AB13" s="42">
        <f>_xlfn.T.INV.2T(0.05,AB14)</f>
        <v>1.9811803594146622</v>
      </c>
      <c r="AC13" s="47"/>
      <c r="AD13" s="42">
        <f>_xlfn.T.INV.2T(0.05,AD14)</f>
        <v>1.9808075411039101</v>
      </c>
      <c r="AE13" s="43"/>
    </row>
    <row r="14" spans="1:31" x14ac:dyDescent="0.3">
      <c r="A14" s="7">
        <v>1</v>
      </c>
      <c r="B14" s="4">
        <v>2</v>
      </c>
      <c r="C14" s="4">
        <v>1</v>
      </c>
      <c r="D14" s="4">
        <v>3</v>
      </c>
      <c r="E14" s="4">
        <v>2</v>
      </c>
      <c r="F14" s="4">
        <v>4</v>
      </c>
      <c r="G14" s="4">
        <v>1</v>
      </c>
      <c r="H14" s="4">
        <v>2</v>
      </c>
      <c r="I14" s="4">
        <v>1</v>
      </c>
      <c r="J14" s="4">
        <v>2</v>
      </c>
      <c r="K14" s="4">
        <v>1</v>
      </c>
      <c r="L14" s="4">
        <v>3</v>
      </c>
      <c r="M14" s="4">
        <v>1</v>
      </c>
      <c r="N14" s="9">
        <v>1</v>
      </c>
      <c r="Q14" s="16" t="s">
        <v>5</v>
      </c>
      <c r="R14" s="42">
        <f>((R5^2/R3+S5^2/S3)^2)/(((R5^2/R3)^2)/(R3-1)+((S5^2/S3)^2)/(S3-1))</f>
        <v>96.241993124596561</v>
      </c>
      <c r="S14" s="47"/>
      <c r="T14" s="42">
        <f>((T5^2/T3+U5^2/U3)^2)/(((T5^2/T3)^2)/(T3-1)+((U5^2/U3)^2)/(U3-1))</f>
        <v>109.12324956829285</v>
      </c>
      <c r="U14" s="47"/>
      <c r="V14" s="42">
        <f>((V5^2/V3+W5^2/W3)^2)/(((V5^2/V3)^2)/(V3-1)+((W5^2/W3)^2)/(W3-1))</f>
        <v>95.67556499759354</v>
      </c>
      <c r="W14" s="47"/>
      <c r="X14" s="42">
        <f>((X5^2/X3+Y5^2/Y3)^2)/(((X5^2/X3)^2)/(X3-1)+((Y5^2/Y3)^2)/(Y3-1))</f>
        <v>115.96599515461463</v>
      </c>
      <c r="Y14" s="47"/>
      <c r="Z14" s="42">
        <f>((Z5^2/Z3+AA5^2/AA3)^2)/(((Z5^2/Z3)^2)/(Z3-1)+((AA5^2/AA3)^2)/(AA3-1))</f>
        <v>114.68013823627297</v>
      </c>
      <c r="AA14" s="47"/>
      <c r="AB14" s="42">
        <f>((AB5^2/AB3+AC5^2/AC3)^2)/(((AB5^2/AB3)^2)/(AB3-1)+((AC5^2/AC3)^2)/(AC3-1))</f>
        <v>113.87589221149302</v>
      </c>
      <c r="AC14" s="47"/>
      <c r="AD14" s="42">
        <f>((AD5^2/AD3+AE5^2/AE3)^2)/(((AD5^2/AD3)^2)/(AD3-1)+((AE5^2/AE3)^2)/(AE3-1))</f>
        <v>115.45654394372494</v>
      </c>
      <c r="AE14" s="43"/>
    </row>
    <row r="15" spans="1:31" ht="17.25" thickBot="1" x14ac:dyDescent="0.35">
      <c r="A15" s="7">
        <v>5</v>
      </c>
      <c r="B15" s="4">
        <v>5</v>
      </c>
      <c r="C15" s="4">
        <v>1</v>
      </c>
      <c r="D15" s="4">
        <v>5</v>
      </c>
      <c r="E15" s="4">
        <v>5</v>
      </c>
      <c r="F15" s="4">
        <v>5</v>
      </c>
      <c r="G15" s="4">
        <v>2</v>
      </c>
      <c r="H15" s="4">
        <v>2</v>
      </c>
      <c r="I15" s="4">
        <v>2</v>
      </c>
      <c r="J15" s="4">
        <v>4</v>
      </c>
      <c r="K15" s="4">
        <v>3</v>
      </c>
      <c r="L15" s="4">
        <v>5</v>
      </c>
      <c r="M15" s="4">
        <v>3</v>
      </c>
      <c r="N15" s="9">
        <v>5</v>
      </c>
      <c r="Q15" s="17" t="s">
        <v>7</v>
      </c>
      <c r="R15" s="44">
        <f>R13*R12</f>
        <v>0.51400616159913481</v>
      </c>
      <c r="S15" s="45"/>
      <c r="T15" s="44">
        <f>T13*T12</f>
        <v>0.48492191660270145</v>
      </c>
      <c r="U15" s="45"/>
      <c r="V15" s="44">
        <f>V13*V12</f>
        <v>0.50014021403341247</v>
      </c>
      <c r="W15" s="45"/>
      <c r="X15" s="44">
        <f>X13*X12</f>
        <v>0.4340380263616152</v>
      </c>
      <c r="Y15" s="45"/>
      <c r="Z15" s="44">
        <f>Z13*Z12</f>
        <v>0.48194860910121956</v>
      </c>
      <c r="AA15" s="45"/>
      <c r="AB15" s="44">
        <f>AB13*AB12</f>
        <v>0.4568133643514708</v>
      </c>
      <c r="AC15" s="45"/>
      <c r="AD15" s="44">
        <f>AD13*AD12</f>
        <v>0.50096416771364283</v>
      </c>
      <c r="AE15" s="46"/>
    </row>
    <row r="16" spans="1:31" x14ac:dyDescent="0.3">
      <c r="A16" s="7">
        <v>1</v>
      </c>
      <c r="B16" s="4">
        <v>4</v>
      </c>
      <c r="C16" s="4">
        <v>1</v>
      </c>
      <c r="D16" s="4">
        <v>5</v>
      </c>
      <c r="E16" s="4">
        <v>1</v>
      </c>
      <c r="F16" s="4">
        <v>3</v>
      </c>
      <c r="G16" s="4">
        <v>1</v>
      </c>
      <c r="H16" s="4">
        <v>2</v>
      </c>
      <c r="I16" s="4">
        <v>1</v>
      </c>
      <c r="J16" s="4">
        <v>2</v>
      </c>
      <c r="K16" s="4">
        <v>1</v>
      </c>
      <c r="L16" s="4">
        <v>2</v>
      </c>
      <c r="M16" s="4">
        <v>1</v>
      </c>
      <c r="N16" s="9">
        <v>2</v>
      </c>
    </row>
    <row r="17" spans="1:14" x14ac:dyDescent="0.3">
      <c r="A17" s="7">
        <v>5</v>
      </c>
      <c r="B17" s="4">
        <v>5</v>
      </c>
      <c r="C17" s="4">
        <v>1</v>
      </c>
      <c r="D17" s="4">
        <v>1</v>
      </c>
      <c r="E17" s="4">
        <v>1</v>
      </c>
      <c r="F17" s="4">
        <v>5</v>
      </c>
      <c r="G17" s="4">
        <v>4</v>
      </c>
      <c r="H17" s="4">
        <v>1</v>
      </c>
      <c r="I17" s="4">
        <v>3</v>
      </c>
      <c r="J17" s="4">
        <v>1</v>
      </c>
      <c r="K17" s="4">
        <v>4</v>
      </c>
      <c r="L17" s="4">
        <v>4</v>
      </c>
      <c r="M17" s="4">
        <v>1</v>
      </c>
      <c r="N17" s="9">
        <v>3</v>
      </c>
    </row>
    <row r="18" spans="1:14" x14ac:dyDescent="0.3">
      <c r="A18" s="7">
        <v>5</v>
      </c>
      <c r="B18" s="4">
        <v>5</v>
      </c>
      <c r="C18" s="4">
        <v>1</v>
      </c>
      <c r="D18" s="4">
        <v>5</v>
      </c>
      <c r="E18" s="4">
        <v>5</v>
      </c>
      <c r="F18" s="4">
        <v>5</v>
      </c>
      <c r="G18" s="4">
        <v>1</v>
      </c>
      <c r="H18" s="4">
        <v>5</v>
      </c>
      <c r="I18" s="4">
        <v>3</v>
      </c>
      <c r="J18" s="4">
        <v>5</v>
      </c>
      <c r="K18" s="4">
        <v>3</v>
      </c>
      <c r="L18" s="4">
        <v>5</v>
      </c>
      <c r="M18" s="4">
        <v>4</v>
      </c>
      <c r="N18" s="9">
        <v>5</v>
      </c>
    </row>
    <row r="19" spans="1:14" x14ac:dyDescent="0.3">
      <c r="A19" s="7">
        <v>5</v>
      </c>
      <c r="B19" s="4">
        <v>5</v>
      </c>
      <c r="C19" s="4">
        <v>5</v>
      </c>
      <c r="D19" s="4">
        <v>5</v>
      </c>
      <c r="E19" s="4">
        <v>5</v>
      </c>
      <c r="F19" s="4">
        <v>5</v>
      </c>
      <c r="G19" s="4">
        <v>4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9">
        <v>5</v>
      </c>
    </row>
    <row r="20" spans="1:14" x14ac:dyDescent="0.3">
      <c r="A20" s="7">
        <v>5</v>
      </c>
      <c r="B20" s="4">
        <v>5</v>
      </c>
      <c r="C20" s="4">
        <v>1</v>
      </c>
      <c r="D20" s="4">
        <v>3</v>
      </c>
      <c r="E20" s="4">
        <v>5</v>
      </c>
      <c r="F20" s="4">
        <v>5</v>
      </c>
      <c r="G20" s="4">
        <v>2</v>
      </c>
      <c r="H20" s="4">
        <v>5</v>
      </c>
      <c r="I20" s="4">
        <v>2</v>
      </c>
      <c r="J20" s="4">
        <v>5</v>
      </c>
      <c r="K20" s="4">
        <v>3</v>
      </c>
      <c r="L20" s="4">
        <v>5</v>
      </c>
      <c r="M20" s="4">
        <v>2</v>
      </c>
      <c r="N20" s="9">
        <v>4</v>
      </c>
    </row>
    <row r="21" spans="1:14" x14ac:dyDescent="0.3">
      <c r="A21" s="7">
        <v>3</v>
      </c>
      <c r="B21" s="4">
        <v>5</v>
      </c>
      <c r="C21" s="4">
        <v>1</v>
      </c>
      <c r="D21" s="4">
        <v>5</v>
      </c>
      <c r="E21" s="4">
        <v>3</v>
      </c>
      <c r="F21" s="4">
        <v>5</v>
      </c>
      <c r="G21" s="4">
        <v>1</v>
      </c>
      <c r="H21" s="4">
        <v>4</v>
      </c>
      <c r="I21" s="4">
        <v>1</v>
      </c>
      <c r="J21" s="4">
        <v>4</v>
      </c>
      <c r="K21" s="4">
        <v>1</v>
      </c>
      <c r="L21" s="4">
        <v>3</v>
      </c>
      <c r="M21" s="4">
        <v>1</v>
      </c>
      <c r="N21" s="9">
        <v>3</v>
      </c>
    </row>
    <row r="22" spans="1:14" x14ac:dyDescent="0.3">
      <c r="A22" s="7">
        <v>1</v>
      </c>
      <c r="B22" s="4">
        <v>5</v>
      </c>
      <c r="C22" s="4">
        <v>5</v>
      </c>
      <c r="D22" s="4">
        <v>5</v>
      </c>
      <c r="E22" s="4">
        <v>3</v>
      </c>
      <c r="F22" s="4">
        <v>5</v>
      </c>
      <c r="G22" s="4">
        <v>1</v>
      </c>
      <c r="H22" s="4">
        <v>4</v>
      </c>
      <c r="I22" s="4">
        <v>1</v>
      </c>
      <c r="J22" s="4">
        <v>3</v>
      </c>
      <c r="K22" s="4">
        <v>1</v>
      </c>
      <c r="L22" s="4">
        <v>3</v>
      </c>
      <c r="M22" s="4">
        <v>1</v>
      </c>
      <c r="N22" s="9">
        <v>3</v>
      </c>
    </row>
    <row r="23" spans="1:14" x14ac:dyDescent="0.3">
      <c r="A23" s="7">
        <v>1</v>
      </c>
      <c r="B23" s="4">
        <v>4</v>
      </c>
      <c r="C23" s="4">
        <v>1</v>
      </c>
      <c r="D23" s="4">
        <v>4</v>
      </c>
      <c r="E23" s="4">
        <v>1</v>
      </c>
      <c r="F23" s="4">
        <v>4</v>
      </c>
      <c r="G23" s="4">
        <v>1</v>
      </c>
      <c r="H23" s="4">
        <v>2</v>
      </c>
      <c r="I23" s="4">
        <v>1</v>
      </c>
      <c r="J23" s="4">
        <v>2</v>
      </c>
      <c r="K23" s="4">
        <v>1</v>
      </c>
      <c r="L23" s="4">
        <v>2</v>
      </c>
      <c r="M23" s="4">
        <v>1</v>
      </c>
      <c r="N23" s="9">
        <v>2</v>
      </c>
    </row>
    <row r="24" spans="1:14" x14ac:dyDescent="0.3">
      <c r="A24" s="7">
        <v>1</v>
      </c>
      <c r="B24" s="4">
        <v>2</v>
      </c>
      <c r="C24" s="4">
        <v>1</v>
      </c>
      <c r="D24" s="4">
        <v>2</v>
      </c>
      <c r="E24" s="4">
        <v>1</v>
      </c>
      <c r="F24" s="4">
        <v>2</v>
      </c>
      <c r="G24" s="4">
        <v>1</v>
      </c>
      <c r="H24" s="4">
        <v>2</v>
      </c>
      <c r="I24" s="4">
        <v>1</v>
      </c>
      <c r="J24" s="4">
        <v>2</v>
      </c>
      <c r="K24" s="4">
        <v>1</v>
      </c>
      <c r="L24" s="4">
        <v>2</v>
      </c>
      <c r="M24" s="4">
        <v>1</v>
      </c>
      <c r="N24" s="9">
        <v>2</v>
      </c>
    </row>
    <row r="25" spans="1:14" x14ac:dyDescent="0.3">
      <c r="A25" s="7">
        <v>3</v>
      </c>
      <c r="B25" s="4">
        <v>5</v>
      </c>
      <c r="C25" s="4">
        <v>1</v>
      </c>
      <c r="D25" s="4">
        <v>4</v>
      </c>
      <c r="E25" s="4">
        <v>3</v>
      </c>
      <c r="F25" s="4">
        <v>5</v>
      </c>
      <c r="G25" s="4">
        <v>3</v>
      </c>
      <c r="H25" s="4">
        <v>4</v>
      </c>
      <c r="I25" s="4">
        <v>3</v>
      </c>
      <c r="J25" s="4">
        <v>4</v>
      </c>
      <c r="K25" s="4">
        <v>3</v>
      </c>
      <c r="L25" s="4">
        <v>4</v>
      </c>
      <c r="M25" s="4">
        <v>2</v>
      </c>
      <c r="N25" s="9">
        <v>3</v>
      </c>
    </row>
    <row r="26" spans="1:14" x14ac:dyDescent="0.3">
      <c r="A26" s="7">
        <v>4</v>
      </c>
      <c r="B26" s="4">
        <v>5</v>
      </c>
      <c r="C26" s="4">
        <v>1</v>
      </c>
      <c r="D26" s="4">
        <v>5</v>
      </c>
      <c r="E26" s="4">
        <v>1</v>
      </c>
      <c r="F26" s="4">
        <v>5</v>
      </c>
      <c r="G26" s="4">
        <v>1</v>
      </c>
      <c r="H26" s="4">
        <v>5</v>
      </c>
      <c r="I26" s="4">
        <v>3</v>
      </c>
      <c r="J26" s="4">
        <v>4</v>
      </c>
      <c r="K26" s="4">
        <v>1</v>
      </c>
      <c r="L26" s="4">
        <v>5</v>
      </c>
      <c r="M26" s="4">
        <v>1</v>
      </c>
      <c r="N26" s="9">
        <v>5</v>
      </c>
    </row>
    <row r="27" spans="1:14" x14ac:dyDescent="0.3">
      <c r="A27" s="7">
        <v>4</v>
      </c>
      <c r="B27" s="4">
        <v>5</v>
      </c>
      <c r="C27" s="4">
        <v>1</v>
      </c>
      <c r="D27" s="4">
        <v>5</v>
      </c>
      <c r="E27" s="4">
        <v>1</v>
      </c>
      <c r="F27" s="4">
        <v>5</v>
      </c>
      <c r="G27" s="4">
        <v>1</v>
      </c>
      <c r="H27" s="4">
        <v>5</v>
      </c>
      <c r="I27" s="4">
        <v>1</v>
      </c>
      <c r="J27" s="4">
        <v>5</v>
      </c>
      <c r="K27" s="4">
        <v>1</v>
      </c>
      <c r="L27" s="4">
        <v>5</v>
      </c>
      <c r="M27" s="4">
        <v>1</v>
      </c>
      <c r="N27" s="9">
        <v>5</v>
      </c>
    </row>
    <row r="28" spans="1:14" x14ac:dyDescent="0.3">
      <c r="A28" s="7">
        <v>5</v>
      </c>
      <c r="B28" s="4">
        <v>5</v>
      </c>
      <c r="C28" s="4">
        <v>1</v>
      </c>
      <c r="D28" s="4">
        <v>4</v>
      </c>
      <c r="E28" s="4">
        <v>2</v>
      </c>
      <c r="F28" s="4">
        <v>4</v>
      </c>
      <c r="G28" s="4">
        <v>1</v>
      </c>
      <c r="H28" s="4">
        <v>4</v>
      </c>
      <c r="I28" s="4">
        <v>3</v>
      </c>
      <c r="J28" s="4">
        <v>4</v>
      </c>
      <c r="K28" s="4">
        <v>1</v>
      </c>
      <c r="L28" s="4">
        <v>3</v>
      </c>
      <c r="M28" s="4">
        <v>3</v>
      </c>
      <c r="N28" s="9">
        <v>4</v>
      </c>
    </row>
    <row r="29" spans="1:14" x14ac:dyDescent="0.3">
      <c r="A29" s="7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9">
        <v>5</v>
      </c>
    </row>
    <row r="30" spans="1:14" x14ac:dyDescent="0.3">
      <c r="A30" s="7">
        <v>5</v>
      </c>
      <c r="B30" s="4">
        <v>5</v>
      </c>
      <c r="C30" s="4">
        <v>1</v>
      </c>
      <c r="D30" s="4">
        <v>3</v>
      </c>
      <c r="E30" s="4">
        <v>1</v>
      </c>
      <c r="F30" s="4">
        <v>4</v>
      </c>
      <c r="G30" s="4">
        <v>1</v>
      </c>
      <c r="H30" s="4">
        <v>3</v>
      </c>
      <c r="I30" s="4">
        <v>3</v>
      </c>
      <c r="J30" s="4">
        <v>4</v>
      </c>
      <c r="K30" s="4">
        <v>3</v>
      </c>
      <c r="L30" s="4">
        <v>4</v>
      </c>
      <c r="M30" s="4">
        <v>2</v>
      </c>
      <c r="N30" s="9">
        <v>4</v>
      </c>
    </row>
    <row r="31" spans="1:14" x14ac:dyDescent="0.3">
      <c r="A31" s="7">
        <v>5</v>
      </c>
      <c r="B31" s="4">
        <v>5</v>
      </c>
      <c r="C31" s="4">
        <v>2</v>
      </c>
      <c r="D31" s="4">
        <v>3</v>
      </c>
      <c r="E31" s="4">
        <v>5</v>
      </c>
      <c r="F31" s="4">
        <v>5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9">
        <v>4</v>
      </c>
    </row>
    <row r="32" spans="1:14" x14ac:dyDescent="0.3">
      <c r="A32" s="7">
        <v>2</v>
      </c>
      <c r="B32" s="4">
        <v>5</v>
      </c>
      <c r="C32" s="4">
        <v>1</v>
      </c>
      <c r="D32" s="4">
        <v>1</v>
      </c>
      <c r="E32" s="4">
        <v>1</v>
      </c>
      <c r="F32" s="4">
        <v>5</v>
      </c>
      <c r="G32" s="4">
        <v>3</v>
      </c>
      <c r="H32" s="4">
        <v>2</v>
      </c>
      <c r="I32" s="4">
        <v>1</v>
      </c>
      <c r="J32" s="4">
        <v>3</v>
      </c>
      <c r="K32" s="4">
        <v>1</v>
      </c>
      <c r="L32" s="4">
        <v>3</v>
      </c>
      <c r="M32" s="4">
        <v>1</v>
      </c>
      <c r="N32" s="9">
        <v>3</v>
      </c>
    </row>
    <row r="33" spans="1:14" x14ac:dyDescent="0.3">
      <c r="A33" s="7">
        <v>5</v>
      </c>
      <c r="B33" s="4">
        <v>5</v>
      </c>
      <c r="C33" s="4">
        <v>1</v>
      </c>
      <c r="D33" s="4">
        <v>3</v>
      </c>
      <c r="E33" s="4">
        <v>1</v>
      </c>
      <c r="F33" s="4">
        <v>4</v>
      </c>
      <c r="G33" s="4">
        <v>1</v>
      </c>
      <c r="H33" s="4">
        <v>2</v>
      </c>
      <c r="I33" s="4">
        <v>3</v>
      </c>
      <c r="J33" s="4">
        <v>4</v>
      </c>
      <c r="K33" s="4">
        <v>1</v>
      </c>
      <c r="L33" s="4">
        <v>4</v>
      </c>
      <c r="M33" s="4">
        <v>1</v>
      </c>
      <c r="N33" s="9">
        <v>3</v>
      </c>
    </row>
    <row r="34" spans="1:14" x14ac:dyDescent="0.3">
      <c r="A34" s="7">
        <v>5</v>
      </c>
      <c r="B34" s="4">
        <v>5</v>
      </c>
      <c r="C34" s="4">
        <v>1</v>
      </c>
      <c r="D34" s="4">
        <v>5</v>
      </c>
      <c r="E34" s="4">
        <v>3</v>
      </c>
      <c r="F34" s="4">
        <v>4</v>
      </c>
      <c r="G34" s="4">
        <v>1</v>
      </c>
      <c r="H34" s="4">
        <v>3</v>
      </c>
      <c r="I34" s="4">
        <v>3</v>
      </c>
      <c r="J34" s="4">
        <v>4</v>
      </c>
      <c r="K34" s="4">
        <v>1</v>
      </c>
      <c r="L34" s="4">
        <v>3</v>
      </c>
      <c r="M34" s="4">
        <v>3</v>
      </c>
      <c r="N34" s="9">
        <v>4</v>
      </c>
    </row>
    <row r="35" spans="1:14" x14ac:dyDescent="0.3">
      <c r="A35" s="7">
        <v>5</v>
      </c>
      <c r="B35" s="4">
        <v>4</v>
      </c>
      <c r="C35" s="4">
        <v>1</v>
      </c>
      <c r="D35" s="4">
        <v>1</v>
      </c>
      <c r="E35" s="4">
        <v>5</v>
      </c>
      <c r="F35" s="4">
        <v>4</v>
      </c>
      <c r="G35" s="4">
        <v>3</v>
      </c>
      <c r="H35" s="4">
        <v>4</v>
      </c>
      <c r="I35" s="4">
        <v>5</v>
      </c>
      <c r="J35" s="4">
        <v>5</v>
      </c>
      <c r="K35" s="4">
        <v>3</v>
      </c>
      <c r="L35" s="4">
        <v>3</v>
      </c>
      <c r="M35" s="4">
        <v>2</v>
      </c>
      <c r="N35" s="9">
        <v>2</v>
      </c>
    </row>
    <row r="36" spans="1:14" x14ac:dyDescent="0.3">
      <c r="A36" s="7">
        <v>2</v>
      </c>
      <c r="B36" s="4">
        <v>5</v>
      </c>
      <c r="C36" s="4">
        <v>1</v>
      </c>
      <c r="D36" s="4">
        <v>2</v>
      </c>
      <c r="E36" s="4">
        <v>1</v>
      </c>
      <c r="F36" s="4">
        <v>5</v>
      </c>
      <c r="G36" s="4">
        <v>1</v>
      </c>
      <c r="H36" s="4">
        <v>4</v>
      </c>
      <c r="I36" s="4">
        <v>1</v>
      </c>
      <c r="J36" s="4">
        <v>2</v>
      </c>
      <c r="K36" s="4">
        <v>1</v>
      </c>
      <c r="L36" s="4">
        <v>3</v>
      </c>
      <c r="M36" s="4">
        <v>1</v>
      </c>
      <c r="N36" s="9">
        <v>3</v>
      </c>
    </row>
    <row r="37" spans="1:14" x14ac:dyDescent="0.3">
      <c r="A37" s="7">
        <v>5</v>
      </c>
      <c r="B37" s="4">
        <v>5</v>
      </c>
      <c r="C37" s="4">
        <v>1</v>
      </c>
      <c r="D37" s="4">
        <v>1</v>
      </c>
      <c r="E37" s="4">
        <v>1</v>
      </c>
      <c r="F37" s="4">
        <v>5</v>
      </c>
      <c r="G37" s="4">
        <v>1</v>
      </c>
      <c r="H37" s="4">
        <v>2</v>
      </c>
      <c r="I37" s="4">
        <v>1</v>
      </c>
      <c r="J37" s="4">
        <v>2</v>
      </c>
      <c r="K37" s="4">
        <v>1</v>
      </c>
      <c r="L37" s="4">
        <v>3</v>
      </c>
      <c r="M37" s="4">
        <v>1</v>
      </c>
      <c r="N37" s="9">
        <v>2</v>
      </c>
    </row>
    <row r="38" spans="1:14" x14ac:dyDescent="0.3">
      <c r="A38" s="7">
        <v>5</v>
      </c>
      <c r="B38" s="4">
        <v>5</v>
      </c>
      <c r="C38" s="4">
        <v>1</v>
      </c>
      <c r="D38" s="4">
        <v>2</v>
      </c>
      <c r="E38" s="4">
        <v>1</v>
      </c>
      <c r="F38" s="4">
        <v>1</v>
      </c>
      <c r="G38" s="4">
        <v>1</v>
      </c>
      <c r="H38" s="4">
        <v>3</v>
      </c>
      <c r="I38" s="4">
        <v>3</v>
      </c>
      <c r="J38" s="4">
        <v>3</v>
      </c>
      <c r="K38" s="4">
        <v>1</v>
      </c>
      <c r="L38" s="4">
        <v>3</v>
      </c>
      <c r="M38" s="4">
        <v>1</v>
      </c>
      <c r="N38" s="9">
        <v>3</v>
      </c>
    </row>
    <row r="39" spans="1:14" x14ac:dyDescent="0.3">
      <c r="A39" s="7">
        <v>5</v>
      </c>
      <c r="B39" s="4">
        <v>5</v>
      </c>
      <c r="C39" s="4">
        <v>1</v>
      </c>
      <c r="D39" s="4">
        <v>5</v>
      </c>
      <c r="E39" s="4">
        <v>1</v>
      </c>
      <c r="F39" s="4">
        <v>5</v>
      </c>
      <c r="G39" s="4">
        <v>1</v>
      </c>
      <c r="H39" s="4">
        <v>3</v>
      </c>
      <c r="I39" s="4">
        <v>3</v>
      </c>
      <c r="J39" s="4">
        <v>4</v>
      </c>
      <c r="K39" s="4">
        <v>3</v>
      </c>
      <c r="L39" s="4">
        <v>4</v>
      </c>
      <c r="M39" s="4">
        <v>4</v>
      </c>
      <c r="N39" s="9">
        <v>5</v>
      </c>
    </row>
    <row r="40" spans="1:14" x14ac:dyDescent="0.3">
      <c r="A40" s="7">
        <v>4</v>
      </c>
      <c r="B40" s="4">
        <v>5</v>
      </c>
      <c r="C40" s="4">
        <v>1</v>
      </c>
      <c r="D40" s="4">
        <v>5</v>
      </c>
      <c r="E40" s="4">
        <v>1</v>
      </c>
      <c r="F40" s="4">
        <v>5</v>
      </c>
      <c r="G40" s="4">
        <v>1</v>
      </c>
      <c r="H40" s="4">
        <v>4</v>
      </c>
      <c r="I40" s="4">
        <v>4</v>
      </c>
      <c r="J40" s="4">
        <v>4</v>
      </c>
      <c r="K40" s="4">
        <v>3</v>
      </c>
      <c r="L40" s="4">
        <v>5</v>
      </c>
      <c r="M40" s="4">
        <v>4</v>
      </c>
      <c r="N40" s="9">
        <v>5</v>
      </c>
    </row>
    <row r="41" spans="1:14" x14ac:dyDescent="0.3">
      <c r="A41" s="7">
        <v>5</v>
      </c>
      <c r="B41" s="4">
        <v>5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  <c r="L41" s="4">
        <v>5</v>
      </c>
      <c r="M41" s="4">
        <v>5</v>
      </c>
      <c r="N41" s="9">
        <v>5</v>
      </c>
    </row>
    <row r="42" spans="1:14" x14ac:dyDescent="0.3">
      <c r="A42" s="7">
        <v>5</v>
      </c>
      <c r="B42" s="4">
        <v>5</v>
      </c>
      <c r="C42" s="4">
        <v>2</v>
      </c>
      <c r="D42" s="4">
        <v>5</v>
      </c>
      <c r="E42" s="4">
        <v>5</v>
      </c>
      <c r="F42" s="4">
        <v>5</v>
      </c>
      <c r="G42" s="4">
        <v>5</v>
      </c>
      <c r="H42" s="4">
        <v>4</v>
      </c>
      <c r="I42" s="4">
        <v>5</v>
      </c>
      <c r="J42" s="4">
        <v>5</v>
      </c>
      <c r="K42" s="4">
        <v>5</v>
      </c>
      <c r="L42" s="4">
        <v>5</v>
      </c>
      <c r="M42" s="4">
        <v>4</v>
      </c>
      <c r="N42" s="9">
        <v>5</v>
      </c>
    </row>
    <row r="43" spans="1:14" x14ac:dyDescent="0.3">
      <c r="A43" s="7">
        <v>1</v>
      </c>
      <c r="B43" s="4">
        <v>4</v>
      </c>
      <c r="C43" s="4">
        <v>1</v>
      </c>
      <c r="D43" s="4">
        <v>3</v>
      </c>
      <c r="E43" s="4">
        <v>3</v>
      </c>
      <c r="F43" s="4">
        <v>5</v>
      </c>
      <c r="G43" s="4">
        <v>2</v>
      </c>
      <c r="H43" s="4">
        <v>5</v>
      </c>
      <c r="I43" s="4">
        <v>1</v>
      </c>
      <c r="J43" s="4">
        <v>3</v>
      </c>
      <c r="K43" s="4">
        <v>1</v>
      </c>
      <c r="L43" s="4">
        <v>3</v>
      </c>
      <c r="M43" s="4">
        <v>1</v>
      </c>
      <c r="N43" s="9">
        <v>2</v>
      </c>
    </row>
    <row r="44" spans="1:14" x14ac:dyDescent="0.3">
      <c r="A44" s="7">
        <v>1</v>
      </c>
      <c r="B44" s="4">
        <v>5</v>
      </c>
      <c r="C44" s="4">
        <v>1</v>
      </c>
      <c r="D44" s="4">
        <v>5</v>
      </c>
      <c r="E44" s="4">
        <v>1</v>
      </c>
      <c r="F44" s="4">
        <v>4</v>
      </c>
      <c r="G44" s="4">
        <v>1</v>
      </c>
      <c r="H44" s="4">
        <v>3</v>
      </c>
      <c r="I44" s="4">
        <v>1</v>
      </c>
      <c r="J44" s="4">
        <v>4</v>
      </c>
      <c r="K44" s="4">
        <v>1</v>
      </c>
      <c r="L44" s="4">
        <v>4</v>
      </c>
      <c r="M44" s="4">
        <v>1</v>
      </c>
      <c r="N44" s="9">
        <v>2</v>
      </c>
    </row>
    <row r="45" spans="1:14" x14ac:dyDescent="0.3">
      <c r="A45" s="7">
        <v>1</v>
      </c>
      <c r="B45" s="4">
        <v>5</v>
      </c>
      <c r="C45" s="4">
        <v>1</v>
      </c>
      <c r="D45" s="4">
        <v>4</v>
      </c>
      <c r="E45" s="4">
        <v>2</v>
      </c>
      <c r="F45" s="4">
        <v>5</v>
      </c>
      <c r="G45" s="4">
        <v>1</v>
      </c>
      <c r="H45" s="4">
        <v>3</v>
      </c>
      <c r="I45" s="4">
        <v>1</v>
      </c>
      <c r="J45" s="4">
        <v>3</v>
      </c>
      <c r="K45" s="4">
        <v>1</v>
      </c>
      <c r="L45" s="4">
        <v>4</v>
      </c>
      <c r="M45" s="4">
        <v>1</v>
      </c>
      <c r="N45" s="9">
        <v>1</v>
      </c>
    </row>
    <row r="46" spans="1:14" x14ac:dyDescent="0.3">
      <c r="A46" s="7">
        <v>1</v>
      </c>
      <c r="B46" s="4">
        <v>5</v>
      </c>
      <c r="C46" s="4">
        <v>1</v>
      </c>
      <c r="D46" s="4">
        <v>5</v>
      </c>
      <c r="E46" s="4">
        <v>1</v>
      </c>
      <c r="F46" s="4">
        <v>5</v>
      </c>
      <c r="G46" s="4">
        <v>1</v>
      </c>
      <c r="H46" s="4">
        <v>5</v>
      </c>
      <c r="I46" s="4">
        <v>1</v>
      </c>
      <c r="J46" s="4">
        <v>5</v>
      </c>
      <c r="K46" s="4">
        <v>1</v>
      </c>
      <c r="L46" s="4">
        <v>5</v>
      </c>
      <c r="M46" s="4">
        <v>1</v>
      </c>
      <c r="N46" s="9">
        <v>5</v>
      </c>
    </row>
    <row r="47" spans="1:14" x14ac:dyDescent="0.3">
      <c r="A47" s="7">
        <v>4</v>
      </c>
      <c r="B47" s="4">
        <v>5</v>
      </c>
      <c r="C47" s="4">
        <v>3</v>
      </c>
      <c r="D47" s="4">
        <v>4</v>
      </c>
      <c r="E47" s="4">
        <v>1</v>
      </c>
      <c r="F47" s="4">
        <v>3</v>
      </c>
      <c r="G47" s="4">
        <v>1</v>
      </c>
      <c r="H47" s="4">
        <v>3</v>
      </c>
      <c r="I47" s="4">
        <v>2</v>
      </c>
      <c r="J47" s="4">
        <v>3</v>
      </c>
      <c r="K47" s="4">
        <v>3</v>
      </c>
      <c r="L47" s="4">
        <v>4</v>
      </c>
      <c r="M47" s="4">
        <v>2</v>
      </c>
      <c r="N47" s="9">
        <v>3</v>
      </c>
    </row>
    <row r="48" spans="1:14" x14ac:dyDescent="0.3">
      <c r="A48" s="7">
        <v>5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4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9">
        <v>5</v>
      </c>
    </row>
    <row r="49" spans="1:15" x14ac:dyDescent="0.3">
      <c r="A49" s="7">
        <v>4</v>
      </c>
      <c r="B49" s="4">
        <v>4</v>
      </c>
      <c r="C49" s="4">
        <v>1</v>
      </c>
      <c r="D49" s="4">
        <v>3</v>
      </c>
      <c r="E49" s="4">
        <v>1</v>
      </c>
      <c r="F49" s="4">
        <v>4</v>
      </c>
      <c r="G49" s="4">
        <v>1</v>
      </c>
      <c r="H49" s="4">
        <v>2</v>
      </c>
      <c r="I49" s="4">
        <v>1</v>
      </c>
      <c r="J49" s="4">
        <v>2</v>
      </c>
      <c r="K49" s="4">
        <v>1</v>
      </c>
      <c r="L49" s="4">
        <v>2</v>
      </c>
      <c r="M49" s="4">
        <v>1</v>
      </c>
      <c r="N49" s="9">
        <v>1</v>
      </c>
    </row>
    <row r="50" spans="1:15" x14ac:dyDescent="0.3">
      <c r="A50" s="7">
        <v>5</v>
      </c>
      <c r="B50" s="4">
        <v>5</v>
      </c>
      <c r="C50" s="4">
        <v>2</v>
      </c>
      <c r="D50" s="4">
        <v>4</v>
      </c>
      <c r="E50" s="4">
        <v>5</v>
      </c>
      <c r="F50" s="4">
        <v>5</v>
      </c>
      <c r="G50" s="4">
        <v>2</v>
      </c>
      <c r="H50" s="4">
        <v>4</v>
      </c>
      <c r="I50" s="4">
        <v>2</v>
      </c>
      <c r="J50" s="4">
        <v>2</v>
      </c>
      <c r="K50" s="4">
        <v>1</v>
      </c>
      <c r="L50" s="4">
        <v>2</v>
      </c>
      <c r="M50" s="4">
        <v>2</v>
      </c>
      <c r="N50" s="9">
        <v>2</v>
      </c>
    </row>
    <row r="51" spans="1:15" x14ac:dyDescent="0.3">
      <c r="A51" s="7">
        <v>4</v>
      </c>
      <c r="B51" s="4">
        <v>5</v>
      </c>
      <c r="C51" s="4">
        <v>1</v>
      </c>
      <c r="D51" s="4">
        <v>5</v>
      </c>
      <c r="E51" s="4">
        <v>1</v>
      </c>
      <c r="F51" s="4">
        <v>4</v>
      </c>
      <c r="G51" s="4">
        <v>1</v>
      </c>
      <c r="H51" s="4">
        <v>3</v>
      </c>
      <c r="I51" s="4">
        <v>1</v>
      </c>
      <c r="J51" s="4">
        <v>2</v>
      </c>
      <c r="K51" s="4">
        <v>1</v>
      </c>
      <c r="L51" s="4">
        <v>3</v>
      </c>
      <c r="M51" s="4">
        <v>1</v>
      </c>
      <c r="N51" s="9">
        <v>1</v>
      </c>
    </row>
    <row r="52" spans="1:15" x14ac:dyDescent="0.3">
      <c r="A52" s="7">
        <v>5</v>
      </c>
      <c r="B52" s="4">
        <v>5</v>
      </c>
      <c r="C52" s="4">
        <v>1</v>
      </c>
      <c r="D52" s="4">
        <v>5</v>
      </c>
      <c r="E52" s="4">
        <v>2</v>
      </c>
      <c r="F52" s="4">
        <v>5</v>
      </c>
      <c r="G52" s="4">
        <v>2</v>
      </c>
      <c r="H52" s="4">
        <v>3</v>
      </c>
      <c r="I52" s="4">
        <v>1</v>
      </c>
      <c r="J52" s="4">
        <v>2</v>
      </c>
      <c r="K52" s="4">
        <v>2</v>
      </c>
      <c r="L52" s="4">
        <v>3</v>
      </c>
      <c r="M52" s="4">
        <v>1</v>
      </c>
      <c r="N52" s="9">
        <v>2</v>
      </c>
    </row>
    <row r="53" spans="1:15" x14ac:dyDescent="0.3">
      <c r="A53" s="7">
        <v>1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9">
        <v>1</v>
      </c>
    </row>
    <row r="54" spans="1:15" x14ac:dyDescent="0.3">
      <c r="A54" s="7">
        <v>5</v>
      </c>
      <c r="B54" s="4">
        <v>5</v>
      </c>
      <c r="C54" s="4">
        <v>1</v>
      </c>
      <c r="D54" s="4">
        <v>5</v>
      </c>
      <c r="E54" s="4">
        <v>1</v>
      </c>
      <c r="F54" s="4">
        <v>5</v>
      </c>
      <c r="G54" s="4">
        <v>1</v>
      </c>
      <c r="H54" s="4">
        <v>3</v>
      </c>
      <c r="I54" s="4">
        <v>4</v>
      </c>
      <c r="J54" s="4">
        <v>4</v>
      </c>
      <c r="K54" s="4">
        <v>1</v>
      </c>
      <c r="L54" s="4">
        <v>3</v>
      </c>
      <c r="M54" s="4">
        <v>3</v>
      </c>
      <c r="N54" s="9">
        <v>3</v>
      </c>
    </row>
    <row r="55" spans="1:15" x14ac:dyDescent="0.3">
      <c r="A55" s="7">
        <v>1</v>
      </c>
      <c r="B55" s="4">
        <v>1</v>
      </c>
      <c r="C55" s="4">
        <v>1</v>
      </c>
      <c r="D55" s="4">
        <v>1</v>
      </c>
      <c r="E55" s="4">
        <v>1</v>
      </c>
      <c r="F55" s="4">
        <v>5</v>
      </c>
      <c r="G55" s="4">
        <v>1</v>
      </c>
      <c r="H55" s="4">
        <v>3</v>
      </c>
      <c r="I55" s="4">
        <v>1</v>
      </c>
      <c r="J55" s="4">
        <v>3</v>
      </c>
      <c r="K55" s="4">
        <v>1</v>
      </c>
      <c r="L55" s="4">
        <v>3</v>
      </c>
      <c r="M55" s="4">
        <v>1</v>
      </c>
      <c r="N55" s="9">
        <v>2</v>
      </c>
    </row>
    <row r="56" spans="1:15" x14ac:dyDescent="0.3">
      <c r="A56" s="7">
        <v>4</v>
      </c>
      <c r="B56" s="4">
        <v>5</v>
      </c>
      <c r="C56" s="4">
        <v>2</v>
      </c>
      <c r="D56" s="4">
        <v>5</v>
      </c>
      <c r="E56" s="4">
        <v>4</v>
      </c>
      <c r="F56" s="4">
        <v>5</v>
      </c>
      <c r="G56" s="4">
        <v>2</v>
      </c>
      <c r="H56" s="4">
        <v>5</v>
      </c>
      <c r="I56" s="4">
        <v>2</v>
      </c>
      <c r="J56" s="4">
        <v>5</v>
      </c>
      <c r="K56" s="4">
        <v>2</v>
      </c>
      <c r="L56" s="4">
        <v>3</v>
      </c>
      <c r="M56" s="4">
        <v>3</v>
      </c>
      <c r="N56" s="9">
        <v>5</v>
      </c>
    </row>
    <row r="57" spans="1:15" x14ac:dyDescent="0.3">
      <c r="A57" s="7">
        <v>2</v>
      </c>
      <c r="B57" s="4">
        <v>5</v>
      </c>
      <c r="C57" s="4">
        <v>1</v>
      </c>
      <c r="D57" s="4">
        <v>4</v>
      </c>
      <c r="E57" s="4">
        <v>2</v>
      </c>
      <c r="F57" s="4">
        <v>5</v>
      </c>
      <c r="G57" s="4">
        <v>3</v>
      </c>
      <c r="H57" s="4">
        <v>5</v>
      </c>
      <c r="I57" s="4">
        <v>3</v>
      </c>
      <c r="J57" s="4">
        <v>5</v>
      </c>
      <c r="K57" s="4">
        <v>1</v>
      </c>
      <c r="L57" s="4">
        <v>5</v>
      </c>
      <c r="M57" s="4">
        <v>4</v>
      </c>
      <c r="N57" s="9">
        <v>5</v>
      </c>
    </row>
    <row r="58" spans="1:15" x14ac:dyDescent="0.3">
      <c r="A58" s="7">
        <v>2</v>
      </c>
      <c r="B58" s="4">
        <v>2</v>
      </c>
      <c r="C58" s="4">
        <v>1</v>
      </c>
      <c r="D58" s="4">
        <v>5</v>
      </c>
      <c r="E58" s="4">
        <v>5</v>
      </c>
      <c r="F58" s="4">
        <v>3</v>
      </c>
      <c r="G58" s="4">
        <v>3</v>
      </c>
      <c r="H58" s="4">
        <v>5</v>
      </c>
      <c r="I58" s="4">
        <v>3</v>
      </c>
      <c r="J58" s="4">
        <v>5</v>
      </c>
      <c r="K58" s="4">
        <v>1</v>
      </c>
      <c r="L58" s="4">
        <v>5</v>
      </c>
      <c r="M58" s="4">
        <v>4</v>
      </c>
      <c r="N58" s="9">
        <v>5</v>
      </c>
    </row>
    <row r="59" spans="1:15" x14ac:dyDescent="0.3">
      <c r="A59" s="7">
        <v>5</v>
      </c>
      <c r="B59" s="4">
        <v>5</v>
      </c>
      <c r="C59" s="4">
        <v>1</v>
      </c>
      <c r="D59" s="4">
        <v>3</v>
      </c>
      <c r="E59" s="4">
        <v>3</v>
      </c>
      <c r="F59" s="4">
        <v>4</v>
      </c>
      <c r="G59" s="4">
        <v>2</v>
      </c>
      <c r="H59" s="4">
        <v>3</v>
      </c>
      <c r="I59" s="4">
        <v>2</v>
      </c>
      <c r="J59" s="4">
        <v>3</v>
      </c>
      <c r="K59" s="4">
        <v>2</v>
      </c>
      <c r="L59" s="4">
        <v>3</v>
      </c>
      <c r="M59" s="4">
        <v>2</v>
      </c>
      <c r="N59" s="9">
        <v>3</v>
      </c>
    </row>
    <row r="60" spans="1:15" x14ac:dyDescent="0.3">
      <c r="A60" s="7">
        <v>1</v>
      </c>
      <c r="B60" s="4">
        <v>5</v>
      </c>
      <c r="C60" s="4">
        <v>1</v>
      </c>
      <c r="D60" s="4">
        <v>2</v>
      </c>
      <c r="E60" s="4">
        <v>1</v>
      </c>
      <c r="F60" s="4">
        <v>5</v>
      </c>
      <c r="G60" s="4">
        <v>1</v>
      </c>
      <c r="H60" s="4">
        <v>3</v>
      </c>
      <c r="I60" s="4">
        <v>1</v>
      </c>
      <c r="J60" s="4">
        <v>3</v>
      </c>
      <c r="K60" s="4">
        <v>1</v>
      </c>
      <c r="L60" s="4">
        <v>4</v>
      </c>
      <c r="M60" s="4">
        <v>1</v>
      </c>
      <c r="N60" s="9">
        <v>3</v>
      </c>
    </row>
    <row r="61" spans="1:15" ht="17.25" thickBot="1" x14ac:dyDescent="0.35">
      <c r="A61" s="10">
        <v>2</v>
      </c>
      <c r="B61" s="11">
        <v>4</v>
      </c>
      <c r="C61" s="11">
        <v>1</v>
      </c>
      <c r="D61" s="11">
        <v>1</v>
      </c>
      <c r="E61" s="11">
        <v>1</v>
      </c>
      <c r="F61" s="11">
        <v>2</v>
      </c>
      <c r="G61" s="11">
        <v>1</v>
      </c>
      <c r="H61" s="11">
        <v>3</v>
      </c>
      <c r="I61" s="11">
        <v>1</v>
      </c>
      <c r="J61" s="11">
        <v>2</v>
      </c>
      <c r="K61" s="11">
        <v>1</v>
      </c>
      <c r="L61" s="11">
        <v>1</v>
      </c>
      <c r="M61" s="11">
        <v>1</v>
      </c>
      <c r="N61" s="12">
        <v>1</v>
      </c>
    </row>
    <row r="64" spans="1:15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</sheetData>
  <mergeCells count="79">
    <mergeCell ref="Q1:Q2"/>
    <mergeCell ref="R1:S1"/>
    <mergeCell ref="T1:U1"/>
    <mergeCell ref="V1:W1"/>
    <mergeCell ref="X1:Y1"/>
    <mergeCell ref="AB1:AC1"/>
    <mergeCell ref="AD1:AE1"/>
    <mergeCell ref="R6:S6"/>
    <mergeCell ref="T6:U6"/>
    <mergeCell ref="V6:W6"/>
    <mergeCell ref="X6:Y6"/>
    <mergeCell ref="Z6:AA6"/>
    <mergeCell ref="AB6:AC6"/>
    <mergeCell ref="AD6:AE6"/>
    <mergeCell ref="Z1:AA1"/>
    <mergeCell ref="AD7:AE7"/>
    <mergeCell ref="R8:S8"/>
    <mergeCell ref="T8:U8"/>
    <mergeCell ref="V8:W8"/>
    <mergeCell ref="X8:Y8"/>
    <mergeCell ref="Z8:AA8"/>
    <mergeCell ref="AB8:AC8"/>
    <mergeCell ref="AD8:AE8"/>
    <mergeCell ref="R7:S7"/>
    <mergeCell ref="T7:U7"/>
    <mergeCell ref="V7:W7"/>
    <mergeCell ref="X7:Y7"/>
    <mergeCell ref="Z7:AA7"/>
    <mergeCell ref="AB7:AC7"/>
    <mergeCell ref="AD9:AE9"/>
    <mergeCell ref="Q10:AE10"/>
    <mergeCell ref="R11:S11"/>
    <mergeCell ref="T11:U11"/>
    <mergeCell ref="V11:W11"/>
    <mergeCell ref="X11:Y11"/>
    <mergeCell ref="Z11:AA11"/>
    <mergeCell ref="AB11:AC11"/>
    <mergeCell ref="AD11:AE11"/>
    <mergeCell ref="R9:S9"/>
    <mergeCell ref="T9:U9"/>
    <mergeCell ref="V9:W9"/>
    <mergeCell ref="X9:Y9"/>
    <mergeCell ref="Z9:AA9"/>
    <mergeCell ref="AB9:AC9"/>
    <mergeCell ref="AD12:AE12"/>
    <mergeCell ref="R13:S13"/>
    <mergeCell ref="T13:U13"/>
    <mergeCell ref="V13:W13"/>
    <mergeCell ref="X13:Y13"/>
    <mergeCell ref="Z13:AA13"/>
    <mergeCell ref="AB13:AC13"/>
    <mergeCell ref="AD13:AE13"/>
    <mergeCell ref="R12:S12"/>
    <mergeCell ref="T12:U12"/>
    <mergeCell ref="V12:W12"/>
    <mergeCell ref="X12:Y12"/>
    <mergeCell ref="Z12:AA12"/>
    <mergeCell ref="AB12:AC12"/>
    <mergeCell ref="AD14:AE14"/>
    <mergeCell ref="R15:S15"/>
    <mergeCell ref="T15:U15"/>
    <mergeCell ref="V15:W15"/>
    <mergeCell ref="X15:Y15"/>
    <mergeCell ref="Z15:AA15"/>
    <mergeCell ref="AB15:AC15"/>
    <mergeCell ref="AD15:AE15"/>
    <mergeCell ref="R14:S14"/>
    <mergeCell ref="T14:U14"/>
    <mergeCell ref="V14:W14"/>
    <mergeCell ref="X14:Y14"/>
    <mergeCell ref="Z14:AA14"/>
    <mergeCell ref="AB14:AC14"/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19D3-6831-4ACE-BD40-C1D7D24EFA93}">
  <dimension ref="A1:AB105"/>
  <sheetViews>
    <sheetView zoomScaleNormal="100" workbookViewId="0">
      <selection activeCell="P1" sqref="P1:AB15"/>
    </sheetView>
  </sheetViews>
  <sheetFormatPr defaultRowHeight="16.5" x14ac:dyDescent="0.3"/>
  <cols>
    <col min="16" max="16" width="16.875" bestFit="1" customWidth="1"/>
  </cols>
  <sheetData>
    <row r="1" spans="1:28" x14ac:dyDescent="0.3">
      <c r="A1" s="20" t="s">
        <v>10</v>
      </c>
      <c r="B1" s="41"/>
      <c r="C1" s="41" t="s">
        <v>11</v>
      </c>
      <c r="D1" s="41"/>
      <c r="E1" s="41" t="s">
        <v>12</v>
      </c>
      <c r="F1" s="41"/>
      <c r="G1" s="41" t="s">
        <v>13</v>
      </c>
      <c r="H1" s="41"/>
      <c r="I1" s="41" t="s">
        <v>14</v>
      </c>
      <c r="J1" s="41"/>
      <c r="K1" s="41" t="s">
        <v>15</v>
      </c>
      <c r="L1" s="21"/>
      <c r="N1" s="1"/>
      <c r="O1" s="1"/>
      <c r="P1" s="39"/>
      <c r="Q1" s="36" t="s">
        <v>10</v>
      </c>
      <c r="R1" s="37"/>
      <c r="S1" s="36" t="s">
        <v>11</v>
      </c>
      <c r="T1" s="37"/>
      <c r="U1" s="36" t="s">
        <v>12</v>
      </c>
      <c r="V1" s="37"/>
      <c r="W1" s="36" t="s">
        <v>13</v>
      </c>
      <c r="X1" s="37"/>
      <c r="Y1" s="36" t="s">
        <v>14</v>
      </c>
      <c r="Z1" s="37"/>
      <c r="AA1" s="36" t="s">
        <v>15</v>
      </c>
      <c r="AB1" s="38"/>
    </row>
    <row r="2" spans="1:28" x14ac:dyDescent="0.3">
      <c r="A2" s="19" t="s">
        <v>17</v>
      </c>
      <c r="B2" s="5" t="s">
        <v>18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8" t="s">
        <v>18</v>
      </c>
      <c r="P2" s="40"/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  <c r="AB2" s="8" t="s">
        <v>18</v>
      </c>
    </row>
    <row r="3" spans="1:28" x14ac:dyDescent="0.3">
      <c r="A3" s="7">
        <v>1</v>
      </c>
      <c r="B3" s="4">
        <v>4</v>
      </c>
      <c r="C3" s="4">
        <v>1</v>
      </c>
      <c r="D3" s="4">
        <v>4</v>
      </c>
      <c r="E3" s="4">
        <v>1</v>
      </c>
      <c r="F3" s="4">
        <v>4</v>
      </c>
      <c r="G3" s="4">
        <v>1</v>
      </c>
      <c r="H3" s="4">
        <v>4</v>
      </c>
      <c r="I3" s="4">
        <v>1</v>
      </c>
      <c r="J3" s="4">
        <v>4</v>
      </c>
      <c r="K3" s="4">
        <v>1</v>
      </c>
      <c r="L3" s="9">
        <v>4</v>
      </c>
      <c r="P3" s="16" t="s">
        <v>6</v>
      </c>
      <c r="Q3" s="14">
        <f>COUNT(A3:A60)</f>
        <v>58</v>
      </c>
      <c r="R3" s="14">
        <f t="shared" ref="R3:AB3" si="0">COUNT(B3:B60)</f>
        <v>58</v>
      </c>
      <c r="S3" s="14">
        <f t="shared" si="0"/>
        <v>58</v>
      </c>
      <c r="T3" s="14">
        <f t="shared" si="0"/>
        <v>58</v>
      </c>
      <c r="U3" s="14">
        <f t="shared" si="0"/>
        <v>58</v>
      </c>
      <c r="V3" s="14">
        <f t="shared" si="0"/>
        <v>58</v>
      </c>
      <c r="W3" s="14">
        <f t="shared" si="0"/>
        <v>58</v>
      </c>
      <c r="X3" s="14">
        <f t="shared" si="0"/>
        <v>58</v>
      </c>
      <c r="Y3" s="14">
        <f t="shared" si="0"/>
        <v>58</v>
      </c>
      <c r="Z3" s="14">
        <f t="shared" si="0"/>
        <v>58</v>
      </c>
      <c r="AA3" s="14">
        <f t="shared" si="0"/>
        <v>58</v>
      </c>
      <c r="AB3" s="15">
        <f t="shared" si="0"/>
        <v>58</v>
      </c>
    </row>
    <row r="4" spans="1:28" x14ac:dyDescent="0.3">
      <c r="A4" s="7">
        <v>1</v>
      </c>
      <c r="B4" s="4">
        <v>5</v>
      </c>
      <c r="C4" s="4">
        <v>1</v>
      </c>
      <c r="D4" s="4">
        <v>5</v>
      </c>
      <c r="E4" s="4">
        <v>1</v>
      </c>
      <c r="F4" s="4">
        <v>5</v>
      </c>
      <c r="G4" s="4">
        <v>1</v>
      </c>
      <c r="H4" s="4">
        <v>3</v>
      </c>
      <c r="I4" s="4">
        <v>1</v>
      </c>
      <c r="J4" s="4">
        <v>1</v>
      </c>
      <c r="K4" s="4">
        <v>1</v>
      </c>
      <c r="L4" s="9">
        <v>1</v>
      </c>
      <c r="P4" s="16" t="s">
        <v>19</v>
      </c>
      <c r="Q4" s="13">
        <f>AVERAGE(A3:A60)</f>
        <v>2.9482758620689653</v>
      </c>
      <c r="R4" s="13">
        <f t="shared" ref="R4:AB4" si="1">AVERAGE(B3:B60)</f>
        <v>4.6724137931034484</v>
      </c>
      <c r="S4" s="13">
        <f t="shared" si="1"/>
        <v>2</v>
      </c>
      <c r="T4" s="13">
        <f t="shared" si="1"/>
        <v>4.0517241379310347</v>
      </c>
      <c r="U4" s="13">
        <f t="shared" si="1"/>
        <v>2.2586206896551726</v>
      </c>
      <c r="V4" s="13">
        <f t="shared" si="1"/>
        <v>4.2931034482758621</v>
      </c>
      <c r="W4" s="13">
        <f t="shared" si="1"/>
        <v>2.1724137931034484</v>
      </c>
      <c r="X4" s="13">
        <f t="shared" si="1"/>
        <v>4.4655172413793105</v>
      </c>
      <c r="Y4" s="13">
        <f t="shared" si="1"/>
        <v>2.0172413793103448</v>
      </c>
      <c r="Z4" s="13">
        <f t="shared" si="1"/>
        <v>4.0517241379310347</v>
      </c>
      <c r="AA4" s="13">
        <f t="shared" si="1"/>
        <v>2.0344827586206895</v>
      </c>
      <c r="AB4" s="13">
        <f t="shared" si="1"/>
        <v>4.431034482758621</v>
      </c>
    </row>
    <row r="5" spans="1:28" x14ac:dyDescent="0.3">
      <c r="A5" s="7">
        <v>3</v>
      </c>
      <c r="B5" s="4">
        <v>4</v>
      </c>
      <c r="C5" s="4">
        <v>3</v>
      </c>
      <c r="D5" s="4">
        <v>4</v>
      </c>
      <c r="E5" s="4">
        <v>3</v>
      </c>
      <c r="F5" s="4">
        <v>4</v>
      </c>
      <c r="G5" s="4">
        <v>3</v>
      </c>
      <c r="H5" s="4">
        <v>4</v>
      </c>
      <c r="I5" s="4">
        <v>3</v>
      </c>
      <c r="J5" s="4">
        <v>4</v>
      </c>
      <c r="K5" s="4">
        <v>3</v>
      </c>
      <c r="L5" s="9">
        <v>3</v>
      </c>
      <c r="P5" s="16" t="s">
        <v>20</v>
      </c>
      <c r="Q5" s="13">
        <f>_xlfn.STDEV.S(A3:A60)</f>
        <v>1.443951860415233</v>
      </c>
      <c r="R5" s="13">
        <f t="shared" ref="R5:AB5" si="2">_xlfn.STDEV.S(B3:B60)</f>
        <v>0.6321206589929742</v>
      </c>
      <c r="S5" s="13">
        <f t="shared" si="2"/>
        <v>1.4388104248289597</v>
      </c>
      <c r="T5" s="13">
        <f t="shared" si="2"/>
        <v>1.2343392833514948</v>
      </c>
      <c r="U5" s="13">
        <f t="shared" si="2"/>
        <v>1.4696979619001829</v>
      </c>
      <c r="V5" s="13">
        <f t="shared" si="2"/>
        <v>0.97348389888657516</v>
      </c>
      <c r="W5" s="13">
        <f t="shared" si="2"/>
        <v>1.4404912787021444</v>
      </c>
      <c r="X5" s="13">
        <f t="shared" si="2"/>
        <v>0.77720861841568933</v>
      </c>
      <c r="Y5" s="13">
        <f t="shared" si="2"/>
        <v>1.3043971426011842</v>
      </c>
      <c r="Z5" s="13">
        <f t="shared" si="2"/>
        <v>1.1458914218350742</v>
      </c>
      <c r="AA5" s="13">
        <f t="shared" si="2"/>
        <v>1.3240755429948734</v>
      </c>
      <c r="AB5" s="13">
        <f t="shared" si="2"/>
        <v>0.95719013062113134</v>
      </c>
    </row>
    <row r="6" spans="1:28" x14ac:dyDescent="0.3">
      <c r="A6" s="7">
        <v>1</v>
      </c>
      <c r="B6" s="4">
        <v>5</v>
      </c>
      <c r="C6" s="4">
        <v>1</v>
      </c>
      <c r="D6" s="4">
        <v>5</v>
      </c>
      <c r="E6" s="4">
        <v>1</v>
      </c>
      <c r="F6" s="4">
        <v>5</v>
      </c>
      <c r="G6" s="4">
        <v>1</v>
      </c>
      <c r="H6" s="4">
        <v>5</v>
      </c>
      <c r="I6" s="4">
        <v>1</v>
      </c>
      <c r="J6" s="4">
        <v>5</v>
      </c>
      <c r="K6" s="4">
        <v>1</v>
      </c>
      <c r="L6" s="9">
        <v>5</v>
      </c>
      <c r="P6" s="16" t="s">
        <v>0</v>
      </c>
      <c r="Q6" s="25">
        <f>_xlfn.T.TEST(A3:A60,B3:B60,2,2)</f>
        <v>2.0336661930601791E-13</v>
      </c>
      <c r="R6" s="26"/>
      <c r="S6" s="25">
        <f t="shared" ref="S6" si="3">_xlfn.T.TEST(C3:C60,D3:D60,2,2)</f>
        <v>3.2228745193266365E-13</v>
      </c>
      <c r="T6" s="26"/>
      <c r="U6" s="25">
        <f t="shared" ref="U6" si="4">_xlfn.T.TEST(E3:E60,F3:F60,2,2)</f>
        <v>1.8042610184640665E-14</v>
      </c>
      <c r="V6" s="26"/>
      <c r="W6" s="25">
        <f t="shared" ref="W6" si="5">_xlfn.T.TEST(G3:G60,H3:H60,2,2)</f>
        <v>7.5560603114584931E-19</v>
      </c>
      <c r="X6" s="26"/>
      <c r="Y6" s="25">
        <f t="shared" ref="Y6" si="6">_xlfn.T.TEST(I3:I60,J3:J60,2,2)</f>
        <v>8.8192804203909696E-15</v>
      </c>
      <c r="Z6" s="26"/>
      <c r="AA6" s="25">
        <f t="shared" ref="AA6" si="7">_xlfn.T.TEST(K3:K60,L3:L60,2,2)</f>
        <v>5.0869179810608233E-20</v>
      </c>
      <c r="AB6" s="26"/>
    </row>
    <row r="7" spans="1:28" x14ac:dyDescent="0.3">
      <c r="A7" s="7">
        <v>1</v>
      </c>
      <c r="B7" s="4">
        <v>5</v>
      </c>
      <c r="C7" s="4">
        <v>1</v>
      </c>
      <c r="D7" s="4">
        <v>3</v>
      </c>
      <c r="E7" s="4">
        <v>1</v>
      </c>
      <c r="F7" s="4">
        <v>5</v>
      </c>
      <c r="G7" s="4">
        <v>1</v>
      </c>
      <c r="H7" s="4">
        <v>5</v>
      </c>
      <c r="I7" s="4">
        <v>1</v>
      </c>
      <c r="J7" s="4">
        <v>3</v>
      </c>
      <c r="K7" s="4">
        <v>1</v>
      </c>
      <c r="L7" s="9">
        <v>5</v>
      </c>
      <c r="P7" s="16" t="s">
        <v>1</v>
      </c>
      <c r="Q7" s="22">
        <f>(R4-Q4)/SQRT(((COUNT(B3:B60)-1)*_xlfn.VAR.S(B3:B60)+(COUNT(A3:A60)-1)*_xlfn.VAR.S(A3:A60))/(COUNT(B3:B60)+COUNT(A3:A60)-2))</f>
        <v>1.5468958688441594</v>
      </c>
      <c r="R7" s="23"/>
      <c r="S7" s="22">
        <f t="shared" ref="S7" si="8">(T4-S4)/SQRT(((COUNT(D3:D60)-1)*_xlfn.VAR.S(D3:D60)+(COUNT(C3:C60)-1)*_xlfn.VAR.S(C3:C60))/(COUNT(D3:D60)+COUNT(C3:C60)-2))</f>
        <v>1.5305900731923308</v>
      </c>
      <c r="T7" s="23"/>
      <c r="U7" s="22">
        <f t="shared" ref="U7" si="9">(V4-U4)/SQRT(((COUNT(F3:F60)-1)*_xlfn.VAR.S(F3:F60)+(COUNT(E3:E60)-1)*_xlfn.VAR.S(E3:E60))/(COUNT(F3:F60)+COUNT(E3:E60)-2))</f>
        <v>1.6321146215623492</v>
      </c>
      <c r="V7" s="23"/>
      <c r="W7" s="22">
        <f t="shared" ref="W7" si="10">(X4-W4)/SQRT(((COUNT(H3:H60)-1)*_xlfn.VAR.S(H3:H60)+(COUNT(G3:G60)-1)*_xlfn.VAR.S(G3:G60))/(COUNT(H3:H60)+COUNT(G3:G60)-2))</f>
        <v>1.9812840690705575</v>
      </c>
      <c r="X7" s="23"/>
      <c r="Y7" s="22">
        <f t="shared" ref="Y7" si="11">(Z4-Y4)/SQRT(((COUNT(J3:J60)-1)*_xlfn.VAR.S(J3:J60)+(COUNT(I3:I60)-1)*_xlfn.VAR.S(I3:I60))/(COUNT(J3:J60)+COUNT(I3:I60)-2))</f>
        <v>1.6571430309970752</v>
      </c>
      <c r="Z7" s="23"/>
      <c r="AA7" s="22">
        <f t="shared" ref="AA7" si="12">(AB4-AA4)/SQRT(((COUNT(L3:L60)-1)*_xlfn.VAR.S(L3:L60)+(COUNT(K3:K60)-1)*_xlfn.VAR.S(K3:K60))/(COUNT(L3:L60)+COUNT(K3:K60)-2))</f>
        <v>2.0744160889255472</v>
      </c>
      <c r="AB7" s="23"/>
    </row>
    <row r="8" spans="1:28" x14ac:dyDescent="0.3">
      <c r="A8" s="7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9">
        <v>5</v>
      </c>
      <c r="P8" s="16" t="s">
        <v>8</v>
      </c>
      <c r="Q8" s="22">
        <f>Q11-Q15</f>
        <v>1.3120880169656592</v>
      </c>
      <c r="R8" s="23"/>
      <c r="S8" s="22">
        <f>S11-S15</f>
        <v>1.5584710821898506</v>
      </c>
      <c r="T8" s="23"/>
      <c r="U8" s="22">
        <f>U11-U15</f>
        <v>1.5751278726832796</v>
      </c>
      <c r="V8" s="23"/>
      <c r="W8" s="22">
        <f>W11-W15</f>
        <v>1.8659256248730731</v>
      </c>
      <c r="X8" s="23"/>
      <c r="Y8" s="22">
        <f>Y11-Y15</f>
        <v>1.5827714109244164</v>
      </c>
      <c r="Z8" s="23"/>
      <c r="AA8" s="22">
        <f>AA11-AA15</f>
        <v>1.9710782435782581</v>
      </c>
      <c r="AB8" s="24"/>
    </row>
    <row r="9" spans="1:28" x14ac:dyDescent="0.3">
      <c r="A9" s="7">
        <v>4</v>
      </c>
      <c r="B9" s="4">
        <v>4</v>
      </c>
      <c r="C9" s="4">
        <v>2</v>
      </c>
      <c r="D9" s="4">
        <v>2</v>
      </c>
      <c r="E9" s="4">
        <v>3</v>
      </c>
      <c r="F9" s="4">
        <v>4</v>
      </c>
      <c r="G9" s="4">
        <v>4</v>
      </c>
      <c r="H9" s="4">
        <v>4</v>
      </c>
      <c r="I9" s="4">
        <v>2</v>
      </c>
      <c r="J9" s="4">
        <v>2</v>
      </c>
      <c r="K9" s="4">
        <v>4</v>
      </c>
      <c r="L9" s="9">
        <v>2</v>
      </c>
      <c r="P9" s="16" t="s">
        <v>9</v>
      </c>
      <c r="Q9" s="22">
        <f>Q11+Q15</f>
        <v>2.1361878451033069</v>
      </c>
      <c r="R9" s="23"/>
      <c r="S9" s="22">
        <f>S11+S15</f>
        <v>2.5449771936722185</v>
      </c>
      <c r="T9" s="23"/>
      <c r="U9" s="22">
        <f>U11+U15</f>
        <v>2.4938376445580994</v>
      </c>
      <c r="V9" s="23"/>
      <c r="W9" s="22">
        <f>W11+W15</f>
        <v>2.7202812716786511</v>
      </c>
      <c r="X9" s="23"/>
      <c r="Y9" s="22">
        <f>Y11+Y15</f>
        <v>2.4861941063169635</v>
      </c>
      <c r="Z9" s="23"/>
      <c r="AA9" s="22">
        <f>AA11+AA15</f>
        <v>2.8220252046976047</v>
      </c>
      <c r="AB9" s="24"/>
    </row>
    <row r="10" spans="1:28" x14ac:dyDescent="0.3">
      <c r="A10" s="7">
        <v>2</v>
      </c>
      <c r="B10" s="4">
        <v>4</v>
      </c>
      <c r="C10" s="4">
        <v>1</v>
      </c>
      <c r="D10" s="4">
        <v>2</v>
      </c>
      <c r="E10" s="4">
        <v>1</v>
      </c>
      <c r="F10" s="4">
        <v>4</v>
      </c>
      <c r="G10" s="4">
        <v>1</v>
      </c>
      <c r="H10" s="4">
        <v>4</v>
      </c>
      <c r="I10" s="4">
        <v>1</v>
      </c>
      <c r="J10" s="4">
        <v>2</v>
      </c>
      <c r="K10" s="4">
        <v>1</v>
      </c>
      <c r="L10" s="9">
        <v>5</v>
      </c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2"/>
    </row>
    <row r="11" spans="1:28" x14ac:dyDescent="0.3">
      <c r="A11" s="7">
        <v>5</v>
      </c>
      <c r="B11" s="4">
        <v>5</v>
      </c>
      <c r="C11" s="4">
        <v>1</v>
      </c>
      <c r="D11" s="4">
        <v>5</v>
      </c>
      <c r="E11" s="4">
        <v>1</v>
      </c>
      <c r="F11" s="4">
        <v>5</v>
      </c>
      <c r="G11" s="4">
        <v>3</v>
      </c>
      <c r="H11" s="4">
        <v>5</v>
      </c>
      <c r="I11" s="4">
        <v>2</v>
      </c>
      <c r="J11" s="4">
        <v>5</v>
      </c>
      <c r="K11" s="4">
        <v>1</v>
      </c>
      <c r="L11" s="9">
        <v>5</v>
      </c>
      <c r="P11" s="16" t="s">
        <v>2</v>
      </c>
      <c r="Q11" s="28">
        <f>R4-Q4</f>
        <v>1.7241379310344831</v>
      </c>
      <c r="R11" s="29"/>
      <c r="S11" s="28">
        <f>T4-S4</f>
        <v>2.0517241379310347</v>
      </c>
      <c r="T11" s="29"/>
      <c r="U11" s="28">
        <f>V4-U4</f>
        <v>2.0344827586206895</v>
      </c>
      <c r="V11" s="29"/>
      <c r="W11" s="28">
        <f>X4-W4</f>
        <v>2.2931034482758621</v>
      </c>
      <c r="X11" s="29"/>
      <c r="Y11" s="28">
        <f>Z4-Y4</f>
        <v>2.0344827586206899</v>
      </c>
      <c r="Z11" s="29"/>
      <c r="AA11" s="28">
        <f>AB4-AA4</f>
        <v>2.3965517241379315</v>
      </c>
      <c r="AB11" s="32"/>
    </row>
    <row r="12" spans="1:28" x14ac:dyDescent="0.3">
      <c r="A12" s="7">
        <v>5</v>
      </c>
      <c r="B12" s="4">
        <v>5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9">
        <v>5</v>
      </c>
      <c r="P12" s="16" t="s">
        <v>3</v>
      </c>
      <c r="Q12" s="28">
        <f>SQRT(R5^2/COUNT(B3:B60)+Q5^2/COUNT(A3:A60))</f>
        <v>0.20697215799442126</v>
      </c>
      <c r="R12" s="29"/>
      <c r="S12" s="28">
        <f t="shared" ref="S12" si="13">SQRT(T5^2/COUNT(D3:D60)+S5^2/COUNT(C3:C60))</f>
        <v>0.24892073606912027</v>
      </c>
      <c r="T12" s="29"/>
      <c r="U12" s="28">
        <f t="shared" ref="U12" si="14">SQRT(V5^2/COUNT(F3:F60)+U5^2/COUNT(E3:E60))</f>
        <v>0.23147514205577382</v>
      </c>
      <c r="V12" s="29"/>
      <c r="W12" s="28">
        <f t="shared" ref="W12" si="15">SQRT(X5^2/COUNT(H3:H60)+W5^2/COUNT(G3:G60))</f>
        <v>0.214920529039688</v>
      </c>
      <c r="X12" s="29"/>
      <c r="Y12" s="28">
        <f t="shared" ref="Y12" si="16">SQRT(Z5^2/COUNT(J3:J60)+Y5^2/COUNT(I3:I60))</f>
        <v>0.2279790922151953</v>
      </c>
      <c r="Z12" s="29"/>
      <c r="AA12" s="28">
        <f t="shared" ref="AA12" si="17">SQRT(AB5^2/COUNT(L3:L60)+AA5^2/COUNT(K3:K60))</f>
        <v>0.21453192792343517</v>
      </c>
      <c r="AB12" s="29"/>
    </row>
    <row r="13" spans="1:28" x14ac:dyDescent="0.3">
      <c r="A13" s="7">
        <v>1</v>
      </c>
      <c r="B13" s="4">
        <v>5</v>
      </c>
      <c r="C13" s="4">
        <v>1</v>
      </c>
      <c r="D13" s="4">
        <v>5</v>
      </c>
      <c r="E13" s="4">
        <v>5</v>
      </c>
      <c r="F13" s="4">
        <v>4</v>
      </c>
      <c r="G13" s="4">
        <v>1</v>
      </c>
      <c r="H13" s="4">
        <v>4</v>
      </c>
      <c r="I13" s="4">
        <v>1</v>
      </c>
      <c r="J13" s="4">
        <v>4</v>
      </c>
      <c r="K13" s="4">
        <v>1</v>
      </c>
      <c r="L13" s="9">
        <v>4</v>
      </c>
      <c r="P13" s="16" t="s">
        <v>4</v>
      </c>
      <c r="Q13" s="28">
        <f>_xlfn.T.INV.2T(0.05,Q14)</f>
        <v>1.9908470688116919</v>
      </c>
      <c r="R13" s="29"/>
      <c r="S13" s="28">
        <f>_xlfn.T.INV.2T(0.05,S14)</f>
        <v>1.9815667570749009</v>
      </c>
      <c r="T13" s="29"/>
      <c r="U13" s="28">
        <f>_xlfn.T.INV.2T(0.05,U14)</f>
        <v>1.9844674545084788</v>
      </c>
      <c r="V13" s="29"/>
      <c r="W13" s="28">
        <f>_xlfn.T.INV.2T(0.05,W14)</f>
        <v>1.9876082815890745</v>
      </c>
      <c r="X13" s="29"/>
      <c r="Y13" s="28">
        <f>_xlfn.T.INV.2T(0.05,Y14)</f>
        <v>1.9813718148763031</v>
      </c>
      <c r="Z13" s="29"/>
      <c r="AA13" s="28">
        <f>_xlfn.T.INV.2T(0.05,AA14)</f>
        <v>1.9832641447734605</v>
      </c>
      <c r="AB13" s="32"/>
    </row>
    <row r="14" spans="1:28" x14ac:dyDescent="0.3">
      <c r="A14" s="7">
        <v>5</v>
      </c>
      <c r="B14" s="4">
        <v>5</v>
      </c>
      <c r="C14" s="4">
        <v>5</v>
      </c>
      <c r="D14" s="4">
        <v>3</v>
      </c>
      <c r="E14" s="4">
        <v>5</v>
      </c>
      <c r="F14" s="4">
        <v>5</v>
      </c>
      <c r="G14" s="4">
        <v>5</v>
      </c>
      <c r="H14" s="4">
        <v>4</v>
      </c>
      <c r="I14" s="4">
        <v>4</v>
      </c>
      <c r="J14" s="4">
        <v>4</v>
      </c>
      <c r="K14" s="4">
        <v>3</v>
      </c>
      <c r="L14" s="9">
        <v>5</v>
      </c>
      <c r="P14" s="16" t="s">
        <v>5</v>
      </c>
      <c r="Q14" s="28">
        <f>((Q5^2/Q3+R5^2/R3)^2)/(((Q5^2/Q3)^2)/(Q3-1)+((R5^2/R3)^2)/(R3-1))</f>
        <v>78.073411750948978</v>
      </c>
      <c r="R14" s="29"/>
      <c r="S14" s="28">
        <f>((S5^2/S3+T5^2/T3)^2)/(((S5^2/S3)^2)/(S3-1)+((T5^2/T3)^2)/(T3-1))</f>
        <v>111.42258968958009</v>
      </c>
      <c r="T14" s="29"/>
      <c r="U14" s="28">
        <f>((U5^2/U3+V5^2/V3)^2)/(((U5^2/U3)^2)/(U3-1)+((V5^2/V3)^2)/(V3-1))</f>
        <v>98.942310100202917</v>
      </c>
      <c r="V14" s="29"/>
      <c r="W14" s="28">
        <f>((W5^2/W3+X5^2/X3)^2)/(((W5^2/W3)^2)/(W3-1)+((X5^2/X3)^2)/(X3-1))</f>
        <v>87.593673447075631</v>
      </c>
      <c r="X14" s="29"/>
      <c r="Y14" s="28">
        <f>((Y5^2/Y3+Z5^2/Z3)^2)/(((Y5^2/Y3)^2)/(Y3-1)+((Z5^2/Z3)^2)/(Z3-1))</f>
        <v>112.13858439193685</v>
      </c>
      <c r="Z14" s="29"/>
      <c r="AA14" s="28">
        <f>((AA5^2/AA3+AB5^2/AB3)^2)/(((AA5^2/AA3)^2)/(AA3-1)+((AB5^2/AB3)^2)/(AB3-1))</f>
        <v>103.7960201603719</v>
      </c>
      <c r="AB14" s="32"/>
    </row>
    <row r="15" spans="1:28" ht="17.25" thickBot="1" x14ac:dyDescent="0.35">
      <c r="A15" s="7">
        <v>2</v>
      </c>
      <c r="B15" s="4">
        <v>5</v>
      </c>
      <c r="C15" s="4">
        <v>1</v>
      </c>
      <c r="D15" s="4">
        <v>5</v>
      </c>
      <c r="E15" s="4">
        <v>1</v>
      </c>
      <c r="F15" s="4">
        <v>5</v>
      </c>
      <c r="G15" s="4">
        <v>1</v>
      </c>
      <c r="H15" s="4">
        <v>5</v>
      </c>
      <c r="I15" s="4">
        <v>1</v>
      </c>
      <c r="J15" s="4">
        <v>5</v>
      </c>
      <c r="K15" s="4">
        <v>1</v>
      </c>
      <c r="L15" s="9">
        <v>5</v>
      </c>
      <c r="P15" s="17" t="s">
        <v>7</v>
      </c>
      <c r="Q15" s="30">
        <f>Q13*Q12</f>
        <v>0.41204991406882396</v>
      </c>
      <c r="R15" s="31"/>
      <c r="S15" s="30">
        <f>S13*S12</f>
        <v>0.493253055741184</v>
      </c>
      <c r="T15" s="31"/>
      <c r="U15" s="30">
        <f>U13*U12</f>
        <v>0.45935488593741003</v>
      </c>
      <c r="V15" s="31"/>
      <c r="W15" s="30">
        <f>W13*W12</f>
        <v>0.42717782340278904</v>
      </c>
      <c r="X15" s="31"/>
      <c r="Y15" s="30">
        <f>Y13*Y12</f>
        <v>0.45171134769627358</v>
      </c>
      <c r="Z15" s="31"/>
      <c r="AA15" s="30">
        <f>AA13*AA12</f>
        <v>0.42547348055967332</v>
      </c>
      <c r="AB15" s="33"/>
    </row>
    <row r="16" spans="1:28" x14ac:dyDescent="0.3">
      <c r="A16" s="7">
        <v>3</v>
      </c>
      <c r="B16" s="4">
        <v>5</v>
      </c>
      <c r="C16" s="4">
        <v>1</v>
      </c>
      <c r="D16" s="4">
        <v>5</v>
      </c>
      <c r="E16" s="4">
        <v>1</v>
      </c>
      <c r="F16" s="4">
        <v>5</v>
      </c>
      <c r="G16" s="4">
        <v>1</v>
      </c>
      <c r="H16" s="4">
        <v>5</v>
      </c>
      <c r="I16" s="4">
        <v>1</v>
      </c>
      <c r="J16" s="4">
        <v>4</v>
      </c>
      <c r="K16" s="4">
        <v>1</v>
      </c>
      <c r="L16" s="9">
        <v>4</v>
      </c>
    </row>
    <row r="17" spans="1:12" x14ac:dyDescent="0.3">
      <c r="A17" s="7">
        <v>3</v>
      </c>
      <c r="B17" s="4">
        <v>5</v>
      </c>
      <c r="C17" s="4">
        <v>3</v>
      </c>
      <c r="D17" s="4">
        <v>5</v>
      </c>
      <c r="E17" s="4">
        <v>3</v>
      </c>
      <c r="F17" s="4">
        <v>5</v>
      </c>
      <c r="G17" s="4">
        <v>1</v>
      </c>
      <c r="H17" s="4">
        <v>5</v>
      </c>
      <c r="I17" s="4">
        <v>1</v>
      </c>
      <c r="J17" s="4">
        <v>5</v>
      </c>
      <c r="K17" s="4">
        <v>1</v>
      </c>
      <c r="L17" s="9">
        <v>5</v>
      </c>
    </row>
    <row r="18" spans="1:12" x14ac:dyDescent="0.3">
      <c r="A18" s="7">
        <v>3</v>
      </c>
      <c r="B18" s="4">
        <v>5</v>
      </c>
      <c r="C18" s="4">
        <v>1</v>
      </c>
      <c r="D18" s="4">
        <v>5</v>
      </c>
      <c r="E18" s="4">
        <v>2</v>
      </c>
      <c r="F18" s="4">
        <v>4</v>
      </c>
      <c r="G18" s="4">
        <v>1</v>
      </c>
      <c r="H18" s="4">
        <v>5</v>
      </c>
      <c r="I18" s="4">
        <v>1</v>
      </c>
      <c r="J18" s="4">
        <v>5</v>
      </c>
      <c r="K18" s="4">
        <v>1</v>
      </c>
      <c r="L18" s="9">
        <v>5</v>
      </c>
    </row>
    <row r="19" spans="1:12" x14ac:dyDescent="0.3">
      <c r="A19" s="7">
        <v>1</v>
      </c>
      <c r="B19" s="4">
        <v>5</v>
      </c>
      <c r="C19" s="4">
        <v>2</v>
      </c>
      <c r="D19" s="4">
        <v>5</v>
      </c>
      <c r="E19" s="4">
        <v>5</v>
      </c>
      <c r="F19" s="4">
        <v>5</v>
      </c>
      <c r="G19" s="4">
        <v>4</v>
      </c>
      <c r="H19" s="4">
        <v>5</v>
      </c>
      <c r="I19" s="4">
        <v>1</v>
      </c>
      <c r="J19" s="4">
        <v>5</v>
      </c>
      <c r="K19" s="4">
        <v>2</v>
      </c>
      <c r="L19" s="9">
        <v>5</v>
      </c>
    </row>
    <row r="20" spans="1:12" x14ac:dyDescent="0.3">
      <c r="A20" s="7">
        <v>1</v>
      </c>
      <c r="B20" s="4">
        <v>5</v>
      </c>
      <c r="C20" s="4">
        <v>4</v>
      </c>
      <c r="D20" s="4">
        <v>5</v>
      </c>
      <c r="E20" s="4">
        <v>3</v>
      </c>
      <c r="F20" s="4">
        <v>5</v>
      </c>
      <c r="G20" s="4">
        <v>3</v>
      </c>
      <c r="H20" s="4">
        <v>5</v>
      </c>
      <c r="I20" s="4">
        <v>1</v>
      </c>
      <c r="J20" s="4">
        <v>5</v>
      </c>
      <c r="K20" s="4">
        <v>1</v>
      </c>
      <c r="L20" s="9">
        <v>5</v>
      </c>
    </row>
    <row r="21" spans="1:12" x14ac:dyDescent="0.3">
      <c r="A21" s="7">
        <v>1</v>
      </c>
      <c r="B21" s="4">
        <v>4</v>
      </c>
      <c r="C21" s="4">
        <v>1</v>
      </c>
      <c r="D21" s="4">
        <v>4</v>
      </c>
      <c r="E21" s="4">
        <v>1</v>
      </c>
      <c r="F21" s="4">
        <v>4</v>
      </c>
      <c r="G21" s="4">
        <v>1</v>
      </c>
      <c r="H21" s="4">
        <v>4</v>
      </c>
      <c r="I21" s="4">
        <v>1</v>
      </c>
      <c r="J21" s="4">
        <v>3</v>
      </c>
      <c r="K21" s="4">
        <v>1</v>
      </c>
      <c r="L21" s="9">
        <v>5</v>
      </c>
    </row>
    <row r="22" spans="1:12" x14ac:dyDescent="0.3">
      <c r="A22" s="7">
        <v>2</v>
      </c>
      <c r="B22" s="4">
        <v>5</v>
      </c>
      <c r="C22" s="4">
        <v>1</v>
      </c>
      <c r="D22" s="4">
        <v>5</v>
      </c>
      <c r="E22" s="4">
        <v>1</v>
      </c>
      <c r="F22" s="4">
        <v>5</v>
      </c>
      <c r="G22" s="4">
        <v>1</v>
      </c>
      <c r="H22" s="4">
        <v>5</v>
      </c>
      <c r="I22" s="4">
        <v>1</v>
      </c>
      <c r="J22" s="4">
        <v>5</v>
      </c>
      <c r="K22" s="4">
        <v>1</v>
      </c>
      <c r="L22" s="9">
        <v>5</v>
      </c>
    </row>
    <row r="23" spans="1:12" x14ac:dyDescent="0.3">
      <c r="A23" s="7">
        <v>3</v>
      </c>
      <c r="B23" s="4">
        <v>5</v>
      </c>
      <c r="C23" s="4">
        <v>3</v>
      </c>
      <c r="D23" s="4">
        <v>5</v>
      </c>
      <c r="E23" s="4">
        <v>3</v>
      </c>
      <c r="F23" s="4">
        <v>4</v>
      </c>
      <c r="G23" s="4">
        <v>3</v>
      </c>
      <c r="H23" s="4">
        <v>4</v>
      </c>
      <c r="I23" s="4">
        <v>3</v>
      </c>
      <c r="J23" s="4">
        <v>5</v>
      </c>
      <c r="K23" s="4">
        <v>3</v>
      </c>
      <c r="L23" s="9">
        <v>5</v>
      </c>
    </row>
    <row r="24" spans="1:12" x14ac:dyDescent="0.3">
      <c r="A24" s="7">
        <v>4</v>
      </c>
      <c r="B24" s="4">
        <v>5</v>
      </c>
      <c r="C24" s="4">
        <v>4</v>
      </c>
      <c r="D24" s="4">
        <v>5</v>
      </c>
      <c r="E24" s="4">
        <v>4</v>
      </c>
      <c r="F24" s="4">
        <v>5</v>
      </c>
      <c r="G24" s="4">
        <v>2</v>
      </c>
      <c r="H24" s="4">
        <v>5</v>
      </c>
      <c r="I24" s="4">
        <v>2</v>
      </c>
      <c r="J24" s="4">
        <v>4</v>
      </c>
      <c r="K24" s="4">
        <v>2</v>
      </c>
      <c r="L24" s="9">
        <v>5</v>
      </c>
    </row>
    <row r="25" spans="1:12" x14ac:dyDescent="0.3">
      <c r="A25" s="7">
        <v>1</v>
      </c>
      <c r="B25" s="4">
        <v>5</v>
      </c>
      <c r="C25" s="4">
        <v>1</v>
      </c>
      <c r="D25" s="4">
        <v>3</v>
      </c>
      <c r="E25" s="4">
        <v>1</v>
      </c>
      <c r="F25" s="4">
        <v>4</v>
      </c>
      <c r="G25" s="4">
        <v>1</v>
      </c>
      <c r="H25" s="4">
        <v>4</v>
      </c>
      <c r="I25" s="4">
        <v>1</v>
      </c>
      <c r="J25" s="4">
        <v>4</v>
      </c>
      <c r="K25" s="4">
        <v>1</v>
      </c>
      <c r="L25" s="9">
        <v>4</v>
      </c>
    </row>
    <row r="26" spans="1:12" x14ac:dyDescent="0.3">
      <c r="A26" s="7">
        <v>5</v>
      </c>
      <c r="B26" s="4">
        <v>5</v>
      </c>
      <c r="C26" s="4">
        <v>1</v>
      </c>
      <c r="D26" s="4">
        <v>3</v>
      </c>
      <c r="E26" s="4">
        <v>1</v>
      </c>
      <c r="F26" s="4">
        <v>4</v>
      </c>
      <c r="G26" s="4">
        <v>1</v>
      </c>
      <c r="H26" s="4">
        <v>5</v>
      </c>
      <c r="I26" s="4">
        <v>3</v>
      </c>
      <c r="J26" s="4">
        <v>5</v>
      </c>
      <c r="K26" s="4">
        <v>2</v>
      </c>
      <c r="L26" s="9">
        <v>5</v>
      </c>
    </row>
    <row r="27" spans="1:12" x14ac:dyDescent="0.3">
      <c r="A27" s="7">
        <v>5</v>
      </c>
      <c r="B27" s="4">
        <v>3</v>
      </c>
      <c r="C27" s="4">
        <v>1</v>
      </c>
      <c r="D27" s="4">
        <v>3</v>
      </c>
      <c r="E27" s="4">
        <v>4</v>
      </c>
      <c r="F27" s="4">
        <v>3</v>
      </c>
      <c r="G27" s="4">
        <v>5</v>
      </c>
      <c r="H27" s="4">
        <v>3</v>
      </c>
      <c r="I27" s="4">
        <v>3</v>
      </c>
      <c r="J27" s="4">
        <v>3</v>
      </c>
      <c r="K27" s="4">
        <v>3</v>
      </c>
      <c r="L27" s="9">
        <v>3</v>
      </c>
    </row>
    <row r="28" spans="1:12" x14ac:dyDescent="0.3">
      <c r="A28" s="7">
        <v>3</v>
      </c>
      <c r="B28" s="4">
        <v>5</v>
      </c>
      <c r="C28" s="4">
        <v>1</v>
      </c>
      <c r="D28" s="4">
        <v>5</v>
      </c>
      <c r="E28" s="4">
        <v>3</v>
      </c>
      <c r="F28" s="4">
        <v>5</v>
      </c>
      <c r="G28" s="4">
        <v>1</v>
      </c>
      <c r="H28" s="4">
        <v>5</v>
      </c>
      <c r="I28" s="4">
        <v>3</v>
      </c>
      <c r="J28" s="4">
        <v>3</v>
      </c>
      <c r="K28" s="4">
        <v>1</v>
      </c>
      <c r="L28" s="9">
        <v>3</v>
      </c>
    </row>
    <row r="29" spans="1:12" x14ac:dyDescent="0.3">
      <c r="A29" s="7">
        <v>4</v>
      </c>
      <c r="B29" s="4">
        <v>4</v>
      </c>
      <c r="C29" s="4">
        <v>1</v>
      </c>
      <c r="D29" s="4">
        <v>4</v>
      </c>
      <c r="E29" s="4">
        <v>1</v>
      </c>
      <c r="F29" s="4">
        <v>4</v>
      </c>
      <c r="G29" s="4">
        <v>1</v>
      </c>
      <c r="H29" s="4">
        <v>4</v>
      </c>
      <c r="I29" s="4">
        <v>1</v>
      </c>
      <c r="J29" s="4">
        <v>4</v>
      </c>
      <c r="K29" s="4">
        <v>1</v>
      </c>
      <c r="L29" s="9">
        <v>4</v>
      </c>
    </row>
    <row r="30" spans="1:12" x14ac:dyDescent="0.3">
      <c r="A30" s="7">
        <v>4</v>
      </c>
      <c r="B30" s="4">
        <v>3</v>
      </c>
      <c r="C30" s="4">
        <v>1</v>
      </c>
      <c r="D30" s="4">
        <v>2</v>
      </c>
      <c r="E30" s="4">
        <v>1</v>
      </c>
      <c r="F30" s="4">
        <v>4</v>
      </c>
      <c r="G30" s="4">
        <v>1</v>
      </c>
      <c r="H30" s="4">
        <v>4</v>
      </c>
      <c r="I30" s="4">
        <v>1</v>
      </c>
      <c r="J30" s="4">
        <v>2</v>
      </c>
      <c r="K30" s="4">
        <v>3</v>
      </c>
      <c r="L30" s="9">
        <v>4</v>
      </c>
    </row>
    <row r="31" spans="1:12" x14ac:dyDescent="0.3">
      <c r="A31" s="7">
        <v>1</v>
      </c>
      <c r="B31" s="4">
        <v>5</v>
      </c>
      <c r="C31" s="4">
        <v>1</v>
      </c>
      <c r="D31" s="4">
        <v>5</v>
      </c>
      <c r="E31" s="4">
        <v>2</v>
      </c>
      <c r="F31" s="4">
        <v>5</v>
      </c>
      <c r="G31" s="4">
        <v>1</v>
      </c>
      <c r="H31" s="4">
        <v>5</v>
      </c>
      <c r="I31" s="4">
        <v>1</v>
      </c>
      <c r="J31" s="4">
        <v>5</v>
      </c>
      <c r="K31" s="4">
        <v>1</v>
      </c>
      <c r="L31" s="9">
        <v>5</v>
      </c>
    </row>
    <row r="32" spans="1:12" x14ac:dyDescent="0.3">
      <c r="A32" s="7">
        <v>4</v>
      </c>
      <c r="B32" s="4">
        <v>4</v>
      </c>
      <c r="C32" s="4">
        <v>1</v>
      </c>
      <c r="D32" s="4">
        <v>3</v>
      </c>
      <c r="E32" s="4">
        <v>1</v>
      </c>
      <c r="F32" s="4">
        <v>4</v>
      </c>
      <c r="G32" s="4">
        <v>2</v>
      </c>
      <c r="H32" s="4">
        <v>4</v>
      </c>
      <c r="I32" s="4">
        <v>2</v>
      </c>
      <c r="J32" s="4">
        <v>4</v>
      </c>
      <c r="K32" s="4">
        <v>2</v>
      </c>
      <c r="L32" s="9">
        <v>4</v>
      </c>
    </row>
    <row r="33" spans="1:12" x14ac:dyDescent="0.3">
      <c r="A33" s="7">
        <v>3</v>
      </c>
      <c r="B33" s="4">
        <v>5</v>
      </c>
      <c r="C33" s="4">
        <v>3</v>
      </c>
      <c r="D33" s="4">
        <v>5</v>
      </c>
      <c r="E33" s="4">
        <v>3</v>
      </c>
      <c r="F33" s="4">
        <v>5</v>
      </c>
      <c r="G33" s="4">
        <v>3</v>
      </c>
      <c r="H33" s="4">
        <v>5</v>
      </c>
      <c r="I33" s="4">
        <v>2</v>
      </c>
      <c r="J33" s="4">
        <v>5</v>
      </c>
      <c r="K33" s="4">
        <v>3</v>
      </c>
      <c r="L33" s="9">
        <v>5</v>
      </c>
    </row>
    <row r="34" spans="1:12" x14ac:dyDescent="0.3">
      <c r="A34" s="7">
        <v>1</v>
      </c>
      <c r="B34" s="4">
        <v>5</v>
      </c>
      <c r="C34" s="4">
        <v>1</v>
      </c>
      <c r="D34" s="4">
        <v>5</v>
      </c>
      <c r="E34" s="4">
        <v>1</v>
      </c>
      <c r="F34" s="4">
        <v>4</v>
      </c>
      <c r="G34" s="4">
        <v>1</v>
      </c>
      <c r="H34" s="4">
        <v>5</v>
      </c>
      <c r="I34" s="4">
        <v>1</v>
      </c>
      <c r="J34" s="4">
        <v>5</v>
      </c>
      <c r="K34" s="4">
        <v>1</v>
      </c>
      <c r="L34" s="9">
        <v>5</v>
      </c>
    </row>
    <row r="35" spans="1:12" x14ac:dyDescent="0.3">
      <c r="A35" s="7">
        <v>3</v>
      </c>
      <c r="B35" s="4">
        <v>4</v>
      </c>
      <c r="C35" s="4">
        <v>1</v>
      </c>
      <c r="D35" s="4">
        <v>4</v>
      </c>
      <c r="E35" s="4">
        <v>1</v>
      </c>
      <c r="F35" s="4">
        <v>4</v>
      </c>
      <c r="G35" s="4">
        <v>3</v>
      </c>
      <c r="H35" s="4">
        <v>4</v>
      </c>
      <c r="I35" s="4">
        <v>2</v>
      </c>
      <c r="J35" s="4">
        <v>4</v>
      </c>
      <c r="K35" s="4">
        <v>3</v>
      </c>
      <c r="L35" s="9">
        <v>4</v>
      </c>
    </row>
    <row r="36" spans="1:12" x14ac:dyDescent="0.3">
      <c r="A36" s="7">
        <v>4</v>
      </c>
      <c r="B36" s="4">
        <v>5</v>
      </c>
      <c r="C36" s="4">
        <v>1</v>
      </c>
      <c r="D36" s="4">
        <v>5</v>
      </c>
      <c r="E36" s="4">
        <v>1</v>
      </c>
      <c r="F36" s="4">
        <v>5</v>
      </c>
      <c r="G36" s="4">
        <v>1</v>
      </c>
      <c r="H36" s="4">
        <v>4</v>
      </c>
      <c r="I36" s="4">
        <v>1</v>
      </c>
      <c r="J36" s="4">
        <v>4</v>
      </c>
      <c r="K36" s="4">
        <v>1</v>
      </c>
      <c r="L36" s="9">
        <v>5</v>
      </c>
    </row>
    <row r="37" spans="1:12" x14ac:dyDescent="0.3">
      <c r="A37" s="7">
        <v>2</v>
      </c>
      <c r="B37" s="4">
        <v>5</v>
      </c>
      <c r="C37" s="4">
        <v>1</v>
      </c>
      <c r="D37" s="4">
        <v>5</v>
      </c>
      <c r="E37" s="4">
        <v>2</v>
      </c>
      <c r="F37" s="4">
        <v>5</v>
      </c>
      <c r="G37" s="4">
        <v>1</v>
      </c>
      <c r="H37" s="4">
        <v>5</v>
      </c>
      <c r="I37" s="4">
        <v>1</v>
      </c>
      <c r="J37" s="4">
        <v>5</v>
      </c>
      <c r="K37" s="4">
        <v>1</v>
      </c>
      <c r="L37" s="9">
        <v>5</v>
      </c>
    </row>
    <row r="38" spans="1:12" x14ac:dyDescent="0.3">
      <c r="A38" s="7">
        <v>4</v>
      </c>
      <c r="B38" s="4">
        <v>4</v>
      </c>
      <c r="C38" s="4">
        <v>2</v>
      </c>
      <c r="D38" s="4">
        <v>2</v>
      </c>
      <c r="E38" s="4">
        <v>4</v>
      </c>
      <c r="F38" s="4">
        <v>3</v>
      </c>
      <c r="G38" s="4">
        <v>2</v>
      </c>
      <c r="H38" s="4">
        <v>4</v>
      </c>
      <c r="I38" s="4">
        <v>2</v>
      </c>
      <c r="J38" s="4">
        <v>4</v>
      </c>
      <c r="K38" s="4">
        <v>2</v>
      </c>
      <c r="L38" s="9">
        <v>3</v>
      </c>
    </row>
    <row r="39" spans="1:12" x14ac:dyDescent="0.3">
      <c r="A39" s="7">
        <v>3</v>
      </c>
      <c r="B39" s="4">
        <v>5</v>
      </c>
      <c r="C39" s="4">
        <v>1</v>
      </c>
      <c r="D39" s="4">
        <v>5</v>
      </c>
      <c r="E39" s="4">
        <v>1</v>
      </c>
      <c r="F39" s="4">
        <v>5</v>
      </c>
      <c r="G39" s="4">
        <v>1</v>
      </c>
      <c r="H39" s="4">
        <v>5</v>
      </c>
      <c r="I39" s="4">
        <v>1</v>
      </c>
      <c r="J39" s="4">
        <v>5</v>
      </c>
      <c r="K39" s="4">
        <v>1</v>
      </c>
      <c r="L39" s="9">
        <v>5</v>
      </c>
    </row>
    <row r="40" spans="1:12" x14ac:dyDescent="0.3">
      <c r="A40" s="7">
        <v>5</v>
      </c>
      <c r="B40" s="4">
        <v>5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9">
        <v>5</v>
      </c>
    </row>
    <row r="41" spans="1:12" x14ac:dyDescent="0.3">
      <c r="A41" s="7">
        <v>3</v>
      </c>
      <c r="B41" s="4">
        <v>5</v>
      </c>
      <c r="C41" s="4">
        <v>1</v>
      </c>
      <c r="D41" s="4">
        <v>5</v>
      </c>
      <c r="E41" s="4">
        <v>1</v>
      </c>
      <c r="F41" s="4">
        <v>5</v>
      </c>
      <c r="G41" s="4">
        <v>1</v>
      </c>
      <c r="H41" s="4">
        <v>5</v>
      </c>
      <c r="I41" s="4">
        <v>1</v>
      </c>
      <c r="J41" s="4">
        <v>5</v>
      </c>
      <c r="K41" s="4">
        <v>1</v>
      </c>
      <c r="L41" s="9">
        <v>5</v>
      </c>
    </row>
    <row r="42" spans="1:12" x14ac:dyDescent="0.3">
      <c r="A42" s="7">
        <v>1</v>
      </c>
      <c r="B42" s="4">
        <v>5</v>
      </c>
      <c r="C42" s="4">
        <v>1</v>
      </c>
      <c r="D42" s="4">
        <v>2</v>
      </c>
      <c r="E42" s="4">
        <v>1</v>
      </c>
      <c r="F42" s="4">
        <v>5</v>
      </c>
      <c r="G42" s="4">
        <v>1</v>
      </c>
      <c r="H42" s="4">
        <v>5</v>
      </c>
      <c r="I42" s="4">
        <v>1</v>
      </c>
      <c r="J42" s="4">
        <v>3</v>
      </c>
      <c r="K42" s="4">
        <v>1</v>
      </c>
      <c r="L42" s="9">
        <v>4</v>
      </c>
    </row>
    <row r="43" spans="1:12" x14ac:dyDescent="0.3">
      <c r="A43" s="7">
        <v>1</v>
      </c>
      <c r="B43" s="4">
        <v>5</v>
      </c>
      <c r="C43" s="4">
        <v>1</v>
      </c>
      <c r="D43" s="4">
        <v>5</v>
      </c>
      <c r="E43" s="4">
        <v>1</v>
      </c>
      <c r="F43" s="4">
        <v>5</v>
      </c>
      <c r="G43" s="4">
        <v>1</v>
      </c>
      <c r="H43" s="4">
        <v>5</v>
      </c>
      <c r="I43" s="4">
        <v>1</v>
      </c>
      <c r="J43" s="4">
        <v>5</v>
      </c>
      <c r="K43" s="4">
        <v>1</v>
      </c>
      <c r="L43" s="9">
        <v>5</v>
      </c>
    </row>
    <row r="44" spans="1:12" x14ac:dyDescent="0.3">
      <c r="A44" s="7">
        <v>2</v>
      </c>
      <c r="B44" s="4">
        <v>5</v>
      </c>
      <c r="C44" s="4">
        <v>4</v>
      </c>
      <c r="D44" s="4">
        <v>5</v>
      </c>
      <c r="E44" s="4">
        <v>2</v>
      </c>
      <c r="F44" s="4">
        <v>1</v>
      </c>
      <c r="G44" s="4">
        <v>3</v>
      </c>
      <c r="H44" s="4">
        <v>5</v>
      </c>
      <c r="I44" s="4">
        <v>2</v>
      </c>
      <c r="J44" s="4">
        <v>5</v>
      </c>
      <c r="K44" s="4">
        <v>2</v>
      </c>
      <c r="L44" s="9">
        <v>5</v>
      </c>
    </row>
    <row r="45" spans="1:12" x14ac:dyDescent="0.3">
      <c r="A45" s="7">
        <v>5</v>
      </c>
      <c r="B45" s="4">
        <v>5</v>
      </c>
      <c r="C45" s="4">
        <v>1</v>
      </c>
      <c r="D45" s="4">
        <v>5</v>
      </c>
      <c r="E45" s="4">
        <v>1</v>
      </c>
      <c r="F45" s="4">
        <v>5</v>
      </c>
      <c r="G45" s="4">
        <v>1</v>
      </c>
      <c r="H45" s="4">
        <v>5</v>
      </c>
      <c r="I45" s="4">
        <v>1</v>
      </c>
      <c r="J45" s="4">
        <v>5</v>
      </c>
      <c r="K45" s="4">
        <v>1</v>
      </c>
      <c r="L45" s="9">
        <v>5</v>
      </c>
    </row>
    <row r="46" spans="1:12" x14ac:dyDescent="0.3">
      <c r="A46" s="7">
        <v>4</v>
      </c>
      <c r="B46" s="4">
        <v>5</v>
      </c>
      <c r="C46" s="4">
        <v>2</v>
      </c>
      <c r="D46" s="4">
        <v>5</v>
      </c>
      <c r="E46" s="4">
        <v>2</v>
      </c>
      <c r="F46" s="4">
        <v>3</v>
      </c>
      <c r="G46" s="4">
        <v>2</v>
      </c>
      <c r="H46" s="4">
        <v>5</v>
      </c>
      <c r="I46" s="4">
        <v>3</v>
      </c>
      <c r="J46" s="4">
        <v>5</v>
      </c>
      <c r="K46" s="4">
        <v>3</v>
      </c>
      <c r="L46" s="9">
        <v>5</v>
      </c>
    </row>
    <row r="47" spans="1:12" x14ac:dyDescent="0.3">
      <c r="A47" s="7">
        <v>1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1</v>
      </c>
      <c r="H47" s="4">
        <v>5</v>
      </c>
      <c r="I47" s="4">
        <v>1</v>
      </c>
      <c r="J47" s="4">
        <v>5</v>
      </c>
      <c r="K47" s="4">
        <v>1</v>
      </c>
      <c r="L47" s="9">
        <v>5</v>
      </c>
    </row>
    <row r="48" spans="1:12" x14ac:dyDescent="0.3">
      <c r="A48" s="7">
        <v>3</v>
      </c>
      <c r="B48" s="4">
        <v>3</v>
      </c>
      <c r="C48" s="4">
        <v>1</v>
      </c>
      <c r="D48" s="4">
        <v>3</v>
      </c>
      <c r="E48" s="4">
        <v>1</v>
      </c>
      <c r="F48" s="4">
        <v>4</v>
      </c>
      <c r="G48" s="4">
        <v>1</v>
      </c>
      <c r="H48" s="4">
        <v>3</v>
      </c>
      <c r="I48" s="4">
        <v>1</v>
      </c>
      <c r="J48" s="4">
        <v>3</v>
      </c>
      <c r="K48" s="4">
        <v>1</v>
      </c>
      <c r="L48" s="9">
        <v>3</v>
      </c>
    </row>
    <row r="49" spans="1:13" x14ac:dyDescent="0.3">
      <c r="A49" s="7">
        <v>3</v>
      </c>
      <c r="B49" s="4">
        <v>5</v>
      </c>
      <c r="C49" s="4">
        <v>4</v>
      </c>
      <c r="D49" s="4">
        <v>4</v>
      </c>
      <c r="E49" s="4">
        <v>3</v>
      </c>
      <c r="F49" s="4">
        <v>3</v>
      </c>
      <c r="G49" s="4">
        <v>3</v>
      </c>
      <c r="H49" s="4">
        <v>5</v>
      </c>
      <c r="I49" s="4">
        <v>3</v>
      </c>
      <c r="J49" s="4">
        <v>3</v>
      </c>
      <c r="K49" s="4">
        <v>3</v>
      </c>
      <c r="L49" s="9">
        <v>5</v>
      </c>
    </row>
    <row r="50" spans="1:13" x14ac:dyDescent="0.3">
      <c r="A50" s="7">
        <v>4</v>
      </c>
      <c r="B50" s="4">
        <v>5</v>
      </c>
      <c r="C50" s="4">
        <v>3</v>
      </c>
      <c r="D50" s="4">
        <v>5</v>
      </c>
      <c r="E50" s="4">
        <v>3</v>
      </c>
      <c r="F50" s="4">
        <v>5</v>
      </c>
      <c r="G50" s="4">
        <v>3</v>
      </c>
      <c r="H50" s="4">
        <v>5</v>
      </c>
      <c r="I50" s="4">
        <v>3</v>
      </c>
      <c r="J50" s="4">
        <v>5</v>
      </c>
      <c r="K50" s="4">
        <v>3</v>
      </c>
      <c r="L50" s="9">
        <v>5</v>
      </c>
    </row>
    <row r="51" spans="1:13" x14ac:dyDescent="0.3">
      <c r="A51" s="7">
        <v>2</v>
      </c>
      <c r="B51" s="4">
        <v>5</v>
      </c>
      <c r="C51" s="4">
        <v>1</v>
      </c>
      <c r="D51" s="4">
        <v>4</v>
      </c>
      <c r="E51" s="4">
        <v>1</v>
      </c>
      <c r="F51" s="4">
        <v>4</v>
      </c>
      <c r="G51" s="4">
        <v>2</v>
      </c>
      <c r="H51" s="4">
        <v>5</v>
      </c>
      <c r="I51" s="4">
        <v>2</v>
      </c>
      <c r="J51" s="4">
        <v>5</v>
      </c>
      <c r="K51" s="4">
        <v>1</v>
      </c>
      <c r="L51" s="9">
        <v>5</v>
      </c>
    </row>
    <row r="52" spans="1:13" x14ac:dyDescent="0.3">
      <c r="A52" s="7">
        <v>4</v>
      </c>
      <c r="B52" s="4">
        <v>5</v>
      </c>
      <c r="C52" s="4">
        <v>4</v>
      </c>
      <c r="D52" s="4">
        <v>1</v>
      </c>
      <c r="E52" s="4">
        <v>4</v>
      </c>
      <c r="F52" s="4">
        <v>5</v>
      </c>
      <c r="G52" s="4">
        <v>4</v>
      </c>
      <c r="H52" s="4">
        <v>5</v>
      </c>
      <c r="I52" s="4">
        <v>4</v>
      </c>
      <c r="J52" s="4">
        <v>4</v>
      </c>
      <c r="K52" s="4">
        <v>4</v>
      </c>
      <c r="L52" s="9">
        <v>5</v>
      </c>
    </row>
    <row r="53" spans="1:13" x14ac:dyDescent="0.3">
      <c r="A53" s="7">
        <v>5</v>
      </c>
      <c r="B53" s="4">
        <v>3</v>
      </c>
      <c r="C53" s="4">
        <v>1</v>
      </c>
      <c r="D53" s="4">
        <v>2</v>
      </c>
      <c r="E53" s="4">
        <v>1</v>
      </c>
      <c r="F53" s="4">
        <v>3</v>
      </c>
      <c r="G53" s="4">
        <v>5</v>
      </c>
      <c r="H53" s="4">
        <v>2</v>
      </c>
      <c r="I53" s="4">
        <v>5</v>
      </c>
      <c r="J53" s="4">
        <v>2</v>
      </c>
      <c r="K53" s="4">
        <v>5</v>
      </c>
      <c r="L53" s="9">
        <v>3</v>
      </c>
    </row>
    <row r="54" spans="1:13" x14ac:dyDescent="0.3">
      <c r="A54" s="7">
        <v>4</v>
      </c>
      <c r="B54" s="4">
        <v>3</v>
      </c>
      <c r="C54" s="4">
        <v>1</v>
      </c>
      <c r="D54" s="4">
        <v>3</v>
      </c>
      <c r="E54" s="4">
        <v>2</v>
      </c>
      <c r="F54" s="4">
        <v>3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9">
        <v>3</v>
      </c>
    </row>
    <row r="55" spans="1:13" x14ac:dyDescent="0.3">
      <c r="A55" s="7">
        <v>4</v>
      </c>
      <c r="B55" s="4">
        <v>5</v>
      </c>
      <c r="C55" s="4">
        <v>4</v>
      </c>
      <c r="D55" s="4">
        <v>5</v>
      </c>
      <c r="E55" s="4">
        <v>3</v>
      </c>
      <c r="F55" s="4">
        <v>5</v>
      </c>
      <c r="G55" s="4">
        <v>4</v>
      </c>
      <c r="H55" s="4">
        <v>5</v>
      </c>
      <c r="I55" s="4">
        <v>4</v>
      </c>
      <c r="J55" s="4">
        <v>5</v>
      </c>
      <c r="K55" s="4">
        <v>4</v>
      </c>
      <c r="L55" s="9">
        <v>5</v>
      </c>
    </row>
    <row r="56" spans="1:13" x14ac:dyDescent="0.3">
      <c r="A56" s="7">
        <v>5</v>
      </c>
      <c r="B56" s="4">
        <v>5</v>
      </c>
      <c r="C56" s="4">
        <v>5</v>
      </c>
      <c r="D56" s="4">
        <v>3</v>
      </c>
      <c r="E56" s="4">
        <v>5</v>
      </c>
      <c r="F56" s="4">
        <v>4</v>
      </c>
      <c r="G56" s="4">
        <v>5</v>
      </c>
      <c r="H56" s="4">
        <v>4</v>
      </c>
      <c r="I56" s="4">
        <v>5</v>
      </c>
      <c r="J56" s="4">
        <v>2</v>
      </c>
      <c r="K56" s="4">
        <v>5</v>
      </c>
      <c r="L56" s="9">
        <v>2</v>
      </c>
    </row>
    <row r="57" spans="1:13" x14ac:dyDescent="0.3">
      <c r="A57" s="7">
        <v>3</v>
      </c>
      <c r="B57" s="4">
        <v>5</v>
      </c>
      <c r="C57" s="4">
        <v>1</v>
      </c>
      <c r="D57" s="4">
        <v>1</v>
      </c>
      <c r="E57" s="4">
        <v>1</v>
      </c>
      <c r="F57" s="4">
        <v>5</v>
      </c>
      <c r="G57" s="4">
        <v>1</v>
      </c>
      <c r="H57" s="4">
        <v>5</v>
      </c>
      <c r="I57" s="4">
        <v>1</v>
      </c>
      <c r="J57" s="4">
        <v>1</v>
      </c>
      <c r="K57" s="4">
        <v>1</v>
      </c>
      <c r="L57" s="9">
        <v>5</v>
      </c>
    </row>
    <row r="58" spans="1:13" x14ac:dyDescent="0.3">
      <c r="A58" s="7">
        <v>1</v>
      </c>
      <c r="B58" s="4">
        <v>5</v>
      </c>
      <c r="C58" s="4">
        <v>1</v>
      </c>
      <c r="D58" s="4">
        <v>5</v>
      </c>
      <c r="E58" s="4">
        <v>1</v>
      </c>
      <c r="F58" s="4">
        <v>5</v>
      </c>
      <c r="G58" s="4">
        <v>1</v>
      </c>
      <c r="H58" s="4">
        <v>5</v>
      </c>
      <c r="I58" s="4">
        <v>1</v>
      </c>
      <c r="J58" s="4">
        <v>5</v>
      </c>
      <c r="K58" s="4">
        <v>1</v>
      </c>
      <c r="L58" s="9">
        <v>5</v>
      </c>
    </row>
    <row r="59" spans="1:13" x14ac:dyDescent="0.3">
      <c r="A59" s="7">
        <v>4</v>
      </c>
      <c r="B59" s="4">
        <v>5</v>
      </c>
      <c r="C59" s="4">
        <v>2</v>
      </c>
      <c r="D59" s="4">
        <v>2</v>
      </c>
      <c r="E59" s="4">
        <v>3</v>
      </c>
      <c r="F59" s="4">
        <v>1</v>
      </c>
      <c r="G59" s="4">
        <v>3</v>
      </c>
      <c r="H59" s="4">
        <v>2</v>
      </c>
      <c r="I59" s="4">
        <v>3</v>
      </c>
      <c r="J59" s="4">
        <v>4</v>
      </c>
      <c r="K59" s="4">
        <v>3</v>
      </c>
      <c r="L59" s="9">
        <v>5</v>
      </c>
    </row>
    <row r="60" spans="1:13" ht="17.25" thickBot="1" x14ac:dyDescent="0.35">
      <c r="A60" s="10">
        <v>3</v>
      </c>
      <c r="B60" s="11">
        <v>5</v>
      </c>
      <c r="C60" s="11">
        <v>2</v>
      </c>
      <c r="D60" s="11">
        <v>4</v>
      </c>
      <c r="E60" s="11">
        <v>2</v>
      </c>
      <c r="F60" s="11">
        <v>2</v>
      </c>
      <c r="G60" s="11">
        <v>2</v>
      </c>
      <c r="H60" s="11">
        <v>4</v>
      </c>
      <c r="I60" s="11">
        <v>2</v>
      </c>
      <c r="J60" s="11">
        <v>3</v>
      </c>
      <c r="K60" s="11">
        <v>2</v>
      </c>
      <c r="L60" s="12">
        <v>5</v>
      </c>
    </row>
    <row r="63" spans="1:13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100" spans="14:15" x14ac:dyDescent="0.3">
      <c r="N100" s="3"/>
      <c r="O100" s="3"/>
    </row>
    <row r="101" spans="14:15" x14ac:dyDescent="0.3">
      <c r="N101" s="3"/>
      <c r="O101" s="3"/>
    </row>
    <row r="102" spans="14:15" x14ac:dyDescent="0.3">
      <c r="N102" s="2"/>
      <c r="O102" s="2"/>
    </row>
    <row r="103" spans="14:15" x14ac:dyDescent="0.3">
      <c r="N103" s="3"/>
      <c r="O103" s="3"/>
    </row>
    <row r="104" spans="14:15" x14ac:dyDescent="0.3">
      <c r="N104" s="3"/>
      <c r="O104" s="3"/>
    </row>
    <row r="105" spans="14:15" x14ac:dyDescent="0.3">
      <c r="N105" s="3"/>
      <c r="O105" s="3"/>
    </row>
  </sheetData>
  <mergeCells count="68">
    <mergeCell ref="P1:P2"/>
    <mergeCell ref="A1:B1"/>
    <mergeCell ref="C1:D1"/>
    <mergeCell ref="E1:F1"/>
    <mergeCell ref="G1:H1"/>
    <mergeCell ref="I1:J1"/>
    <mergeCell ref="K1:L1"/>
    <mergeCell ref="W1:X1"/>
    <mergeCell ref="Y1:Z1"/>
    <mergeCell ref="AA1:AB1"/>
    <mergeCell ref="Q6:R6"/>
    <mergeCell ref="S6:T6"/>
    <mergeCell ref="U6:V6"/>
    <mergeCell ref="W6:X6"/>
    <mergeCell ref="Y6:Z6"/>
    <mergeCell ref="AA6:AB6"/>
    <mergeCell ref="Q1:R1"/>
    <mergeCell ref="S1:T1"/>
    <mergeCell ref="U1:V1"/>
    <mergeCell ref="AA7:AB7"/>
    <mergeCell ref="Q8:R8"/>
    <mergeCell ref="S8:T8"/>
    <mergeCell ref="U8:V8"/>
    <mergeCell ref="W8:X8"/>
    <mergeCell ref="Y8:Z8"/>
    <mergeCell ref="AA8:AB8"/>
    <mergeCell ref="Q7:R7"/>
    <mergeCell ref="S7:T7"/>
    <mergeCell ref="U7:V7"/>
    <mergeCell ref="W7:X7"/>
    <mergeCell ref="Y7:Z7"/>
    <mergeCell ref="AA9:AB9"/>
    <mergeCell ref="Q11:R11"/>
    <mergeCell ref="S11:T11"/>
    <mergeCell ref="U11:V11"/>
    <mergeCell ref="W11:X11"/>
    <mergeCell ref="Y11:Z11"/>
    <mergeCell ref="AA11:AB11"/>
    <mergeCell ref="Q9:R9"/>
    <mergeCell ref="S9:T9"/>
    <mergeCell ref="U9:V9"/>
    <mergeCell ref="W9:X9"/>
    <mergeCell ref="Y9:Z9"/>
    <mergeCell ref="U13:V13"/>
    <mergeCell ref="W13:X13"/>
    <mergeCell ref="Y13:Z13"/>
    <mergeCell ref="AA13:AB13"/>
    <mergeCell ref="Q12:R12"/>
    <mergeCell ref="S12:T12"/>
    <mergeCell ref="U12:V12"/>
    <mergeCell ref="W12:X12"/>
    <mergeCell ref="Y12:Z12"/>
    <mergeCell ref="P10:AB10"/>
    <mergeCell ref="AA14:AB14"/>
    <mergeCell ref="Q15:R15"/>
    <mergeCell ref="S15:T15"/>
    <mergeCell ref="U15:V15"/>
    <mergeCell ref="W15:X15"/>
    <mergeCell ref="Y15:Z15"/>
    <mergeCell ref="AA15:AB15"/>
    <mergeCell ref="Q14:R14"/>
    <mergeCell ref="S14:T14"/>
    <mergeCell ref="U14:V14"/>
    <mergeCell ref="W14:X14"/>
    <mergeCell ref="Y14:Z14"/>
    <mergeCell ref="AA12:AB12"/>
    <mergeCell ref="Q13:R13"/>
    <mergeCell ref="S13:T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BA72-A549-4004-B1F0-EC9C3F909AB5}">
  <dimension ref="A1:AB38"/>
  <sheetViews>
    <sheetView zoomScale="115" zoomScaleNormal="115" workbookViewId="0">
      <selection activeCell="Q7" sqref="Q7:R7"/>
    </sheetView>
  </sheetViews>
  <sheetFormatPr defaultRowHeight="16.5" x14ac:dyDescent="0.3"/>
  <cols>
    <col min="1" max="1" width="8.75" customWidth="1"/>
    <col min="16" max="16" width="16.875" bestFit="1" customWidth="1"/>
  </cols>
  <sheetData>
    <row r="1" spans="1:28" x14ac:dyDescent="0.3">
      <c r="A1" s="20" t="s">
        <v>10</v>
      </c>
      <c r="B1" s="41"/>
      <c r="C1" s="41" t="s">
        <v>11</v>
      </c>
      <c r="D1" s="41"/>
      <c r="E1" s="41" t="s">
        <v>12</v>
      </c>
      <c r="F1" s="41"/>
      <c r="G1" s="41" t="s">
        <v>13</v>
      </c>
      <c r="H1" s="41"/>
      <c r="I1" s="41" t="s">
        <v>14</v>
      </c>
      <c r="J1" s="41"/>
      <c r="K1" s="41" t="s">
        <v>15</v>
      </c>
      <c r="L1" s="41"/>
      <c r="M1" s="41" t="s">
        <v>16</v>
      </c>
      <c r="N1" s="21"/>
      <c r="P1" s="39"/>
      <c r="Q1" s="36" t="s">
        <v>10</v>
      </c>
      <c r="R1" s="37"/>
      <c r="S1" s="36" t="s">
        <v>11</v>
      </c>
      <c r="T1" s="37"/>
      <c r="U1" s="36" t="s">
        <v>12</v>
      </c>
      <c r="V1" s="37"/>
      <c r="W1" s="36" t="s">
        <v>13</v>
      </c>
      <c r="X1" s="37"/>
      <c r="Y1" s="36" t="s">
        <v>14</v>
      </c>
      <c r="Z1" s="37"/>
      <c r="AA1" s="36" t="s">
        <v>15</v>
      </c>
      <c r="AB1" s="38"/>
    </row>
    <row r="2" spans="1:28" x14ac:dyDescent="0.3">
      <c r="A2" s="19" t="s">
        <v>17</v>
      </c>
      <c r="B2" s="5" t="s">
        <v>18</v>
      </c>
      <c r="C2" s="5" t="s">
        <v>17</v>
      </c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 t="s">
        <v>17</v>
      </c>
      <c r="N2" s="8" t="s">
        <v>18</v>
      </c>
      <c r="P2" s="40"/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  <c r="AB2" s="8" t="s">
        <v>18</v>
      </c>
    </row>
    <row r="3" spans="1:28" x14ac:dyDescent="0.3">
      <c r="A3" s="7">
        <v>5</v>
      </c>
      <c r="B3" s="4">
        <v>5</v>
      </c>
      <c r="C3" s="4">
        <v>2</v>
      </c>
      <c r="D3" s="4">
        <v>5</v>
      </c>
      <c r="E3" s="4">
        <v>4</v>
      </c>
      <c r="F3" s="4">
        <v>5</v>
      </c>
      <c r="G3" s="4">
        <v>4</v>
      </c>
      <c r="H3" s="4">
        <v>5</v>
      </c>
      <c r="I3" s="4">
        <v>4</v>
      </c>
      <c r="J3" s="4">
        <v>4</v>
      </c>
      <c r="K3" s="4">
        <v>3</v>
      </c>
      <c r="L3" s="4">
        <v>5</v>
      </c>
      <c r="M3" s="4">
        <v>4</v>
      </c>
      <c r="N3" s="9">
        <v>4</v>
      </c>
      <c r="P3" s="16" t="s">
        <v>6</v>
      </c>
      <c r="Q3" s="14">
        <f>COUNT(A3:A19)</f>
        <v>17</v>
      </c>
      <c r="R3" s="14">
        <f t="shared" ref="R3:AB3" si="0">COUNT(B3:B19)</f>
        <v>17</v>
      </c>
      <c r="S3" s="14">
        <f t="shared" si="0"/>
        <v>17</v>
      </c>
      <c r="T3" s="14">
        <f t="shared" si="0"/>
        <v>17</v>
      </c>
      <c r="U3" s="14">
        <f t="shared" si="0"/>
        <v>17</v>
      </c>
      <c r="V3" s="14">
        <f t="shared" si="0"/>
        <v>17</v>
      </c>
      <c r="W3" s="14">
        <f t="shared" si="0"/>
        <v>17</v>
      </c>
      <c r="X3" s="14">
        <f t="shared" si="0"/>
        <v>17</v>
      </c>
      <c r="Y3" s="14">
        <f t="shared" si="0"/>
        <v>17</v>
      </c>
      <c r="Z3" s="14">
        <f t="shared" si="0"/>
        <v>17</v>
      </c>
      <c r="AA3" s="14">
        <f t="shared" si="0"/>
        <v>17</v>
      </c>
      <c r="AB3" s="15">
        <f t="shared" si="0"/>
        <v>17</v>
      </c>
    </row>
    <row r="4" spans="1:28" x14ac:dyDescent="0.3">
      <c r="A4" s="7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9">
        <v>5</v>
      </c>
      <c r="P4" s="16" t="s">
        <v>19</v>
      </c>
      <c r="Q4" s="13">
        <f>AVERAGE(A3:A19)</f>
        <v>3.5294117647058822</v>
      </c>
      <c r="R4" s="13">
        <f t="shared" ref="R4:AB4" si="1">AVERAGE(B3:B19)</f>
        <v>4.4705882352941178</v>
      </c>
      <c r="S4" s="13">
        <f t="shared" si="1"/>
        <v>2.5882352941176472</v>
      </c>
      <c r="T4" s="13">
        <f t="shared" si="1"/>
        <v>4</v>
      </c>
      <c r="U4" s="13">
        <f t="shared" si="1"/>
        <v>3.4117647058823528</v>
      </c>
      <c r="V4" s="13">
        <f t="shared" si="1"/>
        <v>4.5882352941176467</v>
      </c>
      <c r="W4" s="13">
        <f t="shared" si="1"/>
        <v>3.1764705882352939</v>
      </c>
      <c r="X4" s="13">
        <f t="shared" si="1"/>
        <v>4.2941176470588234</v>
      </c>
      <c r="Y4" s="13">
        <f t="shared" si="1"/>
        <v>2.7058823529411766</v>
      </c>
      <c r="Z4" s="13">
        <f t="shared" si="1"/>
        <v>3.8823529411764706</v>
      </c>
      <c r="AA4" s="13">
        <f t="shared" si="1"/>
        <v>2.4117647058823528</v>
      </c>
      <c r="AB4" s="18">
        <f t="shared" si="1"/>
        <v>4</v>
      </c>
    </row>
    <row r="5" spans="1:28" x14ac:dyDescent="0.3">
      <c r="A5" s="7">
        <v>5</v>
      </c>
      <c r="B5" s="4">
        <v>5</v>
      </c>
      <c r="C5" s="4">
        <v>2</v>
      </c>
      <c r="D5" s="4">
        <v>5</v>
      </c>
      <c r="E5" s="4">
        <v>3</v>
      </c>
      <c r="F5" s="4">
        <v>5</v>
      </c>
      <c r="G5" s="4">
        <v>3</v>
      </c>
      <c r="H5" s="4">
        <v>5</v>
      </c>
      <c r="I5" s="4">
        <v>3</v>
      </c>
      <c r="J5" s="4">
        <v>5</v>
      </c>
      <c r="K5" s="4">
        <v>2</v>
      </c>
      <c r="L5" s="4">
        <v>5</v>
      </c>
      <c r="M5" s="4">
        <v>3</v>
      </c>
      <c r="N5" s="9">
        <v>5</v>
      </c>
      <c r="P5" s="16" t="s">
        <v>20</v>
      </c>
      <c r="Q5" s="13">
        <f>_xlfn.STDEV.S(A3:A19)</f>
        <v>1.3746657347707996</v>
      </c>
      <c r="R5" s="13">
        <f t="shared" ref="R5:AB5" si="2">_xlfn.STDEV.S(B3:B19)</f>
        <v>1.0073261052672773</v>
      </c>
      <c r="S5" s="13">
        <f t="shared" si="2"/>
        <v>1.6605279103876789</v>
      </c>
      <c r="T5" s="13">
        <f t="shared" si="2"/>
        <v>1.2747548783981961</v>
      </c>
      <c r="U5" s="13">
        <f t="shared" si="2"/>
        <v>1.4602578338007541</v>
      </c>
      <c r="V5" s="13">
        <f t="shared" si="2"/>
        <v>0.79520622556445764</v>
      </c>
      <c r="W5" s="13">
        <f t="shared" si="2"/>
        <v>1.4677914581799016</v>
      </c>
      <c r="X5" s="13">
        <f t="shared" si="2"/>
        <v>1.1048023512348786</v>
      </c>
      <c r="Y5" s="13">
        <f t="shared" si="2"/>
        <v>1.212678125181665</v>
      </c>
      <c r="Z5" s="13">
        <f t="shared" si="2"/>
        <v>0.99261982533448223</v>
      </c>
      <c r="AA5" s="13">
        <f t="shared" si="2"/>
        <v>1.2277430273377532</v>
      </c>
      <c r="AB5" s="18">
        <f t="shared" si="2"/>
        <v>1.3228756555322954</v>
      </c>
    </row>
    <row r="6" spans="1:28" x14ac:dyDescent="0.3">
      <c r="A6" s="7">
        <v>3</v>
      </c>
      <c r="B6" s="4">
        <v>5</v>
      </c>
      <c r="C6" s="4">
        <v>1</v>
      </c>
      <c r="D6" s="4">
        <v>5</v>
      </c>
      <c r="E6" s="4">
        <v>2</v>
      </c>
      <c r="F6" s="4">
        <v>5</v>
      </c>
      <c r="G6" s="4">
        <v>2</v>
      </c>
      <c r="H6" s="4">
        <v>5</v>
      </c>
      <c r="I6" s="4">
        <v>2</v>
      </c>
      <c r="J6" s="4">
        <v>5</v>
      </c>
      <c r="K6" s="4">
        <v>2</v>
      </c>
      <c r="L6" s="4">
        <v>5</v>
      </c>
      <c r="M6" s="4">
        <v>3</v>
      </c>
      <c r="N6" s="9">
        <v>5</v>
      </c>
      <c r="P6" s="16" t="s">
        <v>0</v>
      </c>
      <c r="Q6" s="25">
        <f>_xlfn.T.TEST(A3:A19,B3:B19,2,2)</f>
        <v>2.9611357538818339E-2</v>
      </c>
      <c r="R6" s="26"/>
      <c r="S6" s="25">
        <f t="shared" ref="S6" si="3">_xlfn.T.TEST(C3:C19,D3:D19,2,2)</f>
        <v>9.0157352598772746E-3</v>
      </c>
      <c r="T6" s="26"/>
      <c r="U6" s="25">
        <f t="shared" ref="U6" si="4">_xlfn.T.TEST(E3:E19,F3:F19,2,2)</f>
        <v>6.4079292591261959E-3</v>
      </c>
      <c r="V6" s="26"/>
      <c r="W6" s="25">
        <f t="shared" ref="W6" si="5">_xlfn.T.TEST(G3:G19,H3:H19,2,2)</f>
        <v>1.7391652881648543E-2</v>
      </c>
      <c r="X6" s="26"/>
      <c r="Y6" s="25">
        <f t="shared" ref="Y6" si="6">_xlfn.T.TEST(I3:I19,J3:J19,2,2)</f>
        <v>4.0665570426878959E-3</v>
      </c>
      <c r="Z6" s="26"/>
      <c r="AA6" s="25">
        <f t="shared" ref="AA6" si="7">_xlfn.T.TEST(K3:K19,L3:L19,2,2)</f>
        <v>9.8230246904745756E-4</v>
      </c>
      <c r="AB6" s="27"/>
    </row>
    <row r="7" spans="1:28" x14ac:dyDescent="0.3">
      <c r="A7" s="7">
        <v>2</v>
      </c>
      <c r="B7" s="4">
        <v>5</v>
      </c>
      <c r="C7" s="4">
        <v>1</v>
      </c>
      <c r="D7" s="4">
        <v>4</v>
      </c>
      <c r="E7" s="4">
        <v>2</v>
      </c>
      <c r="F7" s="4">
        <v>4</v>
      </c>
      <c r="G7" s="4">
        <v>1</v>
      </c>
      <c r="H7" s="4">
        <v>3</v>
      </c>
      <c r="I7" s="4">
        <v>2</v>
      </c>
      <c r="J7" s="4">
        <v>5</v>
      </c>
      <c r="K7" s="4">
        <v>2</v>
      </c>
      <c r="L7" s="4">
        <v>5</v>
      </c>
      <c r="M7" s="4">
        <v>2</v>
      </c>
      <c r="N7" s="9">
        <v>5</v>
      </c>
      <c r="P7" s="16" t="s">
        <v>1</v>
      </c>
      <c r="Q7" s="22">
        <f>(R4-Q4)/SQRT(((COUNT(B3:B19)-1)*_xlfn.VAR.S(B3:B19)+(COUNT(A3:A19)-1)*_xlfn.VAR.S(A3:A19))/(COUNT(B3:B19)+COUNT(A3:A19)-2))</f>
        <v>0.78101066698916244</v>
      </c>
      <c r="R7" s="23"/>
      <c r="S7" s="22">
        <f t="shared" ref="S7" si="8">(T4-S4)/SQRT(((COUNT(D3:D19)-1)*_xlfn.VAR.S(D3:D19)+(COUNT(C3:C19)-1)*_xlfn.VAR.S(C3:C19))/(COUNT(D3:D19)+COUNT(C3:C19)-2))</f>
        <v>0.95372604428544427</v>
      </c>
      <c r="T7" s="23"/>
      <c r="U7" s="22">
        <f t="shared" ref="U7" si="9">(V4-U4)/SQRT(((COUNT(F3:F19)-1)*_xlfn.VAR.S(F3:F19)+(COUNT(E3:E19)-1)*_xlfn.VAR.S(E3:E19))/(COUNT(F3:F19)+COUNT(E3:E19)-2))</f>
        <v>1.0006255865485196</v>
      </c>
      <c r="V7" s="23"/>
      <c r="W7" s="22">
        <f t="shared" ref="W7" si="10">(X4-W4)/SQRT(((COUNT(H3:H19)-1)*_xlfn.VAR.S(H3:H19)+(COUNT(G3:G19)-1)*_xlfn.VAR.S(G3:G19))/(COUNT(H3:H19)+COUNT(G3:G19)-2))</f>
        <v>0.86036510702767788</v>
      </c>
      <c r="X7" s="23"/>
      <c r="Y7" s="22">
        <f t="shared" ref="Y7" si="11">(Z4-Y4)/SQRT(((COUNT(J3:J19)-1)*_xlfn.VAR.S(J3:J19)+(COUNT(I3:I19)-1)*_xlfn.VAR.S(I3:I19))/(COUNT(J3:J19)+COUNT(I3:I19)-2))</f>
        <v>1.0616767162400567</v>
      </c>
      <c r="Z7" s="23"/>
      <c r="AA7" s="22">
        <f t="shared" ref="AA7" si="12">(AB4-AA4)/SQRT(((COUNT(L3:L19)-1)*_xlfn.VAR.S(L3:L19)+(COUNT(K3:K19)-1)*_xlfn.VAR.S(K3:K19))/(COUNT(L3:L19)+COUNT(K3:K19)-2))</f>
        <v>1.2445072520313083</v>
      </c>
      <c r="AB7" s="24"/>
    </row>
    <row r="8" spans="1:28" x14ac:dyDescent="0.3">
      <c r="A8" s="7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1</v>
      </c>
      <c r="L8" s="4">
        <v>5</v>
      </c>
      <c r="M8" s="4">
        <v>5</v>
      </c>
      <c r="N8" s="9">
        <v>5</v>
      </c>
      <c r="P8" s="16" t="s">
        <v>8</v>
      </c>
      <c r="Q8" s="22">
        <f>Q11-Q15</f>
        <v>9.5806704903161455E-2</v>
      </c>
      <c r="R8" s="23"/>
      <c r="S8" s="22">
        <f>S11-S15</f>
        <v>0.37334889165630525</v>
      </c>
      <c r="T8" s="23"/>
      <c r="U8" s="22">
        <f>U11-U15</f>
        <v>0.34415437242433677</v>
      </c>
      <c r="V8" s="23"/>
      <c r="W8" s="22">
        <f>W11-W15</f>
        <v>0.20636146158218749</v>
      </c>
      <c r="X8" s="23"/>
      <c r="Y8" s="22">
        <f>Y11-Y15</f>
        <v>0.40023598549109962</v>
      </c>
      <c r="Z8" s="23"/>
      <c r="AA8" s="22">
        <f>AA11-AA15</f>
        <v>0.69547571006064324</v>
      </c>
      <c r="AB8" s="24"/>
    </row>
    <row r="9" spans="1:28" x14ac:dyDescent="0.3">
      <c r="A9" s="7">
        <v>3</v>
      </c>
      <c r="B9" s="4">
        <v>5</v>
      </c>
      <c r="C9" s="4">
        <v>1</v>
      </c>
      <c r="D9" s="4">
        <v>3</v>
      </c>
      <c r="E9" s="4">
        <v>3</v>
      </c>
      <c r="F9" s="4">
        <v>5</v>
      </c>
      <c r="G9" s="4">
        <v>2</v>
      </c>
      <c r="H9" s="4">
        <v>5</v>
      </c>
      <c r="I9" s="4">
        <v>2</v>
      </c>
      <c r="J9" s="4">
        <v>5</v>
      </c>
      <c r="K9" s="4">
        <v>2</v>
      </c>
      <c r="L9" s="4">
        <v>5</v>
      </c>
      <c r="M9" s="4">
        <v>2</v>
      </c>
      <c r="N9" s="9">
        <v>5</v>
      </c>
      <c r="P9" s="16" t="s">
        <v>9</v>
      </c>
      <c r="Q9" s="22">
        <f>Q11+Q15</f>
        <v>1.7865462362733096</v>
      </c>
      <c r="R9" s="23"/>
      <c r="S9" s="22">
        <f>S11+S15</f>
        <v>2.4501805201084004</v>
      </c>
      <c r="T9" s="23"/>
      <c r="U9" s="22">
        <f>U11+U15</f>
        <v>2.0087868040462511</v>
      </c>
      <c r="V9" s="23"/>
      <c r="W9" s="22">
        <f>W11+W15</f>
        <v>2.0289326560648715</v>
      </c>
      <c r="X9" s="23"/>
      <c r="Y9" s="22">
        <f>Y11+Y15</f>
        <v>1.9527051909794881</v>
      </c>
      <c r="Z9" s="23"/>
      <c r="AA9" s="22">
        <f>AA11+AA15</f>
        <v>2.4809948781746511</v>
      </c>
      <c r="AB9" s="24"/>
    </row>
    <row r="10" spans="1:28" x14ac:dyDescent="0.3">
      <c r="A10" s="7">
        <v>5</v>
      </c>
      <c r="B10" s="4">
        <v>5</v>
      </c>
      <c r="C10" s="4">
        <v>2</v>
      </c>
      <c r="D10" s="4">
        <v>2</v>
      </c>
      <c r="E10" s="4">
        <v>5</v>
      </c>
      <c r="F10" s="4">
        <v>5</v>
      </c>
      <c r="G10" s="4">
        <v>5</v>
      </c>
      <c r="H10" s="4">
        <v>5</v>
      </c>
      <c r="I10" s="4">
        <v>3</v>
      </c>
      <c r="J10" s="4">
        <v>3</v>
      </c>
      <c r="K10" s="4">
        <v>2</v>
      </c>
      <c r="L10" s="4">
        <v>3</v>
      </c>
      <c r="M10" s="4">
        <v>3</v>
      </c>
      <c r="N10" s="9">
        <v>3</v>
      </c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2"/>
    </row>
    <row r="11" spans="1:28" x14ac:dyDescent="0.3">
      <c r="A11" s="7">
        <v>3</v>
      </c>
      <c r="B11" s="4">
        <v>5</v>
      </c>
      <c r="C11" s="4">
        <v>2</v>
      </c>
      <c r="D11" s="4">
        <v>4</v>
      </c>
      <c r="E11" s="4">
        <v>3</v>
      </c>
      <c r="F11" s="4">
        <v>5</v>
      </c>
      <c r="G11" s="4">
        <v>2</v>
      </c>
      <c r="H11" s="4">
        <v>5</v>
      </c>
      <c r="I11" s="4">
        <v>2</v>
      </c>
      <c r="J11" s="4">
        <v>3</v>
      </c>
      <c r="K11" s="4">
        <v>2</v>
      </c>
      <c r="L11" s="4">
        <v>4</v>
      </c>
      <c r="M11" s="4">
        <v>2</v>
      </c>
      <c r="N11" s="9">
        <v>4</v>
      </c>
      <c r="P11" s="16" t="s">
        <v>2</v>
      </c>
      <c r="Q11" s="28">
        <f>R4-Q4</f>
        <v>0.9411764705882355</v>
      </c>
      <c r="R11" s="29"/>
      <c r="S11" s="28">
        <f>T4-S4</f>
        <v>1.4117647058823528</v>
      </c>
      <c r="T11" s="29"/>
      <c r="U11" s="28">
        <f>V4-U4</f>
        <v>1.1764705882352939</v>
      </c>
      <c r="V11" s="29"/>
      <c r="W11" s="28">
        <f>X4-W4</f>
        <v>1.1176470588235294</v>
      </c>
      <c r="X11" s="29"/>
      <c r="Y11" s="28">
        <f>Z4-Y4</f>
        <v>1.1764705882352939</v>
      </c>
      <c r="Z11" s="29"/>
      <c r="AA11" s="28">
        <f>AB4-AA4</f>
        <v>1.5882352941176472</v>
      </c>
      <c r="AB11" s="32"/>
    </row>
    <row r="12" spans="1:28" x14ac:dyDescent="0.3">
      <c r="A12" s="7">
        <v>3</v>
      </c>
      <c r="B12" s="4">
        <v>4</v>
      </c>
      <c r="C12" s="4">
        <v>1</v>
      </c>
      <c r="D12" s="4">
        <v>2</v>
      </c>
      <c r="E12" s="4">
        <v>5</v>
      </c>
      <c r="F12" s="4">
        <v>5</v>
      </c>
      <c r="G12" s="4">
        <v>3</v>
      </c>
      <c r="H12" s="4">
        <v>4</v>
      </c>
      <c r="I12" s="4">
        <v>3</v>
      </c>
      <c r="J12" s="4">
        <v>3</v>
      </c>
      <c r="K12" s="4">
        <v>2</v>
      </c>
      <c r="L12" s="4">
        <v>2</v>
      </c>
      <c r="M12" s="4">
        <v>1</v>
      </c>
      <c r="N12" s="9">
        <v>2</v>
      </c>
      <c r="P12" s="16" t="s">
        <v>3</v>
      </c>
      <c r="Q12" s="28">
        <f>SQRT(R5^2/COUNT(B3:B19)+Q5^2/COUNT(A3:A19))</f>
        <v>0.41333733301632941</v>
      </c>
      <c r="R12" s="29"/>
      <c r="S12" s="28">
        <f t="shared" ref="S12" si="13">SQRT(T5^2/COUNT(D3:D19)+S5^2/COUNT(C3:C19))</f>
        <v>0.50772577945976682</v>
      </c>
      <c r="T12" s="29"/>
      <c r="U12" s="28">
        <f t="shared" ref="U12" si="14">SQRT(V5^2/COUNT(F3:F19)+U5^2/COUNT(E3:E19))</f>
        <v>0.40327380002359087</v>
      </c>
      <c r="V12" s="29"/>
      <c r="W12" s="28">
        <f t="shared" ref="W12" si="15">SQRT(X5^2/COUNT(H3:H19)+W5^2/COUNT(G3:G19))</f>
        <v>0.44556639433950329</v>
      </c>
      <c r="X12" s="29"/>
      <c r="Y12" s="28">
        <f t="shared" ref="Y12" si="16">SQRT(Z5^2/COUNT(J3:J19)+Y5^2/COUNT(I3:I19))</f>
        <v>0.3800837642152966</v>
      </c>
      <c r="Z12" s="29"/>
      <c r="AA12" s="28">
        <f t="shared" ref="AA12" si="17">SQRT(AB5^2/COUNT(L3:L19)+AA5^2/COUNT(K3:K19))</f>
        <v>0.43773164900403583</v>
      </c>
      <c r="AB12" s="32"/>
    </row>
    <row r="13" spans="1:28" x14ac:dyDescent="0.3">
      <c r="A13" s="7">
        <v>3</v>
      </c>
      <c r="B13" s="4">
        <v>4</v>
      </c>
      <c r="C13" s="4">
        <v>5</v>
      </c>
      <c r="D13" s="4">
        <v>5</v>
      </c>
      <c r="E13" s="4">
        <v>3</v>
      </c>
      <c r="F13" s="4">
        <v>4</v>
      </c>
      <c r="G13" s="4">
        <v>3</v>
      </c>
      <c r="H13" s="4">
        <v>3</v>
      </c>
      <c r="I13" s="4">
        <v>2</v>
      </c>
      <c r="J13" s="4">
        <v>4</v>
      </c>
      <c r="K13" s="4">
        <v>4</v>
      </c>
      <c r="L13" s="4">
        <v>4</v>
      </c>
      <c r="M13" s="4">
        <v>2</v>
      </c>
      <c r="N13" s="9">
        <v>3</v>
      </c>
      <c r="P13" s="16" t="s">
        <v>4</v>
      </c>
      <c r="Q13" s="28">
        <f>_xlfn.T.INV.2T(0.05,Q14)</f>
        <v>2.0452296421327048</v>
      </c>
      <c r="R13" s="29"/>
      <c r="S13" s="28">
        <f>_xlfn.T.INV.2T(0.05,S14)</f>
        <v>2.0452296421327048</v>
      </c>
      <c r="T13" s="29"/>
      <c r="U13" s="28">
        <f>_xlfn.T.INV.2T(0.05,U14)</f>
        <v>2.0638985616280254</v>
      </c>
      <c r="V13" s="29"/>
      <c r="W13" s="28">
        <f>_xlfn.T.INV.2T(0.05,W14)</f>
        <v>2.0452296421327048</v>
      </c>
      <c r="X13" s="29"/>
      <c r="Y13" s="28">
        <f>_xlfn.T.INV.2T(0.05,Y14)</f>
        <v>2.0422724563012378</v>
      </c>
      <c r="Z13" s="29"/>
      <c r="AA13" s="28">
        <f>_xlfn.T.INV.2T(0.05,AA14)</f>
        <v>2.0395134463964082</v>
      </c>
      <c r="AB13" s="32"/>
    </row>
    <row r="14" spans="1:28" x14ac:dyDescent="0.3">
      <c r="A14" s="7">
        <v>5</v>
      </c>
      <c r="B14" s="4">
        <v>5</v>
      </c>
      <c r="C14" s="4">
        <v>5</v>
      </c>
      <c r="D14" s="4">
        <v>5</v>
      </c>
      <c r="E14" s="4">
        <v>4</v>
      </c>
      <c r="F14" s="4">
        <v>5</v>
      </c>
      <c r="G14" s="4">
        <v>5</v>
      </c>
      <c r="H14" s="4">
        <v>5</v>
      </c>
      <c r="I14" s="4">
        <v>4</v>
      </c>
      <c r="J14" s="4">
        <v>4</v>
      </c>
      <c r="K14" s="4">
        <v>5</v>
      </c>
      <c r="L14" s="4">
        <v>5</v>
      </c>
      <c r="M14" s="4">
        <v>4</v>
      </c>
      <c r="N14" s="9">
        <v>5</v>
      </c>
      <c r="P14" s="16" t="s">
        <v>5</v>
      </c>
      <c r="Q14" s="28">
        <f>((Q5^2/Q3+R5^2/R3)^2)/(((Q5^2/Q3)^2)/(Q3-1)+((R5^2/R3)^2)/(R3-1))</f>
        <v>29.337313292515244</v>
      </c>
      <c r="R14" s="29"/>
      <c r="S14" s="28">
        <f>((S5^2/S3+T5^2/T3)^2)/(((S5^2/S3)^2)/(S3-1)+((T5^2/T3)^2)/(T3-1))</f>
        <v>29.997234332281256</v>
      </c>
      <c r="T14" s="29"/>
      <c r="U14" s="28">
        <f>((U5^2/U3+V5^2/V3)^2)/(((U5^2/U3)^2)/(U3-1)+((V5^2/V3)^2)/(V3-1))</f>
        <v>24.72256710675876</v>
      </c>
      <c r="V14" s="29"/>
      <c r="W14" s="28">
        <f>((W5^2/W3+X5^2/X3)^2)/(((W5^2/W3)^2)/(W3-1)+((X5^2/X3)^2)/(X3-1))</f>
        <v>29.724403685904488</v>
      </c>
      <c r="X14" s="29"/>
      <c r="Y14" s="28">
        <f>((Y5^2/Y3+Z5^2/Z3)^2)/(((Y5^2/Y3)^2)/(Y3-1)+((Z5^2/Z3)^2)/(Z3-1))</f>
        <v>30.797432535026562</v>
      </c>
      <c r="Z14" s="29"/>
      <c r="AA14" s="28">
        <f>((AA5^2/AA3+AB5^2/AB3)^2)/(((AA5^2/AA3)^2)/(AA3-1)+((AB5^2/AB3)^2)/(AB3-1))</f>
        <v>31.823409581530164</v>
      </c>
      <c r="AB14" s="32"/>
    </row>
    <row r="15" spans="1:28" ht="17.25" thickBot="1" x14ac:dyDescent="0.35">
      <c r="A15" s="7">
        <v>3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4</v>
      </c>
      <c r="H15" s="4">
        <v>5</v>
      </c>
      <c r="I15" s="4">
        <v>2</v>
      </c>
      <c r="J15" s="4">
        <v>4</v>
      </c>
      <c r="K15" s="4">
        <v>3</v>
      </c>
      <c r="L15" s="4">
        <v>5</v>
      </c>
      <c r="M15" s="4">
        <v>2</v>
      </c>
      <c r="N15" s="9">
        <v>4</v>
      </c>
      <c r="P15" s="17" t="s">
        <v>7</v>
      </c>
      <c r="Q15" s="30">
        <f>Q13*Q12</f>
        <v>0.84536976568507405</v>
      </c>
      <c r="R15" s="31"/>
      <c r="S15" s="30">
        <f>S13*S12</f>
        <v>1.0384158142260476</v>
      </c>
      <c r="T15" s="31"/>
      <c r="U15" s="30">
        <f>U13*U12</f>
        <v>0.83231621581095716</v>
      </c>
      <c r="V15" s="31"/>
      <c r="W15" s="30">
        <f>W13*W12</f>
        <v>0.91128559724134195</v>
      </c>
      <c r="X15" s="31"/>
      <c r="Y15" s="30">
        <f>Y13*Y12</f>
        <v>0.77623460274419431</v>
      </c>
      <c r="Z15" s="31"/>
      <c r="AA15" s="30">
        <f>AA13*AA12</f>
        <v>0.89275958405700395</v>
      </c>
      <c r="AB15" s="33"/>
    </row>
    <row r="16" spans="1:28" x14ac:dyDescent="0.3">
      <c r="A16" s="7">
        <v>2</v>
      </c>
      <c r="B16" s="4">
        <v>2</v>
      </c>
      <c r="C16" s="4">
        <v>1</v>
      </c>
      <c r="D16" s="4">
        <v>2</v>
      </c>
      <c r="E16" s="4">
        <v>1</v>
      </c>
      <c r="F16" s="4">
        <v>2</v>
      </c>
      <c r="G16" s="4">
        <v>1</v>
      </c>
      <c r="H16" s="4">
        <v>2</v>
      </c>
      <c r="I16" s="4">
        <v>1</v>
      </c>
      <c r="J16" s="4">
        <v>2</v>
      </c>
      <c r="K16" s="4">
        <v>1</v>
      </c>
      <c r="L16" s="4">
        <v>2</v>
      </c>
      <c r="M16" s="4">
        <v>1</v>
      </c>
      <c r="N16" s="9">
        <v>2</v>
      </c>
    </row>
    <row r="17" spans="1:15" x14ac:dyDescent="0.3">
      <c r="A17" s="7">
        <v>1</v>
      </c>
      <c r="B17" s="4">
        <v>4</v>
      </c>
      <c r="C17" s="4">
        <v>2</v>
      </c>
      <c r="D17" s="4">
        <v>4</v>
      </c>
      <c r="E17" s="4">
        <v>2</v>
      </c>
      <c r="F17" s="4">
        <v>4</v>
      </c>
      <c r="G17" s="4">
        <v>2</v>
      </c>
      <c r="H17" s="4">
        <v>4</v>
      </c>
      <c r="I17" s="4">
        <v>2</v>
      </c>
      <c r="J17" s="4">
        <v>3</v>
      </c>
      <c r="K17" s="4">
        <v>2</v>
      </c>
      <c r="L17" s="4">
        <v>4</v>
      </c>
      <c r="M17" s="4">
        <v>2</v>
      </c>
      <c r="N17" s="9">
        <v>4</v>
      </c>
    </row>
    <row r="18" spans="1:15" x14ac:dyDescent="0.3">
      <c r="A18" s="7">
        <v>2</v>
      </c>
      <c r="B18" s="4">
        <v>2</v>
      </c>
      <c r="C18" s="4">
        <v>2</v>
      </c>
      <c r="D18" s="4">
        <v>2</v>
      </c>
      <c r="E18" s="4">
        <v>5</v>
      </c>
      <c r="F18" s="4">
        <v>5</v>
      </c>
      <c r="G18" s="4">
        <v>5</v>
      </c>
      <c r="H18" s="4">
        <v>5</v>
      </c>
      <c r="I18" s="4">
        <v>1</v>
      </c>
      <c r="J18" s="4">
        <v>3</v>
      </c>
      <c r="K18" s="4">
        <v>1</v>
      </c>
      <c r="L18" s="4">
        <v>1</v>
      </c>
      <c r="M18" s="4">
        <v>2</v>
      </c>
      <c r="N18" s="9">
        <v>1</v>
      </c>
    </row>
    <row r="19" spans="1:15" ht="17.25" thickBot="1" x14ac:dyDescent="0.35">
      <c r="A19" s="10">
        <v>5</v>
      </c>
      <c r="B19" s="11">
        <v>5</v>
      </c>
      <c r="C19" s="11">
        <v>2</v>
      </c>
      <c r="D19" s="11">
        <v>5</v>
      </c>
      <c r="E19" s="11">
        <v>1</v>
      </c>
      <c r="F19" s="11">
        <v>4</v>
      </c>
      <c r="G19" s="11">
        <v>2</v>
      </c>
      <c r="H19" s="11">
        <v>2</v>
      </c>
      <c r="I19" s="11">
        <v>3</v>
      </c>
      <c r="J19" s="11">
        <v>3</v>
      </c>
      <c r="K19" s="11">
        <v>2</v>
      </c>
      <c r="L19" s="11">
        <v>3</v>
      </c>
      <c r="M19" s="11">
        <v>4</v>
      </c>
      <c r="N19" s="12">
        <v>5</v>
      </c>
    </row>
    <row r="21" spans="1:15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38" spans="2:17" x14ac:dyDescent="0.3">
      <c r="B38" s="2"/>
      <c r="C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mergeCells count="69">
    <mergeCell ref="K1:L1"/>
    <mergeCell ref="A1:B1"/>
    <mergeCell ref="C1:D1"/>
    <mergeCell ref="E1:F1"/>
    <mergeCell ref="G1:H1"/>
    <mergeCell ref="I1:J1"/>
    <mergeCell ref="M1:N1"/>
    <mergeCell ref="P1:P2"/>
    <mergeCell ref="Q1:R1"/>
    <mergeCell ref="S1:T1"/>
    <mergeCell ref="U1:V1"/>
    <mergeCell ref="AA7:AB7"/>
    <mergeCell ref="Y1:Z1"/>
    <mergeCell ref="AA1:AB1"/>
    <mergeCell ref="Q6:R6"/>
    <mergeCell ref="S6:T6"/>
    <mergeCell ref="U6:V6"/>
    <mergeCell ref="W6:X6"/>
    <mergeCell ref="Y6:Z6"/>
    <mergeCell ref="AA6:AB6"/>
    <mergeCell ref="W1:X1"/>
    <mergeCell ref="Q7:R7"/>
    <mergeCell ref="S7:T7"/>
    <mergeCell ref="U7:V7"/>
    <mergeCell ref="W7:X7"/>
    <mergeCell ref="Y7:Z7"/>
    <mergeCell ref="AA9:AB9"/>
    <mergeCell ref="Q8:R8"/>
    <mergeCell ref="S8:T8"/>
    <mergeCell ref="U8:V8"/>
    <mergeCell ref="W8:X8"/>
    <mergeCell ref="Y8:Z8"/>
    <mergeCell ref="AA8:AB8"/>
    <mergeCell ref="Q9:R9"/>
    <mergeCell ref="S9:T9"/>
    <mergeCell ref="U9:V9"/>
    <mergeCell ref="W9:X9"/>
    <mergeCell ref="Y9:Z9"/>
    <mergeCell ref="P10:AB10"/>
    <mergeCell ref="Q11:R11"/>
    <mergeCell ref="S11:T11"/>
    <mergeCell ref="U11:V11"/>
    <mergeCell ref="W11:X11"/>
    <mergeCell ref="Y11:Z11"/>
    <mergeCell ref="AA11:AB11"/>
    <mergeCell ref="AA13:AB13"/>
    <mergeCell ref="Q12:R12"/>
    <mergeCell ref="S12:T12"/>
    <mergeCell ref="U12:V12"/>
    <mergeCell ref="W12:X12"/>
    <mergeCell ref="Y12:Z12"/>
    <mergeCell ref="AA12:AB12"/>
    <mergeCell ref="Q13:R13"/>
    <mergeCell ref="S13:T13"/>
    <mergeCell ref="U13:V13"/>
    <mergeCell ref="W13:X13"/>
    <mergeCell ref="Y13:Z13"/>
    <mergeCell ref="AA15:AB15"/>
    <mergeCell ref="Q14:R14"/>
    <mergeCell ref="S14:T14"/>
    <mergeCell ref="U14:V14"/>
    <mergeCell ref="W14:X14"/>
    <mergeCell ref="Y14:Z14"/>
    <mergeCell ref="AA14:AB14"/>
    <mergeCell ref="Q15:R15"/>
    <mergeCell ref="S15:T15"/>
    <mergeCell ref="U15:V15"/>
    <mergeCell ref="W15:X15"/>
    <mergeCell ref="Y15:Z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C85E-8114-4E75-ACAE-689694855F5E}">
  <dimension ref="A1:AI68"/>
  <sheetViews>
    <sheetView tabSelected="1" topLeftCell="E1" zoomScale="115" zoomScaleNormal="115" workbookViewId="0">
      <selection activeCell="T15" sqref="T15:U15"/>
    </sheetView>
  </sheetViews>
  <sheetFormatPr defaultRowHeight="16.5" x14ac:dyDescent="0.3"/>
  <cols>
    <col min="1" max="1" width="6" customWidth="1"/>
    <col min="2" max="2" width="9" customWidth="1"/>
    <col min="19" max="19" width="16.875" bestFit="1" customWidth="1"/>
  </cols>
  <sheetData>
    <row r="1" spans="1:35" x14ac:dyDescent="0.3">
      <c r="A1" s="6"/>
      <c r="B1" s="41" t="s">
        <v>53</v>
      </c>
      <c r="C1" s="41"/>
      <c r="D1" s="41" t="s">
        <v>54</v>
      </c>
      <c r="E1" s="41"/>
      <c r="F1" s="41" t="s">
        <v>55</v>
      </c>
      <c r="G1" s="41"/>
      <c r="H1" s="41" t="s">
        <v>56</v>
      </c>
      <c r="I1" s="41"/>
      <c r="J1" s="41" t="s">
        <v>57</v>
      </c>
      <c r="K1" s="41"/>
      <c r="L1" s="41" t="s">
        <v>58</v>
      </c>
      <c r="M1" s="41"/>
      <c r="N1" s="41" t="s">
        <v>59</v>
      </c>
      <c r="O1" s="41"/>
      <c r="P1" s="41" t="s">
        <v>60</v>
      </c>
      <c r="Q1" s="21"/>
      <c r="S1" s="59"/>
      <c r="T1" s="41" t="s">
        <v>53</v>
      </c>
      <c r="U1" s="41"/>
      <c r="V1" s="41" t="s">
        <v>54</v>
      </c>
      <c r="W1" s="41"/>
      <c r="X1" s="41" t="s">
        <v>55</v>
      </c>
      <c r="Y1" s="41"/>
      <c r="Z1" s="41" t="s">
        <v>56</v>
      </c>
      <c r="AA1" s="41"/>
      <c r="AB1" s="41" t="s">
        <v>57</v>
      </c>
      <c r="AC1" s="41"/>
      <c r="AD1" s="41" t="s">
        <v>58</v>
      </c>
      <c r="AE1" s="41"/>
      <c r="AF1" s="41" t="s">
        <v>59</v>
      </c>
      <c r="AG1" s="41"/>
      <c r="AH1" s="41" t="s">
        <v>60</v>
      </c>
      <c r="AI1" s="21"/>
    </row>
    <row r="2" spans="1:35" x14ac:dyDescent="0.3">
      <c r="A2" s="7"/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  <c r="H2" s="5" t="s">
        <v>17</v>
      </c>
      <c r="I2" s="5" t="s">
        <v>18</v>
      </c>
      <c r="J2" s="5" t="s">
        <v>17</v>
      </c>
      <c r="K2" s="5" t="s">
        <v>18</v>
      </c>
      <c r="L2" s="5" t="s">
        <v>17</v>
      </c>
      <c r="M2" s="5" t="s">
        <v>18</v>
      </c>
      <c r="N2" s="5" t="s">
        <v>17</v>
      </c>
      <c r="O2" s="5" t="s">
        <v>18</v>
      </c>
      <c r="P2" s="5" t="s">
        <v>17</v>
      </c>
      <c r="Q2" s="8" t="s">
        <v>18</v>
      </c>
      <c r="S2" s="56"/>
      <c r="T2" s="5" t="s">
        <v>17</v>
      </c>
      <c r="U2" s="5" t="s">
        <v>18</v>
      </c>
      <c r="V2" s="5" t="s">
        <v>17</v>
      </c>
      <c r="W2" s="5" t="s">
        <v>18</v>
      </c>
      <c r="X2" s="5" t="s">
        <v>17</v>
      </c>
      <c r="Y2" s="5" t="s">
        <v>18</v>
      </c>
      <c r="Z2" s="5" t="s">
        <v>17</v>
      </c>
      <c r="AA2" s="5" t="s">
        <v>18</v>
      </c>
      <c r="AB2" s="5" t="s">
        <v>17</v>
      </c>
      <c r="AC2" s="5" t="s">
        <v>18</v>
      </c>
      <c r="AD2" s="5" t="s">
        <v>17</v>
      </c>
      <c r="AE2" s="5" t="s">
        <v>18</v>
      </c>
      <c r="AF2" s="5" t="s">
        <v>17</v>
      </c>
      <c r="AG2" s="5" t="s">
        <v>18</v>
      </c>
      <c r="AH2" s="5" t="s">
        <v>17</v>
      </c>
      <c r="AI2" s="8" t="s">
        <v>18</v>
      </c>
    </row>
    <row r="3" spans="1:35" x14ac:dyDescent="0.3">
      <c r="A3" s="7" t="s">
        <v>21</v>
      </c>
      <c r="B3" s="4">
        <v>3</v>
      </c>
      <c r="C3" s="4">
        <v>5</v>
      </c>
      <c r="D3" s="4">
        <v>1</v>
      </c>
      <c r="E3" s="4">
        <v>5</v>
      </c>
      <c r="F3" s="4">
        <v>3</v>
      </c>
      <c r="G3" s="4">
        <v>5</v>
      </c>
      <c r="H3" s="4">
        <v>2</v>
      </c>
      <c r="I3" s="4">
        <v>5</v>
      </c>
      <c r="J3" s="4">
        <v>2</v>
      </c>
      <c r="K3" s="4">
        <v>5</v>
      </c>
      <c r="L3" s="4">
        <v>2</v>
      </c>
      <c r="M3" s="4">
        <v>5</v>
      </c>
      <c r="N3" s="4">
        <v>1</v>
      </c>
      <c r="O3" s="4">
        <v>5</v>
      </c>
      <c r="P3" s="4">
        <v>1</v>
      </c>
      <c r="Q3" s="9">
        <v>5</v>
      </c>
      <c r="S3" s="16" t="s">
        <v>6</v>
      </c>
      <c r="T3" s="14">
        <f>COUNT(B3:B34)</f>
        <v>32</v>
      </c>
      <c r="U3" s="14">
        <f t="shared" ref="U3:AI3" si="0">COUNT(C3:C34)</f>
        <v>32</v>
      </c>
      <c r="V3" s="14">
        <f t="shared" si="0"/>
        <v>32</v>
      </c>
      <c r="W3" s="14">
        <f t="shared" si="0"/>
        <v>32</v>
      </c>
      <c r="X3" s="14">
        <f t="shared" si="0"/>
        <v>32</v>
      </c>
      <c r="Y3" s="14">
        <f t="shared" si="0"/>
        <v>32</v>
      </c>
      <c r="Z3" s="14">
        <f t="shared" si="0"/>
        <v>32</v>
      </c>
      <c r="AA3" s="14">
        <f t="shared" si="0"/>
        <v>32</v>
      </c>
      <c r="AB3" s="14">
        <f t="shared" si="0"/>
        <v>32</v>
      </c>
      <c r="AC3" s="14">
        <f t="shared" si="0"/>
        <v>32</v>
      </c>
      <c r="AD3" s="14">
        <f t="shared" si="0"/>
        <v>32</v>
      </c>
      <c r="AE3" s="14">
        <f t="shared" si="0"/>
        <v>32</v>
      </c>
      <c r="AF3" s="14">
        <f t="shared" si="0"/>
        <v>32</v>
      </c>
      <c r="AG3" s="14">
        <f t="shared" si="0"/>
        <v>32</v>
      </c>
      <c r="AH3" s="14">
        <f t="shared" si="0"/>
        <v>32</v>
      </c>
      <c r="AI3" s="15">
        <f t="shared" si="0"/>
        <v>32</v>
      </c>
    </row>
    <row r="4" spans="1:35" x14ac:dyDescent="0.3">
      <c r="A4" s="7" t="s">
        <v>22</v>
      </c>
      <c r="B4" s="4">
        <v>4</v>
      </c>
      <c r="C4" s="4">
        <v>5</v>
      </c>
      <c r="D4" s="4">
        <v>4</v>
      </c>
      <c r="E4" s="4">
        <v>5</v>
      </c>
      <c r="F4" s="4">
        <v>4</v>
      </c>
      <c r="G4" s="4">
        <v>5</v>
      </c>
      <c r="H4" s="4">
        <v>4</v>
      </c>
      <c r="I4" s="4">
        <v>5</v>
      </c>
      <c r="J4" s="4">
        <v>4</v>
      </c>
      <c r="K4" s="4">
        <v>5</v>
      </c>
      <c r="L4" s="4">
        <v>4</v>
      </c>
      <c r="M4" s="4">
        <v>5</v>
      </c>
      <c r="N4" s="4">
        <v>4</v>
      </c>
      <c r="O4" s="4">
        <v>5</v>
      </c>
      <c r="P4" s="4">
        <v>4</v>
      </c>
      <c r="Q4" s="9">
        <v>5</v>
      </c>
      <c r="S4" s="16" t="s">
        <v>19</v>
      </c>
      <c r="T4" s="13">
        <f>AVERAGE(B3:B34)</f>
        <v>2.96875</v>
      </c>
      <c r="U4" s="13">
        <f t="shared" ref="U4:AI4" si="1">AVERAGE(C3:C34)</f>
        <v>4.09375</v>
      </c>
      <c r="V4" s="13">
        <f t="shared" si="1"/>
        <v>2.125</v>
      </c>
      <c r="W4" s="13">
        <f t="shared" si="1"/>
        <v>3.96875</v>
      </c>
      <c r="X4" s="13">
        <f t="shared" si="1"/>
        <v>2.9375</v>
      </c>
      <c r="Y4" s="13">
        <f t="shared" si="1"/>
        <v>4.4375</v>
      </c>
      <c r="Z4" s="13">
        <f t="shared" si="1"/>
        <v>2.71875</v>
      </c>
      <c r="AA4" s="13">
        <f t="shared" si="1"/>
        <v>4.1875</v>
      </c>
      <c r="AB4" s="13">
        <f t="shared" si="1"/>
        <v>2.53125</v>
      </c>
      <c r="AC4" s="13">
        <f t="shared" si="1"/>
        <v>4.21875</v>
      </c>
      <c r="AD4" s="13">
        <f t="shared" si="1"/>
        <v>2.46875</v>
      </c>
      <c r="AE4" s="13">
        <f t="shared" si="1"/>
        <v>4.25</v>
      </c>
      <c r="AF4" s="13">
        <f t="shared" si="1"/>
        <v>2.375</v>
      </c>
      <c r="AG4" s="13">
        <f t="shared" si="1"/>
        <v>4.21875</v>
      </c>
      <c r="AH4" s="13">
        <f t="shared" si="1"/>
        <v>2.46875</v>
      </c>
      <c r="AI4" s="18">
        <f t="shared" si="1"/>
        <v>4.3125</v>
      </c>
    </row>
    <row r="5" spans="1:35" x14ac:dyDescent="0.3">
      <c r="A5" s="7" t="s">
        <v>23</v>
      </c>
      <c r="B5" s="4">
        <v>1</v>
      </c>
      <c r="C5" s="4">
        <v>2</v>
      </c>
      <c r="D5" s="4">
        <v>1</v>
      </c>
      <c r="E5" s="4">
        <v>2</v>
      </c>
      <c r="F5" s="4">
        <v>1</v>
      </c>
      <c r="G5" s="4">
        <v>4</v>
      </c>
      <c r="H5" s="4">
        <v>1</v>
      </c>
      <c r="I5" s="4">
        <v>2</v>
      </c>
      <c r="J5" s="4">
        <v>1</v>
      </c>
      <c r="K5" s="4">
        <v>2</v>
      </c>
      <c r="L5" s="4">
        <v>1</v>
      </c>
      <c r="M5" s="4">
        <v>2</v>
      </c>
      <c r="N5" s="4">
        <v>1</v>
      </c>
      <c r="O5" s="4">
        <v>2</v>
      </c>
      <c r="P5" s="4">
        <v>1</v>
      </c>
      <c r="Q5" s="9">
        <v>2</v>
      </c>
      <c r="S5" s="16" t="s">
        <v>20</v>
      </c>
      <c r="T5" s="13">
        <f>_xlfn.STDEV.S(B3:B34)</f>
        <v>1.1495967034769894</v>
      </c>
      <c r="U5" s="13">
        <f t="shared" ref="U5:AI5" si="2">_xlfn.STDEV.S(C3:C34)</f>
        <v>0.73438036202572321</v>
      </c>
      <c r="V5" s="13">
        <f t="shared" si="2"/>
        <v>1.128801819801464</v>
      </c>
      <c r="W5" s="13">
        <f t="shared" si="2"/>
        <v>0.78223727940460785</v>
      </c>
      <c r="X5" s="13">
        <f t="shared" si="2"/>
        <v>1.2684127749837335</v>
      </c>
      <c r="Y5" s="13">
        <f t="shared" si="2"/>
        <v>0.61892205981773851</v>
      </c>
      <c r="Z5" s="13">
        <f t="shared" si="2"/>
        <v>1.3733494492216536</v>
      </c>
      <c r="AA5" s="13">
        <f t="shared" si="2"/>
        <v>0.93109370305623251</v>
      </c>
      <c r="AB5" s="13">
        <f t="shared" si="2"/>
        <v>1.2696043325738624</v>
      </c>
      <c r="AC5" s="13">
        <f t="shared" si="2"/>
        <v>0.8700899100741849</v>
      </c>
      <c r="AD5" s="13">
        <f t="shared" si="2"/>
        <v>1.2439369084716734</v>
      </c>
      <c r="AE5" s="13">
        <f t="shared" si="2"/>
        <v>0.76200076200114297</v>
      </c>
      <c r="AF5" s="13">
        <f t="shared" si="2"/>
        <v>1.2636353087613479</v>
      </c>
      <c r="AG5" s="13">
        <f t="shared" si="2"/>
        <v>0.8700899100741849</v>
      </c>
      <c r="AH5" s="13">
        <f t="shared" si="2"/>
        <v>1.2947630247742561</v>
      </c>
      <c r="AI5" s="18">
        <f t="shared" si="2"/>
        <v>0.78030184399496039</v>
      </c>
    </row>
    <row r="6" spans="1:35" x14ac:dyDescent="0.3">
      <c r="A6" s="7" t="s">
        <v>24</v>
      </c>
      <c r="B6" s="4">
        <v>4</v>
      </c>
      <c r="C6" s="4">
        <v>5</v>
      </c>
      <c r="D6" s="4">
        <v>1</v>
      </c>
      <c r="E6" s="4">
        <v>4</v>
      </c>
      <c r="F6" s="4">
        <v>1</v>
      </c>
      <c r="G6" s="4">
        <v>4</v>
      </c>
      <c r="H6" s="4">
        <v>1</v>
      </c>
      <c r="I6" s="4">
        <v>4</v>
      </c>
      <c r="J6" s="4">
        <v>1</v>
      </c>
      <c r="K6" s="4">
        <v>4</v>
      </c>
      <c r="L6" s="4">
        <v>1</v>
      </c>
      <c r="M6" s="4">
        <v>4</v>
      </c>
      <c r="N6" s="4">
        <v>1</v>
      </c>
      <c r="O6" s="4">
        <v>4</v>
      </c>
      <c r="P6" s="4">
        <v>1</v>
      </c>
      <c r="Q6" s="9">
        <v>4</v>
      </c>
      <c r="S6" s="16" t="s">
        <v>0</v>
      </c>
      <c r="T6" s="52">
        <f>_xlfn.T.TEST(B3:B34,C3:C34,2,1)</f>
        <v>5.0481396134402079E-7</v>
      </c>
      <c r="U6" s="52"/>
      <c r="V6" s="52">
        <f t="shared" ref="V6" si="3">_xlfn.T.TEST(D3:D34,E3:E34,2,1)</f>
        <v>1.3979502889401267E-10</v>
      </c>
      <c r="W6" s="52"/>
      <c r="X6" s="52">
        <f t="shared" ref="X6" si="4">_xlfn.T.TEST(F3:F34,G3:G34,2,1)</f>
        <v>1.962186020630436E-9</v>
      </c>
      <c r="Y6" s="52"/>
      <c r="Z6" s="52">
        <f t="shared" ref="Z6" si="5">_xlfn.T.TEST(H3:H34,I3:I34,2,1)</f>
        <v>1.7446185554370009E-6</v>
      </c>
      <c r="AA6" s="52"/>
      <c r="AB6" s="52">
        <f t="shared" ref="AB6" si="6">_xlfn.T.TEST(J3:J34,K3:K34,2,1)</f>
        <v>3.7277239483346354E-10</v>
      </c>
      <c r="AC6" s="52"/>
      <c r="AD6" s="52">
        <f t="shared" ref="AD6" si="7">_xlfn.T.TEST(L3:L34,M3:M34,2,1)</f>
        <v>2.4624774983464691E-10</v>
      </c>
      <c r="AE6" s="52"/>
      <c r="AF6" s="52">
        <f t="shared" ref="AF6" si="8">_xlfn.T.TEST(N3:N34,O3:O34,2,1)</f>
        <v>2.5152702747972343E-10</v>
      </c>
      <c r="AG6" s="52"/>
      <c r="AH6" s="52">
        <f t="shared" ref="AH6" si="9">_xlfn.T.TEST(P3:P34,Q3:Q34,2,1)</f>
        <v>4.3670181525338209E-10</v>
      </c>
      <c r="AI6" s="53"/>
    </row>
    <row r="7" spans="1:35" x14ac:dyDescent="0.3">
      <c r="A7" s="7" t="s">
        <v>25</v>
      </c>
      <c r="B7" s="4">
        <v>3</v>
      </c>
      <c r="C7" s="4">
        <v>5</v>
      </c>
      <c r="D7" s="4">
        <v>4</v>
      </c>
      <c r="E7" s="4">
        <v>5</v>
      </c>
      <c r="F7" s="4">
        <v>4</v>
      </c>
      <c r="G7" s="4">
        <v>5</v>
      </c>
      <c r="H7" s="4">
        <v>4</v>
      </c>
      <c r="I7" s="4">
        <v>5</v>
      </c>
      <c r="J7" s="4">
        <v>4</v>
      </c>
      <c r="K7" s="4">
        <v>5</v>
      </c>
      <c r="L7" s="4">
        <v>4</v>
      </c>
      <c r="M7" s="4">
        <v>5</v>
      </c>
      <c r="N7" s="4">
        <v>4</v>
      </c>
      <c r="O7" s="4">
        <v>5</v>
      </c>
      <c r="P7" s="4">
        <v>4</v>
      </c>
      <c r="Q7" s="9">
        <v>5</v>
      </c>
      <c r="S7" s="16" t="s">
        <v>1</v>
      </c>
      <c r="T7" s="54">
        <f>T11/T12</f>
        <v>1.1160357137142674</v>
      </c>
      <c r="U7" s="54"/>
      <c r="V7" s="54">
        <f t="shared" ref="V7:AI7" si="10">V11/V12</f>
        <v>1.6605220267951253</v>
      </c>
      <c r="W7" s="54"/>
      <c r="X7" s="54">
        <f t="shared" ref="X7:AI7" si="11">X11/X12</f>
        <v>1.4763764763772145</v>
      </c>
      <c r="Y7" s="54"/>
      <c r="Z7" s="54">
        <f t="shared" ref="Z7:AI7" si="12">Z11/Z12</f>
        <v>1.0388249184997518</v>
      </c>
      <c r="AA7" s="54"/>
      <c r="AB7" s="54">
        <f t="shared" ref="AB7:AI7" si="13">AB11/AB12</f>
        <v>1.5909902576697321</v>
      </c>
      <c r="AC7" s="54"/>
      <c r="AD7" s="54">
        <f t="shared" ref="AD7:AI7" si="14">AD11/AD12</f>
        <v>1.6202093044290495</v>
      </c>
      <c r="AE7" s="54"/>
      <c r="AF7" s="54">
        <f t="shared" ref="AF7:AI7" si="15">AF11/AF12</f>
        <v>1.6187083087964269</v>
      </c>
      <c r="AG7" s="54"/>
      <c r="AH7" s="54">
        <f t="shared" ref="AH7:AI7" si="16">AH11/AH12</f>
        <v>1.5799021674215279</v>
      </c>
      <c r="AI7" s="55"/>
    </row>
    <row r="8" spans="1:35" x14ac:dyDescent="0.3">
      <c r="A8" s="7" t="s">
        <v>26</v>
      </c>
      <c r="B8" s="4">
        <v>3</v>
      </c>
      <c r="C8" s="4">
        <v>4</v>
      </c>
      <c r="D8" s="4">
        <v>3</v>
      </c>
      <c r="E8" s="4">
        <v>4</v>
      </c>
      <c r="F8" s="4">
        <v>3</v>
      </c>
      <c r="G8" s="4">
        <v>4</v>
      </c>
      <c r="H8" s="4">
        <v>3</v>
      </c>
      <c r="I8" s="4">
        <v>4</v>
      </c>
      <c r="J8" s="4">
        <v>3</v>
      </c>
      <c r="K8" s="4">
        <v>4</v>
      </c>
      <c r="L8" s="4">
        <v>3</v>
      </c>
      <c r="M8" s="4">
        <v>4</v>
      </c>
      <c r="N8" s="4">
        <v>3</v>
      </c>
      <c r="O8" s="4">
        <v>4</v>
      </c>
      <c r="P8" s="4">
        <v>3</v>
      </c>
      <c r="Q8" s="9">
        <v>4</v>
      </c>
      <c r="S8" s="16" t="s">
        <v>8</v>
      </c>
      <c r="T8" s="54">
        <f>T11-T15</f>
        <v>0.76156561527005651</v>
      </c>
      <c r="U8" s="54"/>
      <c r="V8" s="54">
        <f t="shared" ref="V8" si="17">V11-V15</f>
        <v>1.4434284438549225</v>
      </c>
      <c r="W8" s="54"/>
      <c r="X8" s="54">
        <f t="shared" ref="X8" si="18">X11-X15</f>
        <v>1.1336925714723045</v>
      </c>
      <c r="Y8" s="54"/>
      <c r="Z8" s="54">
        <f t="shared" ref="Z8" si="19">Z11-Z15</f>
        <v>0.95900015216767753</v>
      </c>
      <c r="AA8" s="54"/>
      <c r="AB8" s="54">
        <f t="shared" ref="AB8" si="20">AB11-AB15</f>
        <v>1.3050912288006735</v>
      </c>
      <c r="AC8" s="54"/>
      <c r="AD8" s="54">
        <f t="shared" ref="AD8" si="21">AD11-AD15</f>
        <v>1.3848758358209934</v>
      </c>
      <c r="AE8" s="54"/>
      <c r="AF8" s="54">
        <f t="shared" ref="AF8" si="22">AF11-AF15</f>
        <v>1.4330875241435161</v>
      </c>
      <c r="AG8" s="54"/>
      <c r="AH8" s="54">
        <f t="shared" ref="AH8" si="23">AH11-AH15</f>
        <v>1.4230006805249258</v>
      </c>
      <c r="AI8" s="55"/>
    </row>
    <row r="9" spans="1:35" x14ac:dyDescent="0.3">
      <c r="A9" s="7" t="s">
        <v>27</v>
      </c>
      <c r="B9" s="4">
        <v>4</v>
      </c>
      <c r="C9" s="4">
        <v>5</v>
      </c>
      <c r="D9" s="4">
        <v>4</v>
      </c>
      <c r="E9" s="4">
        <v>4</v>
      </c>
      <c r="F9" s="4">
        <v>3</v>
      </c>
      <c r="G9" s="4">
        <v>5</v>
      </c>
      <c r="H9" s="4">
        <v>4</v>
      </c>
      <c r="I9" s="4">
        <v>4</v>
      </c>
      <c r="J9" s="4">
        <v>3</v>
      </c>
      <c r="K9" s="4">
        <v>3</v>
      </c>
      <c r="L9" s="4">
        <v>3</v>
      </c>
      <c r="M9" s="4">
        <v>4</v>
      </c>
      <c r="N9" s="4">
        <v>3</v>
      </c>
      <c r="O9" s="4">
        <v>4</v>
      </c>
      <c r="P9" s="4">
        <v>5</v>
      </c>
      <c r="Q9" s="9">
        <v>4</v>
      </c>
      <c r="S9" s="16" t="s">
        <v>9</v>
      </c>
      <c r="T9" s="54">
        <f>T11+T15</f>
        <v>1.4884343847299435</v>
      </c>
      <c r="U9" s="54"/>
      <c r="V9" s="54">
        <f t="shared" ref="V9" si="24">V11+V15</f>
        <v>2.2440715561450775</v>
      </c>
      <c r="W9" s="54"/>
      <c r="X9" s="54">
        <f t="shared" ref="X9" si="25">X11+X15</f>
        <v>1.8663074285276955</v>
      </c>
      <c r="Y9" s="54"/>
      <c r="Z9" s="54">
        <f t="shared" ref="Z9" si="26">Z11+Z15</f>
        <v>1.9784998478323224</v>
      </c>
      <c r="AA9" s="54"/>
      <c r="AB9" s="54">
        <f t="shared" ref="AB9" si="27">AB11+AB15</f>
        <v>2.0699087711993265</v>
      </c>
      <c r="AC9" s="54"/>
      <c r="AD9" s="54">
        <f t="shared" ref="AD9" si="28">AD11+AD15</f>
        <v>2.1776241641790066</v>
      </c>
      <c r="AE9" s="54"/>
      <c r="AF9" s="54">
        <f t="shared" ref="AF9" si="29">AF11+AF15</f>
        <v>2.2544124758564839</v>
      </c>
      <c r="AG9" s="54"/>
      <c r="AH9" s="54">
        <f t="shared" ref="AH9" si="30">AH11+AH15</f>
        <v>2.2644993194750742</v>
      </c>
      <c r="AI9" s="55"/>
    </row>
    <row r="10" spans="1:35" x14ac:dyDescent="0.3">
      <c r="A10" s="7" t="s">
        <v>28</v>
      </c>
      <c r="B10" s="4">
        <v>3</v>
      </c>
      <c r="C10" s="4">
        <v>4</v>
      </c>
      <c r="D10" s="4">
        <v>3</v>
      </c>
      <c r="E10" s="4">
        <v>4</v>
      </c>
      <c r="F10" s="4">
        <v>3</v>
      </c>
      <c r="G10" s="4">
        <v>4</v>
      </c>
      <c r="H10" s="4">
        <v>3</v>
      </c>
      <c r="I10" s="4">
        <v>4</v>
      </c>
      <c r="J10" s="4">
        <v>3</v>
      </c>
      <c r="K10" s="4">
        <v>4</v>
      </c>
      <c r="L10" s="4">
        <v>3</v>
      </c>
      <c r="M10" s="4">
        <v>4</v>
      </c>
      <c r="N10" s="4">
        <v>3</v>
      </c>
      <c r="O10" s="4">
        <v>4</v>
      </c>
      <c r="P10" s="4">
        <v>3</v>
      </c>
      <c r="Q10" s="9">
        <v>4</v>
      </c>
      <c r="S10" s="56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8"/>
    </row>
    <row r="11" spans="1:35" x14ac:dyDescent="0.3">
      <c r="A11" s="7" t="s">
        <v>29</v>
      </c>
      <c r="B11" s="4">
        <v>3</v>
      </c>
      <c r="C11" s="4">
        <v>4</v>
      </c>
      <c r="D11" s="4">
        <v>3</v>
      </c>
      <c r="E11" s="4">
        <v>4</v>
      </c>
      <c r="F11" s="4">
        <v>3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3</v>
      </c>
      <c r="M11" s="4">
        <v>4</v>
      </c>
      <c r="N11" s="4">
        <v>3</v>
      </c>
      <c r="O11" s="4">
        <v>4</v>
      </c>
      <c r="P11" s="4">
        <v>3</v>
      </c>
      <c r="Q11" s="9">
        <v>4</v>
      </c>
      <c r="S11" s="16" t="s">
        <v>2</v>
      </c>
      <c r="T11" s="48">
        <f>U4-T4</f>
        <v>1.125</v>
      </c>
      <c r="U11" s="48"/>
      <c r="V11" s="48">
        <f>W4-V4</f>
        <v>1.84375</v>
      </c>
      <c r="W11" s="48"/>
      <c r="X11" s="48">
        <f>Y4-X4</f>
        <v>1.5</v>
      </c>
      <c r="Y11" s="48"/>
      <c r="Z11" s="48">
        <f>AA4-Z4</f>
        <v>1.46875</v>
      </c>
      <c r="AA11" s="48"/>
      <c r="AB11" s="48">
        <f>AC4-AB4</f>
        <v>1.6875</v>
      </c>
      <c r="AC11" s="48"/>
      <c r="AD11" s="48">
        <f>AE4-AD4</f>
        <v>1.78125</v>
      </c>
      <c r="AE11" s="48"/>
      <c r="AF11" s="48">
        <f>AG4-AF4</f>
        <v>1.84375</v>
      </c>
      <c r="AG11" s="48"/>
      <c r="AH11" s="48">
        <f>AI4-AH4</f>
        <v>1.84375</v>
      </c>
      <c r="AI11" s="51"/>
    </row>
    <row r="12" spans="1:35" x14ac:dyDescent="0.3">
      <c r="A12" s="7" t="s">
        <v>30</v>
      </c>
      <c r="B12" s="4">
        <v>3</v>
      </c>
      <c r="C12" s="4">
        <v>4</v>
      </c>
      <c r="D12" s="4">
        <v>1</v>
      </c>
      <c r="E12" s="4">
        <v>4</v>
      </c>
      <c r="F12" s="4">
        <v>4</v>
      </c>
      <c r="G12" s="4">
        <v>5</v>
      </c>
      <c r="H12" s="4">
        <v>4</v>
      </c>
      <c r="I12" s="4">
        <v>5</v>
      </c>
      <c r="J12" s="4">
        <v>4</v>
      </c>
      <c r="K12" s="4">
        <v>5</v>
      </c>
      <c r="L12" s="4">
        <v>2</v>
      </c>
      <c r="M12" s="4">
        <v>5</v>
      </c>
      <c r="N12" s="4">
        <v>2</v>
      </c>
      <c r="O12" s="4">
        <v>5</v>
      </c>
      <c r="P12" s="4">
        <v>2</v>
      </c>
      <c r="Q12" s="9">
        <v>5</v>
      </c>
      <c r="S12" s="16" t="s">
        <v>62</v>
      </c>
      <c r="T12" s="48">
        <f>_xlfn.STDEV.S(B37:B68)</f>
        <v>1.0080322575483707</v>
      </c>
      <c r="U12" s="48"/>
      <c r="V12" s="48">
        <f>_xlfn.STDEV.S(C37:C68)</f>
        <v>1.1103435969220548</v>
      </c>
      <c r="W12" s="48"/>
      <c r="X12" s="48">
        <f>_xlfn.STDEV.S(D37:D68)</f>
        <v>1.016001016001524</v>
      </c>
      <c r="Y12" s="48"/>
      <c r="Z12" s="48">
        <f>_xlfn.STDEV.S(E37:E68)</f>
        <v>1.413857112824302</v>
      </c>
      <c r="AA12" s="48"/>
      <c r="AB12" s="48">
        <f>_xlfn.STDEV.S(F37:F68)</f>
        <v>1.0606601717798212</v>
      </c>
      <c r="AC12" s="48"/>
      <c r="AD12" s="48">
        <f>_xlfn.STDEV.S(G37:G68)</f>
        <v>1.0993949949125246</v>
      </c>
      <c r="AE12" s="48"/>
      <c r="AF12" s="48">
        <f>_xlfn.STDEV.S(H37:H68)</f>
        <v>1.1390254748064526</v>
      </c>
      <c r="AG12" s="48"/>
      <c r="AH12" s="48">
        <f>_xlfn.STDEV.S(I37:I68)</f>
        <v>1.1670026397957816</v>
      </c>
      <c r="AI12" s="51"/>
    </row>
    <row r="13" spans="1:35" x14ac:dyDescent="0.3">
      <c r="A13" s="7" t="s">
        <v>31</v>
      </c>
      <c r="B13" s="4">
        <v>3</v>
      </c>
      <c r="C13" s="4">
        <v>4</v>
      </c>
      <c r="D13" s="4">
        <v>3</v>
      </c>
      <c r="E13" s="4">
        <v>4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4</v>
      </c>
      <c r="L13" s="4">
        <v>3</v>
      </c>
      <c r="M13" s="4">
        <v>4</v>
      </c>
      <c r="N13" s="4">
        <v>3</v>
      </c>
      <c r="O13" s="4">
        <v>4</v>
      </c>
      <c r="P13" s="4">
        <v>3</v>
      </c>
      <c r="Q13" s="9">
        <v>4</v>
      </c>
      <c r="S13" s="16" t="s">
        <v>63</v>
      </c>
      <c r="T13" s="48">
        <f>T12/SQRT(COUNT(B37:B68))</f>
        <v>0.1781966112418093</v>
      </c>
      <c r="U13" s="48"/>
      <c r="V13" s="48">
        <f>V12/SQRT(COUNT(C37:C68))</f>
        <v>0.19628287170766187</v>
      </c>
      <c r="W13" s="48"/>
      <c r="X13" s="48">
        <f>X12/SQRT(COUNT(D37:D68))</f>
        <v>0.17960530202677488</v>
      </c>
      <c r="Y13" s="48"/>
      <c r="Z13" s="48">
        <f>Z12/SQRT(COUNT(E37:E68))</f>
        <v>0.24993698802672437</v>
      </c>
      <c r="AA13" s="48"/>
      <c r="AB13" s="48">
        <f>AB12/SQRT(COUNT(F37:F68))</f>
        <v>0.18749999999999997</v>
      </c>
      <c r="AC13" s="48"/>
      <c r="AD13" s="48">
        <f>AD12/SQRT(COUNT(G37:G68))</f>
        <v>0.19434741402629899</v>
      </c>
      <c r="AE13" s="48"/>
      <c r="AF13" s="48">
        <f>AF12/SQRT(COUNT(H37:H68))</f>
        <v>0.20135315929496739</v>
      </c>
      <c r="AG13" s="48"/>
      <c r="AH13" s="48">
        <f>AH12/SQRT(COUNT(I37:I68))</f>
        <v>0.20629887006554976</v>
      </c>
      <c r="AI13" s="51"/>
    </row>
    <row r="14" spans="1:35" x14ac:dyDescent="0.3">
      <c r="A14" s="7" t="s">
        <v>32</v>
      </c>
      <c r="B14" s="4">
        <v>2</v>
      </c>
      <c r="C14" s="4">
        <v>3</v>
      </c>
      <c r="D14" s="4">
        <v>3</v>
      </c>
      <c r="E14" s="4">
        <v>4</v>
      </c>
      <c r="F14" s="4">
        <v>3</v>
      </c>
      <c r="G14" s="4">
        <v>5</v>
      </c>
      <c r="H14" s="4">
        <v>3</v>
      </c>
      <c r="I14" s="4">
        <v>5</v>
      </c>
      <c r="J14" s="4">
        <v>2</v>
      </c>
      <c r="K14" s="4">
        <v>5</v>
      </c>
      <c r="L14" s="4">
        <v>2</v>
      </c>
      <c r="M14" s="4">
        <v>5</v>
      </c>
      <c r="N14" s="4">
        <v>2</v>
      </c>
      <c r="O14" s="4">
        <v>5</v>
      </c>
      <c r="P14" s="4">
        <v>2</v>
      </c>
      <c r="Q14" s="9">
        <v>5</v>
      </c>
      <c r="S14" s="16" t="s">
        <v>4</v>
      </c>
      <c r="T14" s="48">
        <f>_xlfn.T.INV.2T(0.05,COUNT(B37:B68)-1)</f>
        <v>2.0395134463964082</v>
      </c>
      <c r="U14" s="48"/>
      <c r="V14" s="48">
        <f>_xlfn.T.INV.2T(0.05,COUNT(C37:C68)-1)</f>
        <v>2.0395134463964082</v>
      </c>
      <c r="W14" s="48"/>
      <c r="X14" s="48">
        <f>_xlfn.T.INV.2T(0.05,COUNT(D37:D68)-1)</f>
        <v>2.0395134463964082</v>
      </c>
      <c r="Y14" s="48"/>
      <c r="Z14" s="48">
        <f>_xlfn.T.INV.2T(0.05,COUNT(E37:E68)-1)</f>
        <v>2.0395134463964082</v>
      </c>
      <c r="AA14" s="48"/>
      <c r="AB14" s="48">
        <f>_xlfn.T.INV.2T(0.05,COUNT(F37:F68)-1)</f>
        <v>2.0395134463964082</v>
      </c>
      <c r="AC14" s="48"/>
      <c r="AD14" s="48">
        <f>_xlfn.T.INV.2T(0.05,COUNT(G37:G68)-1)</f>
        <v>2.0395134463964082</v>
      </c>
      <c r="AE14" s="48"/>
      <c r="AF14" s="48">
        <f>_xlfn.T.INV.2T(0.05,COUNT(H37:H68)-1)</f>
        <v>2.0395134463964082</v>
      </c>
      <c r="AG14" s="48"/>
      <c r="AH14" s="48">
        <f>_xlfn.T.INV.2T(0.05,COUNT(I37:I68)-1)</f>
        <v>2.0395134463964082</v>
      </c>
      <c r="AI14" s="51"/>
    </row>
    <row r="15" spans="1:35" ht="17.25" thickBot="1" x14ac:dyDescent="0.35">
      <c r="A15" s="7" t="s">
        <v>33</v>
      </c>
      <c r="B15" s="4">
        <v>3</v>
      </c>
      <c r="C15" s="4">
        <v>4</v>
      </c>
      <c r="D15" s="4">
        <v>3</v>
      </c>
      <c r="E15" s="4">
        <v>4</v>
      </c>
      <c r="F15" s="4">
        <v>3</v>
      </c>
      <c r="G15" s="4">
        <v>4</v>
      </c>
      <c r="H15" s="4">
        <v>3</v>
      </c>
      <c r="I15" s="4">
        <v>4</v>
      </c>
      <c r="J15" s="4">
        <v>3</v>
      </c>
      <c r="K15" s="4">
        <v>4</v>
      </c>
      <c r="L15" s="4">
        <v>3</v>
      </c>
      <c r="M15" s="4">
        <v>4</v>
      </c>
      <c r="N15" s="4">
        <v>3</v>
      </c>
      <c r="O15" s="4">
        <v>4</v>
      </c>
      <c r="P15" s="4">
        <v>3</v>
      </c>
      <c r="Q15" s="9">
        <v>4</v>
      </c>
      <c r="S15" s="17" t="s">
        <v>7</v>
      </c>
      <c r="T15" s="49">
        <f>T14*T13</f>
        <v>0.36343438472994344</v>
      </c>
      <c r="U15" s="49"/>
      <c r="V15" s="49">
        <f t="shared" ref="V15" si="31">V14*V13</f>
        <v>0.40032155614507753</v>
      </c>
      <c r="W15" s="49"/>
      <c r="X15" s="49">
        <f t="shared" ref="X15" si="32">X14*X13</f>
        <v>0.36630742852769543</v>
      </c>
      <c r="Y15" s="49"/>
      <c r="Z15" s="49">
        <f t="shared" ref="Z15" si="33">Z14*Z13</f>
        <v>0.50974984783232247</v>
      </c>
      <c r="AA15" s="49"/>
      <c r="AB15" s="49">
        <f t="shared" ref="AB15" si="34">AB14*AB13</f>
        <v>0.38240877119932648</v>
      </c>
      <c r="AC15" s="49"/>
      <c r="AD15" s="49">
        <f t="shared" ref="AD15" si="35">AD14*AD13</f>
        <v>0.39637416417900667</v>
      </c>
      <c r="AE15" s="49"/>
      <c r="AF15" s="49">
        <f t="shared" ref="AF15" si="36">AF14*AF13</f>
        <v>0.41066247585648391</v>
      </c>
      <c r="AG15" s="49"/>
      <c r="AH15" s="49">
        <f t="shared" ref="AH15" si="37">AH14*AH13</f>
        <v>0.42074931947507421</v>
      </c>
      <c r="AI15" s="50"/>
    </row>
    <row r="16" spans="1:35" x14ac:dyDescent="0.3">
      <c r="A16" s="7" t="s">
        <v>34</v>
      </c>
      <c r="B16" s="4">
        <v>2</v>
      </c>
      <c r="C16" s="4">
        <v>4</v>
      </c>
      <c r="D16" s="4">
        <v>2</v>
      </c>
      <c r="E16" s="4">
        <v>4</v>
      </c>
      <c r="F16" s="4">
        <v>3</v>
      </c>
      <c r="G16" s="4">
        <v>4</v>
      </c>
      <c r="H16" s="4">
        <v>2</v>
      </c>
      <c r="I16" s="4">
        <v>4</v>
      </c>
      <c r="J16" s="4">
        <v>2</v>
      </c>
      <c r="K16" s="4">
        <v>4</v>
      </c>
      <c r="L16" s="4">
        <v>2</v>
      </c>
      <c r="M16" s="4">
        <v>4</v>
      </c>
      <c r="N16" s="4">
        <v>2</v>
      </c>
      <c r="O16" s="4">
        <v>4</v>
      </c>
      <c r="P16" s="4">
        <v>2</v>
      </c>
      <c r="Q16" s="9">
        <v>4</v>
      </c>
    </row>
    <row r="17" spans="1:17" x14ac:dyDescent="0.3">
      <c r="A17" s="7" t="s">
        <v>35</v>
      </c>
      <c r="B17" s="4">
        <v>5</v>
      </c>
      <c r="C17" s="4">
        <v>5</v>
      </c>
      <c r="D17" s="4">
        <v>1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9">
        <v>5</v>
      </c>
    </row>
    <row r="18" spans="1:17" x14ac:dyDescent="0.3">
      <c r="A18" s="7" t="s">
        <v>36</v>
      </c>
      <c r="B18" s="4">
        <v>3</v>
      </c>
      <c r="C18" s="4">
        <v>4</v>
      </c>
      <c r="D18" s="4">
        <v>1</v>
      </c>
      <c r="E18" s="4">
        <v>4</v>
      </c>
      <c r="F18" s="4">
        <v>3</v>
      </c>
      <c r="G18" s="4">
        <v>4</v>
      </c>
      <c r="H18" s="4">
        <v>2</v>
      </c>
      <c r="I18" s="4">
        <v>4</v>
      </c>
      <c r="J18" s="4">
        <v>2</v>
      </c>
      <c r="K18" s="4">
        <v>4</v>
      </c>
      <c r="L18" s="4">
        <v>3</v>
      </c>
      <c r="M18" s="4">
        <v>4</v>
      </c>
      <c r="N18" s="4">
        <v>2</v>
      </c>
      <c r="O18" s="4">
        <v>4</v>
      </c>
      <c r="P18" s="4">
        <v>2</v>
      </c>
      <c r="Q18" s="9">
        <v>4</v>
      </c>
    </row>
    <row r="19" spans="1:17" x14ac:dyDescent="0.3">
      <c r="A19" s="7" t="s">
        <v>37</v>
      </c>
      <c r="B19" s="4">
        <v>3</v>
      </c>
      <c r="C19" s="4">
        <v>4</v>
      </c>
      <c r="D19" s="4">
        <v>1</v>
      </c>
      <c r="E19" s="4">
        <v>3</v>
      </c>
      <c r="F19" s="4">
        <v>2</v>
      </c>
      <c r="G19" s="4">
        <v>5</v>
      </c>
      <c r="H19" s="4">
        <v>2</v>
      </c>
      <c r="I19" s="4">
        <v>5</v>
      </c>
      <c r="J19" s="4">
        <v>1</v>
      </c>
      <c r="K19" s="4">
        <v>4</v>
      </c>
      <c r="L19" s="4">
        <v>1</v>
      </c>
      <c r="M19" s="4">
        <v>4</v>
      </c>
      <c r="N19" s="4">
        <v>1</v>
      </c>
      <c r="O19" s="4">
        <v>4</v>
      </c>
      <c r="P19" s="4">
        <v>2</v>
      </c>
      <c r="Q19" s="9">
        <v>5</v>
      </c>
    </row>
    <row r="20" spans="1:17" x14ac:dyDescent="0.3">
      <c r="A20" s="7" t="s">
        <v>38</v>
      </c>
      <c r="B20" s="4">
        <v>3</v>
      </c>
      <c r="C20" s="4">
        <v>3</v>
      </c>
      <c r="D20" s="4">
        <v>3</v>
      </c>
      <c r="E20" s="4">
        <v>5</v>
      </c>
      <c r="F20" s="4">
        <v>5</v>
      </c>
      <c r="G20" s="4">
        <v>5</v>
      </c>
      <c r="H20" s="4">
        <v>4</v>
      </c>
      <c r="I20" s="4">
        <v>1</v>
      </c>
      <c r="J20" s="4">
        <v>4</v>
      </c>
      <c r="K20" s="4">
        <v>5</v>
      </c>
      <c r="L20" s="4">
        <v>3</v>
      </c>
      <c r="M20" s="4">
        <v>5</v>
      </c>
      <c r="N20" s="4">
        <v>3</v>
      </c>
      <c r="O20" s="4">
        <v>5</v>
      </c>
      <c r="P20" s="4">
        <v>3</v>
      </c>
      <c r="Q20" s="9">
        <v>5</v>
      </c>
    </row>
    <row r="21" spans="1:17" x14ac:dyDescent="0.3">
      <c r="A21" s="7" t="s">
        <v>39</v>
      </c>
      <c r="B21" s="4">
        <v>5</v>
      </c>
      <c r="C21" s="4">
        <v>5</v>
      </c>
      <c r="D21" s="4">
        <v>2</v>
      </c>
      <c r="E21" s="4">
        <v>5</v>
      </c>
      <c r="F21" s="4">
        <v>2</v>
      </c>
      <c r="G21" s="4">
        <v>5</v>
      </c>
      <c r="H21" s="4">
        <v>2</v>
      </c>
      <c r="I21" s="4">
        <v>5</v>
      </c>
      <c r="J21" s="4">
        <v>2</v>
      </c>
      <c r="K21" s="4">
        <v>5</v>
      </c>
      <c r="L21" s="4">
        <v>2</v>
      </c>
      <c r="M21" s="4">
        <v>5</v>
      </c>
      <c r="N21" s="4">
        <v>2</v>
      </c>
      <c r="O21" s="4">
        <v>5</v>
      </c>
      <c r="P21" s="4">
        <v>2</v>
      </c>
      <c r="Q21" s="9">
        <v>5</v>
      </c>
    </row>
    <row r="22" spans="1:17" x14ac:dyDescent="0.3">
      <c r="A22" s="7" t="s">
        <v>40</v>
      </c>
      <c r="B22" s="4">
        <v>4</v>
      </c>
      <c r="C22" s="4">
        <v>3</v>
      </c>
      <c r="D22" s="4">
        <v>1</v>
      </c>
      <c r="E22" s="4">
        <v>3</v>
      </c>
      <c r="F22" s="4">
        <v>1</v>
      </c>
      <c r="G22" s="4">
        <v>3</v>
      </c>
      <c r="H22" s="4">
        <v>1</v>
      </c>
      <c r="I22" s="4">
        <v>3</v>
      </c>
      <c r="J22" s="4">
        <v>1</v>
      </c>
      <c r="K22" s="4">
        <v>3</v>
      </c>
      <c r="L22" s="4">
        <v>1</v>
      </c>
      <c r="M22" s="4">
        <v>3</v>
      </c>
      <c r="N22" s="4">
        <v>1</v>
      </c>
      <c r="O22" s="4">
        <v>3</v>
      </c>
      <c r="P22" s="4">
        <v>1</v>
      </c>
      <c r="Q22" s="9">
        <v>3</v>
      </c>
    </row>
    <row r="23" spans="1:17" x14ac:dyDescent="0.3">
      <c r="A23" s="7" t="s">
        <v>41</v>
      </c>
      <c r="B23" s="4">
        <v>2</v>
      </c>
      <c r="C23" s="4">
        <v>4</v>
      </c>
      <c r="D23" s="4">
        <v>1</v>
      </c>
      <c r="E23" s="4">
        <v>3</v>
      </c>
      <c r="F23" s="4">
        <v>2</v>
      </c>
      <c r="G23" s="4">
        <v>4</v>
      </c>
      <c r="H23" s="4">
        <v>1</v>
      </c>
      <c r="I23" s="4">
        <v>4</v>
      </c>
      <c r="J23" s="4">
        <v>1</v>
      </c>
      <c r="K23" s="4">
        <v>4</v>
      </c>
      <c r="L23" s="4">
        <v>1</v>
      </c>
      <c r="M23" s="4">
        <v>4</v>
      </c>
      <c r="N23" s="4">
        <v>1</v>
      </c>
      <c r="O23" s="4">
        <v>4</v>
      </c>
      <c r="P23" s="4">
        <v>1</v>
      </c>
      <c r="Q23" s="9">
        <v>4</v>
      </c>
    </row>
    <row r="24" spans="1:17" x14ac:dyDescent="0.3">
      <c r="A24" s="7" t="s">
        <v>42</v>
      </c>
      <c r="B24" s="4">
        <v>5</v>
      </c>
      <c r="C24" s="4">
        <v>5</v>
      </c>
      <c r="D24" s="4">
        <v>1</v>
      </c>
      <c r="E24" s="4">
        <v>5</v>
      </c>
      <c r="F24" s="4">
        <v>4</v>
      </c>
      <c r="G24" s="4">
        <v>5</v>
      </c>
      <c r="H24" s="4">
        <v>5</v>
      </c>
      <c r="I24" s="4">
        <v>5</v>
      </c>
      <c r="J24" s="4">
        <v>4</v>
      </c>
      <c r="K24" s="4">
        <v>5</v>
      </c>
      <c r="L24" s="4">
        <v>4</v>
      </c>
      <c r="M24" s="4">
        <v>5</v>
      </c>
      <c r="N24" s="4">
        <v>4</v>
      </c>
      <c r="O24" s="4">
        <v>5</v>
      </c>
      <c r="P24" s="4">
        <v>5</v>
      </c>
      <c r="Q24" s="9">
        <v>5</v>
      </c>
    </row>
    <row r="25" spans="1:17" x14ac:dyDescent="0.3">
      <c r="A25" s="7" t="s">
        <v>43</v>
      </c>
      <c r="B25" s="4">
        <v>3</v>
      </c>
      <c r="C25" s="4">
        <v>4</v>
      </c>
      <c r="D25" s="4">
        <v>3</v>
      </c>
      <c r="E25" s="4">
        <v>4</v>
      </c>
      <c r="F25" s="4">
        <v>4</v>
      </c>
      <c r="G25" s="4">
        <v>5</v>
      </c>
      <c r="H25" s="4">
        <v>4</v>
      </c>
      <c r="I25" s="4">
        <v>5</v>
      </c>
      <c r="J25" s="4">
        <v>4</v>
      </c>
      <c r="K25" s="4">
        <v>5</v>
      </c>
      <c r="L25" s="4">
        <v>4</v>
      </c>
      <c r="M25" s="4">
        <v>5</v>
      </c>
      <c r="N25" s="4">
        <v>4</v>
      </c>
      <c r="O25" s="4">
        <v>5</v>
      </c>
      <c r="P25" s="4">
        <v>4</v>
      </c>
      <c r="Q25" s="9">
        <v>5</v>
      </c>
    </row>
    <row r="26" spans="1:17" x14ac:dyDescent="0.3">
      <c r="A26" s="7" t="s">
        <v>44</v>
      </c>
      <c r="B26" s="4">
        <v>2</v>
      </c>
      <c r="C26" s="4">
        <v>4</v>
      </c>
      <c r="D26" s="4">
        <v>4</v>
      </c>
      <c r="E26" s="4">
        <v>5</v>
      </c>
      <c r="F26" s="4">
        <v>4</v>
      </c>
      <c r="G26" s="4">
        <v>5</v>
      </c>
      <c r="H26" s="4">
        <v>3</v>
      </c>
      <c r="I26" s="4">
        <v>5</v>
      </c>
      <c r="J26" s="4">
        <v>3</v>
      </c>
      <c r="K26" s="4">
        <v>5</v>
      </c>
      <c r="L26" s="4">
        <v>3</v>
      </c>
      <c r="M26" s="4">
        <v>5</v>
      </c>
      <c r="N26" s="4">
        <v>3</v>
      </c>
      <c r="O26" s="4">
        <v>5</v>
      </c>
      <c r="P26" s="4">
        <v>3</v>
      </c>
      <c r="Q26" s="9">
        <v>5</v>
      </c>
    </row>
    <row r="27" spans="1:17" x14ac:dyDescent="0.3">
      <c r="A27" s="7" t="s">
        <v>45</v>
      </c>
      <c r="B27" s="4">
        <v>3</v>
      </c>
      <c r="C27" s="4">
        <v>4</v>
      </c>
      <c r="D27" s="4">
        <v>3</v>
      </c>
      <c r="E27" s="4">
        <v>4</v>
      </c>
      <c r="F27" s="4">
        <v>3</v>
      </c>
      <c r="G27" s="4">
        <v>4</v>
      </c>
      <c r="H27" s="4">
        <v>3</v>
      </c>
      <c r="I27" s="4">
        <v>4</v>
      </c>
      <c r="J27" s="4">
        <v>3</v>
      </c>
      <c r="K27" s="4">
        <v>4</v>
      </c>
      <c r="L27" s="4">
        <v>3</v>
      </c>
      <c r="M27" s="4">
        <v>3</v>
      </c>
      <c r="N27" s="4">
        <v>3</v>
      </c>
      <c r="O27" s="4">
        <v>3</v>
      </c>
      <c r="P27" s="4">
        <v>3</v>
      </c>
      <c r="Q27" s="9">
        <v>4</v>
      </c>
    </row>
    <row r="28" spans="1:17" x14ac:dyDescent="0.3">
      <c r="A28" s="7" t="s">
        <v>46</v>
      </c>
      <c r="B28" s="4">
        <v>1</v>
      </c>
      <c r="C28" s="4">
        <v>3</v>
      </c>
      <c r="D28" s="4">
        <v>1</v>
      </c>
      <c r="E28" s="4">
        <v>4</v>
      </c>
      <c r="F28" s="4">
        <v>3</v>
      </c>
      <c r="G28" s="4">
        <v>4</v>
      </c>
      <c r="H28" s="4">
        <v>1</v>
      </c>
      <c r="I28" s="4">
        <v>4</v>
      </c>
      <c r="J28" s="4">
        <v>1</v>
      </c>
      <c r="K28" s="4">
        <v>4</v>
      </c>
      <c r="L28" s="4">
        <v>1</v>
      </c>
      <c r="M28" s="4">
        <v>4</v>
      </c>
      <c r="N28" s="4">
        <v>1</v>
      </c>
      <c r="O28" s="4">
        <v>4</v>
      </c>
      <c r="P28" s="4">
        <v>1</v>
      </c>
      <c r="Q28" s="9">
        <v>3</v>
      </c>
    </row>
    <row r="29" spans="1:17" x14ac:dyDescent="0.3">
      <c r="A29" s="7" t="s">
        <v>47</v>
      </c>
      <c r="B29" s="4">
        <v>3</v>
      </c>
      <c r="C29" s="4">
        <v>4</v>
      </c>
      <c r="D29" s="4">
        <v>3</v>
      </c>
      <c r="E29" s="4">
        <v>3</v>
      </c>
      <c r="F29" s="4">
        <v>5</v>
      </c>
      <c r="G29" s="4">
        <v>5</v>
      </c>
      <c r="H29" s="4">
        <v>4</v>
      </c>
      <c r="I29" s="4">
        <v>4</v>
      </c>
      <c r="J29" s="4">
        <v>3</v>
      </c>
      <c r="K29" s="4">
        <v>5</v>
      </c>
      <c r="L29" s="4">
        <v>3</v>
      </c>
      <c r="M29" s="4">
        <v>4</v>
      </c>
      <c r="N29" s="4">
        <v>2</v>
      </c>
      <c r="O29" s="4">
        <v>5</v>
      </c>
      <c r="P29" s="4">
        <v>3</v>
      </c>
      <c r="Q29" s="9">
        <v>5</v>
      </c>
    </row>
    <row r="30" spans="1:17" x14ac:dyDescent="0.3">
      <c r="A30" s="7" t="s">
        <v>48</v>
      </c>
      <c r="B30" s="4">
        <v>2</v>
      </c>
      <c r="C30" s="4">
        <v>4</v>
      </c>
      <c r="D30" s="4">
        <v>2</v>
      </c>
      <c r="E30" s="4">
        <v>3</v>
      </c>
      <c r="F30" s="4">
        <v>2</v>
      </c>
      <c r="G30" s="4">
        <v>4</v>
      </c>
      <c r="H30" s="4">
        <v>1</v>
      </c>
      <c r="I30" s="4">
        <v>4</v>
      </c>
      <c r="J30" s="4">
        <v>1</v>
      </c>
      <c r="K30" s="4">
        <v>4</v>
      </c>
      <c r="L30" s="4">
        <v>1</v>
      </c>
      <c r="M30" s="4">
        <v>4</v>
      </c>
      <c r="N30" s="4">
        <v>1</v>
      </c>
      <c r="O30" s="4">
        <v>4</v>
      </c>
      <c r="P30" s="4">
        <v>1</v>
      </c>
      <c r="Q30" s="9">
        <v>4</v>
      </c>
    </row>
    <row r="31" spans="1:17" x14ac:dyDescent="0.3">
      <c r="A31" s="7" t="s">
        <v>49</v>
      </c>
      <c r="B31" s="4">
        <v>1</v>
      </c>
      <c r="C31" s="4">
        <v>5</v>
      </c>
      <c r="D31" s="4">
        <v>1</v>
      </c>
      <c r="E31" s="4">
        <v>4</v>
      </c>
      <c r="F31" s="4">
        <v>1</v>
      </c>
      <c r="G31" s="4">
        <v>5</v>
      </c>
      <c r="H31" s="4">
        <v>1</v>
      </c>
      <c r="I31" s="4">
        <v>5</v>
      </c>
      <c r="J31" s="4">
        <v>1</v>
      </c>
      <c r="K31" s="4">
        <v>5</v>
      </c>
      <c r="L31" s="4">
        <v>1</v>
      </c>
      <c r="M31" s="4">
        <v>5</v>
      </c>
      <c r="N31" s="4">
        <v>1</v>
      </c>
      <c r="O31" s="4">
        <v>5</v>
      </c>
      <c r="P31" s="4">
        <v>1</v>
      </c>
      <c r="Q31" s="9">
        <v>5</v>
      </c>
    </row>
    <row r="32" spans="1:17" x14ac:dyDescent="0.3">
      <c r="A32" s="7" t="s">
        <v>50</v>
      </c>
      <c r="B32" s="4">
        <v>1</v>
      </c>
      <c r="C32" s="4">
        <v>4</v>
      </c>
      <c r="D32" s="4">
        <v>1</v>
      </c>
      <c r="E32" s="4">
        <v>3</v>
      </c>
      <c r="F32" s="4">
        <v>1</v>
      </c>
      <c r="G32" s="4">
        <v>4</v>
      </c>
      <c r="H32" s="4">
        <v>1</v>
      </c>
      <c r="I32" s="4">
        <v>4</v>
      </c>
      <c r="J32" s="4">
        <v>1</v>
      </c>
      <c r="K32" s="4">
        <v>3</v>
      </c>
      <c r="L32" s="4">
        <v>1</v>
      </c>
      <c r="M32" s="4">
        <v>4</v>
      </c>
      <c r="N32" s="4">
        <v>1</v>
      </c>
      <c r="O32" s="4">
        <v>2</v>
      </c>
      <c r="P32" s="4">
        <v>1</v>
      </c>
      <c r="Q32" s="9">
        <v>4</v>
      </c>
    </row>
    <row r="33" spans="1:17" x14ac:dyDescent="0.3">
      <c r="A33" s="7" t="s">
        <v>51</v>
      </c>
      <c r="B33" s="4">
        <v>3</v>
      </c>
      <c r="C33" s="4">
        <v>4</v>
      </c>
      <c r="D33" s="4">
        <v>1</v>
      </c>
      <c r="E33" s="4">
        <v>3</v>
      </c>
      <c r="F33" s="4">
        <v>1</v>
      </c>
      <c r="G33" s="4">
        <v>3</v>
      </c>
      <c r="H33" s="4">
        <v>1</v>
      </c>
      <c r="I33" s="4">
        <v>3</v>
      </c>
      <c r="J33" s="4">
        <v>1</v>
      </c>
      <c r="K33" s="4">
        <v>2</v>
      </c>
      <c r="L33" s="4">
        <v>1</v>
      </c>
      <c r="M33" s="4">
        <v>3</v>
      </c>
      <c r="N33" s="4">
        <v>1</v>
      </c>
      <c r="O33" s="4">
        <v>3</v>
      </c>
      <c r="P33" s="4">
        <v>1</v>
      </c>
      <c r="Q33" s="9">
        <v>3</v>
      </c>
    </row>
    <row r="34" spans="1:17" ht="17.25" thickBot="1" x14ac:dyDescent="0.35">
      <c r="A34" s="10" t="s">
        <v>52</v>
      </c>
      <c r="B34" s="11">
        <v>5</v>
      </c>
      <c r="C34" s="11">
        <v>4</v>
      </c>
      <c r="D34" s="11">
        <v>2</v>
      </c>
      <c r="E34" s="11">
        <v>4</v>
      </c>
      <c r="F34" s="11">
        <v>5</v>
      </c>
      <c r="G34" s="11">
        <v>5</v>
      </c>
      <c r="H34" s="11">
        <v>5</v>
      </c>
      <c r="I34" s="11">
        <v>5</v>
      </c>
      <c r="J34" s="11">
        <v>4</v>
      </c>
      <c r="K34" s="11">
        <v>5</v>
      </c>
      <c r="L34" s="11">
        <v>5</v>
      </c>
      <c r="M34" s="11">
        <v>5</v>
      </c>
      <c r="N34" s="11">
        <v>5</v>
      </c>
      <c r="O34" s="11">
        <v>5</v>
      </c>
      <c r="P34" s="11">
        <v>3</v>
      </c>
      <c r="Q34" s="12">
        <v>5</v>
      </c>
    </row>
    <row r="36" spans="1:17" x14ac:dyDescent="0.3">
      <c r="A36" t="s">
        <v>61</v>
      </c>
      <c r="B36" s="1" t="s">
        <v>53</v>
      </c>
      <c r="C36" s="1" t="s">
        <v>54</v>
      </c>
      <c r="D36" s="1" t="s">
        <v>55</v>
      </c>
      <c r="E36" s="1" t="s">
        <v>56</v>
      </c>
      <c r="F36" s="1" t="s">
        <v>57</v>
      </c>
      <c r="G36" s="1" t="s">
        <v>58</v>
      </c>
      <c r="H36" s="1" t="s">
        <v>59</v>
      </c>
      <c r="I36" s="1" t="s">
        <v>60</v>
      </c>
      <c r="J36" s="1"/>
      <c r="K36" s="1"/>
      <c r="L36" s="1"/>
      <c r="M36" s="1"/>
      <c r="N36" s="1"/>
      <c r="O36" s="1"/>
      <c r="P36" s="1"/>
    </row>
    <row r="37" spans="1:17" x14ac:dyDescent="0.3">
      <c r="A37" s="7" t="s">
        <v>21</v>
      </c>
      <c r="B37">
        <f t="shared" ref="B37:B68" si="38">C3-B3</f>
        <v>2</v>
      </c>
      <c r="C37">
        <f t="shared" ref="C37:C68" si="39">E3-D3</f>
        <v>4</v>
      </c>
      <c r="D37">
        <f t="shared" ref="D37:D68" si="40">G3-F3</f>
        <v>2</v>
      </c>
      <c r="E37">
        <f t="shared" ref="E37:E68" si="41">I3-H3</f>
        <v>3</v>
      </c>
      <c r="F37">
        <f t="shared" ref="F37:F68" si="42">K3-J3</f>
        <v>3</v>
      </c>
      <c r="G37">
        <f t="shared" ref="G37:G68" si="43">M3-L3</f>
        <v>3</v>
      </c>
      <c r="H37">
        <f t="shared" ref="H37:H68" si="44">O3-N3</f>
        <v>4</v>
      </c>
      <c r="I37">
        <f t="shared" ref="I37:I68" si="45">Q3-P3</f>
        <v>4</v>
      </c>
    </row>
    <row r="38" spans="1:17" x14ac:dyDescent="0.3">
      <c r="A38" s="7" t="s">
        <v>22</v>
      </c>
      <c r="B38">
        <f t="shared" si="38"/>
        <v>1</v>
      </c>
      <c r="C38">
        <f t="shared" si="39"/>
        <v>1</v>
      </c>
      <c r="D38">
        <f t="shared" si="40"/>
        <v>1</v>
      </c>
      <c r="E38">
        <f t="shared" si="41"/>
        <v>1</v>
      </c>
      <c r="F38">
        <f t="shared" si="42"/>
        <v>1</v>
      </c>
      <c r="G38">
        <f t="shared" si="43"/>
        <v>1</v>
      </c>
      <c r="H38">
        <f t="shared" si="44"/>
        <v>1</v>
      </c>
      <c r="I38">
        <f t="shared" si="45"/>
        <v>1</v>
      </c>
    </row>
    <row r="39" spans="1:17" x14ac:dyDescent="0.3">
      <c r="A39" s="7" t="s">
        <v>23</v>
      </c>
      <c r="B39">
        <f t="shared" si="38"/>
        <v>1</v>
      </c>
      <c r="C39">
        <f t="shared" si="39"/>
        <v>1</v>
      </c>
      <c r="D39">
        <f t="shared" si="40"/>
        <v>3</v>
      </c>
      <c r="E39">
        <f t="shared" si="41"/>
        <v>1</v>
      </c>
      <c r="F39">
        <f t="shared" si="42"/>
        <v>1</v>
      </c>
      <c r="G39">
        <f t="shared" si="43"/>
        <v>1</v>
      </c>
      <c r="H39">
        <f t="shared" si="44"/>
        <v>1</v>
      </c>
      <c r="I39">
        <f t="shared" si="45"/>
        <v>1</v>
      </c>
    </row>
    <row r="40" spans="1:17" x14ac:dyDescent="0.3">
      <c r="A40" s="7" t="s">
        <v>24</v>
      </c>
      <c r="B40">
        <f t="shared" si="38"/>
        <v>1</v>
      </c>
      <c r="C40">
        <f t="shared" si="39"/>
        <v>3</v>
      </c>
      <c r="D40">
        <f t="shared" si="40"/>
        <v>3</v>
      </c>
      <c r="E40">
        <f t="shared" si="41"/>
        <v>3</v>
      </c>
      <c r="F40">
        <f t="shared" si="42"/>
        <v>3</v>
      </c>
      <c r="G40">
        <f t="shared" si="43"/>
        <v>3</v>
      </c>
      <c r="H40">
        <f t="shared" si="44"/>
        <v>3</v>
      </c>
      <c r="I40">
        <f t="shared" si="45"/>
        <v>3</v>
      </c>
    </row>
    <row r="41" spans="1:17" x14ac:dyDescent="0.3">
      <c r="A41" s="7" t="s">
        <v>25</v>
      </c>
      <c r="B41">
        <f t="shared" si="38"/>
        <v>2</v>
      </c>
      <c r="C41">
        <f t="shared" si="39"/>
        <v>1</v>
      </c>
      <c r="D41">
        <f t="shared" si="40"/>
        <v>1</v>
      </c>
      <c r="E41">
        <f t="shared" si="41"/>
        <v>1</v>
      </c>
      <c r="F41">
        <f t="shared" si="42"/>
        <v>1</v>
      </c>
      <c r="G41">
        <f t="shared" si="43"/>
        <v>1</v>
      </c>
      <c r="H41">
        <f t="shared" si="44"/>
        <v>1</v>
      </c>
      <c r="I41">
        <f t="shared" si="45"/>
        <v>1</v>
      </c>
    </row>
    <row r="42" spans="1:17" x14ac:dyDescent="0.3">
      <c r="A42" s="7" t="s">
        <v>26</v>
      </c>
      <c r="B42">
        <f t="shared" si="38"/>
        <v>1</v>
      </c>
      <c r="C42">
        <f t="shared" si="39"/>
        <v>1</v>
      </c>
      <c r="D42">
        <f t="shared" si="40"/>
        <v>1</v>
      </c>
      <c r="E42">
        <f t="shared" si="41"/>
        <v>1</v>
      </c>
      <c r="F42">
        <f t="shared" si="42"/>
        <v>1</v>
      </c>
      <c r="G42">
        <f t="shared" si="43"/>
        <v>1</v>
      </c>
      <c r="H42">
        <f t="shared" si="44"/>
        <v>1</v>
      </c>
      <c r="I42">
        <f t="shared" si="45"/>
        <v>1</v>
      </c>
    </row>
    <row r="43" spans="1:17" x14ac:dyDescent="0.3">
      <c r="A43" s="7" t="s">
        <v>27</v>
      </c>
      <c r="B43">
        <f t="shared" si="38"/>
        <v>1</v>
      </c>
      <c r="C43">
        <f t="shared" si="39"/>
        <v>0</v>
      </c>
      <c r="D43">
        <f t="shared" si="40"/>
        <v>2</v>
      </c>
      <c r="E43">
        <f t="shared" si="41"/>
        <v>0</v>
      </c>
      <c r="F43">
        <f t="shared" si="42"/>
        <v>0</v>
      </c>
      <c r="G43">
        <f t="shared" si="43"/>
        <v>1</v>
      </c>
      <c r="H43">
        <f t="shared" si="44"/>
        <v>1</v>
      </c>
      <c r="I43">
        <f t="shared" si="45"/>
        <v>-1</v>
      </c>
    </row>
    <row r="44" spans="1:17" x14ac:dyDescent="0.3">
      <c r="A44" s="7" t="s">
        <v>28</v>
      </c>
      <c r="B44">
        <f t="shared" si="38"/>
        <v>1</v>
      </c>
      <c r="C44">
        <f t="shared" si="39"/>
        <v>1</v>
      </c>
      <c r="D44">
        <f t="shared" si="40"/>
        <v>1</v>
      </c>
      <c r="E44">
        <f t="shared" si="41"/>
        <v>1</v>
      </c>
      <c r="F44">
        <f t="shared" si="42"/>
        <v>1</v>
      </c>
      <c r="G44">
        <f t="shared" si="43"/>
        <v>1</v>
      </c>
      <c r="H44">
        <f t="shared" si="44"/>
        <v>1</v>
      </c>
      <c r="I44">
        <f t="shared" si="45"/>
        <v>1</v>
      </c>
    </row>
    <row r="45" spans="1:17" x14ac:dyDescent="0.3">
      <c r="A45" s="7" t="s">
        <v>29</v>
      </c>
      <c r="B45">
        <f t="shared" si="38"/>
        <v>1</v>
      </c>
      <c r="C45">
        <f t="shared" si="39"/>
        <v>1</v>
      </c>
      <c r="D45">
        <f t="shared" si="40"/>
        <v>1</v>
      </c>
      <c r="E45">
        <f t="shared" si="41"/>
        <v>0</v>
      </c>
      <c r="F45">
        <f t="shared" si="42"/>
        <v>0</v>
      </c>
      <c r="G45">
        <f t="shared" si="43"/>
        <v>1</v>
      </c>
      <c r="H45">
        <f t="shared" si="44"/>
        <v>1</v>
      </c>
      <c r="I45">
        <f t="shared" si="45"/>
        <v>1</v>
      </c>
    </row>
    <row r="46" spans="1:17" x14ac:dyDescent="0.3">
      <c r="A46" s="7" t="s">
        <v>30</v>
      </c>
      <c r="B46">
        <f t="shared" si="38"/>
        <v>1</v>
      </c>
      <c r="C46">
        <f t="shared" si="39"/>
        <v>3</v>
      </c>
      <c r="D46">
        <f t="shared" si="40"/>
        <v>1</v>
      </c>
      <c r="E46">
        <f t="shared" si="41"/>
        <v>1</v>
      </c>
      <c r="F46">
        <f t="shared" si="42"/>
        <v>1</v>
      </c>
      <c r="G46">
        <f t="shared" si="43"/>
        <v>3</v>
      </c>
      <c r="H46">
        <f t="shared" si="44"/>
        <v>3</v>
      </c>
      <c r="I46">
        <f t="shared" si="45"/>
        <v>3</v>
      </c>
    </row>
    <row r="47" spans="1:17" x14ac:dyDescent="0.3">
      <c r="A47" s="7" t="s">
        <v>31</v>
      </c>
      <c r="B47">
        <f t="shared" si="38"/>
        <v>1</v>
      </c>
      <c r="C47">
        <f t="shared" si="39"/>
        <v>1</v>
      </c>
      <c r="D47">
        <f t="shared" si="40"/>
        <v>1</v>
      </c>
      <c r="E47">
        <f t="shared" si="41"/>
        <v>1</v>
      </c>
      <c r="F47">
        <f t="shared" si="42"/>
        <v>1</v>
      </c>
      <c r="G47">
        <f t="shared" si="43"/>
        <v>1</v>
      </c>
      <c r="H47">
        <f t="shared" si="44"/>
        <v>1</v>
      </c>
      <c r="I47">
        <f t="shared" si="45"/>
        <v>1</v>
      </c>
    </row>
    <row r="48" spans="1:17" x14ac:dyDescent="0.3">
      <c r="A48" s="7" t="s">
        <v>32</v>
      </c>
      <c r="B48">
        <f t="shared" si="38"/>
        <v>1</v>
      </c>
      <c r="C48">
        <f t="shared" si="39"/>
        <v>1</v>
      </c>
      <c r="D48">
        <f t="shared" si="40"/>
        <v>2</v>
      </c>
      <c r="E48">
        <f t="shared" si="41"/>
        <v>2</v>
      </c>
      <c r="F48">
        <f t="shared" si="42"/>
        <v>3</v>
      </c>
      <c r="G48">
        <f t="shared" si="43"/>
        <v>3</v>
      </c>
      <c r="H48">
        <f t="shared" si="44"/>
        <v>3</v>
      </c>
      <c r="I48">
        <f t="shared" si="45"/>
        <v>3</v>
      </c>
    </row>
    <row r="49" spans="1:9" x14ac:dyDescent="0.3">
      <c r="A49" s="7" t="s">
        <v>33</v>
      </c>
      <c r="B49">
        <f t="shared" si="38"/>
        <v>1</v>
      </c>
      <c r="C49">
        <f t="shared" si="39"/>
        <v>1</v>
      </c>
      <c r="D49">
        <f t="shared" si="40"/>
        <v>1</v>
      </c>
      <c r="E49">
        <f t="shared" si="41"/>
        <v>1</v>
      </c>
      <c r="F49">
        <f t="shared" si="42"/>
        <v>1</v>
      </c>
      <c r="G49">
        <f t="shared" si="43"/>
        <v>1</v>
      </c>
      <c r="H49">
        <f t="shared" si="44"/>
        <v>1</v>
      </c>
      <c r="I49">
        <f t="shared" si="45"/>
        <v>1</v>
      </c>
    </row>
    <row r="50" spans="1:9" x14ac:dyDescent="0.3">
      <c r="A50" s="7" t="s">
        <v>34</v>
      </c>
      <c r="B50">
        <f t="shared" si="38"/>
        <v>2</v>
      </c>
      <c r="C50">
        <f t="shared" si="39"/>
        <v>2</v>
      </c>
      <c r="D50">
        <f t="shared" si="40"/>
        <v>1</v>
      </c>
      <c r="E50">
        <f t="shared" si="41"/>
        <v>2</v>
      </c>
      <c r="F50">
        <f t="shared" si="42"/>
        <v>2</v>
      </c>
      <c r="G50">
        <f t="shared" si="43"/>
        <v>2</v>
      </c>
      <c r="H50">
        <f t="shared" si="44"/>
        <v>2</v>
      </c>
      <c r="I50">
        <f t="shared" si="45"/>
        <v>2</v>
      </c>
    </row>
    <row r="51" spans="1:9" x14ac:dyDescent="0.3">
      <c r="A51" s="7" t="s">
        <v>35</v>
      </c>
      <c r="B51">
        <f t="shared" si="38"/>
        <v>0</v>
      </c>
      <c r="C51">
        <f t="shared" si="39"/>
        <v>4</v>
      </c>
      <c r="D51">
        <f t="shared" si="40"/>
        <v>0</v>
      </c>
      <c r="E51">
        <f t="shared" si="41"/>
        <v>0</v>
      </c>
      <c r="F51">
        <f t="shared" si="42"/>
        <v>0</v>
      </c>
      <c r="G51">
        <f t="shared" si="43"/>
        <v>0</v>
      </c>
      <c r="H51">
        <f t="shared" si="44"/>
        <v>0</v>
      </c>
      <c r="I51">
        <f t="shared" si="45"/>
        <v>0</v>
      </c>
    </row>
    <row r="52" spans="1:9" x14ac:dyDescent="0.3">
      <c r="A52" s="7" t="s">
        <v>36</v>
      </c>
      <c r="B52">
        <f t="shared" si="38"/>
        <v>1</v>
      </c>
      <c r="C52">
        <f t="shared" si="39"/>
        <v>3</v>
      </c>
      <c r="D52">
        <f t="shared" si="40"/>
        <v>1</v>
      </c>
      <c r="E52">
        <f t="shared" si="41"/>
        <v>2</v>
      </c>
      <c r="F52">
        <f t="shared" si="42"/>
        <v>2</v>
      </c>
      <c r="G52">
        <f t="shared" si="43"/>
        <v>1</v>
      </c>
      <c r="H52">
        <f t="shared" si="44"/>
        <v>2</v>
      </c>
      <c r="I52">
        <f t="shared" si="45"/>
        <v>2</v>
      </c>
    </row>
    <row r="53" spans="1:9" x14ac:dyDescent="0.3">
      <c r="A53" s="7" t="s">
        <v>37</v>
      </c>
      <c r="B53">
        <f t="shared" si="38"/>
        <v>1</v>
      </c>
      <c r="C53">
        <f t="shared" si="39"/>
        <v>2</v>
      </c>
      <c r="D53">
        <f t="shared" si="40"/>
        <v>3</v>
      </c>
      <c r="E53">
        <f t="shared" si="41"/>
        <v>3</v>
      </c>
      <c r="F53">
        <f t="shared" si="42"/>
        <v>3</v>
      </c>
      <c r="G53">
        <f t="shared" si="43"/>
        <v>3</v>
      </c>
      <c r="H53">
        <f t="shared" si="44"/>
        <v>3</v>
      </c>
      <c r="I53">
        <f t="shared" si="45"/>
        <v>3</v>
      </c>
    </row>
    <row r="54" spans="1:9" x14ac:dyDescent="0.3">
      <c r="A54" s="7" t="s">
        <v>38</v>
      </c>
      <c r="B54">
        <f t="shared" si="38"/>
        <v>0</v>
      </c>
      <c r="C54">
        <f t="shared" si="39"/>
        <v>2</v>
      </c>
      <c r="D54">
        <f t="shared" si="40"/>
        <v>0</v>
      </c>
      <c r="E54">
        <f t="shared" si="41"/>
        <v>-3</v>
      </c>
      <c r="F54">
        <f t="shared" si="42"/>
        <v>1</v>
      </c>
      <c r="G54">
        <f t="shared" si="43"/>
        <v>2</v>
      </c>
      <c r="H54">
        <f t="shared" si="44"/>
        <v>2</v>
      </c>
      <c r="I54">
        <f t="shared" si="45"/>
        <v>2</v>
      </c>
    </row>
    <row r="55" spans="1:9" x14ac:dyDescent="0.3">
      <c r="A55" s="7" t="s">
        <v>39</v>
      </c>
      <c r="B55">
        <f t="shared" si="38"/>
        <v>0</v>
      </c>
      <c r="C55">
        <f t="shared" si="39"/>
        <v>3</v>
      </c>
      <c r="D55">
        <f t="shared" si="40"/>
        <v>3</v>
      </c>
      <c r="E55">
        <f t="shared" si="41"/>
        <v>3</v>
      </c>
      <c r="F55">
        <f t="shared" si="42"/>
        <v>3</v>
      </c>
      <c r="G55">
        <f t="shared" si="43"/>
        <v>3</v>
      </c>
      <c r="H55">
        <f t="shared" si="44"/>
        <v>3</v>
      </c>
      <c r="I55">
        <f t="shared" si="45"/>
        <v>3</v>
      </c>
    </row>
    <row r="56" spans="1:9" x14ac:dyDescent="0.3">
      <c r="A56" s="7" t="s">
        <v>40</v>
      </c>
      <c r="B56">
        <f t="shared" si="38"/>
        <v>-1</v>
      </c>
      <c r="C56">
        <f t="shared" si="39"/>
        <v>2</v>
      </c>
      <c r="D56">
        <f t="shared" si="40"/>
        <v>2</v>
      </c>
      <c r="E56">
        <f t="shared" si="41"/>
        <v>2</v>
      </c>
      <c r="F56">
        <f t="shared" si="42"/>
        <v>2</v>
      </c>
      <c r="G56">
        <f t="shared" si="43"/>
        <v>2</v>
      </c>
      <c r="H56">
        <f t="shared" si="44"/>
        <v>2</v>
      </c>
      <c r="I56">
        <f t="shared" si="45"/>
        <v>2</v>
      </c>
    </row>
    <row r="57" spans="1:9" x14ac:dyDescent="0.3">
      <c r="A57" s="7" t="s">
        <v>41</v>
      </c>
      <c r="B57">
        <f t="shared" si="38"/>
        <v>2</v>
      </c>
      <c r="C57">
        <f t="shared" si="39"/>
        <v>2</v>
      </c>
      <c r="D57">
        <f t="shared" si="40"/>
        <v>2</v>
      </c>
      <c r="E57">
        <f t="shared" si="41"/>
        <v>3</v>
      </c>
      <c r="F57">
        <f t="shared" si="42"/>
        <v>3</v>
      </c>
      <c r="G57">
        <f t="shared" si="43"/>
        <v>3</v>
      </c>
      <c r="H57">
        <f t="shared" si="44"/>
        <v>3</v>
      </c>
      <c r="I57">
        <f t="shared" si="45"/>
        <v>3</v>
      </c>
    </row>
    <row r="58" spans="1:9" x14ac:dyDescent="0.3">
      <c r="A58" s="7" t="s">
        <v>42</v>
      </c>
      <c r="B58">
        <f t="shared" si="38"/>
        <v>0</v>
      </c>
      <c r="C58">
        <f t="shared" si="39"/>
        <v>4</v>
      </c>
      <c r="D58">
        <f t="shared" si="40"/>
        <v>1</v>
      </c>
      <c r="E58">
        <f t="shared" si="41"/>
        <v>0</v>
      </c>
      <c r="F58">
        <f t="shared" si="42"/>
        <v>1</v>
      </c>
      <c r="G58">
        <f t="shared" si="43"/>
        <v>1</v>
      </c>
      <c r="H58">
        <f t="shared" si="44"/>
        <v>1</v>
      </c>
      <c r="I58">
        <f t="shared" si="45"/>
        <v>0</v>
      </c>
    </row>
    <row r="59" spans="1:9" x14ac:dyDescent="0.3">
      <c r="A59" s="7" t="s">
        <v>43</v>
      </c>
      <c r="B59">
        <f t="shared" si="38"/>
        <v>1</v>
      </c>
      <c r="C59">
        <f t="shared" si="39"/>
        <v>1</v>
      </c>
      <c r="D59">
        <f t="shared" si="40"/>
        <v>1</v>
      </c>
      <c r="E59">
        <f t="shared" si="41"/>
        <v>1</v>
      </c>
      <c r="F59">
        <f t="shared" si="42"/>
        <v>1</v>
      </c>
      <c r="G59">
        <f t="shared" si="43"/>
        <v>1</v>
      </c>
      <c r="H59">
        <f t="shared" si="44"/>
        <v>1</v>
      </c>
      <c r="I59">
        <f t="shared" si="45"/>
        <v>1</v>
      </c>
    </row>
    <row r="60" spans="1:9" x14ac:dyDescent="0.3">
      <c r="A60" s="7" t="s">
        <v>44</v>
      </c>
      <c r="B60">
        <f t="shared" si="38"/>
        <v>2</v>
      </c>
      <c r="C60">
        <f t="shared" si="39"/>
        <v>1</v>
      </c>
      <c r="D60">
        <f t="shared" si="40"/>
        <v>1</v>
      </c>
      <c r="E60">
        <f t="shared" si="41"/>
        <v>2</v>
      </c>
      <c r="F60">
        <f t="shared" si="42"/>
        <v>2</v>
      </c>
      <c r="G60">
        <f t="shared" si="43"/>
        <v>2</v>
      </c>
      <c r="H60">
        <f t="shared" si="44"/>
        <v>2</v>
      </c>
      <c r="I60">
        <f t="shared" si="45"/>
        <v>2</v>
      </c>
    </row>
    <row r="61" spans="1:9" x14ac:dyDescent="0.3">
      <c r="A61" s="7" t="s">
        <v>45</v>
      </c>
      <c r="B61">
        <f t="shared" si="38"/>
        <v>1</v>
      </c>
      <c r="C61">
        <f t="shared" si="39"/>
        <v>1</v>
      </c>
      <c r="D61">
        <f t="shared" si="40"/>
        <v>1</v>
      </c>
      <c r="E61">
        <f t="shared" si="41"/>
        <v>1</v>
      </c>
      <c r="F61">
        <f t="shared" si="42"/>
        <v>1</v>
      </c>
      <c r="G61">
        <f t="shared" si="43"/>
        <v>0</v>
      </c>
      <c r="H61">
        <f t="shared" si="44"/>
        <v>0</v>
      </c>
      <c r="I61">
        <f t="shared" si="45"/>
        <v>1</v>
      </c>
    </row>
    <row r="62" spans="1:9" x14ac:dyDescent="0.3">
      <c r="A62" s="7" t="s">
        <v>46</v>
      </c>
      <c r="B62">
        <f t="shared" si="38"/>
        <v>2</v>
      </c>
      <c r="C62">
        <f t="shared" si="39"/>
        <v>3</v>
      </c>
      <c r="D62">
        <f t="shared" si="40"/>
        <v>1</v>
      </c>
      <c r="E62">
        <f t="shared" si="41"/>
        <v>3</v>
      </c>
      <c r="F62">
        <f t="shared" si="42"/>
        <v>3</v>
      </c>
      <c r="G62">
        <f t="shared" si="43"/>
        <v>3</v>
      </c>
      <c r="H62">
        <f t="shared" si="44"/>
        <v>3</v>
      </c>
      <c r="I62">
        <f t="shared" si="45"/>
        <v>2</v>
      </c>
    </row>
    <row r="63" spans="1:9" x14ac:dyDescent="0.3">
      <c r="A63" s="7" t="s">
        <v>47</v>
      </c>
      <c r="B63">
        <f t="shared" si="38"/>
        <v>1</v>
      </c>
      <c r="C63">
        <f t="shared" si="39"/>
        <v>0</v>
      </c>
      <c r="D63">
        <f t="shared" si="40"/>
        <v>0</v>
      </c>
      <c r="E63">
        <f t="shared" si="41"/>
        <v>0</v>
      </c>
      <c r="F63">
        <f t="shared" si="42"/>
        <v>2</v>
      </c>
      <c r="G63">
        <f t="shared" si="43"/>
        <v>1</v>
      </c>
      <c r="H63">
        <f t="shared" si="44"/>
        <v>3</v>
      </c>
      <c r="I63">
        <f t="shared" si="45"/>
        <v>2</v>
      </c>
    </row>
    <row r="64" spans="1:9" x14ac:dyDescent="0.3">
      <c r="A64" s="7" t="s">
        <v>48</v>
      </c>
      <c r="B64">
        <f t="shared" si="38"/>
        <v>2</v>
      </c>
      <c r="C64">
        <f t="shared" si="39"/>
        <v>1</v>
      </c>
      <c r="D64">
        <f t="shared" si="40"/>
        <v>2</v>
      </c>
      <c r="E64">
        <f t="shared" si="41"/>
        <v>3</v>
      </c>
      <c r="F64">
        <f t="shared" si="42"/>
        <v>3</v>
      </c>
      <c r="G64">
        <f t="shared" si="43"/>
        <v>3</v>
      </c>
      <c r="H64">
        <f t="shared" si="44"/>
        <v>3</v>
      </c>
      <c r="I64">
        <f t="shared" si="45"/>
        <v>3</v>
      </c>
    </row>
    <row r="65" spans="1:9" x14ac:dyDescent="0.3">
      <c r="A65" s="7" t="s">
        <v>49</v>
      </c>
      <c r="B65">
        <f t="shared" si="38"/>
        <v>4</v>
      </c>
      <c r="C65">
        <f t="shared" si="39"/>
        <v>3</v>
      </c>
      <c r="D65">
        <f t="shared" si="40"/>
        <v>4</v>
      </c>
      <c r="E65">
        <f t="shared" si="41"/>
        <v>4</v>
      </c>
      <c r="F65">
        <f t="shared" si="42"/>
        <v>4</v>
      </c>
      <c r="G65">
        <f t="shared" si="43"/>
        <v>4</v>
      </c>
      <c r="H65">
        <f t="shared" si="44"/>
        <v>4</v>
      </c>
      <c r="I65">
        <f t="shared" si="45"/>
        <v>4</v>
      </c>
    </row>
    <row r="66" spans="1:9" x14ac:dyDescent="0.3">
      <c r="A66" s="7" t="s">
        <v>50</v>
      </c>
      <c r="B66">
        <f t="shared" si="38"/>
        <v>3</v>
      </c>
      <c r="C66">
        <f t="shared" si="39"/>
        <v>2</v>
      </c>
      <c r="D66">
        <f t="shared" si="40"/>
        <v>3</v>
      </c>
      <c r="E66">
        <f t="shared" si="41"/>
        <v>3</v>
      </c>
      <c r="F66">
        <f t="shared" si="42"/>
        <v>2</v>
      </c>
      <c r="G66">
        <f t="shared" si="43"/>
        <v>3</v>
      </c>
      <c r="H66">
        <f t="shared" si="44"/>
        <v>1</v>
      </c>
      <c r="I66">
        <f t="shared" si="45"/>
        <v>3</v>
      </c>
    </row>
    <row r="67" spans="1:9" x14ac:dyDescent="0.3">
      <c r="A67" s="7" t="s">
        <v>51</v>
      </c>
      <c r="B67">
        <f t="shared" si="38"/>
        <v>1</v>
      </c>
      <c r="C67">
        <f t="shared" si="39"/>
        <v>2</v>
      </c>
      <c r="D67">
        <f t="shared" si="40"/>
        <v>2</v>
      </c>
      <c r="E67">
        <f t="shared" si="41"/>
        <v>2</v>
      </c>
      <c r="F67">
        <f t="shared" si="42"/>
        <v>1</v>
      </c>
      <c r="G67">
        <f t="shared" si="43"/>
        <v>2</v>
      </c>
      <c r="H67">
        <f t="shared" si="44"/>
        <v>2</v>
      </c>
      <c r="I67">
        <f t="shared" si="45"/>
        <v>2</v>
      </c>
    </row>
    <row r="68" spans="1:9" ht="17.25" thickBot="1" x14ac:dyDescent="0.35">
      <c r="A68" s="10" t="s">
        <v>52</v>
      </c>
      <c r="B68">
        <f t="shared" si="38"/>
        <v>-1</v>
      </c>
      <c r="C68">
        <f t="shared" si="39"/>
        <v>2</v>
      </c>
      <c r="D68">
        <f t="shared" si="40"/>
        <v>0</v>
      </c>
      <c r="E68">
        <f t="shared" si="41"/>
        <v>0</v>
      </c>
      <c r="F68">
        <f t="shared" si="42"/>
        <v>1</v>
      </c>
      <c r="G68">
        <f t="shared" si="43"/>
        <v>0</v>
      </c>
      <c r="H68">
        <f t="shared" si="44"/>
        <v>0</v>
      </c>
      <c r="I68">
        <f t="shared" si="45"/>
        <v>2</v>
      </c>
    </row>
  </sheetData>
  <mergeCells count="90">
    <mergeCell ref="L1:M1"/>
    <mergeCell ref="B1:C1"/>
    <mergeCell ref="D1:E1"/>
    <mergeCell ref="F1:G1"/>
    <mergeCell ref="H1:I1"/>
    <mergeCell ref="J1:K1"/>
    <mergeCell ref="N1:O1"/>
    <mergeCell ref="P1:Q1"/>
    <mergeCell ref="S1:S2"/>
    <mergeCell ref="T1:U1"/>
    <mergeCell ref="V1:W1"/>
    <mergeCell ref="Z1:AA1"/>
    <mergeCell ref="AB1:AC1"/>
    <mergeCell ref="AD1:AE1"/>
    <mergeCell ref="AF1:AG1"/>
    <mergeCell ref="T6:U6"/>
    <mergeCell ref="V6:W6"/>
    <mergeCell ref="X6:Y6"/>
    <mergeCell ref="Z6:AA6"/>
    <mergeCell ref="AB6:AC6"/>
    <mergeCell ref="AD6:AE6"/>
    <mergeCell ref="X1:Y1"/>
    <mergeCell ref="AD8:AE8"/>
    <mergeCell ref="AF6:AG6"/>
    <mergeCell ref="T7:U7"/>
    <mergeCell ref="V7:W7"/>
    <mergeCell ref="X7:Y7"/>
    <mergeCell ref="Z7:AA7"/>
    <mergeCell ref="AB7:AC7"/>
    <mergeCell ref="AD7:AE7"/>
    <mergeCell ref="AF7:AG7"/>
    <mergeCell ref="AD11:AE11"/>
    <mergeCell ref="AF11:AG11"/>
    <mergeCell ref="S10:AI10"/>
    <mergeCell ref="AF8:AG8"/>
    <mergeCell ref="T9:U9"/>
    <mergeCell ref="V9:W9"/>
    <mergeCell ref="X9:Y9"/>
    <mergeCell ref="Z9:AA9"/>
    <mergeCell ref="AB9:AC9"/>
    <mergeCell ref="AD9:AE9"/>
    <mergeCell ref="AF9:AG9"/>
    <mergeCell ref="T8:U8"/>
    <mergeCell ref="V8:W8"/>
    <mergeCell ref="X8:Y8"/>
    <mergeCell ref="Z8:AA8"/>
    <mergeCell ref="AB8:AC8"/>
    <mergeCell ref="T11:U11"/>
    <mergeCell ref="V11:W11"/>
    <mergeCell ref="X11:Y11"/>
    <mergeCell ref="Z11:AA11"/>
    <mergeCell ref="AB11:AC11"/>
    <mergeCell ref="T14:U14"/>
    <mergeCell ref="AB13:AC13"/>
    <mergeCell ref="Z13:AA13"/>
    <mergeCell ref="T12:U12"/>
    <mergeCell ref="V12:W12"/>
    <mergeCell ref="X12:Y12"/>
    <mergeCell ref="Z12:AA12"/>
    <mergeCell ref="AB12:AC12"/>
    <mergeCell ref="X14:Y14"/>
    <mergeCell ref="Z14:AA14"/>
    <mergeCell ref="AB14:AC14"/>
    <mergeCell ref="AD14:AE14"/>
    <mergeCell ref="AF12:AG12"/>
    <mergeCell ref="AD12:AE12"/>
    <mergeCell ref="AH1:AI1"/>
    <mergeCell ref="AH11:AI11"/>
    <mergeCell ref="AH12:AI12"/>
    <mergeCell ref="AH14:AI14"/>
    <mergeCell ref="AH6:AI6"/>
    <mergeCell ref="AH7:AI7"/>
    <mergeCell ref="AH8:AI8"/>
    <mergeCell ref="AH9:AI9"/>
    <mergeCell ref="X13:Y13"/>
    <mergeCell ref="V13:W13"/>
    <mergeCell ref="T13:U13"/>
    <mergeCell ref="AH15:AI15"/>
    <mergeCell ref="AH13:AI13"/>
    <mergeCell ref="AF13:AG13"/>
    <mergeCell ref="AD13:AE13"/>
    <mergeCell ref="AF14:AG14"/>
    <mergeCell ref="T15:U15"/>
    <mergeCell ref="V15:W15"/>
    <mergeCell ref="X15:Y15"/>
    <mergeCell ref="Z15:AA15"/>
    <mergeCell ref="AB15:AC15"/>
    <mergeCell ref="AD15:AE15"/>
    <mergeCell ref="AF15:AG15"/>
    <mergeCell ref="V14:W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Competition_1</vt:lpstr>
      <vt:lpstr>Competition_2</vt:lpstr>
      <vt:lpstr>Competition_3</vt:lpstr>
      <vt:lpstr>Capstone_Design_1</vt:lpstr>
      <vt:lpstr>Capstone_Design_2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오성빈</dc:creator>
  <cp:lastModifiedBy>오성빈</cp:lastModifiedBy>
  <dcterms:created xsi:type="dcterms:W3CDTF">2025-07-11T02:15:33Z</dcterms:created>
  <dcterms:modified xsi:type="dcterms:W3CDTF">2025-08-05T07:30:27Z</dcterms:modified>
</cp:coreProperties>
</file>