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기능테스트" sheetId="1" r:id="rId4"/>
    <sheet state="visible" name="테스트케이스" sheetId="2" r:id="rId5"/>
    <sheet state="visible" name="결함이슈" sheetId="3" r:id="rId6"/>
  </sheets>
  <definedNames>
    <definedName hidden="1" localSheetId="0" name="_xlnm._FilterDatabase">'기능테스트'!$A$1:$I$80</definedName>
  </definedNames>
  <calcPr/>
</workbook>
</file>

<file path=xl/sharedStrings.xml><?xml version="1.0" encoding="utf-8"?>
<sst xmlns="http://schemas.openxmlformats.org/spreadsheetml/2006/main" count="831" uniqueCount="480">
  <si>
    <t>요구사항 ID</t>
  </si>
  <si>
    <t>요구사항명</t>
  </si>
  <si>
    <t>기능 ID</t>
  </si>
  <si>
    <t>기능명</t>
  </si>
  <si>
    <t>상세 설명</t>
  </si>
  <si>
    <t>상태</t>
  </si>
  <si>
    <t>담당자</t>
  </si>
  <si>
    <t>PC</t>
  </si>
  <si>
    <t>모바일</t>
  </si>
  <si>
    <t>REQ-MAIN-001</t>
  </si>
  <si>
    <t>메인</t>
  </si>
  <si>
    <t>FNC-MAIN-010</t>
  </si>
  <si>
    <t>Sign In 버튼</t>
  </si>
  <si>
    <t>사용자가 Sign In 버튼 클릭 시 로그인 화면(REQ-LOGIN-001)으로 이동</t>
  </si>
  <si>
    <t>Pass</t>
  </si>
  <si>
    <t>FNC-MAIN-020</t>
  </si>
  <si>
    <t>Create Account 버튼</t>
  </si>
  <si>
    <t>사용자가 Create Account 버튼 클릭 시 회원가입 화면(REQ-SIGNUP-001)으로 이동</t>
  </si>
  <si>
    <t>FNC-MAIN-030</t>
  </si>
  <si>
    <t>회원가입 화면에서 이메일, 구글계정 선택하는 main ui와 도메인 최초접속시 ui가 일치하지 않음</t>
  </si>
  <si>
    <t>조성렬</t>
  </si>
  <si>
    <t>REQ-SIGNUP-001</t>
  </si>
  <si>
    <t>회원가입</t>
  </si>
  <si>
    <t>FNC-SIGNUP-010</t>
  </si>
  <si>
    <t>이메일 입력</t>
  </si>
  <si>
    <t>사용자가 이메일 주소를 입력할 수 있는 Text Input Field 제공. 이메일 형식 유효성 검사 포함.</t>
  </si>
  <si>
    <t>송지훈</t>
  </si>
  <si>
    <t>FNC-SIGNUP-020</t>
  </si>
  <si>
    <t>비밀번호 입력</t>
  </si>
  <si>
    <t>사용자가 비밀번호를 입력할 수 있는 Text Input Field 제공. 최소 8자 이상 규칙 검증.</t>
  </si>
  <si>
    <t>FNC-SIGNUP-030</t>
  </si>
  <si>
    <t>비밀번호 확인</t>
  </si>
  <si>
    <t>비밀번호 재입력을 통해 일치 여부를 검증. 불일치 시 오류 메시지 노출.</t>
  </si>
  <si>
    <t>FNC-SIGNUP-040</t>
  </si>
  <si>
    <t>약관 동의 체크박스</t>
  </si>
  <si>
    <t>회원가입 진행 전, 이용 약관 및 개인정보 처리방침 동의 여부를 확인하는 Checkbox 제공. 미동의 시 진행 불가.</t>
  </si>
  <si>
    <t>Fail</t>
  </si>
  <si>
    <t>약관동의 체크박스 삭제( 약관이 없음 )</t>
  </si>
  <si>
    <t>FNC-SIGNUP-050</t>
  </si>
  <si>
    <t>Continue 버튼</t>
  </si>
  <si>
    <t>필수 입력값(이메일, 비밀번호, 비밀번호 확인, 약관 동의) 검증 후 회원가입 진행. 조건 미충족 시 비활성화 상태 유지.</t>
  </si>
  <si>
    <t>FNC-SIGNUP-060</t>
  </si>
  <si>
    <t>Google 간편 가입</t>
  </si>
  <si>
    <t>Google OAuth 연동을 통한 소셜 로그인/회원가입 기능.</t>
  </si>
  <si>
    <t>FNC-SIGNUP-070</t>
  </si>
  <si>
    <t>로그인 링크 이동</t>
  </si>
  <si>
    <t>“Already have an account? Log in” 클릭 시 로그인 화면(REQ-LOGIN-001)으로 이동.</t>
  </si>
  <si>
    <t>FNC-SIGNUP-080</t>
  </si>
  <si>
    <t>이메일 인증 안내</t>
  </si>
  <si>
    <t>회원가입 완료 후, 사용자 이메일로 인증 링크 발송. 화면에 인증 요청 메시지 표시.</t>
  </si>
  <si>
    <t>FNC-SIGNUP-090</t>
  </si>
  <si>
    <t>Verify 버튼</t>
  </si>
  <si>
    <t>입력된 인증 코드를 서버로 검증 요청. 성공 시 회원가입 완료, 실패 시 오류 메시지 표시.</t>
  </si>
  <si>
    <t>FNC-SIGNUP-100</t>
  </si>
  <si>
    <t>인증 코드 재전송</t>
  </si>
  <si>
    <t>사용자가 코드 유효 시간 만료 시 Send code again 버튼을 눌러 재전송 가능. 타이머(카운트다운) 표시.</t>
  </si>
  <si>
    <t>기획 변경으로, 본인인증 메일 내 인증버튼으로 대체함.</t>
  </si>
  <si>
    <t>FNC-SIGNUP-110</t>
  </si>
  <si>
    <t>이메일 회원 가입시 프로필이미지 자동지정</t>
  </si>
  <si>
    <t>프로필 이미지는 자동으로 설정되도록.</t>
  </si>
  <si>
    <t>REQ-LOGIN-001</t>
  </si>
  <si>
    <t>로그인</t>
  </si>
  <si>
    <t>FNC-LOGIN-010</t>
  </si>
  <si>
    <t>사용자가 등록된 계정의 이메일 주소를 입력할 수 있는 필드 제공. 형식 검증(예: @ 포함 여부) 필요.</t>
  </si>
  <si>
    <t>FNC-LOGIN-020</t>
  </si>
  <si>
    <t>사용자가 계정 비밀번호를 입력할 수 있는 필드 제공. 입력값은 보안을 위해 마스킹 처리.</t>
  </si>
  <si>
    <t>FNC-LOGIN-030</t>
  </si>
  <si>
    <t>Remember me 체크박스</t>
  </si>
  <si>
    <t>사용자가 로그인 유지 여부를 선택할 수 있도록 제공. 선택 시 브라우저 쿠키/세션을 통해 자동 로그인 기능 지원.</t>
  </si>
  <si>
    <t>FNC-LOGIN-040</t>
  </si>
  <si>
    <t>로그인 버튼</t>
  </si>
  <si>
    <t>이메일과 비밀번호를 검증하여 정상 로그인 처리. 유효성 검사 실패 시 오류 메시지 표시.</t>
  </si>
  <si>
    <t>FNC-LOGIN-050</t>
  </si>
  <si>
    <t>Google 간편 로그인</t>
  </si>
  <si>
    <t>외부 인증(Google OAuth)을 통한 간편 로그인 기능. 기존 계정 연동 또는 신규 계정 생성 처리.</t>
  </si>
  <si>
    <t>FNC-LOGIN-060</t>
  </si>
  <si>
    <t>회원가입 링크</t>
  </si>
  <si>
    <t>신규 사용자가 회원가입 페이지(REQ-SIGNUP-001)로 이동할 수 있도록 제공.</t>
  </si>
  <si>
    <t>REQ-SURVEY-001</t>
  </si>
  <si>
    <t>서베이</t>
  </si>
  <si>
    <t>FNC-SURVEY-010</t>
  </si>
  <si>
    <t>인플루언서 소개 멘트 표시</t>
  </si>
  <si>
    <t>친환경 패션 인플루언서(진경)의 텍스트·음성 멘트 제공으로 사용자 친화적 진입 유도.</t>
  </si>
  <si>
    <t>윤이서</t>
  </si>
  <si>
    <t>음성 안내 미제공</t>
  </si>
  <si>
    <t>FNC-SURVEY-020</t>
  </si>
  <si>
    <t>설문 시작하기 버튼</t>
  </si>
  <si>
    <t>설문 시작을 위한 버튼 제공. 클릭 시 첫 번째 질문으로 이동.</t>
  </si>
  <si>
    <t>FNC-SURVEY-030</t>
  </si>
  <si>
    <t>질문 1 – 성별 선택</t>
  </si>
  <si>
    <t>사용자가 성별(여성/남성)을 선택할 수 있도록 버튼 UI 제공.</t>
  </si>
  <si>
    <t>FNC-SURVEY-040</t>
  </si>
  <si>
    <t>질문 2 – 연령대 선택</t>
  </si>
  <si>
    <t xml:space="preserve">사용자가 생년월일을 선택할 수 있도록 Date picker wheel/버튼 UI 제공. </t>
  </si>
  <si>
    <t>처음/끝 2개씩 selected 영역으로 안 들어옴.
뒤로가기 시 이전에 선택한 생년월일 초기화됨.</t>
  </si>
  <si>
    <t>FNC-SURVEY-050</t>
  </si>
  <si>
    <t>텍스트 &amp; 음성 안내 제공</t>
  </si>
  <si>
    <t>모든 설문 질문에 대해 텍스트와 음성 안내를 동시에 제공하여 접근성 확보.</t>
  </si>
  <si>
    <t>FNC-SURVEY-060</t>
  </si>
  <si>
    <t>이전/다음 버튼</t>
  </si>
  <si>
    <t xml:space="preserve">각 질문 화면에서 이전/다음으로 이동할 수 있는 내비게이션 버튼 제공. </t>
  </si>
  <si>
    <t>FNC-SURVEY-070</t>
  </si>
  <si>
    <t>개인화 메시지 제공</t>
  </si>
  <si>
    <t>사용자 닉네임을 포함한 맞춤형 메시지 표시.</t>
  </si>
  <si>
    <t>FNC-SURVEY-080</t>
  </si>
  <si>
    <t>스타일 키워드 선택</t>
  </si>
  <si>
    <t>미니멀, 캐주얼, 포멀, 패미닌, 스트리트 등 단일 선택 가능한 스타일 키워드 제공.</t>
  </si>
  <si>
    <t>FNC-SURVEY-090</t>
  </si>
  <si>
    <t>소재 선호 선택</t>
  </si>
  <si>
    <t>재활용 폴리에스터, 오가닉 코튼, 리사이클 울/나일론, “특별히 없음” 등 선호 소재 선택 기능 제공. (단일 선택)
"특별이 없음" 클릭 시 다른 옵션 버튼 자동 해제.</t>
  </si>
  <si>
    <t>FNC-SURVEY-100</t>
  </si>
  <si>
    <t>닉네임 입력</t>
  </si>
  <si>
    <t>사용자가 선호하는 닉네임을 입력하면 이후 대화 및 맞춤 추천에서 활용.</t>
  </si>
  <si>
    <t>채팅창 환영 메시지에 서베이에서 입력한 닉네임이 아닌, 회원가입 시 입력한 "first name"으로 표시됨</t>
  </si>
  <si>
    <t>FNC-SURVEY-110</t>
  </si>
  <si>
    <t>설문 완료 처리</t>
  </si>
  <si>
    <t>모든 설문 응답 완료 후 결과를 저장하고, 맞춤 추천/대화 기능으로 연결.</t>
  </si>
  <si>
    <t>DB(userapp_member)에 저장 안 됨.</t>
  </si>
  <si>
    <t>FNC-SURVEY-120</t>
  </si>
  <si>
    <t>로그인 사용자 서베이 접근 금지</t>
  </si>
  <si>
    <t>최초 가입자가 아니라면 서베이 페이지 접근 못해야 한다.</t>
  </si>
  <si>
    <t>FNC-SURVEY-130</t>
  </si>
  <si>
    <t>나중에 완료 버튼</t>
  </si>
  <si>
    <t>닉네임 입력을 건너뛸 수 있는 옵션 제공.</t>
  </si>
  <si>
    <t>REQ-CHAT-001</t>
  </si>
  <si>
    <t>채팅 홈</t>
  </si>
  <si>
    <t>FNC-CHAT-010</t>
  </si>
  <si>
    <t>인플루언서 환영 메시지</t>
  </si>
  <si>
    <t>서베이 완료 후 첫 진입 시, 인플루언서가 개인화된 환영 인사 제공.</t>
  </si>
  <si>
    <t>FNC-CHAT-020</t>
  </si>
  <si>
    <t>사용자 입력창</t>
  </si>
  <si>
    <t>사용자가 자유롭게 텍스트를 입력하여 질문/요청 가능 (예: “하객룩 추천해줘”).</t>
  </si>
  <si>
    <t>FNC-CHAT-030</t>
  </si>
  <si>
    <t>모든 메시지를 텍스트와 음성으로 동시에 안내하여 접근성 강화.</t>
  </si>
  <si>
    <t>FNC-CHAT-040</t>
  </si>
  <si>
    <t>개인화 메시지</t>
  </si>
  <si>
    <t>설문에서 수집된 성별/연령/스타일 데이터를 반영해 맞춤형 메시지 제공.</t>
  </si>
  <si>
    <t>FNC-CHAT-050</t>
  </si>
  <si>
    <t>재방문 환영 메시지</t>
  </si>
  <si>
    <t>기존 사용자가 로그인 후 진입 시 인플루언서가 환영 메시지를 제공.</t>
  </si>
  <si>
    <t>FNC-CHAT-060</t>
  </si>
  <si>
    <t>기존 사용자도 바로 텍스트 입력이 가능하며, 지난 이용 이력을 반영해 대화 가능.</t>
  </si>
  <si>
    <t>FNC-CHAT-070</t>
  </si>
  <si>
    <t>질의 응답 라우팅</t>
  </si>
  <si>
    <t>사용자의 질문 intent를 분류하여 맞춤 응답 모듈 실행: 
• 소재 질문 → MATERIAL_EXPLAIN 
• 브랜드/가격/소재 조건 → PRODUCT_FIND 
• 인증 검증 요청 → CERT_VERIFY 
• 인식 불가/에러 → FALLBACK.</t>
  </si>
  <si>
    <t>FNC-CHAT-080</t>
  </si>
  <si>
    <t>추천 카드 제시</t>
  </si>
  <si>
    <t>코디 이미지 + 설명이 담긴 카드 제공. 각 카드에는 하트 아이콘으로 관심 저장 가능.</t>
  </si>
  <si>
    <t>FNC-CHAT-090</t>
  </si>
  <si>
    <t>대화 내용은 텍스트/음성 동시 제공으로 신규 사용자와 동일한 접근성 보장.</t>
  </si>
  <si>
    <t>FNC-CHAT-100</t>
  </si>
  <si>
    <t>인플루언서 전환 기능</t>
  </si>
  <si>
    <t>화면 상단 프로필 영역의 드롭다운을 통해 다른 인플루언서로 전환 가능. 선택 시 Persona Tone &amp; Style이 반영된 응답으로 대화 이어짐.</t>
  </si>
  <si>
    <t>FNC-CHAT-110</t>
  </si>
  <si>
    <t>프로필 드로다운 UI</t>
  </si>
  <si>
    <t>하향 화살표 클릭 시 인플루언서 프로필 목록 표시, Scrim 처리, 현재 선택된 인플루언서 Active State 강조.</t>
  </si>
  <si>
    <t>FNC-CHAT-120</t>
  </si>
  <si>
    <t>대화 전환 복원</t>
  </si>
  <si>
    <t>상향 화살표 클릭 또는 Scrim 영역 탭 시 프로필 패널 닫힘, 채팅 화면으로 복원.</t>
  </si>
  <si>
    <t>REQ-MENU-001</t>
  </si>
  <si>
    <t>메뉴</t>
  </si>
  <si>
    <t>FNC-MENU-010</t>
  </si>
  <si>
    <t>사용자 프로필 표시</t>
  </si>
  <si>
    <t>사용자 이름(닉네임)과 이메일 계정을 사이드바 상단에 표시.</t>
  </si>
  <si>
    <t>이름이 보임. 닉네임으로 교체 필요</t>
  </si>
  <si>
    <t>FNC-MENU-020</t>
  </si>
  <si>
    <t>대화 기록 메뉴</t>
  </si>
  <si>
    <t>사용자가 과거 대화 기록 페이지(REQ-HISTORY-001)로 이동할 수 있는 진입 메뉴 제공.</t>
  </si>
  <si>
    <t>FNC-MENU-030</t>
  </si>
  <si>
    <t>좋아요 메뉴</t>
  </si>
  <si>
    <t>사용자가 저장한 추천(REQ-FAVORITE-001) 페이지로 이동할 수 있는 진입 메뉴 제공.</t>
  </si>
  <si>
    <t>FNC-MENU-040</t>
  </si>
  <si>
    <t>프로필 메뉴</t>
  </si>
  <si>
    <t>프로필 관리 페이지(REQ-PROFILE-001)로 이동할 수 있는 진입 메뉴 제공.</t>
  </si>
  <si>
    <t>FNC-MENU-060</t>
  </si>
  <si>
    <t>로그아웃 버튼</t>
  </si>
  <si>
    <t>로그아웃 클릭 시 로그아웃 확인 팝업 노출.</t>
  </si>
  <si>
    <t>기획 및 디자인 변경으로 로그아웃 팝업 없음.</t>
  </si>
  <si>
    <t>FNC-MENU-070</t>
  </si>
  <si>
    <t>로그아웃 확인 팝업</t>
  </si>
  <si>
    <t>“정말 로그아웃 하시겠습니까?” 확인창 표시, 취소/로그아웃 버튼 제공.</t>
  </si>
  <si>
    <t>REQ-PROFILE-001</t>
  </si>
  <si>
    <t>프로필</t>
  </si>
  <si>
    <t>FNC-PROFILE-010</t>
  </si>
  <si>
    <t>닉네임 표시</t>
  </si>
  <si>
    <t>사용자의 닉네임을 프로필 화면 상단에 표시.</t>
  </si>
  <si>
    <t>FNC-PROFILE-020</t>
  </si>
  <si>
    <t>생년월일 표시</t>
  </si>
  <si>
    <t>서베이 연령대 기반으로 자동 생성된 생년월일을 표시.</t>
  </si>
  <si>
    <t>FNC-PROFILE-030</t>
  </si>
  <si>
    <t>이메일 표시</t>
  </si>
  <si>
    <t>사용자의 이메일 주소를 표시하며, 수정은 불가(Read-Only).</t>
  </si>
  <si>
    <t>이메일 반영 안됨(helloworld@mail.com으로 고정되어 있음).</t>
  </si>
  <si>
    <t>FNC-PROFILE-040</t>
  </si>
  <si>
    <t>성별 표시</t>
  </si>
  <si>
    <t>사용자가 선택한 성별을 프로필에 표시.</t>
  </si>
  <si>
    <t>FNC-PROFILE-050</t>
  </si>
  <si>
    <t>선호 스타일 표시</t>
  </si>
  <si>
    <t>사용자가 선택한 스타일(예: 캐주얼, 미니멀 등)을 표시.</t>
  </si>
  <si>
    <t>FNC-PROFILE-060</t>
  </si>
  <si>
    <t>선호 소재 표시</t>
  </si>
  <si>
    <t>사용자가 선택한 소재(예: 오가닉 코튼 등)를 표시.</t>
  </si>
  <si>
    <t>서베이에서 선택한 소재로 반영 안됨(리사이클 울/나일론 -&gt; 특별히 없음).</t>
  </si>
  <si>
    <t>FNC-PROFILE-070</t>
  </si>
  <si>
    <t>닉네임 수정</t>
  </si>
  <si>
    <t>닉네임 영역 클릭 시 키보드 활성화 → 입력 완료 후 다른 영역 탭 시 변경 반영.</t>
  </si>
  <si>
    <t>변경 후 저장 안됨(에러 메시지: "저장 중 오류가 발생하였습니다.").</t>
  </si>
  <si>
    <t>FNC-PROFILE-080</t>
  </si>
  <si>
    <t>생년월일 수정</t>
  </si>
  <si>
    <t>생년월일 필드 선택 시 Date Picker 모달 팝업 → Wheel Picker로 날짜 선택 후 저장 반영.</t>
  </si>
  <si>
    <t>생년월일 수정 비활성화.</t>
  </si>
  <si>
    <t>FNC-PROFILE-090</t>
  </si>
  <si>
    <t>성별 수정</t>
  </si>
  <si>
    <t>성별 필드 선택 시 모달 팝업 → 남성/여성 중 단일 선택. Choice Chip UI 적용.</t>
  </si>
  <si>
    <t>성별 수정 비활성화.</t>
  </si>
  <si>
    <t>FNC-PROFILE-100</t>
  </si>
  <si>
    <t>선호 스타일 수정</t>
  </si>
  <si>
    <t>선호 스타일 필드 선택 시 모달 팝업 → 단일 선택. 선택 시 Active State(컬러+체크마크)로 표시.</t>
  </si>
  <si>
    <t>FNC-PROFILE-110</t>
  </si>
  <si>
    <t>선호 소재 수정</t>
  </si>
  <si>
    <t>선호 소재 필드 선택 시 모달 팝업 → 단일 선택.</t>
  </si>
  <si>
    <t>화면 스크롤 고정 안 됨(소재 수정 불가).</t>
  </si>
  <si>
    <t>FNC-PROFILE-120</t>
  </si>
  <si>
    <t>저장 버튼</t>
  </si>
  <si>
    <t>선택/입력한 변경 사항을 저장하고 프로필 데이터에 반영.</t>
  </si>
  <si>
    <t>회원DB에 데이터 저장 안 됨(에러 메시지: "저장 중 오류가 발생하였습니다.").</t>
  </si>
  <si>
    <t>FNC-PROFILE-130</t>
  </si>
  <si>
    <t>취소/닫기</t>
  </si>
  <si>
    <t>X 버튼 클릭 또는 Scrim 영역 탭 시 모달 닫기, 변경사항 반영 안 됨.</t>
  </si>
  <si>
    <t>생년월일 변경 후 닫기(x)버튼 누르면 변경한 생년월일이 반영됨.</t>
  </si>
  <si>
    <t>REQ-HISTORY-001</t>
  </si>
  <si>
    <t>대화기록</t>
  </si>
  <si>
    <t>FNC-HISTORY-010</t>
  </si>
  <si>
    <t>대화 목록 표시</t>
  </si>
  <si>
    <t>과거 대화 내역을 최신순으로 정렬하여 표시. 각 항목에는 인플루언서 프로필 이미지, 최근 메시지, 타임스탬프 포함.</t>
  </si>
  <si>
    <t>FNC-HISTORY-020</t>
  </si>
  <si>
    <t>대화 이어가기</t>
  </si>
  <si>
    <t>특정 대화를 클릭하면 해당 채팅 화면으로 이동하여 이어서 대화 가능.</t>
  </si>
  <si>
    <t>FNC-HISTORY-030</t>
  </si>
  <si>
    <t>대화 선택 모드 진입</t>
  </si>
  <si>
    <t>특정 대화를 3초 이상 길게 누르면 선택 모드 활성화, 선택된 대화는 강조 표시.</t>
  </si>
  <si>
    <t>강조 표시가 아닌 체크 표시로 변경</t>
  </si>
  <si>
    <t>FNC-HISTORY-040</t>
  </si>
  <si>
    <t>대화 삭제</t>
  </si>
  <si>
    <t>선택된 대화 삭제 기능 제공. 하단에 삭제 버튼 활성화.</t>
  </si>
  <si>
    <t>대화가 선택 안될시 삭제버튼 비활성, 선택시 선택 갯수 삭제 버튼 옆에 표시</t>
  </si>
  <si>
    <t>FNC-HISTORY-050</t>
  </si>
  <si>
    <t>삭제 확인 팝업</t>
  </si>
  <si>
    <t>삭제 버튼 클릭 시 “삭제 시 복구 불가” 경고 문구 노출, 취소/삭제 버튼으로 최종 확인.</t>
  </si>
  <si>
    <t>FNC-HISTORY-060</t>
  </si>
  <si>
    <t>삭제 후 처리</t>
  </si>
  <si>
    <t>삭제 완료 시 해당 대화 기록 목록에서 제거되며 복구 불가.</t>
  </si>
  <si>
    <t>목록에서는 삭제되지만 기록은 남아있어 Chat 페이지에서 다시 대화시 이전 내역까지 같이 보여짐</t>
  </si>
  <si>
    <t>REQ-FAVORITE-001</t>
  </si>
  <si>
    <t>좋아요</t>
  </si>
  <si>
    <t>FNC-FAVORITE-010</t>
  </si>
  <si>
    <t>좋아요 목록 표시</t>
  </si>
  <si>
    <t>사용자가 저장한 패션 추천(상품/코디)을 카드 형태로 표시.</t>
  </si>
  <si>
    <t>FNC-FAVORITE-020</t>
  </si>
  <si>
    <t>추천 카드 이미지 표시</t>
  </si>
  <si>
    <t>각 저장된 추천 콘텐츠를 이미지와 함께 카드 형태로 시각화.</t>
  </si>
  <si>
    <t>FNC-FAVORITE-030</t>
  </si>
  <si>
    <t>좋아요 해제</t>
  </si>
  <si>
    <t>카드 내 하트 아이콘 클릭 시 좋아요가 해제되며, 목록에서 제거.</t>
  </si>
  <si>
    <t>REQ-DB-001</t>
  </si>
  <si>
    <t>Database</t>
  </si>
  <si>
    <t>벡터 DB 구현</t>
  </si>
  <si>
    <t>FinconeDB를 구현하여 벡터 데이터베이스 저장소로 사용합니다.</t>
  </si>
  <si>
    <t>비정형 파일 저장</t>
  </si>
  <si>
    <t>백엔드 서버인 EC2 인스턴스에 이미지, MP3 등의 임시 저장을 위한 비정형 파일 저장소로 사용합니다.</t>
  </si>
  <si>
    <t>메인 DB 및 대화내용 저장</t>
  </si>
  <si>
    <t>AWS RDS에 MySQL DB를 구현하여 사용자 계정 정보 및 대화 기록 DB로 사용합니다.</t>
  </si>
  <si>
    <t>REQ-NET-001</t>
  </si>
  <si>
    <t>Network</t>
  </si>
  <si>
    <t>HTTPS 통신</t>
  </si>
  <si>
    <t>SSL인증을 통해 통신 내용을 암호화하여 보안을 강화합니다.</t>
  </si>
  <si>
    <t>요청 대기 처리</t>
  </si>
  <si>
    <t>서버의 요청 부하를 방지하기 위해 예상 요청이 1000건이 넘어가지 않고, 모델의 긴 답변 시간에 대응, 비동기 처리에 대해 timeout을 설정합니다.</t>
  </si>
  <si>
    <t>서버 과부하 방지</t>
  </si>
  <si>
    <t>서버가 과부하 되는 것을 방지하기 위해 Gunicorn과 uvicorn을 이용해 로드밸런싱을 합니다.</t>
  </si>
  <si>
    <t>TC ID</t>
  </si>
  <si>
    <t>항목</t>
  </si>
  <si>
    <t>입력값(query)</t>
  </si>
  <si>
    <t>절차</t>
  </si>
  <si>
    <t>예상결과</t>
  </si>
  <si>
    <t>실제결과</t>
  </si>
  <si>
    <t>스크린샷</t>
  </si>
  <si>
    <t>비고</t>
  </si>
  <si>
    <t>2차 상태</t>
  </si>
  <si>
    <t>이슈</t>
  </si>
  <si>
    <t>원인분석</t>
  </si>
  <si>
    <t>TC-001</t>
  </si>
  <si>
    <t>material_explain</t>
  </si>
  <si>
    <t>폴리에스터는 뭐야?</t>
  </si>
  <si>
    <t>폴리에스터에 대한 설명</t>
  </si>
  <si>
    <t>폴리에스터는 석유에서 추출한 합성 섬유로, 내구성과 부드러움이 뛰어납니다. 그러나 제조 과정에서 환경오염과 자원 고갈이 발생하며, 재활용이 어려워 폐기 시 문제가 됩니다. 친환경 소재인 재활용 폴리에스터는 이 문제를 일부 해결하며, 환경 부담을 줄입니다.</t>
  </si>
  <si>
    <t>출력된 테스트와 tts의 텍스트가 일치하지 않음.(페르소나4개 공통)</t>
  </si>
  <si>
    <t>공지환</t>
  </si>
  <si>
    <t>TC-002</t>
  </si>
  <si>
    <t>product_find</t>
  </si>
  <si>
    <t>폴리에스터로 만든 제품 알려줘</t>
  </si>
  <si>
    <t>제품정보가 나와야 함.</t>
  </si>
  <si>
    <t>폴리에스터는 주로 의류, 가방, 텐트, 인테리어 소품 등에 사용됩니다. 하지만 폴리에스터는 환경오염 문제로 인해 재활용 소재로 제작된 제품이 점점 늘어나고 있습니다. 재활용 폴리에스터는 폐플라스틱 병이나 기타 플라스틱 폐기물을 재활용하여 만들어져, 환경 부담을 줄이고 지속 가능한 패션을 실현하는 데 기여합니다. 재활용 소재 제품에 관심이 있으시면, 어떤 제품군에 대해 더 알고 싶으신지 알려 주세요.</t>
  </si>
  <si>
    <t>TC-003</t>
  </si>
  <si>
    <t>outfit_reco</t>
  </si>
  <si>
    <t>가을에 출근룩 추천해줘</t>
  </si>
  <si>
    <t>코디 추천이므로 먼저 각 스타일에 대한 제품정보 보여줌</t>
  </si>
  <si>
    <t>가을에는 따뜻하면서도 세련된 소재와 색감이 돋보이는 출근룩이 좋아요. 니트, 가디건, 트렌치코트 등 레이어드 아이템으로 계절감과 스타일을 동시에 살릴 수 있습니다.</t>
  </si>
  <si>
    <t>TC-004</t>
  </si>
  <si>
    <t>캐주얼한 스타일로 보여줘</t>
  </si>
  <si>
    <t>TC-003 &gt; TC-004</t>
  </si>
  <si>
    <t>기존 스타일에서 캐주얼한 스타일 위주로 다시 보여줌</t>
  </si>
  <si>
    <t>편안하면서도 트렌디한 캐주얼 스타일은 데님, 니트, 셔츠 등 자연 소재와 캐주얼 아이템을 조합하여 하루 종일 활동하기 좋아요.</t>
  </si>
  <si>
    <t>종종 에러</t>
  </si>
  <si>
    <t>TC-005</t>
  </si>
  <si>
    <t>위에 말해준 스타일로 코디 보여줘</t>
  </si>
  <si>
    <t>TC-004 &gt; TC-005</t>
  </si>
  <si>
    <t>위에서 언급한 스타일로 제품을 주던지 합성이미지를 만들어줘야됌</t>
  </si>
  <si>
    <t>세 가지 캐주얼 출근룩 스타일로 데님과 니트, 셔츠 등 편하면서도 세련된 조합을 제안합니다.</t>
  </si>
  <si>
    <t>이미지 생성이 아닌, 스타일 조합을 추천해줌</t>
  </si>
  <si>
    <t>TC-006</t>
  </si>
  <si>
    <t>스포티 캐주얼로 제품 보여줘</t>
  </si>
  <si>
    <t>TC-004 &gt; TC-006</t>
  </si>
  <si>
    <t>캐주얼 스타일 중 스포티 캐주얼 제품 이미지 제공</t>
  </si>
  <si>
    <t>스포티 캐주얼 :: 활동성과 편안함을 중시한 캐주얼 룩. 레터링 티셔츠·후드·조거 팬츠·숏팬츠·스포츠 재킷 등으로 구성하며 스니커즈와 매치해 경쾌한 출근룩을 연출합니다.</t>
  </si>
  <si>
    <t>TC-007</t>
  </si>
  <si>
    <t>착샷 보여줘</t>
  </si>
  <si>
    <t>TC-006 &gt; TC-007</t>
  </si>
  <si>
    <t>제품이미지 합성한 착샷 제공</t>
  </si>
  <si>
    <t>세가지 착샷 출력</t>
  </si>
  <si>
    <t>이미지 생성이 안됨. "죄송합니다. 문제가 생긴거 같습니다."</t>
  </si>
  <si>
    <t>TC-008</t>
  </si>
  <si>
    <t>fallback</t>
  </si>
  <si>
    <t>오늘 점심 뭐먹지</t>
  </si>
  <si>
    <t>Fallback이므로 다른 친환경 질문을 하라고 유도</t>
  </si>
  <si>
    <t>오늘 점심 추천은 재활용 소재를 활용한 친환경 음식 포장과 식기 사용이 가능한 레스토랑이나 카페를 고려해보시는 것은 어떤가요? 만약 친환경적으로 신경 쓴 식사 환경에 관심 있으시면, 재활용 원료로 만든 식기나 포장재를 사용하는 곳도 좋은 선택입니다. 친환경적 식사와 관련된 정보나 추천이 필요하시면 알려드릴게요.</t>
  </si>
  <si>
    <t>TC-009</t>
  </si>
  <si>
    <t>친환경적 식사에 대해 알려줘</t>
  </si>
  <si>
    <t>식사에 대해서는 정보 제공 X</t>
  </si>
  <si>
    <t>친환경적 식사는 재활용 소재로 만든 포장과 식기를 사용하는 것이 핵심입니다. 이는 폐기물 감축과 자원 절약에 기여하며, 환경오염을 줄입니다. 일반 플라스틱 제품보다 재활용 소재는 재생 자원을 활용하므로 지속 가능성을 높입니다. 친환경 소비를 실천하는 작은 실천입니다.</t>
  </si>
  <si>
    <t>TC-010</t>
  </si>
  <si>
    <t>cert_verify</t>
  </si>
  <si>
    <t>GRS인증이 뭐야?</t>
  </si>
  <si>
    <t>GRS인증에 대한 설명 제공</t>
  </si>
  <si>
    <t>GRS(Global Recycled Standard)는 재활용 섬유의 생산, 가공, 유통 과정을 인증하는 국제 표준입니다. 해당 제품이 일정 비율 이상 재생 원료를 포함하고 있으며, 환경적, 사회적 책임 기준을 준수했음을 증명합니다. 이를 통해 소비자는 재활용 소재 사용 여부와 공급망의 지속가능성을 확인할 수 있습니다.</t>
  </si>
  <si>
    <t>TC-011</t>
  </si>
  <si>
    <t>다른 친환경인증에는 뭐가 있어?</t>
  </si>
  <si>
    <t>GRS인증 이외에 다른 친환경 인증정보 제공</t>
  </si>
  <si>
    <t>대표적인 친환경 인증으로는 GOTS(글로벌 유기농 섬유 표준), OEKO-TEX(Standard 100), bluesign, FSC(산림관리위원회), FSC MIX, Fair Trade 인증이 있다. GOTS는 유기농 섬유와 환경·사회적 기준을 모두 충족하는 제품에 부여하며, OEKO-TEX는 화학물질 안전성을 인증한다. bluesign은 환경 부담이 적은 제조 과정을 의미하며, FSC와 FSC MIX는 책임 있는 산림 관리와 재생 산림 목재 사용을 인증한다. Fair Trade는 생산자의 권리 보호와 공정 거래를 보장한다.</t>
  </si>
  <si>
    <t>TC-016</t>
  </si>
  <si>
    <t>안녕</t>
  </si>
  <si>
    <t>fallback 문구가 나옴</t>
  </si>
  <si>
    <t>안녕하세요! 친환경 패션과 재활용 소재에 관심이 있으시면 언제든 질문해 주세요. 가을에 어울리는 재활용 소재로 만든 스타일 추천이나 친환경 패션 팁을 알려드릴 수 있습니다. 다른 주제도 좋은데, 재활용 소재를 활용한 패션 아이디어에 대해 궁금하시면 말씀해 주세요</t>
  </si>
  <si>
    <t>TC-017</t>
  </si>
  <si>
    <t>니가 알고있는 재활용 소재에 뭐가 있어?</t>
  </si>
  <si>
    <t>재활용 소재 종류들을 나열함</t>
  </si>
  <si>
    <t xml:space="preserve">```html
재활용 소재는 폐플라스틱, 폐기존 텍스타일, 폐유리, 폐목재 등이 있으며, 이들은 환경 오염을 줄이고 자원 낭비를 방지합니다. 일반 소재와 비교할 때 재생 과정을 통해 생태계에 미치는 영향을 최소화하는 것이 큰 장점입니다. 그러나 재활용 소재는 원료의 품질이 일정하지 않을 수 있어 생산 과정이 복잡해질 수 있습니다.
```
</t>
  </si>
  <si>
    <t>TC-018</t>
  </si>
  <si>
    <t>환경 인증이라는게 뭐야?</t>
  </si>
  <si>
    <t>인증관련 정보를 나열</t>
  </si>
  <si>
    <t>환경 인증은 제품이나 생산 과정이 환경 보호 기준을 충족했음을 공식적으로 인정하는 제도입니다. 대표적으로 친환경 소재와 생산 방식을 인증하는 인증서가 있으며, 이를 통해 소비자는 제품이 환경에 미치는 영향을 최소화했음을 신뢰할 수 있습니다. 만약 재활용 소재와 관련된 인증에 대해 더 궁금하시면, 언제든 질문해 주세요.</t>
  </si>
  <si>
    <t>fallback 분기를 탐</t>
  </si>
  <si>
    <t>TC-019</t>
  </si>
  <si>
    <t>환경인증서는 뭐가있어?</t>
  </si>
  <si>
    <t>인증서의 종류 또는 인증마크 종류를 나열</t>
  </si>
  <si>
    <t>```html
환경인증서는 제품이 친환경 기준을 충족했음을 인정하는 제도입니다. 예를 들어, 글로벌인증인 'GRS'는 재활용 소재 사용을 인증하며, 'EcoLabel'은 친환경 생산 과정을 증명합니다. 이러한 인증은 소비자가 친환경 제품 선택 시 신뢰성을 높여줍니다. 일반 소재도 인증을 통해 환경 영향을 평가받지만, 재활용 소재 인증은 특히 자원 절약과 폐기물 감소에 기여합니다.
```</t>
  </si>
  <si>
    <t>material_explain 분기를 탐</t>
  </si>
  <si>
    <t>-ㄴ다 말투</t>
  </si>
  <si>
    <t>TC-020</t>
  </si>
  <si>
    <t xml:space="preserve">환경인증 마크에는 뭐가 있어?
</t>
  </si>
  <si>
    <t xml:space="preserve">환경인증 마크는 제품이 친환경 기준을 충족했음을 인정하는 표시로, 글로벌인증인 GRS(글로벌리사이클리티 및 재활용 인증), EU의 Ecolabel, 미국의 USDA Organic, 한국의 KC 친환경 등 다양합니다. 이러한 마크는 재활용 소재 사용과 환경 보호를 위한 생산 과정을 인증하며, 소비자가 신뢰할 수 있는 기준을 제공합니다. 재활용 소재와 관련된 인증 마크에 대해 더 궁금하다면 알려 주세요.
</t>
  </si>
  <si>
    <t>TC-021</t>
  </si>
  <si>
    <t xml:space="preserve">Ecolabel 을 받은 곳이 많은가?
</t>
  </si>
  <si>
    <t>Ecolabel 마크관련 설명 나열</t>
  </si>
  <si>
    <t xml:space="preserve">Ecolabel은 유럽연합이 인증하는 친환경 마크로, 지속가능한 생산과 소비를 촉진하는 중요한 기준입니다. 하지만, 이 인증을 받은 업체나 제품은 전체 시장에서 상대적으로 일부에 불과하며, 특히 재활용 소재를 사용한 제품에서는 더 엄격한 인증과 검증이 필요합니다. 친환경 패션제품은 재활용 소재 인증과 함께 Ecolabel 같은 인증을 받기도 하니, 그런 제품을 찾는 것도 좋은 방법입니다. 재활용 소재 기반 제품이나 인증 관련해서 궁금한 점 있으시면 알려 주세요.
</t>
  </si>
  <si>
    <t>TC-022</t>
  </si>
  <si>
    <t>Ecolabel 받은 제품들은 뭐가있지?</t>
  </si>
  <si>
    <t>Ecolabel 마크를 받은 제품들 목록 나열</t>
  </si>
  <si>
    <t xml:space="preserve">Ecolabel은 유럽연합이 인증하는 친환경 마크로, 재활용 소재를 활용한 패션제품에서도 인증받는 사례가 늘고 있습니다. 예를 들어, 친환경 섬유, 의류 브랜드들이 Ecolabel 인증을 받으며 생산과정에서 환경 영향을 최소화하고 있음을 보여줍니다. 이러한 제품은 환경 부담을 줄이면서도 품질과 디자인을 유지하려는 노력의 결과입니다. 혹시 재활용 소재의 제품이나 관련 인증에 대해 더 궁금하시면 알려 주세요.
</t>
  </si>
  <si>
    <t>TC-023</t>
  </si>
  <si>
    <t>Ecolabel 받은 옷이나 의복종류</t>
  </si>
  <si>
    <t>- 제품들을 나열했으나, ecolabel 과 무관한 제품들</t>
  </si>
  <si>
    <t>에코라벨 제품인지 확인 필요</t>
  </si>
  <si>
    <t>TC-024</t>
  </si>
  <si>
    <t>show_composition</t>
  </si>
  <si>
    <t xml:space="preserve">착용한 모습 볼 수 있나?
</t>
  </si>
  <si>
    <t>TC-022 &gt; TC-024
TC-023 &gt; TC-024</t>
  </si>
  <si>
    <t>이전에 봤던 제품들이 합성된 모습들 나열</t>
  </si>
  <si>
    <t>- 합성된 이미지가 나왔으나, 이전 제품들과 무관한 제품으로 합성.</t>
  </si>
  <si>
    <t>1분 이상 넘어가면 except로 넘어가는 것으로 추정</t>
  </si>
  <si>
    <t>TC-031</t>
  </si>
  <si>
    <t>하객룩 추천해줘</t>
  </si>
  <si>
    <t>하객룩 스타일 3개와 스타일별 상/하의 매칭 3set 추천(텍스트 형식)</t>
  </si>
  <si>
    <t>여름 하객룩으로 깔끔하면서도 세련된 스타일을 제안합니다. 포멀과 캐주얼한 조합으로 다양한 선택지를 제공합니다.
우아한 페미닌 룩
우아하고 세련된 분위기 연출에 적합하며, 파스텔 원피스와 레이어드 아이템을 매치합니다.
상의 : 파스텔 핑크 원피스 / 하의 :
상의 : 실크 블라우스 / 하의 : 파스텔 스커트
심플 포멀 룩
단정한 느낌을 주는 블랙 블레저와 깔끔한 치마 또는 팬츠 조합입니다.
상의 : 블랙 블레저 / 하의 : 화이트 셔츠
상의 : 슬리브리스 블라우스 / 하의 : 베이지 치마
캐주얼 세련 룩
편안하면서도 깔끔한 느낌을 위해 셔츠와 슬랙스 또는 스커트 조합을 추천합니다.
상의 : 린넨 셔츠 / 하의 : 슬랙스
상의 : 크롭 블라우스 / 하의 : 미니스커트
원하시는 스타일을 말씀해주시면 그 스타일에 맞는 제품을 보여드릴게요.</t>
  </si>
  <si>
    <t>여름 하객룩으로 나온 근거 확인</t>
  </si>
  <si>
    <t>가끔 "죄송합니다 문제가 생긴 것 같습니다" 에러</t>
  </si>
  <si>
    <t>TC-032</t>
  </si>
  <si>
    <t>심플 포멀룩</t>
  </si>
  <si>
    <t>TC-031 &gt; TC-032</t>
  </si>
  <si>
    <t>심플 포멀룩 매칭 3set 제품 이미지 및 정보(브랜드, 제품명, 환경 효과)</t>
  </si>
  <si>
    <t>죄송합니다. 문제가 생긴거 같네요.</t>
  </si>
  <si>
    <t>결과 출력되나 제품을 제시하는 것이 아닌, 룩을 추천해줌</t>
  </si>
  <si>
    <t>TC-033</t>
  </si>
  <si>
    <t>친환경 원피스 추천</t>
  </si>
  <si>
    <t>친환경 원피스 제품 3개 이미지 및 정보(브랜드, 제품명, 가격)</t>
  </si>
  <si>
    <t>스타일 1개 추천와 관련 제품 상/하의 매칭 3set</t>
  </si>
  <si>
    <t>TC-034</t>
  </si>
  <si>
    <t>착샷 비교해줘</t>
  </si>
  <si>
    <t>TC-033 &gt; TC-034</t>
  </si>
  <si>
    <t>TC-033에서 매칭된 상/하의 제품 조합한 여성 착샷 3개 생성</t>
  </si>
  <si>
    <t>상의/하의 중 하나만 일치(매칭X), 남성 착샷 포함</t>
  </si>
  <si>
    <t>3회 시도 후 이미지 생성 성공, 의상이 조금 다름</t>
  </si>
  <si>
    <t>이미지생성 api의 콜드스타트 문제?</t>
  </si>
  <si>
    <t>TC-035</t>
  </si>
  <si>
    <t>첫번째 상의 정보</t>
  </si>
  <si>
    <t>TC-034 &gt; TC-035</t>
  </si>
  <si>
    <t>해당 제품의 브랜드, 제품명, 가격, 소재 등 제품 정보 + 친환경 정보</t>
  </si>
  <si>
    <t>첫번째 상의 정보 로 프롬프팅시 추천된 첫 번째 상의를 제시</t>
  </si>
  <si>
    <t>TC-036</t>
  </si>
  <si>
    <t>Women's Chouinard Crest Ringer Responsibili-Tee 는 어떤 소재 썼어?</t>
  </si>
  <si>
    <t>TC-035 &gt; TC-036</t>
  </si>
  <si>
    <t>153g 리사이클 순면 50%/포스트컨슈머 리사이클 폴리에스터 저지 50% 혼방</t>
  </si>
  <si>
    <t>이 티셔츠는 재활용 폴리에스터와 유기농 면이 섞인 친환경 소재로 제작되어 환경 부담을 줄이고 지속 가능성을 높입니다. 일반 폴리에스터는 석유 기반이지만 재활용 소재는 폐기물 감축과 자원 절약에 기여하여 환경 보호에 도움을 줍니다.</t>
  </si>
  <si>
    <t>제품 추천으로 연계(예: 이 소재로 된 제품을 더 보여드릴까요?)</t>
  </si>
  <si>
    <t>TC-037</t>
  </si>
  <si>
    <t>재활용 폴리에스터 원단은 어떻게 생산되는거야?</t>
  </si>
  <si>
    <t>재활용 폴리에스터는 폐PET병과 플라스틱 병 등을 수거하여 세척 후 분쇄하여 원사로 만듭니다. 이 과정에서 화학 처리와 용융이 이루어져 섬유로 재생되며, 신축성과 내구성이 좋아 의류 생산에 적합합니다. 일반 폴리에스터보다 환경 부담이 적어 친환경적인 선택입니다.</t>
  </si>
  <si>
    <t>&lt;p&gt;재활용 폴리에스터는 폐PET병과 플라스틱 병 등을 수거하여 세척 후 분쇄하여 원사로 만듭니다. 이 과정에서 화학 처리와 용융이 이루어져 섬유로 재생되며, 신축성과 내구성이 좋아 의류 생산에 적합합니다. 일반 폴리에스터보다 환경 부담이 적어 친환경적인 선택입니다.&lt;/p&gt;</t>
  </si>
  <si>
    <t>p태그 제거</t>
  </si>
  <si>
    <t>TC-038</t>
  </si>
  <si>
    <t>일반 폴리에스터보다 어떤 점이 어떻게 좋은지 자세히 알려줘.</t>
  </si>
  <si>
    <t>TC-037 &gt; TC-038</t>
  </si>
  <si>
    <t>물이 얼마나 절약되고, 탄소 배출이 얼마나 감소하는지 구체적인 수치 제시</t>
  </si>
  <si>
    <t>재활용 폴리에스터의 친환경적 장점
재활용 폴리에스터는 폐PET병 등 폐기물에서 재생하여 생산돼 자원 절약과 폐기물 감축에 기여합니다. 일반 폴리에스터는 석유 기반으로 환경파괴 가능성이 높지만, 재활용 소재는 지속 가능성을 높이고 생분해가 어렵던 플라스틱 문제 해결에 도움을 줍니다. 또한 에너지 소비도 낮아 친환경적입니다.</t>
  </si>
  <si>
    <t>TC-039</t>
  </si>
  <si>
    <t>일반 폴리에스터와 재활용 폴리에스터의 통상적인 에너지 소비량 비교해줘.</t>
  </si>
  <si>
    <t>TC-038 &gt; TC-039</t>
  </si>
  <si>
    <t>재활용 폴리에스터는 일반 폴리에스터보다 생산 시 에너지 소비가 약 30-40% 적게 듭니다. 이는 폐PET병을 재생하는 과정이 석유 채취와 정제 과정을 줄이기 때문입니다. 따라서 친환경적 선택은 에너지 절약과 탄소 배출 감축에 효과적입니다.</t>
  </si>
  <si>
    <t>실제결과와 수치가 조금 다름</t>
  </si>
  <si>
    <t>TC-040</t>
  </si>
  <si>
    <t>재활용 폴리에스터 공식 인증 기준이 있어?</t>
  </si>
  <si>
    <t>GRS/RCS 관련 설명</t>
  </si>
  <si>
    <t>재활용 폴리에스터는 GRS(Global Recycled Standard)와 OEKO-TEX Standard 100 등 인증 기준이 있습니다. GRS는 원재료 추적, 환경·사회적 책임, 화학물질 관리 등을 확인하며, 재생 소재 사용 비율과 생산 공정을 인증합니다. OEKO-TEX는 유해물질 테스트를 통해 안전성을 검증하는 인증입니다.하지만, 구체적인 재활용 폴리에스터만의 별도 공식 인증 기준은 없으며, 보통 GRS 등이 재활용 소재 인증에 활용됩니다.</t>
  </si>
  <si>
    <t>TC-041</t>
  </si>
  <si>
    <t>GRS 인증 받은 티셔츠 보여줘</t>
  </si>
  <si>
    <t>TC-040 &gt; TC-041</t>
  </si>
  <si>
    <t>GRS 인증 받은 티셔츠 이미지, 브랜드, 제품명</t>
  </si>
  <si>
    <t>TC-042</t>
  </si>
  <si>
    <t>오늘 뭐입지</t>
  </si>
  <si>
    <t>가끔 '죄송합니다. 문제가 생긴거 같네요.' 에러</t>
  </si>
  <si>
    <t>TC-043</t>
  </si>
  <si>
    <t>밥 먹자</t>
  </si>
  <si>
    <t>친환경 주제로 유도</t>
  </si>
  <si>
    <t>지금 당장 맛있게 드시기를 추천드리며, 더 나은 세상을 위해 재활용소재로 만든 친환경 식기나 주방용품도 함께 생각해보시면 좋겠습니다. 혹시 재활용 소재를 활용한 친환경 식품 용기나 제품에 대해 궁금하시면 알려주세요.</t>
  </si>
  <si>
    <t>Defect ID</t>
  </si>
  <si>
    <t>관련 TC/기능 ID</t>
  </si>
  <si>
    <t>테스트 담당자</t>
  </si>
  <si>
    <t>수정 상태</t>
  </si>
  <si>
    <t>수정 담당자</t>
  </si>
  <si>
    <t>재테스트 결과</t>
  </si>
  <si>
    <t>설명</t>
  </si>
  <si>
    <t>BUG-001</t>
  </si>
  <si>
    <t>Closed</t>
  </si>
  <si>
    <t>BUG-002</t>
  </si>
  <si>
    <t>BUG-003</t>
  </si>
  <si>
    <t>첫 설문시작 페이지는 음성없이 텍스트로만 처리</t>
  </si>
  <si>
    <t>BUG-004</t>
  </si>
  <si>
    <t>BUG-005</t>
  </si>
  <si>
    <t>BUG-006</t>
  </si>
  <si>
    <t>로컬에서 확인결과 pass</t>
  </si>
  <si>
    <t>BUG-007</t>
  </si>
  <si>
    <t>BUG-008</t>
  </si>
  <si>
    <t>BUG-009</t>
  </si>
  <si>
    <t>BUG-010</t>
  </si>
  <si>
    <t>BUG-011</t>
  </si>
  <si>
    <t>BUG-012</t>
  </si>
  <si>
    <t>BUG-013</t>
  </si>
  <si>
    <t>BUG-014</t>
  </si>
  <si>
    <t>BUG-015</t>
  </si>
  <si>
    <t>BUG-016</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</si>
</sst>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font>
    <font>
      <color theme="1"/>
      <name val="Arial"/>
    </font>
    <font>
      <color theme="1"/>
      <name val="Arial"/>
      <scheme val="minor"/>
    </font>
    <font/>
    <font>
      <b/>
      <color theme="1"/>
      <name val="Arial"/>
      <scheme val="minor"/>
    </font>
    <font>
      <color rgb="FF000000"/>
      <name val="Arial"/>
    </font>
  </fonts>
  <fills count="6">
    <fill>
      <patternFill patternType="none"/>
    </fill>
    <fill>
      <patternFill patternType="lightGray"/>
    </fill>
    <fill>
      <patternFill patternType="solid">
        <fgColor rgb="FFD9D9D9"/>
        <bgColor rgb="FFD9D9D9"/>
      </patternFill>
    </fill>
    <fill>
      <patternFill patternType="solid">
        <fgColor rgb="FFEAD1DC"/>
        <bgColor rgb="FFEAD1DC"/>
      </patternFill>
    </fill>
    <fill>
      <patternFill patternType="solid">
        <fgColor rgb="FFD9EAD3"/>
        <bgColor rgb="FFD9EAD3"/>
      </patternFill>
    </fill>
    <fill>
      <patternFill patternType="solid">
        <fgColor rgb="FFFFF2CC"/>
        <bgColor rgb="FFFFF2CC"/>
      </patternFill>
    </fill>
  </fills>
  <borders count="38">
    <border/>
    <border>
      <left style="thin">
        <color rgb="FF000000"/>
      </left>
      <right style="thin">
        <color rgb="FF000000"/>
      </right>
      <top style="thin">
        <color rgb="FF000000"/>
      </top>
      <bottom style="double">
        <color rgb="FF000000"/>
      </bottom>
    </border>
    <border>
      <left style="thin">
        <color rgb="FF000000"/>
      </left>
      <top style="thin">
        <color rgb="FF000000"/>
      </top>
      <bottom style="double">
        <color rgb="FF000000"/>
      </bottom>
    </border>
    <border>
      <left style="thin">
        <color rgb="FF000000"/>
      </left>
      <right style="thin">
        <color rgb="FF000000"/>
      </right>
    </border>
    <border>
      <left style="thin">
        <color rgb="FF000000"/>
      </left>
      <right style="thin">
        <color rgb="FF000000"/>
      </right>
      <bottom style="hair">
        <color rgb="FF000000"/>
      </bottom>
    </border>
    <border>
      <left style="thin">
        <color rgb="FF000000"/>
      </left>
      <bottom style="hair">
        <color rgb="FF000000"/>
      </bottom>
    </border>
    <border>
      <left style="thin">
        <color rgb="FF000000"/>
      </left>
      <right style="thin">
        <color rgb="FF000000"/>
      </right>
      <top style="hair">
        <color rgb="FF000000"/>
      </top>
    </border>
    <border>
      <left style="thin">
        <color rgb="FF000000"/>
      </left>
      <top style="hair">
        <color rgb="FF000000"/>
      </top>
    </border>
    <border>
      <left style="thin">
        <color rgb="FF000000"/>
      </left>
    </border>
    <border>
      <left style="thin">
        <color rgb="FF000000"/>
      </left>
      <right style="thin">
        <color rgb="FF000000"/>
      </right>
      <top style="thin">
        <color rgb="FF000000"/>
      </top>
    </border>
    <border>
      <left style="thin">
        <color rgb="FF000000"/>
      </left>
      <right style="thin">
        <color rgb="FF000000"/>
      </right>
      <top style="thin">
        <color rgb="FF000000"/>
      </top>
      <bottom style="hair">
        <color rgb="FF000000"/>
      </bottom>
    </border>
    <border>
      <left style="thin">
        <color rgb="FF000000"/>
      </left>
      <top style="thin">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top style="hair">
        <color rgb="FF000000"/>
      </top>
      <bottom style="hair">
        <color rgb="FF000000"/>
      </bottom>
    </border>
    <border>
      <left style="thin">
        <color rgb="FF000000"/>
      </left>
      <right style="thin">
        <color rgb="FF000000"/>
      </right>
      <top style="hair">
        <color rgb="FF000000"/>
      </top>
      <bottom style="thin">
        <color rgb="FF000000"/>
      </bottom>
    </border>
    <border>
      <left style="thin">
        <color rgb="FF000000"/>
      </left>
      <top style="hair">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hair">
        <color rgb="FF000000"/>
      </bottom>
    </border>
    <border>
      <right style="thin">
        <color rgb="FF000000"/>
      </right>
      <top style="hair">
        <color rgb="FF000000"/>
      </top>
      <bottom style="hair">
        <color rgb="FF000000"/>
      </bottom>
    </border>
    <border>
      <right style="thin">
        <color rgb="FF000000"/>
      </right>
      <top style="hair">
        <color rgb="FF000000"/>
      </top>
    </border>
    <border>
      <right style="thin">
        <color rgb="FF000000"/>
      </right>
      <top style="hair">
        <color rgb="FF000000"/>
      </top>
      <bottom style="thin">
        <color rgb="FF000000"/>
      </bottom>
    </border>
    <border>
      <right style="thin">
        <color rgb="FF000000"/>
      </right>
      <bottom style="hair">
        <color rgb="FF000000"/>
      </bottom>
    </border>
    <border>
      <bottom style="hair">
        <color rgb="FF000000"/>
      </bottom>
    </border>
    <border>
      <top style="hair">
        <color rgb="FF000000"/>
      </top>
      <bottom style="hair">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FFFFFF"/>
      </top>
      <bottom style="hair">
        <color rgb="FF000000"/>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000000"/>
      </left>
      <right style="thin">
        <color rgb="FF000000"/>
      </right>
      <top style="thin">
        <color rgb="FFF6F8F9"/>
      </top>
      <bottom style="hair">
        <color rgb="FF000000"/>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1" fillId="2" fontId="1" numFmtId="0" xfId="0" applyAlignment="1" applyBorder="1" applyFont="1">
      <alignment horizontal="center" shrinkToFit="0" vertical="bottom" wrapText="1"/>
    </xf>
    <xf borderId="2" fillId="2" fontId="1" numFmtId="0" xfId="0" applyAlignment="1" applyBorder="1" applyFont="1">
      <alignment horizontal="center" shrinkToFit="0" vertical="bottom" wrapText="1"/>
    </xf>
    <xf borderId="1" fillId="2" fontId="1" numFmtId="0" xfId="0" applyAlignment="1" applyBorder="1" applyFont="1">
      <alignment horizontal="center" readingOrder="0" vertical="bottom"/>
    </xf>
    <xf borderId="0" fillId="0" fontId="2" numFmtId="0" xfId="0" applyAlignment="1" applyFont="1">
      <alignment vertical="bottom"/>
    </xf>
    <xf borderId="3" fillId="0" fontId="2" numFmtId="0" xfId="0" applyAlignment="1" applyBorder="1" applyFont="1">
      <alignment horizontal="center" vertical="bottom"/>
    </xf>
    <xf borderId="3" fillId="0" fontId="2" numFmtId="0" xfId="0" applyAlignment="1" applyBorder="1" applyFont="1">
      <alignment horizontal="center" shrinkToFit="0" vertical="bottom" wrapText="1"/>
    </xf>
    <xf borderId="4" fillId="0" fontId="2" numFmtId="0" xfId="0" applyAlignment="1" applyBorder="1" applyFont="1">
      <alignment horizontal="center" vertical="bottom"/>
    </xf>
    <xf borderId="4" fillId="0" fontId="2" numFmtId="0" xfId="0" applyAlignment="1" applyBorder="1" applyFont="1">
      <alignment shrinkToFit="0" vertical="bottom" wrapText="1"/>
    </xf>
    <xf borderId="5" fillId="0" fontId="2" numFmtId="0" xfId="0" applyAlignment="1" applyBorder="1" applyFont="1">
      <alignment shrinkToFit="0" vertical="bottom" wrapText="1"/>
    </xf>
    <xf borderId="4" fillId="0" fontId="3" numFmtId="0" xfId="0" applyAlignment="1" applyBorder="1" applyFont="1">
      <alignment readingOrder="0"/>
    </xf>
    <xf borderId="4" fillId="0" fontId="3" numFmtId="0" xfId="0" applyBorder="1" applyFont="1"/>
    <xf borderId="4" fillId="0" fontId="2" numFmtId="0" xfId="0" applyAlignment="1" applyBorder="1" applyFont="1">
      <alignment vertical="bottom"/>
    </xf>
    <xf borderId="3" fillId="0" fontId="4" numFmtId="0" xfId="0" applyBorder="1" applyFont="1"/>
    <xf borderId="6" fillId="0" fontId="2" numFmtId="0" xfId="0" applyAlignment="1" applyBorder="1" applyFont="1">
      <alignment horizontal="center" vertical="bottom"/>
    </xf>
    <xf borderId="6" fillId="0" fontId="2" numFmtId="0" xfId="0" applyAlignment="1" applyBorder="1" applyFont="1">
      <alignment shrinkToFit="0" vertical="bottom" wrapText="1"/>
    </xf>
    <xf borderId="7" fillId="0" fontId="2" numFmtId="0" xfId="0" applyAlignment="1" applyBorder="1" applyFont="1">
      <alignment shrinkToFit="0" vertical="bottom" wrapText="1"/>
    </xf>
    <xf borderId="3" fillId="0" fontId="3" numFmtId="0" xfId="0" applyAlignment="1" applyBorder="1" applyFont="1">
      <alignment readingOrder="0"/>
    </xf>
    <xf borderId="6" fillId="0" fontId="3" numFmtId="0" xfId="0" applyBorder="1" applyFont="1"/>
    <xf borderId="6" fillId="0" fontId="2" numFmtId="0" xfId="0" applyAlignment="1" applyBorder="1" applyFont="1">
      <alignment vertical="bottom"/>
    </xf>
    <xf borderId="4" fillId="0" fontId="4" numFmtId="0" xfId="0" applyBorder="1" applyFont="1"/>
    <xf borderId="6" fillId="0" fontId="2" numFmtId="0" xfId="0" applyAlignment="1" applyBorder="1" applyFont="1">
      <alignment horizontal="center" readingOrder="0" vertical="bottom"/>
    </xf>
    <xf borderId="3" fillId="0" fontId="2" numFmtId="0" xfId="0" applyAlignment="1" applyBorder="1" applyFont="1">
      <alignment shrinkToFit="0" vertical="bottom" wrapText="1"/>
    </xf>
    <xf borderId="8" fillId="0" fontId="2" numFmtId="0" xfId="0" applyAlignment="1" applyBorder="1" applyFont="1">
      <alignment readingOrder="0" shrinkToFit="0" vertical="bottom" wrapText="1"/>
    </xf>
    <xf borderId="3" fillId="0" fontId="2" numFmtId="0" xfId="0" applyAlignment="1" applyBorder="1" applyFont="1">
      <alignment vertical="bottom"/>
    </xf>
    <xf borderId="9" fillId="3" fontId="2" numFmtId="0" xfId="0" applyAlignment="1" applyBorder="1" applyFill="1" applyFont="1">
      <alignment horizontal="center" vertical="bottom"/>
    </xf>
    <xf borderId="9" fillId="3" fontId="2" numFmtId="0" xfId="0" applyAlignment="1" applyBorder="1" applyFont="1">
      <alignment horizontal="center" shrinkToFit="0" vertical="bottom" wrapText="1"/>
    </xf>
    <xf borderId="10" fillId="3" fontId="2" numFmtId="0" xfId="0" applyAlignment="1" applyBorder="1" applyFont="1">
      <alignment horizontal="center" vertical="bottom"/>
    </xf>
    <xf borderId="10" fillId="3" fontId="2" numFmtId="0" xfId="0" applyAlignment="1" applyBorder="1" applyFont="1">
      <alignment shrinkToFit="0" vertical="bottom" wrapText="1"/>
    </xf>
    <xf borderId="11" fillId="3" fontId="2" numFmtId="0" xfId="0" applyAlignment="1" applyBorder="1" applyFont="1">
      <alignment shrinkToFit="0" vertical="bottom" wrapText="1"/>
    </xf>
    <xf borderId="10" fillId="3" fontId="3" numFmtId="0" xfId="0" applyAlignment="1" applyBorder="1" applyFont="1">
      <alignment readingOrder="0"/>
    </xf>
    <xf borderId="10" fillId="0" fontId="3" numFmtId="0" xfId="0" applyAlignment="1" applyBorder="1" applyFont="1">
      <alignment readingOrder="0"/>
    </xf>
    <xf borderId="10" fillId="0" fontId="2" numFmtId="0" xfId="0" applyAlignment="1" applyBorder="1" applyFont="1">
      <alignment vertical="bottom"/>
    </xf>
    <xf borderId="12" fillId="3" fontId="2" numFmtId="0" xfId="0" applyAlignment="1" applyBorder="1" applyFont="1">
      <alignment horizontal="center" vertical="bottom"/>
    </xf>
    <xf borderId="12" fillId="3" fontId="2" numFmtId="0" xfId="0" applyAlignment="1" applyBorder="1" applyFont="1">
      <alignment vertical="bottom"/>
    </xf>
    <xf borderId="13" fillId="3" fontId="2" numFmtId="0" xfId="0" applyAlignment="1" applyBorder="1" applyFont="1">
      <alignment shrinkToFit="0" vertical="bottom" wrapText="1"/>
    </xf>
    <xf borderId="4" fillId="3" fontId="3" numFmtId="0" xfId="0" applyAlignment="1" applyBorder="1" applyFont="1">
      <alignment readingOrder="0"/>
    </xf>
    <xf borderId="12" fillId="0" fontId="2" numFmtId="0" xfId="0" applyAlignment="1" applyBorder="1" applyFont="1">
      <alignment vertical="bottom"/>
    </xf>
    <xf borderId="13" fillId="3" fontId="2" numFmtId="0" xfId="0" applyAlignment="1" applyBorder="1" applyFont="1">
      <alignment vertical="bottom"/>
    </xf>
    <xf borderId="12" fillId="0" fontId="2" numFmtId="0" xfId="0" applyAlignment="1" applyBorder="1" applyFont="1">
      <alignment readingOrder="0" vertical="bottom"/>
    </xf>
    <xf borderId="12" fillId="3" fontId="2" numFmtId="0" xfId="0" applyAlignment="1" applyBorder="1" applyFont="1">
      <alignment shrinkToFit="0" vertical="bottom" wrapText="1"/>
    </xf>
    <xf borderId="14" fillId="3" fontId="2" numFmtId="0" xfId="0" applyAlignment="1" applyBorder="1" applyFont="1">
      <alignment horizontal="center" vertical="bottom"/>
    </xf>
    <xf borderId="14" fillId="3" fontId="2" numFmtId="0" xfId="0" applyAlignment="1" applyBorder="1" applyFont="1">
      <alignment shrinkToFit="0" vertical="bottom" wrapText="1"/>
    </xf>
    <xf borderId="15" fillId="3" fontId="2" numFmtId="0" xfId="0" applyAlignment="1" applyBorder="1" applyFont="1">
      <alignment shrinkToFit="0" vertical="bottom" wrapText="1"/>
    </xf>
    <xf borderId="16" fillId="3" fontId="3" numFmtId="0" xfId="0" applyAlignment="1" applyBorder="1" applyFont="1">
      <alignment readingOrder="0"/>
    </xf>
    <xf borderId="14" fillId="0" fontId="2" numFmtId="0" xfId="0" applyAlignment="1" applyBorder="1" applyFont="1">
      <alignment readingOrder="0" vertical="bottom"/>
    </xf>
    <xf borderId="16" fillId="0" fontId="4" numFmtId="0" xfId="0" applyBorder="1" applyFont="1"/>
    <xf borderId="14" fillId="3" fontId="2" numFmtId="0" xfId="0" applyAlignment="1" applyBorder="1" applyFont="1">
      <alignment horizontal="center" readingOrder="0" vertical="bottom"/>
    </xf>
    <xf borderId="3" fillId="3" fontId="2" numFmtId="0" xfId="0" applyAlignment="1" applyBorder="1" applyFont="1">
      <alignment readingOrder="0" shrinkToFit="0" vertical="bottom" wrapText="1"/>
    </xf>
    <xf borderId="8" fillId="3" fontId="2" numFmtId="0" xfId="0" applyAlignment="1" applyBorder="1" applyFont="1">
      <alignment readingOrder="0" shrinkToFit="0" vertical="bottom" wrapText="1"/>
    </xf>
    <xf borderId="3" fillId="3" fontId="3" numFmtId="0" xfId="0" applyAlignment="1" applyBorder="1" applyFont="1">
      <alignment readingOrder="0"/>
    </xf>
    <xf borderId="3" fillId="0" fontId="2" numFmtId="0" xfId="0" applyAlignment="1" applyBorder="1" applyFont="1">
      <alignment readingOrder="0" vertical="bottom"/>
    </xf>
    <xf borderId="3" fillId="4" fontId="2" numFmtId="0" xfId="0" applyAlignment="1" applyBorder="1" applyFill="1" applyFont="1">
      <alignment horizontal="center" vertical="bottom"/>
    </xf>
    <xf borderId="3" fillId="4" fontId="2" numFmtId="0" xfId="0" applyAlignment="1" applyBorder="1" applyFont="1">
      <alignment horizontal="center" shrinkToFit="0" vertical="bottom" wrapText="1"/>
    </xf>
    <xf borderId="4" fillId="4" fontId="2" numFmtId="0" xfId="0" applyAlignment="1" applyBorder="1" applyFont="1">
      <alignment horizontal="center" vertical="bottom"/>
    </xf>
    <xf borderId="4" fillId="4" fontId="2" numFmtId="0" xfId="0" applyAlignment="1" applyBorder="1" applyFont="1">
      <alignment shrinkToFit="0" vertical="bottom" wrapText="1"/>
    </xf>
    <xf borderId="5" fillId="4" fontId="2" numFmtId="0" xfId="0" applyAlignment="1" applyBorder="1" applyFont="1">
      <alignment shrinkToFit="0" vertical="bottom" wrapText="1"/>
    </xf>
    <xf borderId="4" fillId="4" fontId="3" numFmtId="0" xfId="0" applyAlignment="1" applyBorder="1" applyFont="1">
      <alignment readingOrder="0"/>
    </xf>
    <xf borderId="12" fillId="4" fontId="2" numFmtId="0" xfId="0" applyAlignment="1" applyBorder="1" applyFont="1">
      <alignment horizontal="center" vertical="bottom"/>
    </xf>
    <xf borderId="12" fillId="4" fontId="2" numFmtId="0" xfId="0" applyAlignment="1" applyBorder="1" applyFont="1">
      <alignment shrinkToFit="0" vertical="bottom" wrapText="1"/>
    </xf>
    <xf borderId="13" fillId="4" fontId="2" numFmtId="0" xfId="0" applyAlignment="1" applyBorder="1" applyFont="1">
      <alignment shrinkToFit="0" vertical="bottom" wrapText="1"/>
    </xf>
    <xf borderId="6" fillId="4" fontId="2" numFmtId="0" xfId="0" applyAlignment="1" applyBorder="1" applyFont="1">
      <alignment horizontal="center" vertical="bottom"/>
    </xf>
    <xf borderId="6" fillId="4" fontId="2" numFmtId="0" xfId="0" applyAlignment="1" applyBorder="1" applyFont="1">
      <alignment shrinkToFit="0" vertical="bottom" wrapText="1"/>
    </xf>
    <xf borderId="7" fillId="4" fontId="2" numFmtId="0" xfId="0" applyAlignment="1" applyBorder="1" applyFont="1">
      <alignment shrinkToFit="0" vertical="bottom" wrapText="1"/>
    </xf>
    <xf borderId="3" fillId="4" fontId="3" numFmtId="0" xfId="0" applyAlignment="1" applyBorder="1" applyFont="1">
      <alignment readingOrder="0"/>
    </xf>
    <xf borderId="9" fillId="5" fontId="2" numFmtId="0" xfId="0" applyAlignment="1" applyBorder="1" applyFill="1" applyFont="1">
      <alignment horizontal="center" vertical="bottom"/>
    </xf>
    <xf borderId="9" fillId="5" fontId="2" numFmtId="0" xfId="0" applyAlignment="1" applyBorder="1" applyFont="1">
      <alignment horizontal="center" shrinkToFit="0" vertical="bottom" wrapText="1"/>
    </xf>
    <xf borderId="10" fillId="5" fontId="2" numFmtId="0" xfId="0" applyAlignment="1" applyBorder="1" applyFont="1">
      <alignment vertical="bottom"/>
    </xf>
    <xf borderId="11" fillId="5" fontId="2" numFmtId="0" xfId="0" applyAlignment="1" applyBorder="1" applyFont="1">
      <alignment vertical="bottom"/>
    </xf>
    <xf borderId="10" fillId="5" fontId="3" numFmtId="0" xfId="0" applyAlignment="1" applyBorder="1" applyFont="1">
      <alignment readingOrder="0"/>
    </xf>
    <xf borderId="17" fillId="0" fontId="2" numFmtId="0" xfId="0" applyAlignment="1" applyBorder="1" applyFont="1">
      <alignment readingOrder="0" vertical="bottom"/>
    </xf>
    <xf borderId="12" fillId="5" fontId="2" numFmtId="0" xfId="0" applyAlignment="1" applyBorder="1" applyFont="1">
      <alignment vertical="bottom"/>
    </xf>
    <xf borderId="13" fillId="5" fontId="2" numFmtId="0" xfId="0" applyAlignment="1" applyBorder="1" applyFont="1">
      <alignment vertical="bottom"/>
    </xf>
    <xf borderId="4" fillId="5" fontId="3" numFmtId="0" xfId="0" applyAlignment="1" applyBorder="1" applyFont="1">
      <alignment readingOrder="0"/>
    </xf>
    <xf borderId="18" fillId="0" fontId="2" numFmtId="0" xfId="0" applyAlignment="1" applyBorder="1" applyFont="1">
      <alignment vertical="bottom"/>
    </xf>
    <xf borderId="13" fillId="5" fontId="2" numFmtId="0" xfId="0" applyAlignment="1" applyBorder="1" applyFont="1">
      <alignment readingOrder="0" vertical="bottom"/>
    </xf>
    <xf borderId="18" fillId="0" fontId="2" numFmtId="0" xfId="0" applyAlignment="1" applyBorder="1" applyFont="1">
      <alignment readingOrder="0" vertical="bottom"/>
    </xf>
    <xf borderId="12" fillId="5" fontId="2" numFmtId="0" xfId="0" applyAlignment="1" applyBorder="1" applyFont="1">
      <alignment readingOrder="0" vertical="bottom"/>
    </xf>
    <xf borderId="6" fillId="5" fontId="2" numFmtId="0" xfId="0" applyAlignment="1" applyBorder="1" applyFont="1">
      <alignment readingOrder="0" vertical="bottom"/>
    </xf>
    <xf borderId="7" fillId="5" fontId="2" numFmtId="0" xfId="0" applyAlignment="1" applyBorder="1" applyFont="1">
      <alignment readingOrder="0" vertical="bottom"/>
    </xf>
    <xf borderId="3" fillId="5" fontId="3" numFmtId="0" xfId="0" applyAlignment="1" applyBorder="1" applyFont="1">
      <alignment readingOrder="0"/>
    </xf>
    <xf borderId="19" fillId="0" fontId="2" numFmtId="0" xfId="0" applyAlignment="1" applyBorder="1" applyFont="1">
      <alignment readingOrder="0" vertical="bottom"/>
    </xf>
    <xf borderId="14" fillId="5" fontId="2" numFmtId="0" xfId="0" applyAlignment="1" applyBorder="1" applyFont="1">
      <alignment readingOrder="0" vertical="bottom"/>
    </xf>
    <xf borderId="14" fillId="5" fontId="2" numFmtId="0" xfId="0" applyAlignment="1" applyBorder="1" applyFont="1">
      <alignment vertical="bottom"/>
    </xf>
    <xf borderId="15" fillId="5" fontId="2" numFmtId="0" xfId="0" applyAlignment="1" applyBorder="1" applyFont="1">
      <alignment vertical="bottom"/>
    </xf>
    <xf borderId="16" fillId="5" fontId="3" numFmtId="0" xfId="0" applyAlignment="1" applyBorder="1" applyFont="1">
      <alignment readingOrder="0"/>
    </xf>
    <xf borderId="20" fillId="0" fontId="2" numFmtId="0" xfId="0" applyAlignment="1" applyBorder="1" applyFont="1">
      <alignment vertical="bottom"/>
    </xf>
    <xf borderId="5" fillId="0" fontId="2" numFmtId="0" xfId="0" applyAlignment="1" applyBorder="1" applyFont="1">
      <alignment vertical="bottom"/>
    </xf>
    <xf borderId="13" fillId="0" fontId="2" numFmtId="0" xfId="0" applyAlignment="1" applyBorder="1" applyFont="1">
      <alignment vertical="bottom"/>
    </xf>
    <xf borderId="12" fillId="0" fontId="3" numFmtId="0" xfId="0" applyBorder="1" applyFont="1"/>
    <xf borderId="7" fillId="0" fontId="2" numFmtId="0" xfId="0" applyAlignment="1" applyBorder="1" applyFont="1">
      <alignment vertical="bottom"/>
    </xf>
    <xf borderId="10" fillId="3" fontId="2" numFmtId="0" xfId="0" applyAlignment="1" applyBorder="1" applyFont="1">
      <alignment vertical="bottom"/>
    </xf>
    <xf borderId="11" fillId="3" fontId="2" numFmtId="0" xfId="0" applyAlignment="1" applyBorder="1" applyFont="1">
      <alignment vertical="bottom"/>
    </xf>
    <xf borderId="14" fillId="3" fontId="2" numFmtId="0" xfId="0" applyAlignment="1" applyBorder="1" applyFont="1">
      <alignment vertical="bottom"/>
    </xf>
    <xf borderId="15" fillId="3" fontId="2" numFmtId="0" xfId="0" applyAlignment="1" applyBorder="1" applyFont="1">
      <alignment vertical="bottom"/>
    </xf>
    <xf borderId="3" fillId="5" fontId="2" numFmtId="0" xfId="0" applyAlignment="1" applyBorder="1" applyFont="1">
      <alignment horizontal="center" vertical="bottom"/>
    </xf>
    <xf borderId="4" fillId="5" fontId="2" numFmtId="0" xfId="0" applyAlignment="1" applyBorder="1" applyFont="1">
      <alignment vertical="bottom"/>
    </xf>
    <xf borderId="5" fillId="5" fontId="2" numFmtId="0" xfId="0" applyAlignment="1" applyBorder="1" applyFont="1">
      <alignment vertical="bottom"/>
    </xf>
    <xf borderId="6" fillId="5" fontId="2" numFmtId="0" xfId="0" applyAlignment="1" applyBorder="1" applyFont="1">
      <alignment vertical="bottom"/>
    </xf>
    <xf borderId="7" fillId="5" fontId="2" numFmtId="0" xfId="0" applyAlignment="1" applyBorder="1" applyFont="1">
      <alignment vertical="bottom"/>
    </xf>
    <xf borderId="6" fillId="0" fontId="2" numFmtId="0" xfId="0" applyAlignment="1" applyBorder="1" applyFont="1">
      <alignment readingOrder="0" vertical="bottom"/>
    </xf>
    <xf borderId="9" fillId="4" fontId="2" numFmtId="0" xfId="0" applyAlignment="1" applyBorder="1" applyFont="1">
      <alignment horizontal="center" vertical="bottom"/>
    </xf>
    <xf borderId="9" fillId="4" fontId="2" numFmtId="0" xfId="0" applyAlignment="1" applyBorder="1" applyFont="1">
      <alignment horizontal="center" shrinkToFit="0" vertical="bottom" wrapText="1"/>
    </xf>
    <xf borderId="17" fillId="4" fontId="2" numFmtId="0" xfId="0" applyAlignment="1" applyBorder="1" applyFont="1">
      <alignment vertical="bottom"/>
    </xf>
    <xf borderId="10" fillId="4" fontId="2" numFmtId="0" xfId="0" applyAlignment="1" applyBorder="1" applyFont="1">
      <alignment vertical="bottom"/>
    </xf>
    <xf borderId="11" fillId="4" fontId="2" numFmtId="0" xfId="0" applyAlignment="1" applyBorder="1" applyFont="1">
      <alignment vertical="bottom"/>
    </xf>
    <xf borderId="10" fillId="4" fontId="3" numFmtId="0" xfId="0" applyAlignment="1" applyBorder="1" applyFont="1">
      <alignment readingOrder="0"/>
    </xf>
    <xf borderId="18" fillId="4" fontId="2" numFmtId="0" xfId="0" applyAlignment="1" applyBorder="1" applyFont="1">
      <alignment vertical="bottom"/>
    </xf>
    <xf borderId="12" fillId="4" fontId="2" numFmtId="0" xfId="0" applyAlignment="1" applyBorder="1" applyFont="1">
      <alignment vertical="bottom"/>
    </xf>
    <xf borderId="13" fillId="4" fontId="2" numFmtId="0" xfId="0" applyAlignment="1" applyBorder="1" applyFont="1">
      <alignment vertical="bottom"/>
    </xf>
    <xf borderId="20" fillId="4" fontId="2" numFmtId="0" xfId="0" applyAlignment="1" applyBorder="1" applyFont="1">
      <alignment vertical="bottom"/>
    </xf>
    <xf borderId="14" fillId="4" fontId="2" numFmtId="0" xfId="0" applyAlignment="1" applyBorder="1" applyFont="1">
      <alignment vertical="bottom"/>
    </xf>
    <xf borderId="15" fillId="4" fontId="2" numFmtId="0" xfId="0" applyAlignment="1" applyBorder="1" applyFont="1">
      <alignment vertical="bottom"/>
    </xf>
    <xf borderId="16" fillId="4" fontId="3" numFmtId="0" xfId="0" applyAlignment="1" applyBorder="1" applyFont="1">
      <alignment readingOrder="0"/>
    </xf>
    <xf borderId="21" fillId="4" fontId="2" numFmtId="0" xfId="0" applyAlignment="1" applyBorder="1" applyFont="1">
      <alignment vertical="bottom"/>
    </xf>
    <xf borderId="4" fillId="4" fontId="2" numFmtId="0" xfId="0" applyAlignment="1" applyBorder="1" applyFont="1">
      <alignment vertical="bottom"/>
    </xf>
    <xf borderId="5" fillId="4" fontId="2" numFmtId="0" xfId="0" applyAlignment="1" applyBorder="1" applyFont="1">
      <alignment vertical="bottom"/>
    </xf>
    <xf borderId="19" fillId="4" fontId="2" numFmtId="0" xfId="0" applyAlignment="1" applyBorder="1" applyFont="1">
      <alignment vertical="bottom"/>
    </xf>
    <xf borderId="6" fillId="4" fontId="2" numFmtId="0" xfId="0" applyAlignment="1" applyBorder="1" applyFont="1">
      <alignment vertical="bottom"/>
    </xf>
    <xf borderId="7" fillId="4" fontId="2" numFmtId="0" xfId="0" applyAlignment="1" applyBorder="1" applyFont="1">
      <alignment vertical="bottom"/>
    </xf>
    <xf borderId="9" fillId="0" fontId="2" numFmtId="0" xfId="0" applyAlignment="1" applyBorder="1" applyFont="1">
      <alignment horizontal="center" vertical="bottom"/>
    </xf>
    <xf borderId="9" fillId="0" fontId="2" numFmtId="0" xfId="0" applyAlignment="1" applyBorder="1" applyFont="1">
      <alignment horizontal="center" shrinkToFit="0" vertical="bottom" wrapText="1"/>
    </xf>
    <xf borderId="11" fillId="0" fontId="2" numFmtId="0" xfId="0" applyAlignment="1" applyBorder="1" applyFont="1">
      <alignment vertical="bottom"/>
    </xf>
    <xf borderId="10" fillId="0" fontId="3" numFmtId="0" xfId="0" applyBorder="1" applyFont="1"/>
    <xf borderId="12" fillId="0" fontId="2" numFmtId="0" xfId="0" applyAlignment="1" applyBorder="1" applyFont="1">
      <alignment shrinkToFit="0" vertical="bottom" wrapText="1"/>
    </xf>
    <xf borderId="13" fillId="0" fontId="2" numFmtId="0" xfId="0" applyAlignment="1" applyBorder="1" applyFont="1">
      <alignment shrinkToFit="0" vertical="bottom" wrapText="1"/>
    </xf>
    <xf borderId="14" fillId="0" fontId="2" numFmtId="0" xfId="0" applyAlignment="1" applyBorder="1" applyFont="1">
      <alignment vertical="bottom"/>
    </xf>
    <xf borderId="14" fillId="0" fontId="2" numFmtId="0" xfId="0" applyAlignment="1" applyBorder="1" applyFont="1">
      <alignment shrinkToFit="0" vertical="bottom" wrapText="1"/>
    </xf>
    <xf borderId="15" fillId="0" fontId="2" numFmtId="0" xfId="0" applyAlignment="1" applyBorder="1" applyFont="1">
      <alignment shrinkToFit="0" vertical="bottom" wrapText="1"/>
    </xf>
    <xf borderId="16" fillId="0" fontId="3" numFmtId="0" xfId="0" applyAlignment="1" applyBorder="1" applyFont="1">
      <alignment readingOrder="0"/>
    </xf>
    <xf borderId="14" fillId="0" fontId="3" numFmtId="0" xfId="0" applyBorder="1" applyFont="1"/>
    <xf borderId="21" fillId="0" fontId="2" numFmtId="0" xfId="0" applyAlignment="1" applyBorder="1" applyFont="1">
      <alignment shrinkToFit="0" vertical="bottom" wrapText="1"/>
    </xf>
    <xf borderId="22" fillId="0" fontId="2" numFmtId="0" xfId="0" applyAlignment="1" applyBorder="1" applyFont="1">
      <alignment shrinkToFit="0" vertical="bottom" wrapText="1"/>
    </xf>
    <xf borderId="18" fillId="0" fontId="2" numFmtId="0" xfId="0" applyAlignment="1" applyBorder="1" applyFont="1">
      <alignment shrinkToFit="0" vertical="bottom" wrapText="1"/>
    </xf>
    <xf borderId="23" fillId="0" fontId="2" numFmtId="0" xfId="0" applyAlignment="1" applyBorder="1" applyFont="1">
      <alignment shrinkToFit="0" vertical="bottom" wrapText="1"/>
    </xf>
    <xf borderId="24" fillId="0" fontId="5" numFmtId="0" xfId="0" applyAlignment="1" applyBorder="1" applyFont="1">
      <alignment horizontal="center" readingOrder="0" shrinkToFit="0" vertical="center" wrapText="0"/>
    </xf>
    <xf borderId="25" fillId="0" fontId="5" numFmtId="0" xfId="0" applyAlignment="1" applyBorder="1" applyFont="1">
      <alignment horizontal="center" readingOrder="0" shrinkToFit="0" vertical="center" wrapText="0"/>
    </xf>
    <xf borderId="25" fillId="0" fontId="5" numFmtId="49" xfId="0" applyAlignment="1" applyBorder="1" applyFont="1" applyNumberFormat="1">
      <alignment horizontal="center" readingOrder="0" shrinkToFit="0" vertical="center" wrapText="0"/>
    </xf>
    <xf borderId="25" fillId="0" fontId="5" numFmtId="0" xfId="0" applyAlignment="1" applyBorder="1" applyFont="1">
      <alignment horizontal="center" readingOrder="0" shrinkToFit="0" vertical="center" wrapText="0"/>
    </xf>
    <xf borderId="26" fillId="0" fontId="5" numFmtId="0" xfId="0" applyAlignment="1" applyBorder="1" applyFont="1">
      <alignment horizontal="center" readingOrder="0" shrinkToFit="0" vertical="center" wrapText="0"/>
    </xf>
    <xf borderId="27" fillId="0" fontId="3" numFmtId="0" xfId="0" applyAlignment="1" applyBorder="1" applyFont="1">
      <alignment readingOrder="0" shrinkToFit="0" vertical="center" wrapText="0"/>
    </xf>
    <xf borderId="28" fillId="0" fontId="3" numFmtId="0" xfId="0" applyAlignment="1" applyBorder="1" applyFont="1">
      <alignment readingOrder="0" shrinkToFit="0" vertical="center" wrapText="0"/>
    </xf>
    <xf borderId="28" fillId="0" fontId="3" numFmtId="0" xfId="0" applyAlignment="1" applyBorder="1" applyFont="1">
      <alignment readingOrder="0" shrinkToFit="0" vertical="center" wrapText="0"/>
    </xf>
    <xf borderId="29" fillId="0" fontId="3" numFmtId="0" xfId="0" applyAlignment="1" applyBorder="1" applyFont="1">
      <alignment readingOrder="0" shrinkToFit="0" vertical="center" wrapText="0"/>
    </xf>
    <xf borderId="28" fillId="0" fontId="3" numFmtId="0" xfId="0" applyAlignment="1" applyBorder="1" applyFont="1">
      <alignment readingOrder="0" shrinkToFit="0" vertical="center" wrapText="0"/>
    </xf>
    <xf borderId="30" fillId="0" fontId="3" numFmtId="0" xfId="0" applyAlignment="1" applyBorder="1" applyFont="1">
      <alignment readingOrder="0" shrinkToFit="0" vertical="center" wrapText="0"/>
    </xf>
    <xf borderId="31" fillId="0" fontId="3" numFmtId="0" xfId="0" applyAlignment="1" applyBorder="1" applyFont="1">
      <alignment readingOrder="0" shrinkToFit="0" vertical="center" wrapText="0"/>
    </xf>
    <xf borderId="32" fillId="0" fontId="3" numFmtId="0" xfId="0" applyAlignment="1" applyBorder="1" applyFont="1">
      <alignment readingOrder="0" shrinkToFit="0" vertical="center" wrapText="0"/>
    </xf>
    <xf borderId="32" fillId="0" fontId="3" numFmtId="0" xfId="0" applyAlignment="1" applyBorder="1" applyFont="1">
      <alignment readingOrder="0" shrinkToFit="0" vertical="center" wrapText="0"/>
    </xf>
    <xf borderId="33" fillId="0" fontId="3" numFmtId="0" xfId="0" applyAlignment="1" applyBorder="1" applyFont="1">
      <alignment readingOrder="0" shrinkToFit="0" vertical="center" wrapText="0"/>
    </xf>
    <xf borderId="32" fillId="0" fontId="3" numFmtId="0" xfId="0" applyAlignment="1" applyBorder="1" applyFont="1">
      <alignment readingOrder="0" shrinkToFit="0" vertical="center" wrapText="0"/>
    </xf>
    <xf borderId="34" fillId="0" fontId="3" numFmtId="0" xfId="0" applyAlignment="1" applyBorder="1" applyFont="1">
      <alignment readingOrder="0" shrinkToFit="0" vertical="center" wrapText="0"/>
    </xf>
    <xf borderId="28" fillId="0" fontId="3" numFmtId="0" xfId="0" applyAlignment="1" applyBorder="1" applyFont="1">
      <alignment shrinkToFit="0" vertical="center" wrapText="0"/>
    </xf>
    <xf borderId="28" fillId="0" fontId="3" numFmtId="0" xfId="0" applyAlignment="1" applyBorder="1" applyFont="1">
      <alignment readingOrder="0" shrinkToFit="0" vertical="center" wrapText="0"/>
    </xf>
    <xf borderId="32" fillId="0" fontId="3" numFmtId="0" xfId="0" applyAlignment="1" applyBorder="1" applyFont="1">
      <alignment shrinkToFit="0" vertical="center" wrapText="0"/>
    </xf>
    <xf borderId="32" fillId="0" fontId="3" numFmtId="0" xfId="0" applyAlignment="1" applyBorder="1" applyFont="1">
      <alignment readingOrder="0" shrinkToFit="0" vertical="center" wrapText="0"/>
    </xf>
    <xf borderId="32" fillId="0" fontId="6" numFmtId="0" xfId="0" applyAlignment="1" applyBorder="1" applyFont="1">
      <alignment readingOrder="0" shrinkToFit="0" vertical="center" wrapText="0"/>
    </xf>
    <xf borderId="28" fillId="0" fontId="3" numFmtId="0" xfId="0" applyAlignment="1" applyBorder="1" applyFont="1">
      <alignment shrinkToFit="0" vertical="center" wrapText="0"/>
    </xf>
    <xf borderId="34" fillId="0" fontId="3" numFmtId="0" xfId="0" applyAlignment="1" applyBorder="1" applyFont="1">
      <alignment readingOrder="0" shrinkToFit="0" vertical="center" wrapText="0"/>
    </xf>
    <xf borderId="30" fillId="0" fontId="3" numFmtId="0" xfId="0" applyAlignment="1" applyBorder="1" applyFont="1">
      <alignment readingOrder="0" shrinkToFit="0" vertical="center" wrapText="0"/>
    </xf>
    <xf borderId="35" fillId="0" fontId="3" numFmtId="0" xfId="0" applyAlignment="1" applyBorder="1" applyFont="1">
      <alignment readingOrder="0" shrinkToFit="0" vertical="center" wrapText="0"/>
    </xf>
    <xf borderId="36" fillId="0" fontId="3" numFmtId="0" xfId="0" applyAlignment="1" applyBorder="1" applyFont="1">
      <alignment readingOrder="0" shrinkToFit="0" vertical="center" wrapText="0"/>
    </xf>
    <xf borderId="36" fillId="0" fontId="3" numFmtId="0" xfId="0" applyAlignment="1" applyBorder="1" applyFont="1">
      <alignment readingOrder="0" shrinkToFit="0" vertical="center" wrapText="0"/>
    </xf>
    <xf borderId="36" fillId="0" fontId="3" numFmtId="0" xfId="0" applyAlignment="1" applyBorder="1" applyFont="1">
      <alignment readingOrder="0" shrinkToFit="0" vertical="center" wrapText="0"/>
    </xf>
    <xf borderId="37" fillId="0" fontId="3" numFmtId="0" xfId="0" applyAlignment="1" applyBorder="1" applyFont="1">
      <alignment readingOrder="0" shrinkToFit="0" vertical="center" wrapText="0"/>
    </xf>
    <xf borderId="26" fillId="0" fontId="5" numFmtId="0" xfId="0" applyAlignment="1" applyBorder="1" applyFont="1">
      <alignment horizontal="center" readingOrder="0" shrinkToFit="0" vertical="center" wrapText="0"/>
    </xf>
    <xf borderId="27" fillId="0" fontId="3" numFmtId="0" xfId="0" applyAlignment="1" applyBorder="1" applyFont="1">
      <alignment horizontal="center" readingOrder="0" shrinkToFit="0" vertical="center" wrapText="0"/>
    </xf>
    <xf borderId="28" fillId="0" fontId="3" numFmtId="0" xfId="0" applyAlignment="1" applyBorder="1" applyFont="1">
      <alignment horizontal="center" shrinkToFit="0" vertical="center" wrapText="0"/>
    </xf>
    <xf borderId="31" fillId="0" fontId="3" numFmtId="0" xfId="0" applyAlignment="1" applyBorder="1" applyFont="1">
      <alignment horizontal="center" readingOrder="0" shrinkToFit="0" vertical="center" wrapText="0"/>
    </xf>
    <xf borderId="32" fillId="0" fontId="3" numFmtId="0" xfId="0" applyAlignment="1" applyBorder="1" applyFont="1">
      <alignment horizontal="center" shrinkToFit="0" vertical="center" wrapText="0"/>
    </xf>
    <xf borderId="28" fillId="0" fontId="3" numFmtId="0" xfId="0" applyAlignment="1" applyBorder="1" applyFont="1">
      <alignment horizontal="center" readingOrder="0" shrinkToFit="0" vertical="center" wrapText="0"/>
    </xf>
    <xf borderId="32" fillId="0" fontId="3" numFmtId="0" xfId="0" applyAlignment="1" applyBorder="1" applyFont="1">
      <alignment horizontal="center" readingOrder="0" shrinkToFit="0" vertical="center" wrapText="0"/>
    </xf>
    <xf borderId="34" fillId="0" fontId="3" numFmtId="0" xfId="0" applyAlignment="1" applyBorder="1" applyFont="1">
      <alignment readingOrder="0" shrinkToFit="0" vertical="center" wrapText="0"/>
    </xf>
    <xf borderId="30" fillId="0" fontId="3" numFmtId="0" xfId="0" applyAlignment="1" applyBorder="1" applyFont="1">
      <alignment readingOrder="0" shrinkToFit="0" vertical="center" wrapText="0"/>
    </xf>
    <xf borderId="35" fillId="0" fontId="3" numFmtId="0" xfId="0" applyAlignment="1" applyBorder="1" applyFont="1">
      <alignment horizontal="center" readingOrder="0" shrinkToFit="0" vertical="center" wrapText="0"/>
    </xf>
    <xf borderId="36" fillId="0" fontId="3" numFmtId="0" xfId="0" applyAlignment="1" applyBorder="1" applyFont="1">
      <alignment horizontal="center" shrinkToFit="0" vertical="center" wrapText="0"/>
    </xf>
    <xf borderId="0" fillId="0" fontId="3" numFmtId="0" xfId="0" applyFont="1"/>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B7E1CD"/>
          <bgColor rgb="FFB7E1CD"/>
        </patternFill>
      </fill>
      <border/>
    </dxf>
  </dxfs>
  <tableStyles count="2">
    <tableStyle count="3" pivot="0" name="테스트케이스-style">
      <tableStyleElement dxfId="1" type="headerRow"/>
      <tableStyleElement dxfId="2" type="firstRowStripe"/>
      <tableStyleElement dxfId="3" type="secondRowStripe"/>
    </tableStyle>
    <tableStyle count="3" pivot="0" name="결함이슈-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20" Type="http://schemas.openxmlformats.org/officeDocument/2006/relationships/image" Target="../media/image28.png"/><Relationship Id="rId22" Type="http://schemas.openxmlformats.org/officeDocument/2006/relationships/image" Target="../media/image25.png"/><Relationship Id="rId21" Type="http://schemas.openxmlformats.org/officeDocument/2006/relationships/image" Target="../media/image29.png"/><Relationship Id="rId24" Type="http://schemas.openxmlformats.org/officeDocument/2006/relationships/image" Target="../media/image24.png"/><Relationship Id="rId23" Type="http://schemas.openxmlformats.org/officeDocument/2006/relationships/image" Target="../media/image27.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7.png"/><Relationship Id="rId4" Type="http://schemas.openxmlformats.org/officeDocument/2006/relationships/image" Target="../media/image5.png"/><Relationship Id="rId9" Type="http://schemas.openxmlformats.org/officeDocument/2006/relationships/image" Target="../media/image8.png"/><Relationship Id="rId26" Type="http://schemas.openxmlformats.org/officeDocument/2006/relationships/image" Target="../media/image10.png"/><Relationship Id="rId25" Type="http://schemas.openxmlformats.org/officeDocument/2006/relationships/image" Target="../media/image17.png"/><Relationship Id="rId28" Type="http://schemas.openxmlformats.org/officeDocument/2006/relationships/image" Target="../media/image23.png"/><Relationship Id="rId27" Type="http://schemas.openxmlformats.org/officeDocument/2006/relationships/image" Target="../media/image20.png"/><Relationship Id="rId5" Type="http://schemas.openxmlformats.org/officeDocument/2006/relationships/image" Target="../media/image4.png"/><Relationship Id="rId6" Type="http://schemas.openxmlformats.org/officeDocument/2006/relationships/image" Target="../media/image15.png"/><Relationship Id="rId29" Type="http://schemas.openxmlformats.org/officeDocument/2006/relationships/image" Target="../media/image31.png"/><Relationship Id="rId7" Type="http://schemas.openxmlformats.org/officeDocument/2006/relationships/image" Target="../media/image6.png"/><Relationship Id="rId8" Type="http://schemas.openxmlformats.org/officeDocument/2006/relationships/image" Target="../media/image22.png"/><Relationship Id="rId31" Type="http://schemas.openxmlformats.org/officeDocument/2006/relationships/image" Target="../media/image30.png"/><Relationship Id="rId30" Type="http://schemas.openxmlformats.org/officeDocument/2006/relationships/image" Target="../media/image26.png"/><Relationship Id="rId11" Type="http://schemas.openxmlformats.org/officeDocument/2006/relationships/image" Target="../media/image16.png"/><Relationship Id="rId10" Type="http://schemas.openxmlformats.org/officeDocument/2006/relationships/image" Target="../media/image13.png"/><Relationship Id="rId13" Type="http://schemas.openxmlformats.org/officeDocument/2006/relationships/image" Target="../media/image3.png"/><Relationship Id="rId12" Type="http://schemas.openxmlformats.org/officeDocument/2006/relationships/image" Target="../media/image14.png"/><Relationship Id="rId15" Type="http://schemas.openxmlformats.org/officeDocument/2006/relationships/image" Target="../media/image12.png"/><Relationship Id="rId14" Type="http://schemas.openxmlformats.org/officeDocument/2006/relationships/image" Target="../media/image9.png"/><Relationship Id="rId17" Type="http://schemas.openxmlformats.org/officeDocument/2006/relationships/image" Target="../media/image11.png"/><Relationship Id="rId16" Type="http://schemas.openxmlformats.org/officeDocument/2006/relationships/image" Target="../media/image18.png"/><Relationship Id="rId19" Type="http://schemas.openxmlformats.org/officeDocument/2006/relationships/image" Target="../media/image19.png"/><Relationship Id="rId18"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2867025</xdr:colOff>
      <xdr:row>0</xdr:row>
      <xdr:rowOff>323850</xdr:rowOff>
    </xdr:from>
    <xdr:ext cx="314325" cy="266700"/>
    <xdr:pic>
      <xdr:nvPicPr>
        <xdr:cNvPr id="0" name="image1.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2867025</xdr:colOff>
      <xdr:row>1</xdr:row>
      <xdr:rowOff>285750</xdr:rowOff>
    </xdr:from>
    <xdr:ext cx="314325" cy="266700"/>
    <xdr:pic>
      <xdr:nvPicPr>
        <xdr:cNvPr id="0" name="image2.png" title="이미지"/>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3</xdr:row>
      <xdr:rowOff>0</xdr:rowOff>
    </xdr:from>
    <xdr:ext cx="104775" cy="200025"/>
    <xdr:pic>
      <xdr:nvPicPr>
        <xdr:cNvPr id="0" name="image7.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4</xdr:row>
      <xdr:rowOff>0</xdr:rowOff>
    </xdr:from>
    <xdr:ext cx="95250" cy="200025"/>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5</xdr:row>
      <xdr:rowOff>0</xdr:rowOff>
    </xdr:from>
    <xdr:ext cx="104775" cy="200025"/>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0</xdr:colOff>
      <xdr:row>6</xdr:row>
      <xdr:rowOff>0</xdr:rowOff>
    </xdr:from>
    <xdr:ext cx="95250" cy="200025"/>
    <xdr:pic>
      <xdr:nvPicPr>
        <xdr:cNvPr id="0" name="image15.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8</xdr:row>
      <xdr:rowOff>0</xdr:rowOff>
    </xdr:from>
    <xdr:ext cx="247650" cy="2000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0</xdr:colOff>
      <xdr:row>9</xdr:row>
      <xdr:rowOff>0</xdr:rowOff>
    </xdr:from>
    <xdr:ext cx="209550" cy="190500"/>
    <xdr:pic>
      <xdr:nvPicPr>
        <xdr:cNvPr id="0" name="image22.png"/>
        <xdr:cNvPicPr preferRelativeResize="0"/>
      </xdr:nvPicPr>
      <xdr:blipFill>
        <a:blip cstate="print" r:embed="rId8"/>
        <a:stretch>
          <a:fillRect/>
        </a:stretch>
      </xdr:blipFill>
      <xdr:spPr>
        <a:prstGeom prst="rect">
          <a:avLst/>
        </a:prstGeom>
        <a:noFill/>
      </xdr:spPr>
    </xdr:pic>
    <xdr:clientData fLocksWithSheet="0"/>
  </xdr:oneCellAnchor>
  <xdr:oneCellAnchor>
    <xdr:from>
      <xdr:col>6</xdr:col>
      <xdr:colOff>0</xdr:colOff>
      <xdr:row>10</xdr:row>
      <xdr:rowOff>0</xdr:rowOff>
    </xdr:from>
    <xdr:ext cx="228600" cy="2000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6</xdr:col>
      <xdr:colOff>0</xdr:colOff>
      <xdr:row>11</xdr:row>
      <xdr:rowOff>0</xdr:rowOff>
    </xdr:from>
    <xdr:ext cx="276225" cy="200025"/>
    <xdr:pic>
      <xdr:nvPicPr>
        <xdr:cNvPr id="0" name="image13.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0</xdr:colOff>
      <xdr:row>12</xdr:row>
      <xdr:rowOff>0</xdr:rowOff>
    </xdr:from>
    <xdr:ext cx="266700" cy="200025"/>
    <xdr:pic>
      <xdr:nvPicPr>
        <xdr:cNvPr id="0" name="image16.png"/>
        <xdr:cNvPicPr preferRelativeResize="0"/>
      </xdr:nvPicPr>
      <xdr:blipFill>
        <a:blip cstate="print" r:embed="rId11"/>
        <a:stretch>
          <a:fillRect/>
        </a:stretch>
      </xdr:blipFill>
      <xdr:spPr>
        <a:prstGeom prst="rect">
          <a:avLst/>
        </a:prstGeom>
        <a:noFill/>
      </xdr:spPr>
    </xdr:pic>
    <xdr:clientData fLocksWithSheet="0"/>
  </xdr:oneCellAnchor>
  <xdr:oneCellAnchor>
    <xdr:from>
      <xdr:col>6</xdr:col>
      <xdr:colOff>0</xdr:colOff>
      <xdr:row>13</xdr:row>
      <xdr:rowOff>0</xdr:rowOff>
    </xdr:from>
    <xdr:ext cx="142875" cy="200025"/>
    <xdr:pic>
      <xdr:nvPicPr>
        <xdr:cNvPr id="0" name="image14.png"/>
        <xdr:cNvPicPr preferRelativeResize="0"/>
      </xdr:nvPicPr>
      <xdr:blipFill>
        <a:blip cstate="print" r:embed="rId12"/>
        <a:stretch>
          <a:fillRect/>
        </a:stretch>
      </xdr:blipFill>
      <xdr:spPr>
        <a:prstGeom prst="rect">
          <a:avLst/>
        </a:prstGeom>
        <a:noFill/>
      </xdr:spPr>
    </xdr:pic>
    <xdr:clientData fLocksWithSheet="0"/>
  </xdr:oneCellAnchor>
  <xdr:oneCellAnchor>
    <xdr:from>
      <xdr:col>6</xdr:col>
      <xdr:colOff>0</xdr:colOff>
      <xdr:row>14</xdr:row>
      <xdr:rowOff>0</xdr:rowOff>
    </xdr:from>
    <xdr:ext cx="257175" cy="200025"/>
    <xdr:pic>
      <xdr:nvPicPr>
        <xdr:cNvPr id="0" name="image3.png"/>
        <xdr:cNvPicPr preferRelativeResize="0"/>
      </xdr:nvPicPr>
      <xdr:blipFill>
        <a:blip cstate="print" r:embed="rId13"/>
        <a:stretch>
          <a:fillRect/>
        </a:stretch>
      </xdr:blipFill>
      <xdr:spPr>
        <a:prstGeom prst="rect">
          <a:avLst/>
        </a:prstGeom>
        <a:noFill/>
      </xdr:spPr>
    </xdr:pic>
    <xdr:clientData fLocksWithSheet="0"/>
  </xdr:oneCellAnchor>
  <xdr:oneCellAnchor>
    <xdr:from>
      <xdr:col>6</xdr:col>
      <xdr:colOff>0</xdr:colOff>
      <xdr:row>15</xdr:row>
      <xdr:rowOff>0</xdr:rowOff>
    </xdr:from>
    <xdr:ext cx="228600" cy="200025"/>
    <xdr:pic>
      <xdr:nvPicPr>
        <xdr:cNvPr id="0" name="image9.png"/>
        <xdr:cNvPicPr preferRelativeResize="0"/>
      </xdr:nvPicPr>
      <xdr:blipFill>
        <a:blip cstate="print" r:embed="rId14"/>
        <a:stretch>
          <a:fillRect/>
        </a:stretch>
      </xdr:blipFill>
      <xdr:spPr>
        <a:prstGeom prst="rect">
          <a:avLst/>
        </a:prstGeom>
        <a:noFill/>
      </xdr:spPr>
    </xdr:pic>
    <xdr:clientData fLocksWithSheet="0"/>
  </xdr:oneCellAnchor>
  <xdr:oneCellAnchor>
    <xdr:from>
      <xdr:col>6</xdr:col>
      <xdr:colOff>0</xdr:colOff>
      <xdr:row>16</xdr:row>
      <xdr:rowOff>0</xdr:rowOff>
    </xdr:from>
    <xdr:ext cx="219075" cy="200025"/>
    <xdr:pic>
      <xdr:nvPicPr>
        <xdr:cNvPr id="0" name="image12.png"/>
        <xdr:cNvPicPr preferRelativeResize="0"/>
      </xdr:nvPicPr>
      <xdr:blipFill>
        <a:blip cstate="print" r:embed="rId15"/>
        <a:stretch>
          <a:fillRect/>
        </a:stretch>
      </xdr:blipFill>
      <xdr:spPr>
        <a:prstGeom prst="rect">
          <a:avLst/>
        </a:prstGeom>
        <a:noFill/>
      </xdr:spPr>
    </xdr:pic>
    <xdr:clientData fLocksWithSheet="0"/>
  </xdr:oneCellAnchor>
  <xdr:oneCellAnchor>
    <xdr:from>
      <xdr:col>6</xdr:col>
      <xdr:colOff>0</xdr:colOff>
      <xdr:row>17</xdr:row>
      <xdr:rowOff>0</xdr:rowOff>
    </xdr:from>
    <xdr:ext cx="209550" cy="200025"/>
    <xdr:pic>
      <xdr:nvPicPr>
        <xdr:cNvPr id="0" name="image18.png"/>
        <xdr:cNvPicPr preferRelativeResize="0"/>
      </xdr:nvPicPr>
      <xdr:blipFill>
        <a:blip cstate="print" r:embed="rId16"/>
        <a:stretch>
          <a:fillRect/>
        </a:stretch>
      </xdr:blipFill>
      <xdr:spPr>
        <a:prstGeom prst="rect">
          <a:avLst/>
        </a:prstGeom>
        <a:noFill/>
      </xdr:spPr>
    </xdr:pic>
    <xdr:clientData fLocksWithSheet="0"/>
  </xdr:oneCellAnchor>
  <xdr:oneCellAnchor>
    <xdr:from>
      <xdr:col>6</xdr:col>
      <xdr:colOff>0</xdr:colOff>
      <xdr:row>18</xdr:row>
      <xdr:rowOff>0</xdr:rowOff>
    </xdr:from>
    <xdr:ext cx="228600" cy="200025"/>
    <xdr:pic>
      <xdr:nvPicPr>
        <xdr:cNvPr id="0" name="image11.png"/>
        <xdr:cNvPicPr preferRelativeResize="0"/>
      </xdr:nvPicPr>
      <xdr:blipFill>
        <a:blip cstate="print" r:embed="rId17"/>
        <a:stretch>
          <a:fillRect/>
        </a:stretch>
      </xdr:blipFill>
      <xdr:spPr>
        <a:prstGeom prst="rect">
          <a:avLst/>
        </a:prstGeom>
        <a:noFill/>
      </xdr:spPr>
    </xdr:pic>
    <xdr:clientData fLocksWithSheet="0"/>
  </xdr:oneCellAnchor>
  <xdr:oneCellAnchor>
    <xdr:from>
      <xdr:col>6</xdr:col>
      <xdr:colOff>0</xdr:colOff>
      <xdr:row>19</xdr:row>
      <xdr:rowOff>0</xdr:rowOff>
    </xdr:from>
    <xdr:ext cx="104775" cy="200025"/>
    <xdr:pic>
      <xdr:nvPicPr>
        <xdr:cNvPr id="0" name="image21.png"/>
        <xdr:cNvPicPr preferRelativeResize="0"/>
      </xdr:nvPicPr>
      <xdr:blipFill>
        <a:blip cstate="print" r:embed="rId18"/>
        <a:stretch>
          <a:fillRect/>
        </a:stretch>
      </xdr:blipFill>
      <xdr:spPr>
        <a:prstGeom prst="rect">
          <a:avLst/>
        </a:prstGeom>
        <a:noFill/>
      </xdr:spPr>
    </xdr:pic>
    <xdr:clientData fLocksWithSheet="0"/>
  </xdr:oneCellAnchor>
  <xdr:oneCellAnchor>
    <xdr:from>
      <xdr:col>6</xdr:col>
      <xdr:colOff>0</xdr:colOff>
      <xdr:row>21</xdr:row>
      <xdr:rowOff>0</xdr:rowOff>
    </xdr:from>
    <xdr:ext cx="152400" cy="200025"/>
    <xdr:pic>
      <xdr:nvPicPr>
        <xdr:cNvPr id="0" name="image19.png"/>
        <xdr:cNvPicPr preferRelativeResize="0"/>
      </xdr:nvPicPr>
      <xdr:blipFill>
        <a:blip cstate="print" r:embed="rId19"/>
        <a:stretch>
          <a:fillRect/>
        </a:stretch>
      </xdr:blipFill>
      <xdr:spPr>
        <a:prstGeom prst="rect">
          <a:avLst/>
        </a:prstGeom>
        <a:noFill/>
      </xdr:spPr>
    </xdr:pic>
    <xdr:clientData fLocksWithSheet="0"/>
  </xdr:oneCellAnchor>
  <xdr:oneCellAnchor>
    <xdr:from>
      <xdr:col>6</xdr:col>
      <xdr:colOff>0</xdr:colOff>
      <xdr:row>22</xdr:row>
      <xdr:rowOff>0</xdr:rowOff>
    </xdr:from>
    <xdr:ext cx="190500" cy="200025"/>
    <xdr:pic>
      <xdr:nvPicPr>
        <xdr:cNvPr id="0" name="image28.png"/>
        <xdr:cNvPicPr preferRelativeResize="0"/>
      </xdr:nvPicPr>
      <xdr:blipFill>
        <a:blip cstate="print" r:embed="rId20"/>
        <a:stretch>
          <a:fillRect/>
        </a:stretch>
      </xdr:blipFill>
      <xdr:spPr>
        <a:prstGeom prst="rect">
          <a:avLst/>
        </a:prstGeom>
        <a:noFill/>
      </xdr:spPr>
    </xdr:pic>
    <xdr:clientData fLocksWithSheet="0"/>
  </xdr:oneCellAnchor>
  <xdr:oneCellAnchor>
    <xdr:from>
      <xdr:col>6</xdr:col>
      <xdr:colOff>0</xdr:colOff>
      <xdr:row>23</xdr:row>
      <xdr:rowOff>0</xdr:rowOff>
    </xdr:from>
    <xdr:ext cx="152400" cy="200025"/>
    <xdr:pic>
      <xdr:nvPicPr>
        <xdr:cNvPr id="0" name="image29.png"/>
        <xdr:cNvPicPr preferRelativeResize="0"/>
      </xdr:nvPicPr>
      <xdr:blipFill>
        <a:blip cstate="print" r:embed="rId21"/>
        <a:stretch>
          <a:fillRect/>
        </a:stretch>
      </xdr:blipFill>
      <xdr:spPr>
        <a:prstGeom prst="rect">
          <a:avLst/>
        </a:prstGeom>
        <a:noFill/>
      </xdr:spPr>
    </xdr:pic>
    <xdr:clientData fLocksWithSheet="0"/>
  </xdr:oneCellAnchor>
  <xdr:oneCellAnchor>
    <xdr:from>
      <xdr:col>6</xdr:col>
      <xdr:colOff>0</xdr:colOff>
      <xdr:row>24</xdr:row>
      <xdr:rowOff>0</xdr:rowOff>
    </xdr:from>
    <xdr:ext cx="142875" cy="200025"/>
    <xdr:pic>
      <xdr:nvPicPr>
        <xdr:cNvPr id="0" name="image25.png"/>
        <xdr:cNvPicPr preferRelativeResize="0"/>
      </xdr:nvPicPr>
      <xdr:blipFill>
        <a:blip cstate="print" r:embed="rId22"/>
        <a:stretch>
          <a:fillRect/>
        </a:stretch>
      </xdr:blipFill>
      <xdr:spPr>
        <a:prstGeom prst="rect">
          <a:avLst/>
        </a:prstGeom>
        <a:noFill/>
      </xdr:spPr>
    </xdr:pic>
    <xdr:clientData fLocksWithSheet="0"/>
  </xdr:oneCellAnchor>
  <xdr:oneCellAnchor>
    <xdr:from>
      <xdr:col>6</xdr:col>
      <xdr:colOff>0</xdr:colOff>
      <xdr:row>25</xdr:row>
      <xdr:rowOff>0</xdr:rowOff>
    </xdr:from>
    <xdr:ext cx="152400" cy="200025"/>
    <xdr:pic>
      <xdr:nvPicPr>
        <xdr:cNvPr id="0" name="image27.png"/>
        <xdr:cNvPicPr preferRelativeResize="0"/>
      </xdr:nvPicPr>
      <xdr:blipFill>
        <a:blip cstate="print" r:embed="rId23"/>
        <a:stretch>
          <a:fillRect/>
        </a:stretch>
      </xdr:blipFill>
      <xdr:spPr>
        <a:prstGeom prst="rect">
          <a:avLst/>
        </a:prstGeom>
        <a:noFill/>
      </xdr:spPr>
    </xdr:pic>
    <xdr:clientData fLocksWithSheet="0"/>
  </xdr:oneCellAnchor>
  <xdr:oneCellAnchor>
    <xdr:from>
      <xdr:col>6</xdr:col>
      <xdr:colOff>0</xdr:colOff>
      <xdr:row>26</xdr:row>
      <xdr:rowOff>0</xdr:rowOff>
    </xdr:from>
    <xdr:ext cx="209550" cy="200025"/>
    <xdr:pic>
      <xdr:nvPicPr>
        <xdr:cNvPr id="0" name="image24.png"/>
        <xdr:cNvPicPr preferRelativeResize="0"/>
      </xdr:nvPicPr>
      <xdr:blipFill>
        <a:blip cstate="print" r:embed="rId24"/>
        <a:stretch>
          <a:fillRect/>
        </a:stretch>
      </xdr:blipFill>
      <xdr:spPr>
        <a:prstGeom prst="rect">
          <a:avLst/>
        </a:prstGeom>
        <a:noFill/>
      </xdr:spPr>
    </xdr:pic>
    <xdr:clientData fLocksWithSheet="0"/>
  </xdr:oneCellAnchor>
  <xdr:oneCellAnchor>
    <xdr:from>
      <xdr:col>6</xdr:col>
      <xdr:colOff>0</xdr:colOff>
      <xdr:row>27</xdr:row>
      <xdr:rowOff>0</xdr:rowOff>
    </xdr:from>
    <xdr:ext cx="152400" cy="200025"/>
    <xdr:pic>
      <xdr:nvPicPr>
        <xdr:cNvPr id="0" name="image17.png"/>
        <xdr:cNvPicPr preferRelativeResize="0"/>
      </xdr:nvPicPr>
      <xdr:blipFill>
        <a:blip cstate="print" r:embed="rId25"/>
        <a:stretch>
          <a:fillRect/>
        </a:stretch>
      </xdr:blipFill>
      <xdr:spPr>
        <a:prstGeom prst="rect">
          <a:avLst/>
        </a:prstGeom>
        <a:noFill/>
      </xdr:spPr>
    </xdr:pic>
    <xdr:clientData fLocksWithSheet="0"/>
  </xdr:oneCellAnchor>
  <xdr:oneCellAnchor>
    <xdr:from>
      <xdr:col>6</xdr:col>
      <xdr:colOff>0</xdr:colOff>
      <xdr:row>28</xdr:row>
      <xdr:rowOff>0</xdr:rowOff>
    </xdr:from>
    <xdr:ext cx="161925" cy="200025"/>
    <xdr:pic>
      <xdr:nvPicPr>
        <xdr:cNvPr id="0" name="image10.png"/>
        <xdr:cNvPicPr preferRelativeResize="0"/>
      </xdr:nvPicPr>
      <xdr:blipFill>
        <a:blip cstate="print" r:embed="rId26"/>
        <a:stretch>
          <a:fillRect/>
        </a:stretch>
      </xdr:blipFill>
      <xdr:spPr>
        <a:prstGeom prst="rect">
          <a:avLst/>
        </a:prstGeom>
        <a:noFill/>
      </xdr:spPr>
    </xdr:pic>
    <xdr:clientData fLocksWithSheet="0"/>
  </xdr:oneCellAnchor>
  <xdr:oneCellAnchor>
    <xdr:from>
      <xdr:col>6</xdr:col>
      <xdr:colOff>0</xdr:colOff>
      <xdr:row>29</xdr:row>
      <xdr:rowOff>0</xdr:rowOff>
    </xdr:from>
    <xdr:ext cx="133350" cy="200025"/>
    <xdr:pic>
      <xdr:nvPicPr>
        <xdr:cNvPr id="0" name="image20.png"/>
        <xdr:cNvPicPr preferRelativeResize="0"/>
      </xdr:nvPicPr>
      <xdr:blipFill>
        <a:blip cstate="print" r:embed="rId27"/>
        <a:stretch>
          <a:fillRect/>
        </a:stretch>
      </xdr:blipFill>
      <xdr:spPr>
        <a:prstGeom prst="rect">
          <a:avLst/>
        </a:prstGeom>
        <a:noFill/>
      </xdr:spPr>
    </xdr:pic>
    <xdr:clientData fLocksWithSheet="0"/>
  </xdr:oneCellAnchor>
  <xdr:oneCellAnchor>
    <xdr:from>
      <xdr:col>6</xdr:col>
      <xdr:colOff>0</xdr:colOff>
      <xdr:row>30</xdr:row>
      <xdr:rowOff>0</xdr:rowOff>
    </xdr:from>
    <xdr:ext cx="161925" cy="200025"/>
    <xdr:pic>
      <xdr:nvPicPr>
        <xdr:cNvPr id="0" name="image23.png"/>
        <xdr:cNvPicPr preferRelativeResize="0"/>
      </xdr:nvPicPr>
      <xdr:blipFill>
        <a:blip cstate="print" r:embed="rId28"/>
        <a:stretch>
          <a:fillRect/>
        </a:stretch>
      </xdr:blipFill>
      <xdr:spPr>
        <a:prstGeom prst="rect">
          <a:avLst/>
        </a:prstGeom>
        <a:noFill/>
      </xdr:spPr>
    </xdr:pic>
    <xdr:clientData fLocksWithSheet="0"/>
  </xdr:oneCellAnchor>
  <xdr:oneCellAnchor>
    <xdr:from>
      <xdr:col>6</xdr:col>
      <xdr:colOff>0</xdr:colOff>
      <xdr:row>31</xdr:row>
      <xdr:rowOff>0</xdr:rowOff>
    </xdr:from>
    <xdr:ext cx="161925" cy="200025"/>
    <xdr:pic>
      <xdr:nvPicPr>
        <xdr:cNvPr id="0" name="image31.png"/>
        <xdr:cNvPicPr preferRelativeResize="0"/>
      </xdr:nvPicPr>
      <xdr:blipFill>
        <a:blip cstate="print" r:embed="rId29"/>
        <a:stretch>
          <a:fillRect/>
        </a:stretch>
      </xdr:blipFill>
      <xdr:spPr>
        <a:prstGeom prst="rect">
          <a:avLst/>
        </a:prstGeom>
        <a:noFill/>
      </xdr:spPr>
    </xdr:pic>
    <xdr:clientData fLocksWithSheet="0"/>
  </xdr:oneCellAnchor>
  <xdr:oneCellAnchor>
    <xdr:from>
      <xdr:col>6</xdr:col>
      <xdr:colOff>0</xdr:colOff>
      <xdr:row>32</xdr:row>
      <xdr:rowOff>0</xdr:rowOff>
    </xdr:from>
    <xdr:ext cx="171450" cy="200025"/>
    <xdr:pic>
      <xdr:nvPicPr>
        <xdr:cNvPr id="0" name="image26.png"/>
        <xdr:cNvPicPr preferRelativeResize="0"/>
      </xdr:nvPicPr>
      <xdr:blipFill>
        <a:blip cstate="print" r:embed="rId30"/>
        <a:stretch>
          <a:fillRect/>
        </a:stretch>
      </xdr:blipFill>
      <xdr:spPr>
        <a:prstGeom prst="rect">
          <a:avLst/>
        </a:prstGeom>
        <a:noFill/>
      </xdr:spPr>
    </xdr:pic>
    <xdr:clientData fLocksWithSheet="0"/>
  </xdr:oneCellAnchor>
  <xdr:oneCellAnchor>
    <xdr:from>
      <xdr:col>6</xdr:col>
      <xdr:colOff>0</xdr:colOff>
      <xdr:row>33</xdr:row>
      <xdr:rowOff>0</xdr:rowOff>
    </xdr:from>
    <xdr:ext cx="314325" cy="200025"/>
    <xdr:pic>
      <xdr:nvPicPr>
        <xdr:cNvPr id="0" name="image30.png"/>
        <xdr:cNvPicPr preferRelativeResize="0"/>
      </xdr:nvPicPr>
      <xdr:blipFill>
        <a:blip cstate="print" r:embed="rId3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N34" displayName="표2" name="표2" id="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테스트케이스-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G18" displayName="표1" name="표1" id="2">
  <tableColumns count="7">
    <tableColumn name="Defect ID" id="1"/>
    <tableColumn name="관련 TC/기능 ID" id="2"/>
    <tableColumn name="테스트 담당자" id="3"/>
    <tableColumn name="수정 상태" id="4"/>
    <tableColumn name="수정 담당자" id="5"/>
    <tableColumn name="재테스트 결과" id="6"/>
    <tableColumn name="설명" id="7"/>
  </tableColumns>
  <tableStyleInfo name="결함이슈-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2" width="8.25"/>
    <col customWidth="1" min="3" max="3" width="16.38"/>
    <col customWidth="1" min="4" max="4" width="34.38"/>
    <col customWidth="1" min="5" max="5" width="90.25"/>
    <col customWidth="1" min="8" max="9" width="67.0"/>
  </cols>
  <sheetData>
    <row r="1">
      <c r="A1" s="1" t="s">
        <v>0</v>
      </c>
      <c r="B1" s="2" t="s">
        <v>1</v>
      </c>
      <c r="C1" s="1" t="s">
        <v>2</v>
      </c>
      <c r="D1" s="2" t="s">
        <v>3</v>
      </c>
      <c r="E1" s="3" t="s">
        <v>4</v>
      </c>
      <c r="F1" s="4" t="s">
        <v>5</v>
      </c>
      <c r="G1" s="4" t="s">
        <v>6</v>
      </c>
      <c r="H1" s="4" t="s">
        <v>7</v>
      </c>
      <c r="I1" s="4" t="s">
        <v>8</v>
      </c>
      <c r="J1" s="5"/>
      <c r="K1" s="5"/>
      <c r="L1" s="5"/>
      <c r="M1" s="5"/>
      <c r="N1" s="5"/>
      <c r="O1" s="5"/>
      <c r="P1" s="5"/>
      <c r="Q1" s="5"/>
      <c r="R1" s="5"/>
      <c r="S1" s="5"/>
      <c r="T1" s="5"/>
      <c r="U1" s="5"/>
      <c r="V1" s="5"/>
      <c r="W1" s="5"/>
      <c r="X1" s="5"/>
      <c r="Y1" s="5"/>
      <c r="Z1" s="5"/>
      <c r="AA1" s="5"/>
    </row>
    <row r="2">
      <c r="A2" s="6" t="s">
        <v>9</v>
      </c>
      <c r="B2" s="7" t="s">
        <v>10</v>
      </c>
      <c r="C2" s="8" t="s">
        <v>11</v>
      </c>
      <c r="D2" s="9" t="s">
        <v>12</v>
      </c>
      <c r="E2" s="10" t="s">
        <v>13</v>
      </c>
      <c r="F2" s="11" t="s">
        <v>14</v>
      </c>
      <c r="G2" s="12"/>
      <c r="H2" s="13"/>
      <c r="I2" s="13"/>
      <c r="J2" s="5"/>
      <c r="K2" s="5"/>
      <c r="L2" s="5"/>
      <c r="M2" s="5"/>
      <c r="N2" s="5"/>
      <c r="O2" s="5"/>
      <c r="P2" s="5"/>
      <c r="Q2" s="5"/>
      <c r="R2" s="5"/>
      <c r="S2" s="5"/>
      <c r="T2" s="5"/>
      <c r="U2" s="5"/>
      <c r="V2" s="5"/>
      <c r="W2" s="5"/>
      <c r="X2" s="5"/>
      <c r="Y2" s="5"/>
      <c r="Z2" s="5"/>
      <c r="AA2" s="5"/>
    </row>
    <row r="3">
      <c r="A3" s="14"/>
      <c r="B3" s="14"/>
      <c r="C3" s="15" t="s">
        <v>15</v>
      </c>
      <c r="D3" s="16" t="s">
        <v>16</v>
      </c>
      <c r="E3" s="17" t="s">
        <v>17</v>
      </c>
      <c r="F3" s="18" t="s">
        <v>14</v>
      </c>
      <c r="G3" s="19"/>
      <c r="H3" s="20"/>
      <c r="I3" s="20"/>
      <c r="J3" s="5"/>
      <c r="K3" s="5"/>
      <c r="L3" s="5"/>
      <c r="M3" s="5"/>
      <c r="N3" s="5"/>
      <c r="O3" s="5"/>
      <c r="P3" s="5"/>
      <c r="Q3" s="5"/>
      <c r="R3" s="5"/>
      <c r="S3" s="5"/>
      <c r="T3" s="5"/>
      <c r="U3" s="5"/>
      <c r="V3" s="5"/>
      <c r="W3" s="5"/>
      <c r="X3" s="5"/>
      <c r="Y3" s="5"/>
      <c r="Z3" s="5"/>
      <c r="AA3" s="5"/>
    </row>
    <row r="4">
      <c r="A4" s="21"/>
      <c r="B4" s="21"/>
      <c r="C4" s="22" t="s">
        <v>18</v>
      </c>
      <c r="D4" s="23"/>
      <c r="E4" s="24" t="s">
        <v>19</v>
      </c>
      <c r="F4" s="18" t="s">
        <v>14</v>
      </c>
      <c r="G4" s="18" t="s">
        <v>20</v>
      </c>
      <c r="H4" s="25"/>
      <c r="I4" s="25"/>
      <c r="J4" s="5"/>
      <c r="K4" s="5"/>
      <c r="L4" s="5"/>
      <c r="M4" s="5"/>
      <c r="N4" s="5"/>
      <c r="O4" s="5"/>
      <c r="P4" s="5"/>
      <c r="Q4" s="5"/>
      <c r="R4" s="5"/>
      <c r="S4" s="5"/>
      <c r="T4" s="5"/>
      <c r="U4" s="5"/>
      <c r="V4" s="5"/>
      <c r="W4" s="5"/>
      <c r="X4" s="5"/>
      <c r="Y4" s="5"/>
      <c r="Z4" s="5"/>
      <c r="AA4" s="5"/>
    </row>
    <row r="5">
      <c r="A5" s="26" t="s">
        <v>21</v>
      </c>
      <c r="B5" s="27" t="s">
        <v>22</v>
      </c>
      <c r="C5" s="28" t="s">
        <v>23</v>
      </c>
      <c r="D5" s="29" t="s">
        <v>24</v>
      </c>
      <c r="E5" s="30" t="s">
        <v>25</v>
      </c>
      <c r="F5" s="31" t="s">
        <v>14</v>
      </c>
      <c r="G5" s="32" t="s">
        <v>26</v>
      </c>
      <c r="H5" s="33"/>
      <c r="I5" s="33"/>
      <c r="J5" s="5"/>
      <c r="K5" s="5"/>
      <c r="L5" s="5"/>
      <c r="M5" s="5"/>
      <c r="N5" s="5"/>
      <c r="O5" s="5"/>
      <c r="P5" s="5"/>
      <c r="Q5" s="5"/>
      <c r="R5" s="5"/>
      <c r="S5" s="5"/>
      <c r="T5" s="5"/>
      <c r="U5" s="5"/>
      <c r="V5" s="5"/>
      <c r="W5" s="5"/>
      <c r="X5" s="5"/>
      <c r="Y5" s="5"/>
      <c r="Z5" s="5"/>
      <c r="AA5" s="5"/>
    </row>
    <row r="6">
      <c r="A6" s="14"/>
      <c r="B6" s="14"/>
      <c r="C6" s="34" t="s">
        <v>27</v>
      </c>
      <c r="D6" s="35" t="s">
        <v>28</v>
      </c>
      <c r="E6" s="36" t="s">
        <v>29</v>
      </c>
      <c r="F6" s="37" t="s">
        <v>14</v>
      </c>
      <c r="G6" s="32" t="s">
        <v>26</v>
      </c>
      <c r="H6" s="38"/>
      <c r="I6" s="38"/>
      <c r="J6" s="5"/>
      <c r="K6" s="5"/>
      <c r="L6" s="5"/>
      <c r="M6" s="5"/>
      <c r="N6" s="5"/>
      <c r="O6" s="5"/>
      <c r="P6" s="5"/>
      <c r="Q6" s="5"/>
      <c r="R6" s="5"/>
      <c r="S6" s="5"/>
      <c r="T6" s="5"/>
      <c r="U6" s="5"/>
      <c r="V6" s="5"/>
      <c r="W6" s="5"/>
      <c r="X6" s="5"/>
      <c r="Y6" s="5"/>
      <c r="Z6" s="5"/>
      <c r="AA6" s="5"/>
    </row>
    <row r="7">
      <c r="A7" s="14"/>
      <c r="B7" s="14"/>
      <c r="C7" s="34" t="s">
        <v>30</v>
      </c>
      <c r="D7" s="35" t="s">
        <v>31</v>
      </c>
      <c r="E7" s="36" t="s">
        <v>32</v>
      </c>
      <c r="F7" s="37" t="s">
        <v>14</v>
      </c>
      <c r="G7" s="32" t="s">
        <v>26</v>
      </c>
      <c r="H7" s="38"/>
      <c r="I7" s="38"/>
      <c r="J7" s="5"/>
      <c r="K7" s="5"/>
      <c r="L7" s="5"/>
      <c r="M7" s="5"/>
      <c r="N7" s="5"/>
      <c r="O7" s="5"/>
      <c r="P7" s="5"/>
      <c r="Q7" s="5"/>
      <c r="R7" s="5"/>
      <c r="S7" s="5"/>
      <c r="T7" s="5"/>
      <c r="U7" s="5"/>
      <c r="V7" s="5"/>
      <c r="W7" s="5"/>
      <c r="X7" s="5"/>
      <c r="Y7" s="5"/>
      <c r="Z7" s="5"/>
      <c r="AA7" s="5"/>
    </row>
    <row r="8">
      <c r="A8" s="14"/>
      <c r="B8" s="14"/>
      <c r="C8" s="34" t="s">
        <v>33</v>
      </c>
      <c r="D8" s="35" t="s">
        <v>34</v>
      </c>
      <c r="E8" s="39" t="s">
        <v>35</v>
      </c>
      <c r="F8" s="37" t="s">
        <v>36</v>
      </c>
      <c r="G8" s="32" t="s">
        <v>26</v>
      </c>
      <c r="H8" s="40" t="s">
        <v>37</v>
      </c>
      <c r="I8" s="38"/>
      <c r="J8" s="5"/>
      <c r="K8" s="5"/>
      <c r="L8" s="5"/>
      <c r="M8" s="5"/>
      <c r="N8" s="5"/>
      <c r="O8" s="5"/>
      <c r="P8" s="5"/>
      <c r="Q8" s="5"/>
      <c r="R8" s="5"/>
      <c r="S8" s="5"/>
      <c r="T8" s="5"/>
      <c r="U8" s="5"/>
      <c r="V8" s="5"/>
      <c r="W8" s="5"/>
      <c r="X8" s="5"/>
      <c r="Y8" s="5"/>
      <c r="Z8" s="5"/>
      <c r="AA8" s="5"/>
    </row>
    <row r="9">
      <c r="A9" s="14"/>
      <c r="B9" s="14"/>
      <c r="C9" s="34" t="s">
        <v>38</v>
      </c>
      <c r="D9" s="41" t="s">
        <v>39</v>
      </c>
      <c r="E9" s="36" t="s">
        <v>40</v>
      </c>
      <c r="F9" s="37" t="s">
        <v>36</v>
      </c>
      <c r="G9" s="32" t="s">
        <v>26</v>
      </c>
      <c r="H9" s="38"/>
      <c r="I9" s="38"/>
      <c r="J9" s="5"/>
      <c r="K9" s="5"/>
      <c r="L9" s="5"/>
      <c r="M9" s="5"/>
      <c r="N9" s="5"/>
      <c r="O9" s="5"/>
      <c r="P9" s="5"/>
      <c r="Q9" s="5"/>
      <c r="R9" s="5"/>
      <c r="S9" s="5"/>
      <c r="T9" s="5"/>
      <c r="U9" s="5"/>
      <c r="V9" s="5"/>
      <c r="W9" s="5"/>
      <c r="X9" s="5"/>
      <c r="Y9" s="5"/>
      <c r="Z9" s="5"/>
      <c r="AA9" s="5"/>
    </row>
    <row r="10">
      <c r="A10" s="14"/>
      <c r="B10" s="14"/>
      <c r="C10" s="34" t="s">
        <v>41</v>
      </c>
      <c r="D10" s="41" t="s">
        <v>42</v>
      </c>
      <c r="E10" s="36" t="s">
        <v>43</v>
      </c>
      <c r="F10" s="37" t="s">
        <v>14</v>
      </c>
      <c r="G10" s="32" t="s">
        <v>26</v>
      </c>
      <c r="H10" s="38"/>
      <c r="I10" s="38"/>
      <c r="J10" s="5"/>
      <c r="K10" s="5"/>
      <c r="L10" s="5"/>
      <c r="M10" s="5"/>
      <c r="N10" s="5"/>
      <c r="O10" s="5"/>
      <c r="P10" s="5"/>
      <c r="Q10" s="5"/>
      <c r="R10" s="5"/>
      <c r="S10" s="5"/>
      <c r="T10" s="5"/>
      <c r="U10" s="5"/>
      <c r="V10" s="5"/>
      <c r="W10" s="5"/>
      <c r="X10" s="5"/>
      <c r="Y10" s="5"/>
      <c r="Z10" s="5"/>
      <c r="AA10" s="5"/>
    </row>
    <row r="11">
      <c r="A11" s="14"/>
      <c r="B11" s="14"/>
      <c r="C11" s="34" t="s">
        <v>44</v>
      </c>
      <c r="D11" s="35" t="s">
        <v>45</v>
      </c>
      <c r="E11" s="39" t="s">
        <v>46</v>
      </c>
      <c r="F11" s="37" t="s">
        <v>14</v>
      </c>
      <c r="G11" s="32" t="s">
        <v>26</v>
      </c>
      <c r="H11" s="38"/>
      <c r="I11" s="38"/>
      <c r="J11" s="5"/>
      <c r="K11" s="5"/>
      <c r="L11" s="5"/>
      <c r="M11" s="5"/>
      <c r="N11" s="5"/>
      <c r="O11" s="5"/>
      <c r="P11" s="5"/>
      <c r="Q11" s="5"/>
      <c r="R11" s="5"/>
      <c r="S11" s="5"/>
      <c r="T11" s="5"/>
      <c r="U11" s="5"/>
      <c r="V11" s="5"/>
      <c r="W11" s="5"/>
      <c r="X11" s="5"/>
      <c r="Y11" s="5"/>
      <c r="Z11" s="5"/>
      <c r="AA11" s="5"/>
    </row>
    <row r="12">
      <c r="A12" s="14"/>
      <c r="B12" s="14"/>
      <c r="C12" s="34" t="s">
        <v>47</v>
      </c>
      <c r="D12" s="41" t="s">
        <v>48</v>
      </c>
      <c r="E12" s="36" t="s">
        <v>49</v>
      </c>
      <c r="F12" s="37" t="s">
        <v>14</v>
      </c>
      <c r="G12" s="32" t="s">
        <v>26</v>
      </c>
      <c r="H12" s="38"/>
      <c r="I12" s="38"/>
      <c r="J12" s="5"/>
      <c r="K12" s="5"/>
      <c r="L12" s="5"/>
      <c r="M12" s="5"/>
      <c r="N12" s="5"/>
      <c r="O12" s="5"/>
      <c r="P12" s="5"/>
      <c r="Q12" s="5"/>
      <c r="R12" s="5"/>
      <c r="S12" s="5"/>
      <c r="T12" s="5"/>
      <c r="U12" s="5"/>
      <c r="V12" s="5"/>
      <c r="W12" s="5"/>
      <c r="X12" s="5"/>
      <c r="Y12" s="5"/>
      <c r="Z12" s="5"/>
      <c r="AA12" s="5"/>
    </row>
    <row r="13">
      <c r="A13" s="14"/>
      <c r="B13" s="14"/>
      <c r="C13" s="34" t="s">
        <v>50</v>
      </c>
      <c r="D13" s="41" t="s">
        <v>51</v>
      </c>
      <c r="E13" s="36" t="s">
        <v>52</v>
      </c>
      <c r="F13" s="37" t="s">
        <v>14</v>
      </c>
      <c r="G13" s="32" t="s">
        <v>26</v>
      </c>
      <c r="H13" s="38"/>
      <c r="I13" s="38"/>
      <c r="J13" s="5"/>
      <c r="K13" s="5"/>
      <c r="L13" s="5"/>
      <c r="M13" s="5"/>
      <c r="N13" s="5"/>
      <c r="O13" s="5"/>
      <c r="P13" s="5"/>
      <c r="Q13" s="5"/>
      <c r="R13" s="5"/>
      <c r="S13" s="5"/>
      <c r="T13" s="5"/>
      <c r="U13" s="5"/>
      <c r="V13" s="5"/>
      <c r="W13" s="5"/>
      <c r="X13" s="5"/>
      <c r="Y13" s="5"/>
      <c r="Z13" s="5"/>
      <c r="AA13" s="5"/>
    </row>
    <row r="14">
      <c r="A14" s="14"/>
      <c r="B14" s="14"/>
      <c r="C14" s="42" t="s">
        <v>53</v>
      </c>
      <c r="D14" s="43" t="s">
        <v>54</v>
      </c>
      <c r="E14" s="44" t="s">
        <v>55</v>
      </c>
      <c r="F14" s="45" t="s">
        <v>14</v>
      </c>
      <c r="G14" s="32" t="s">
        <v>26</v>
      </c>
      <c r="H14" s="46" t="s">
        <v>56</v>
      </c>
      <c r="I14" s="46"/>
      <c r="J14" s="5"/>
      <c r="K14" s="5"/>
      <c r="L14" s="5"/>
      <c r="M14" s="5"/>
      <c r="N14" s="5"/>
      <c r="O14" s="5"/>
      <c r="P14" s="5"/>
      <c r="Q14" s="5"/>
      <c r="R14" s="5"/>
      <c r="S14" s="5"/>
      <c r="T14" s="5"/>
      <c r="U14" s="5"/>
      <c r="V14" s="5"/>
      <c r="W14" s="5"/>
      <c r="X14" s="5"/>
      <c r="Y14" s="5"/>
      <c r="Z14" s="5"/>
      <c r="AA14" s="5"/>
    </row>
    <row r="15">
      <c r="A15" s="47"/>
      <c r="B15" s="47"/>
      <c r="C15" s="48" t="s">
        <v>57</v>
      </c>
      <c r="D15" s="49" t="s">
        <v>58</v>
      </c>
      <c r="E15" s="50" t="s">
        <v>59</v>
      </c>
      <c r="F15" s="51" t="s">
        <v>14</v>
      </c>
      <c r="G15" s="11" t="s">
        <v>20</v>
      </c>
      <c r="H15" s="52"/>
      <c r="I15" s="52"/>
      <c r="J15" s="5"/>
      <c r="K15" s="5"/>
      <c r="L15" s="5"/>
      <c r="M15" s="5"/>
      <c r="N15" s="5"/>
      <c r="O15" s="5"/>
      <c r="P15" s="5"/>
      <c r="Q15" s="5"/>
      <c r="R15" s="5"/>
      <c r="S15" s="5"/>
      <c r="T15" s="5"/>
      <c r="U15" s="5"/>
      <c r="V15" s="5"/>
      <c r="W15" s="5"/>
      <c r="X15" s="5"/>
      <c r="Y15" s="5"/>
      <c r="Z15" s="5"/>
      <c r="AA15" s="5"/>
    </row>
    <row r="16">
      <c r="A16" s="53" t="s">
        <v>60</v>
      </c>
      <c r="B16" s="54" t="s">
        <v>61</v>
      </c>
      <c r="C16" s="55" t="s">
        <v>62</v>
      </c>
      <c r="D16" s="56" t="s">
        <v>24</v>
      </c>
      <c r="E16" s="57" t="s">
        <v>63</v>
      </c>
      <c r="F16" s="58" t="s">
        <v>14</v>
      </c>
      <c r="G16" s="11" t="s">
        <v>20</v>
      </c>
      <c r="H16" s="13"/>
      <c r="I16" s="13"/>
      <c r="J16" s="5"/>
      <c r="K16" s="5"/>
      <c r="L16" s="5"/>
      <c r="M16" s="5"/>
      <c r="N16" s="5"/>
      <c r="O16" s="5"/>
      <c r="P16" s="5"/>
      <c r="Q16" s="5"/>
      <c r="R16" s="5"/>
      <c r="S16" s="5"/>
      <c r="T16" s="5"/>
      <c r="U16" s="5"/>
      <c r="V16" s="5"/>
      <c r="W16" s="5"/>
      <c r="X16" s="5"/>
      <c r="Y16" s="5"/>
      <c r="Z16" s="5"/>
      <c r="AA16" s="5"/>
    </row>
    <row r="17">
      <c r="A17" s="14"/>
      <c r="B17" s="14"/>
      <c r="C17" s="59" t="s">
        <v>64</v>
      </c>
      <c r="D17" s="60" t="s">
        <v>28</v>
      </c>
      <c r="E17" s="61" t="s">
        <v>65</v>
      </c>
      <c r="F17" s="58" t="s">
        <v>14</v>
      </c>
      <c r="G17" s="11" t="s">
        <v>20</v>
      </c>
      <c r="H17" s="38"/>
      <c r="I17" s="38"/>
      <c r="J17" s="5"/>
      <c r="K17" s="5"/>
      <c r="L17" s="5"/>
      <c r="M17" s="5"/>
      <c r="N17" s="5"/>
      <c r="O17" s="5"/>
      <c r="P17" s="5"/>
      <c r="Q17" s="5"/>
      <c r="R17" s="5"/>
      <c r="S17" s="5"/>
      <c r="T17" s="5"/>
      <c r="U17" s="5"/>
      <c r="V17" s="5"/>
      <c r="W17" s="5"/>
      <c r="X17" s="5"/>
      <c r="Y17" s="5"/>
      <c r="Z17" s="5"/>
      <c r="AA17" s="5"/>
    </row>
    <row r="18">
      <c r="A18" s="14"/>
      <c r="B18" s="14"/>
      <c r="C18" s="59" t="s">
        <v>66</v>
      </c>
      <c r="D18" s="60" t="s">
        <v>67</v>
      </c>
      <c r="E18" s="61" t="s">
        <v>68</v>
      </c>
      <c r="F18" s="58" t="s">
        <v>14</v>
      </c>
      <c r="G18" s="11" t="s">
        <v>20</v>
      </c>
      <c r="H18" s="38"/>
      <c r="I18" s="38"/>
      <c r="J18" s="5"/>
      <c r="K18" s="5"/>
      <c r="L18" s="5"/>
      <c r="M18" s="5"/>
      <c r="N18" s="5"/>
      <c r="O18" s="5"/>
      <c r="P18" s="5"/>
      <c r="Q18" s="5"/>
      <c r="R18" s="5"/>
      <c r="S18" s="5"/>
      <c r="T18" s="5"/>
      <c r="U18" s="5"/>
      <c r="V18" s="5"/>
      <c r="W18" s="5"/>
      <c r="X18" s="5"/>
      <c r="Y18" s="5"/>
      <c r="Z18" s="5"/>
      <c r="AA18" s="5"/>
    </row>
    <row r="19">
      <c r="A19" s="14"/>
      <c r="B19" s="14"/>
      <c r="C19" s="59" t="s">
        <v>69</v>
      </c>
      <c r="D19" s="60" t="s">
        <v>70</v>
      </c>
      <c r="E19" s="61" t="s">
        <v>71</v>
      </c>
      <c r="F19" s="58" t="s">
        <v>14</v>
      </c>
      <c r="G19" s="11" t="s">
        <v>20</v>
      </c>
      <c r="H19" s="38"/>
      <c r="I19" s="38"/>
      <c r="J19" s="5"/>
      <c r="K19" s="5"/>
      <c r="L19" s="5"/>
      <c r="M19" s="5"/>
      <c r="N19" s="5"/>
      <c r="O19" s="5"/>
      <c r="P19" s="5"/>
      <c r="Q19" s="5"/>
      <c r="R19" s="5"/>
      <c r="S19" s="5"/>
      <c r="T19" s="5"/>
      <c r="U19" s="5"/>
      <c r="V19" s="5"/>
      <c r="W19" s="5"/>
      <c r="X19" s="5"/>
      <c r="Y19" s="5"/>
      <c r="Z19" s="5"/>
      <c r="AA19" s="5"/>
    </row>
    <row r="20">
      <c r="A20" s="14"/>
      <c r="B20" s="14"/>
      <c r="C20" s="59" t="s">
        <v>72</v>
      </c>
      <c r="D20" s="60" t="s">
        <v>73</v>
      </c>
      <c r="E20" s="61" t="s">
        <v>74</v>
      </c>
      <c r="F20" s="58" t="s">
        <v>14</v>
      </c>
      <c r="G20" s="11" t="s">
        <v>20</v>
      </c>
      <c r="H20" s="38"/>
      <c r="I20" s="38"/>
      <c r="J20" s="5"/>
      <c r="K20" s="5"/>
      <c r="L20" s="5"/>
      <c r="M20" s="5"/>
      <c r="N20" s="5"/>
      <c r="O20" s="5"/>
      <c r="P20" s="5"/>
      <c r="Q20" s="5"/>
      <c r="R20" s="5"/>
      <c r="S20" s="5"/>
      <c r="T20" s="5"/>
      <c r="U20" s="5"/>
      <c r="V20" s="5"/>
      <c r="W20" s="5"/>
      <c r="X20" s="5"/>
      <c r="Y20" s="5"/>
      <c r="Z20" s="5"/>
      <c r="AA20" s="5"/>
    </row>
    <row r="21">
      <c r="A21" s="21"/>
      <c r="B21" s="21"/>
      <c r="C21" s="62" t="s">
        <v>75</v>
      </c>
      <c r="D21" s="63" t="s">
        <v>76</v>
      </c>
      <c r="E21" s="64" t="s">
        <v>77</v>
      </c>
      <c r="F21" s="65" t="s">
        <v>14</v>
      </c>
      <c r="G21" s="11" t="s">
        <v>20</v>
      </c>
      <c r="H21" s="20"/>
      <c r="I21" s="20"/>
      <c r="J21" s="5"/>
      <c r="K21" s="5"/>
      <c r="L21" s="5"/>
      <c r="M21" s="5"/>
      <c r="N21" s="5"/>
      <c r="O21" s="5"/>
      <c r="P21" s="5"/>
      <c r="Q21" s="5"/>
      <c r="R21" s="5"/>
      <c r="S21" s="5"/>
      <c r="T21" s="5"/>
      <c r="U21" s="5"/>
      <c r="V21" s="5"/>
      <c r="W21" s="5"/>
      <c r="X21" s="5"/>
      <c r="Y21" s="5"/>
      <c r="Z21" s="5"/>
      <c r="AA21" s="5"/>
    </row>
    <row r="22">
      <c r="A22" s="66" t="s">
        <v>78</v>
      </c>
      <c r="B22" s="67" t="s">
        <v>79</v>
      </c>
      <c r="C22" s="68" t="s">
        <v>80</v>
      </c>
      <c r="D22" s="68" t="s">
        <v>81</v>
      </c>
      <c r="E22" s="69" t="s">
        <v>82</v>
      </c>
      <c r="F22" s="70" t="s">
        <v>36</v>
      </c>
      <c r="G22" s="32" t="s">
        <v>83</v>
      </c>
      <c r="H22" s="71" t="s">
        <v>84</v>
      </c>
      <c r="I22" s="71"/>
      <c r="J22" s="5"/>
      <c r="K22" s="5"/>
      <c r="L22" s="5"/>
      <c r="M22" s="5"/>
      <c r="N22" s="5"/>
      <c r="O22" s="5"/>
      <c r="P22" s="5"/>
      <c r="Q22" s="5"/>
      <c r="R22" s="5"/>
      <c r="S22" s="5"/>
      <c r="T22" s="5"/>
      <c r="U22" s="5"/>
      <c r="V22" s="5"/>
      <c r="W22" s="5"/>
      <c r="X22" s="5"/>
      <c r="Y22" s="5"/>
      <c r="Z22" s="5"/>
      <c r="AA22" s="5"/>
    </row>
    <row r="23">
      <c r="A23" s="14"/>
      <c r="B23" s="14"/>
      <c r="C23" s="72" t="s">
        <v>85</v>
      </c>
      <c r="D23" s="72" t="s">
        <v>86</v>
      </c>
      <c r="E23" s="73" t="s">
        <v>87</v>
      </c>
      <c r="F23" s="74" t="s">
        <v>14</v>
      </c>
      <c r="G23" s="32" t="s">
        <v>83</v>
      </c>
      <c r="H23" s="75"/>
      <c r="I23" s="75"/>
      <c r="J23" s="5"/>
      <c r="K23" s="5"/>
      <c r="L23" s="5"/>
      <c r="M23" s="5"/>
      <c r="N23" s="5"/>
      <c r="O23" s="5"/>
      <c r="P23" s="5"/>
      <c r="Q23" s="5"/>
      <c r="R23" s="5"/>
      <c r="S23" s="5"/>
      <c r="T23" s="5"/>
      <c r="U23" s="5"/>
      <c r="V23" s="5"/>
      <c r="W23" s="5"/>
      <c r="X23" s="5"/>
      <c r="Y23" s="5"/>
      <c r="Z23" s="5"/>
      <c r="AA23" s="5"/>
    </row>
    <row r="24">
      <c r="A24" s="14"/>
      <c r="B24" s="14"/>
      <c r="C24" s="72" t="s">
        <v>88</v>
      </c>
      <c r="D24" s="72" t="s">
        <v>89</v>
      </c>
      <c r="E24" s="73" t="s">
        <v>90</v>
      </c>
      <c r="F24" s="74" t="s">
        <v>14</v>
      </c>
      <c r="G24" s="32" t="s">
        <v>83</v>
      </c>
      <c r="H24" s="75"/>
      <c r="I24" s="75"/>
      <c r="J24" s="5"/>
      <c r="K24" s="5"/>
      <c r="L24" s="5"/>
      <c r="M24" s="5"/>
      <c r="N24" s="5"/>
      <c r="O24" s="5"/>
      <c r="P24" s="5"/>
      <c r="Q24" s="5"/>
      <c r="R24" s="5"/>
      <c r="S24" s="5"/>
      <c r="T24" s="5"/>
      <c r="U24" s="5"/>
      <c r="V24" s="5"/>
      <c r="W24" s="5"/>
      <c r="X24" s="5"/>
      <c r="Y24" s="5"/>
      <c r="Z24" s="5"/>
      <c r="AA24" s="5"/>
    </row>
    <row r="25">
      <c r="A25" s="14"/>
      <c r="B25" s="14"/>
      <c r="C25" s="72" t="s">
        <v>91</v>
      </c>
      <c r="D25" s="72" t="s">
        <v>92</v>
      </c>
      <c r="E25" s="76" t="s">
        <v>93</v>
      </c>
      <c r="F25" s="74" t="s">
        <v>36</v>
      </c>
      <c r="G25" s="32" t="s">
        <v>83</v>
      </c>
      <c r="H25" s="77" t="s">
        <v>94</v>
      </c>
      <c r="I25" s="77"/>
      <c r="J25" s="5"/>
      <c r="K25" s="5"/>
      <c r="L25" s="5"/>
      <c r="M25" s="5"/>
      <c r="N25" s="5"/>
      <c r="O25" s="5"/>
      <c r="P25" s="5"/>
      <c r="Q25" s="5"/>
      <c r="R25" s="5"/>
      <c r="S25" s="5"/>
      <c r="T25" s="5"/>
      <c r="U25" s="5"/>
      <c r="V25" s="5"/>
      <c r="W25" s="5"/>
      <c r="X25" s="5"/>
      <c r="Y25" s="5"/>
      <c r="Z25" s="5"/>
      <c r="AA25" s="5"/>
    </row>
    <row r="26">
      <c r="A26" s="14"/>
      <c r="B26" s="14"/>
      <c r="C26" s="72" t="s">
        <v>95</v>
      </c>
      <c r="D26" s="72" t="s">
        <v>96</v>
      </c>
      <c r="E26" s="73" t="s">
        <v>97</v>
      </c>
      <c r="F26" s="74" t="s">
        <v>36</v>
      </c>
      <c r="G26" s="32" t="s">
        <v>83</v>
      </c>
      <c r="H26" s="77" t="s">
        <v>84</v>
      </c>
      <c r="I26" s="77"/>
      <c r="J26" s="5"/>
      <c r="K26" s="5"/>
      <c r="L26" s="5"/>
      <c r="M26" s="5"/>
      <c r="N26" s="5"/>
      <c r="O26" s="5"/>
      <c r="P26" s="5"/>
      <c r="Q26" s="5"/>
      <c r="R26" s="5"/>
      <c r="S26" s="5"/>
      <c r="T26" s="5"/>
      <c r="U26" s="5"/>
      <c r="V26" s="5"/>
      <c r="W26" s="5"/>
      <c r="X26" s="5"/>
      <c r="Y26" s="5"/>
      <c r="Z26" s="5"/>
      <c r="AA26" s="5"/>
    </row>
    <row r="27">
      <c r="A27" s="14"/>
      <c r="B27" s="14"/>
      <c r="C27" s="72" t="s">
        <v>98</v>
      </c>
      <c r="D27" s="72" t="s">
        <v>99</v>
      </c>
      <c r="E27" s="76" t="s">
        <v>100</v>
      </c>
      <c r="F27" s="74" t="s">
        <v>14</v>
      </c>
      <c r="G27" s="32" t="s">
        <v>83</v>
      </c>
      <c r="H27" s="75"/>
      <c r="I27" s="75"/>
      <c r="J27" s="5"/>
      <c r="K27" s="5"/>
      <c r="L27" s="5"/>
      <c r="M27" s="5"/>
      <c r="N27" s="5"/>
      <c r="O27" s="5"/>
      <c r="P27" s="5"/>
      <c r="Q27" s="5"/>
      <c r="R27" s="5"/>
      <c r="S27" s="5"/>
      <c r="T27" s="5"/>
      <c r="U27" s="5"/>
      <c r="V27" s="5"/>
      <c r="W27" s="5"/>
      <c r="X27" s="5"/>
      <c r="Y27" s="5"/>
      <c r="Z27" s="5"/>
      <c r="AA27" s="5"/>
    </row>
    <row r="28">
      <c r="A28" s="14"/>
      <c r="B28" s="14"/>
      <c r="C28" s="72" t="s">
        <v>101</v>
      </c>
      <c r="D28" s="72" t="s">
        <v>102</v>
      </c>
      <c r="E28" s="73" t="s">
        <v>103</v>
      </c>
      <c r="F28" s="74" t="s">
        <v>14</v>
      </c>
      <c r="G28" s="32" t="s">
        <v>83</v>
      </c>
      <c r="H28" s="77"/>
      <c r="I28" s="77"/>
      <c r="J28" s="5"/>
      <c r="K28" s="5"/>
      <c r="L28" s="5"/>
      <c r="M28" s="5"/>
      <c r="N28" s="5"/>
      <c r="O28" s="5"/>
      <c r="P28" s="5"/>
      <c r="Q28" s="5"/>
      <c r="R28" s="5"/>
      <c r="S28" s="5"/>
      <c r="T28" s="5"/>
      <c r="U28" s="5"/>
      <c r="V28" s="5"/>
      <c r="W28" s="5"/>
      <c r="X28" s="5"/>
      <c r="Y28" s="5"/>
      <c r="Z28" s="5"/>
      <c r="AA28" s="5"/>
    </row>
    <row r="29">
      <c r="A29" s="14"/>
      <c r="B29" s="14"/>
      <c r="C29" s="72" t="s">
        <v>104</v>
      </c>
      <c r="D29" s="72" t="s">
        <v>105</v>
      </c>
      <c r="E29" s="76" t="s">
        <v>106</v>
      </c>
      <c r="F29" s="74" t="s">
        <v>14</v>
      </c>
      <c r="G29" s="32" t="s">
        <v>83</v>
      </c>
      <c r="H29" s="75"/>
      <c r="I29" s="75"/>
      <c r="J29" s="5"/>
      <c r="K29" s="5"/>
      <c r="L29" s="5"/>
      <c r="M29" s="5"/>
      <c r="N29" s="5"/>
      <c r="O29" s="5"/>
      <c r="P29" s="5"/>
      <c r="Q29" s="5"/>
      <c r="R29" s="5"/>
      <c r="S29" s="5"/>
      <c r="T29" s="5"/>
      <c r="U29" s="5"/>
      <c r="V29" s="5"/>
      <c r="W29" s="5"/>
      <c r="X29" s="5"/>
      <c r="Y29" s="5"/>
      <c r="Z29" s="5"/>
      <c r="AA29" s="5"/>
    </row>
    <row r="30">
      <c r="A30" s="14"/>
      <c r="B30" s="14"/>
      <c r="C30" s="72" t="s">
        <v>107</v>
      </c>
      <c r="D30" s="72" t="s">
        <v>108</v>
      </c>
      <c r="E30" s="76" t="s">
        <v>109</v>
      </c>
      <c r="F30" s="74" t="s">
        <v>14</v>
      </c>
      <c r="G30" s="32" t="s">
        <v>83</v>
      </c>
      <c r="H30" s="75"/>
      <c r="I30" s="75"/>
      <c r="J30" s="5"/>
      <c r="K30" s="5"/>
      <c r="L30" s="5"/>
      <c r="M30" s="5"/>
      <c r="N30" s="5"/>
      <c r="O30" s="5"/>
      <c r="P30" s="5"/>
      <c r="Q30" s="5"/>
      <c r="R30" s="5"/>
      <c r="S30" s="5"/>
      <c r="T30" s="5"/>
      <c r="U30" s="5"/>
      <c r="V30" s="5"/>
      <c r="W30" s="5"/>
      <c r="X30" s="5"/>
      <c r="Y30" s="5"/>
      <c r="Z30" s="5"/>
      <c r="AA30" s="5"/>
    </row>
    <row r="31">
      <c r="A31" s="14"/>
      <c r="B31" s="14"/>
      <c r="C31" s="72" t="s">
        <v>110</v>
      </c>
      <c r="D31" s="72" t="s">
        <v>111</v>
      </c>
      <c r="E31" s="73" t="s">
        <v>112</v>
      </c>
      <c r="F31" s="74" t="s">
        <v>36</v>
      </c>
      <c r="G31" s="32" t="s">
        <v>83</v>
      </c>
      <c r="H31" s="77" t="s">
        <v>113</v>
      </c>
      <c r="I31" s="77"/>
      <c r="J31" s="5"/>
      <c r="K31" s="5"/>
      <c r="L31" s="5"/>
      <c r="M31" s="5"/>
      <c r="N31" s="5"/>
      <c r="O31" s="5"/>
      <c r="P31" s="5"/>
      <c r="Q31" s="5"/>
      <c r="R31" s="5"/>
      <c r="S31" s="5"/>
      <c r="T31" s="5"/>
      <c r="U31" s="5"/>
      <c r="V31" s="5"/>
      <c r="W31" s="5"/>
      <c r="X31" s="5"/>
      <c r="Y31" s="5"/>
      <c r="Z31" s="5"/>
      <c r="AA31" s="5"/>
    </row>
    <row r="32">
      <c r="A32" s="14"/>
      <c r="B32" s="14"/>
      <c r="C32" s="72" t="s">
        <v>114</v>
      </c>
      <c r="D32" s="72" t="s">
        <v>115</v>
      </c>
      <c r="E32" s="73" t="s">
        <v>116</v>
      </c>
      <c r="F32" s="74" t="s">
        <v>36</v>
      </c>
      <c r="G32" s="32" t="s">
        <v>83</v>
      </c>
      <c r="H32" s="77" t="s">
        <v>117</v>
      </c>
      <c r="I32" s="77"/>
      <c r="J32" s="5"/>
      <c r="K32" s="5"/>
      <c r="L32" s="5"/>
      <c r="M32" s="5"/>
      <c r="N32" s="5"/>
      <c r="O32" s="5"/>
      <c r="P32" s="5"/>
      <c r="Q32" s="5"/>
      <c r="R32" s="5"/>
      <c r="S32" s="5"/>
      <c r="T32" s="5"/>
      <c r="U32" s="5"/>
      <c r="V32" s="5"/>
      <c r="W32" s="5"/>
      <c r="X32" s="5"/>
      <c r="Y32" s="5"/>
      <c r="Z32" s="5"/>
      <c r="AA32" s="5"/>
    </row>
    <row r="33">
      <c r="A33" s="14"/>
      <c r="B33" s="14"/>
      <c r="C33" s="78" t="s">
        <v>118</v>
      </c>
      <c r="D33" s="79" t="s">
        <v>119</v>
      </c>
      <c r="E33" s="80" t="s">
        <v>120</v>
      </c>
      <c r="F33" s="81" t="s">
        <v>14</v>
      </c>
      <c r="G33" s="32" t="s">
        <v>20</v>
      </c>
      <c r="H33" s="82"/>
      <c r="I33" s="82"/>
      <c r="J33" s="5"/>
      <c r="K33" s="5"/>
      <c r="L33" s="5"/>
      <c r="M33" s="5"/>
      <c r="N33" s="5"/>
      <c r="O33" s="5"/>
      <c r="P33" s="5"/>
      <c r="Q33" s="5"/>
      <c r="R33" s="5"/>
      <c r="S33" s="5"/>
      <c r="T33" s="5"/>
      <c r="U33" s="5"/>
      <c r="V33" s="5"/>
      <c r="W33" s="5"/>
      <c r="X33" s="5"/>
      <c r="Y33" s="5"/>
      <c r="Z33" s="5"/>
      <c r="AA33" s="5"/>
    </row>
    <row r="34">
      <c r="A34" s="47"/>
      <c r="B34" s="47"/>
      <c r="C34" s="83" t="s">
        <v>121</v>
      </c>
      <c r="D34" s="84" t="s">
        <v>122</v>
      </c>
      <c r="E34" s="85" t="s">
        <v>123</v>
      </c>
      <c r="F34" s="86" t="s">
        <v>14</v>
      </c>
      <c r="G34" s="32" t="s">
        <v>83</v>
      </c>
      <c r="H34" s="87"/>
      <c r="I34" s="87"/>
      <c r="J34" s="5"/>
      <c r="K34" s="5"/>
      <c r="L34" s="5"/>
      <c r="M34" s="5"/>
      <c r="N34" s="5"/>
      <c r="O34" s="5"/>
      <c r="P34" s="5"/>
      <c r="Q34" s="5"/>
      <c r="R34" s="5"/>
      <c r="S34" s="5"/>
      <c r="T34" s="5"/>
      <c r="U34" s="5"/>
      <c r="V34" s="5"/>
      <c r="W34" s="5"/>
      <c r="X34" s="5"/>
      <c r="Y34" s="5"/>
      <c r="Z34" s="5"/>
      <c r="AA34" s="5"/>
    </row>
    <row r="35">
      <c r="A35" s="6" t="s">
        <v>124</v>
      </c>
      <c r="B35" s="7" t="s">
        <v>125</v>
      </c>
      <c r="C35" s="13" t="s">
        <v>126</v>
      </c>
      <c r="D35" s="13" t="s">
        <v>127</v>
      </c>
      <c r="E35" s="88" t="s">
        <v>128</v>
      </c>
      <c r="F35" s="11" t="s">
        <v>14</v>
      </c>
      <c r="G35" s="12"/>
      <c r="H35" s="13"/>
      <c r="I35" s="13"/>
      <c r="J35" s="5"/>
      <c r="K35" s="5"/>
      <c r="L35" s="5"/>
      <c r="M35" s="5"/>
      <c r="N35" s="5"/>
      <c r="O35" s="5"/>
      <c r="P35" s="5"/>
      <c r="Q35" s="5"/>
      <c r="R35" s="5"/>
      <c r="S35" s="5"/>
      <c r="T35" s="5"/>
      <c r="U35" s="5"/>
      <c r="V35" s="5"/>
      <c r="W35" s="5"/>
      <c r="X35" s="5"/>
      <c r="Y35" s="5"/>
      <c r="Z35" s="5"/>
      <c r="AA35" s="5"/>
    </row>
    <row r="36">
      <c r="A36" s="14"/>
      <c r="B36" s="14"/>
      <c r="C36" s="38" t="s">
        <v>129</v>
      </c>
      <c r="D36" s="38" t="s">
        <v>130</v>
      </c>
      <c r="E36" s="89" t="s">
        <v>131</v>
      </c>
      <c r="F36" s="11" t="s">
        <v>14</v>
      </c>
      <c r="G36" s="90"/>
      <c r="H36" s="38"/>
      <c r="I36" s="38"/>
      <c r="J36" s="5"/>
      <c r="K36" s="5"/>
      <c r="L36" s="5"/>
      <c r="M36" s="5"/>
      <c r="N36" s="5"/>
      <c r="O36" s="5"/>
      <c r="P36" s="5"/>
      <c r="Q36" s="5"/>
      <c r="R36" s="5"/>
      <c r="S36" s="5"/>
      <c r="T36" s="5"/>
      <c r="U36" s="5"/>
      <c r="V36" s="5"/>
      <c r="W36" s="5"/>
      <c r="X36" s="5"/>
      <c r="Y36" s="5"/>
      <c r="Z36" s="5"/>
      <c r="AA36" s="5"/>
    </row>
    <row r="37">
      <c r="A37" s="14"/>
      <c r="B37" s="14"/>
      <c r="C37" s="38" t="s">
        <v>132</v>
      </c>
      <c r="D37" s="38" t="s">
        <v>96</v>
      </c>
      <c r="E37" s="89" t="s">
        <v>133</v>
      </c>
      <c r="F37" s="12"/>
      <c r="G37" s="90"/>
      <c r="H37" s="38"/>
      <c r="I37" s="38"/>
      <c r="J37" s="5"/>
      <c r="K37" s="5"/>
      <c r="L37" s="5"/>
      <c r="M37" s="5"/>
      <c r="N37" s="5"/>
      <c r="O37" s="5"/>
      <c r="P37" s="5"/>
      <c r="Q37" s="5"/>
      <c r="R37" s="5"/>
      <c r="S37" s="5"/>
      <c r="T37" s="5"/>
      <c r="U37" s="5"/>
      <c r="V37" s="5"/>
      <c r="W37" s="5"/>
      <c r="X37" s="5"/>
      <c r="Y37" s="5"/>
      <c r="Z37" s="5"/>
      <c r="AA37" s="5"/>
    </row>
    <row r="38">
      <c r="A38" s="14"/>
      <c r="B38" s="14"/>
      <c r="C38" s="38" t="s">
        <v>134</v>
      </c>
      <c r="D38" s="38" t="s">
        <v>135</v>
      </c>
      <c r="E38" s="89" t="s">
        <v>136</v>
      </c>
      <c r="F38" s="12"/>
      <c r="G38" s="90"/>
      <c r="H38" s="38"/>
      <c r="I38" s="38"/>
      <c r="J38" s="5"/>
      <c r="K38" s="5"/>
      <c r="L38" s="5"/>
      <c r="M38" s="5"/>
      <c r="N38" s="5"/>
      <c r="O38" s="5"/>
      <c r="P38" s="5"/>
      <c r="Q38" s="5"/>
      <c r="R38" s="5"/>
      <c r="S38" s="5"/>
      <c r="T38" s="5"/>
      <c r="U38" s="5"/>
      <c r="V38" s="5"/>
      <c r="W38" s="5"/>
      <c r="X38" s="5"/>
      <c r="Y38" s="5"/>
      <c r="Z38" s="5"/>
      <c r="AA38" s="5"/>
    </row>
    <row r="39">
      <c r="A39" s="14"/>
      <c r="B39" s="14"/>
      <c r="C39" s="38" t="s">
        <v>137</v>
      </c>
      <c r="D39" s="38" t="s">
        <v>138</v>
      </c>
      <c r="E39" s="89" t="s">
        <v>139</v>
      </c>
      <c r="F39" s="11" t="s">
        <v>14</v>
      </c>
      <c r="G39" s="90"/>
      <c r="H39" s="38"/>
      <c r="I39" s="38"/>
      <c r="J39" s="5"/>
      <c r="K39" s="5"/>
      <c r="L39" s="5"/>
      <c r="M39" s="5"/>
      <c r="N39" s="5"/>
      <c r="O39" s="5"/>
      <c r="P39" s="5"/>
      <c r="Q39" s="5"/>
      <c r="R39" s="5"/>
      <c r="S39" s="5"/>
      <c r="T39" s="5"/>
      <c r="U39" s="5"/>
      <c r="V39" s="5"/>
      <c r="W39" s="5"/>
      <c r="X39" s="5"/>
      <c r="Y39" s="5"/>
      <c r="Z39" s="5"/>
      <c r="AA39" s="5"/>
    </row>
    <row r="40">
      <c r="A40" s="14"/>
      <c r="B40" s="14"/>
      <c r="C40" s="38" t="s">
        <v>140</v>
      </c>
      <c r="D40" s="38" t="s">
        <v>130</v>
      </c>
      <c r="E40" s="89" t="s">
        <v>141</v>
      </c>
      <c r="F40" s="11" t="s">
        <v>14</v>
      </c>
      <c r="G40" s="90"/>
      <c r="H40" s="38"/>
      <c r="I40" s="38"/>
      <c r="J40" s="5"/>
      <c r="K40" s="5"/>
      <c r="L40" s="5"/>
      <c r="M40" s="5"/>
      <c r="N40" s="5"/>
      <c r="O40" s="5"/>
      <c r="P40" s="5"/>
      <c r="Q40" s="5"/>
      <c r="R40" s="5"/>
      <c r="S40" s="5"/>
      <c r="T40" s="5"/>
      <c r="U40" s="5"/>
      <c r="V40" s="5"/>
      <c r="W40" s="5"/>
      <c r="X40" s="5"/>
      <c r="Y40" s="5"/>
      <c r="Z40" s="5"/>
      <c r="AA40" s="5"/>
    </row>
    <row r="41">
      <c r="A41" s="14"/>
      <c r="B41" s="14"/>
      <c r="C41" s="38" t="s">
        <v>142</v>
      </c>
      <c r="D41" s="38" t="s">
        <v>143</v>
      </c>
      <c r="E41" s="89" t="s">
        <v>144</v>
      </c>
      <c r="F41" s="11" t="s">
        <v>14</v>
      </c>
      <c r="G41" s="90"/>
      <c r="H41" s="38"/>
      <c r="I41" s="38"/>
      <c r="J41" s="5"/>
      <c r="K41" s="5"/>
      <c r="L41" s="5"/>
      <c r="M41" s="5"/>
      <c r="N41" s="5"/>
      <c r="O41" s="5"/>
      <c r="P41" s="5"/>
      <c r="Q41" s="5"/>
      <c r="R41" s="5"/>
      <c r="S41" s="5"/>
      <c r="T41" s="5"/>
      <c r="U41" s="5"/>
      <c r="V41" s="5"/>
      <c r="W41" s="5"/>
      <c r="X41" s="5"/>
      <c r="Y41" s="5"/>
      <c r="Z41" s="5"/>
      <c r="AA41" s="5"/>
    </row>
    <row r="42">
      <c r="A42" s="14"/>
      <c r="B42" s="14"/>
      <c r="C42" s="38" t="s">
        <v>145</v>
      </c>
      <c r="D42" s="38" t="s">
        <v>146</v>
      </c>
      <c r="E42" s="89" t="s">
        <v>147</v>
      </c>
      <c r="F42" s="11" t="s">
        <v>14</v>
      </c>
      <c r="G42" s="90"/>
      <c r="H42" s="38"/>
      <c r="I42" s="38"/>
      <c r="J42" s="5"/>
      <c r="K42" s="5"/>
      <c r="L42" s="5"/>
      <c r="M42" s="5"/>
      <c r="N42" s="5"/>
      <c r="O42" s="5"/>
      <c r="P42" s="5"/>
      <c r="Q42" s="5"/>
      <c r="R42" s="5"/>
      <c r="S42" s="5"/>
      <c r="T42" s="5"/>
      <c r="U42" s="5"/>
      <c r="V42" s="5"/>
      <c r="W42" s="5"/>
      <c r="X42" s="5"/>
      <c r="Y42" s="5"/>
      <c r="Z42" s="5"/>
      <c r="AA42" s="5"/>
    </row>
    <row r="43">
      <c r="A43" s="14"/>
      <c r="B43" s="14"/>
      <c r="C43" s="38" t="s">
        <v>148</v>
      </c>
      <c r="D43" s="38" t="s">
        <v>96</v>
      </c>
      <c r="E43" s="89" t="s">
        <v>149</v>
      </c>
      <c r="F43" s="12"/>
      <c r="G43" s="90"/>
      <c r="H43" s="38"/>
      <c r="I43" s="38"/>
      <c r="J43" s="5"/>
      <c r="K43" s="5"/>
      <c r="L43" s="5"/>
      <c r="M43" s="5"/>
      <c r="N43" s="5"/>
      <c r="O43" s="5"/>
      <c r="P43" s="5"/>
      <c r="Q43" s="5"/>
      <c r="R43" s="5"/>
      <c r="S43" s="5"/>
      <c r="T43" s="5"/>
      <c r="U43" s="5"/>
      <c r="V43" s="5"/>
      <c r="W43" s="5"/>
      <c r="X43" s="5"/>
      <c r="Y43" s="5"/>
      <c r="Z43" s="5"/>
      <c r="AA43" s="5"/>
    </row>
    <row r="44">
      <c r="A44" s="14"/>
      <c r="B44" s="14"/>
      <c r="C44" s="38" t="s">
        <v>150</v>
      </c>
      <c r="D44" s="38" t="s">
        <v>151</v>
      </c>
      <c r="E44" s="89" t="s">
        <v>152</v>
      </c>
      <c r="F44" s="11" t="s">
        <v>14</v>
      </c>
      <c r="G44" s="90"/>
      <c r="H44" s="38"/>
      <c r="I44" s="38"/>
      <c r="J44" s="5"/>
      <c r="K44" s="5"/>
      <c r="L44" s="5"/>
      <c r="M44" s="5"/>
      <c r="N44" s="5"/>
      <c r="O44" s="5"/>
      <c r="P44" s="5"/>
      <c r="Q44" s="5"/>
      <c r="R44" s="5"/>
      <c r="S44" s="5"/>
      <c r="T44" s="5"/>
      <c r="U44" s="5"/>
      <c r="V44" s="5"/>
      <c r="W44" s="5"/>
      <c r="X44" s="5"/>
      <c r="Y44" s="5"/>
      <c r="Z44" s="5"/>
      <c r="AA44" s="5"/>
    </row>
    <row r="45">
      <c r="A45" s="14"/>
      <c r="B45" s="14"/>
      <c r="C45" s="38" t="s">
        <v>153</v>
      </c>
      <c r="D45" s="38" t="s">
        <v>154</v>
      </c>
      <c r="E45" s="89" t="s">
        <v>155</v>
      </c>
      <c r="F45" s="11" t="s">
        <v>14</v>
      </c>
      <c r="G45" s="90"/>
      <c r="H45" s="38"/>
      <c r="I45" s="38"/>
      <c r="J45" s="5"/>
      <c r="K45" s="5"/>
      <c r="L45" s="5"/>
      <c r="M45" s="5"/>
      <c r="N45" s="5"/>
      <c r="O45" s="5"/>
      <c r="P45" s="5"/>
      <c r="Q45" s="5"/>
      <c r="R45" s="5"/>
      <c r="S45" s="5"/>
      <c r="T45" s="5"/>
      <c r="U45" s="5"/>
      <c r="V45" s="5"/>
      <c r="W45" s="5"/>
      <c r="X45" s="5"/>
      <c r="Y45" s="5"/>
      <c r="Z45" s="5"/>
      <c r="AA45" s="5"/>
    </row>
    <row r="46">
      <c r="A46" s="21"/>
      <c r="B46" s="21"/>
      <c r="C46" s="20" t="s">
        <v>156</v>
      </c>
      <c r="D46" s="20" t="s">
        <v>157</v>
      </c>
      <c r="E46" s="91" t="s">
        <v>158</v>
      </c>
      <c r="F46" s="18" t="s">
        <v>14</v>
      </c>
      <c r="G46" s="19"/>
      <c r="H46" s="20"/>
      <c r="I46" s="20"/>
      <c r="J46" s="5"/>
      <c r="K46" s="5"/>
      <c r="L46" s="5"/>
      <c r="M46" s="5"/>
      <c r="N46" s="5"/>
      <c r="O46" s="5"/>
      <c r="P46" s="5"/>
      <c r="Q46" s="5"/>
      <c r="R46" s="5"/>
      <c r="S46" s="5"/>
      <c r="T46" s="5"/>
      <c r="U46" s="5"/>
      <c r="V46" s="5"/>
      <c r="W46" s="5"/>
      <c r="X46" s="5"/>
      <c r="Y46" s="5"/>
      <c r="Z46" s="5"/>
      <c r="AA46" s="5"/>
    </row>
    <row r="47">
      <c r="A47" s="26" t="s">
        <v>159</v>
      </c>
      <c r="B47" s="27" t="s">
        <v>160</v>
      </c>
      <c r="C47" s="92" t="s">
        <v>161</v>
      </c>
      <c r="D47" s="92" t="s">
        <v>162</v>
      </c>
      <c r="E47" s="93" t="s">
        <v>163</v>
      </c>
      <c r="F47" s="31" t="s">
        <v>36</v>
      </c>
      <c r="G47" s="32" t="s">
        <v>26</v>
      </c>
      <c r="H47" s="71" t="s">
        <v>164</v>
      </c>
      <c r="I47" s="71"/>
      <c r="J47" s="5"/>
      <c r="K47" s="5"/>
      <c r="L47" s="5"/>
      <c r="M47" s="5"/>
      <c r="N47" s="5"/>
      <c r="O47" s="5"/>
      <c r="P47" s="5"/>
      <c r="Q47" s="5"/>
      <c r="R47" s="5"/>
      <c r="S47" s="5"/>
      <c r="T47" s="5"/>
      <c r="U47" s="5"/>
      <c r="V47" s="5"/>
      <c r="W47" s="5"/>
      <c r="X47" s="5"/>
      <c r="Y47" s="5"/>
      <c r="Z47" s="5"/>
      <c r="AA47" s="5"/>
    </row>
    <row r="48">
      <c r="A48" s="14"/>
      <c r="B48" s="14"/>
      <c r="C48" s="35" t="s">
        <v>165</v>
      </c>
      <c r="D48" s="35" t="s">
        <v>166</v>
      </c>
      <c r="E48" s="39" t="s">
        <v>167</v>
      </c>
      <c r="F48" s="37" t="s">
        <v>14</v>
      </c>
      <c r="G48" s="32" t="s">
        <v>26</v>
      </c>
      <c r="H48" s="75"/>
      <c r="I48" s="75"/>
      <c r="J48" s="5"/>
      <c r="K48" s="5"/>
      <c r="L48" s="5"/>
      <c r="M48" s="5"/>
      <c r="N48" s="5"/>
      <c r="O48" s="5"/>
      <c r="P48" s="5"/>
      <c r="Q48" s="5"/>
      <c r="R48" s="5"/>
      <c r="S48" s="5"/>
      <c r="T48" s="5"/>
      <c r="U48" s="5"/>
      <c r="V48" s="5"/>
      <c r="W48" s="5"/>
      <c r="X48" s="5"/>
      <c r="Y48" s="5"/>
      <c r="Z48" s="5"/>
      <c r="AA48" s="5"/>
    </row>
    <row r="49">
      <c r="A49" s="14"/>
      <c r="B49" s="14"/>
      <c r="C49" s="35" t="s">
        <v>168</v>
      </c>
      <c r="D49" s="35" t="s">
        <v>169</v>
      </c>
      <c r="E49" s="39" t="s">
        <v>170</v>
      </c>
      <c r="F49" s="37" t="s">
        <v>14</v>
      </c>
      <c r="G49" s="32" t="s">
        <v>26</v>
      </c>
      <c r="H49" s="75"/>
      <c r="I49" s="75"/>
      <c r="J49" s="5"/>
      <c r="K49" s="5"/>
      <c r="L49" s="5"/>
      <c r="M49" s="5"/>
      <c r="N49" s="5"/>
      <c r="O49" s="5"/>
      <c r="P49" s="5"/>
      <c r="Q49" s="5"/>
      <c r="R49" s="5"/>
      <c r="S49" s="5"/>
      <c r="T49" s="5"/>
      <c r="U49" s="5"/>
      <c r="V49" s="5"/>
      <c r="W49" s="5"/>
      <c r="X49" s="5"/>
      <c r="Y49" s="5"/>
      <c r="Z49" s="5"/>
      <c r="AA49" s="5"/>
    </row>
    <row r="50">
      <c r="A50" s="14"/>
      <c r="B50" s="14"/>
      <c r="C50" s="35" t="s">
        <v>171</v>
      </c>
      <c r="D50" s="35" t="s">
        <v>172</v>
      </c>
      <c r="E50" s="39" t="s">
        <v>173</v>
      </c>
      <c r="F50" s="37" t="s">
        <v>14</v>
      </c>
      <c r="G50" s="32" t="s">
        <v>26</v>
      </c>
      <c r="H50" s="75"/>
      <c r="I50" s="75"/>
      <c r="J50" s="5"/>
      <c r="K50" s="5"/>
      <c r="L50" s="5"/>
      <c r="M50" s="5"/>
      <c r="N50" s="5"/>
      <c r="O50" s="5"/>
      <c r="P50" s="5"/>
      <c r="Q50" s="5"/>
      <c r="R50" s="5"/>
      <c r="S50" s="5"/>
      <c r="T50" s="5"/>
      <c r="U50" s="5"/>
      <c r="V50" s="5"/>
      <c r="W50" s="5"/>
      <c r="X50" s="5"/>
      <c r="Y50" s="5"/>
      <c r="Z50" s="5"/>
      <c r="AA50" s="5"/>
    </row>
    <row r="51">
      <c r="A51" s="14"/>
      <c r="B51" s="14"/>
      <c r="C51" s="35" t="s">
        <v>174</v>
      </c>
      <c r="D51" s="35" t="s">
        <v>175</v>
      </c>
      <c r="E51" s="39" t="s">
        <v>176</v>
      </c>
      <c r="F51" s="37" t="s">
        <v>14</v>
      </c>
      <c r="G51" s="32" t="s">
        <v>26</v>
      </c>
      <c r="H51" s="77" t="s">
        <v>177</v>
      </c>
      <c r="I51" s="77"/>
      <c r="J51" s="5"/>
      <c r="K51" s="5"/>
      <c r="L51" s="5"/>
      <c r="M51" s="5"/>
      <c r="N51" s="5"/>
      <c r="O51" s="5"/>
      <c r="P51" s="5"/>
      <c r="Q51" s="5"/>
      <c r="R51" s="5"/>
      <c r="S51" s="5"/>
      <c r="T51" s="5"/>
      <c r="U51" s="5"/>
      <c r="V51" s="5"/>
      <c r="W51" s="5"/>
      <c r="X51" s="5"/>
      <c r="Y51" s="5"/>
      <c r="Z51" s="5"/>
      <c r="AA51" s="5"/>
    </row>
    <row r="52">
      <c r="A52" s="47"/>
      <c r="B52" s="47"/>
      <c r="C52" s="94" t="s">
        <v>178</v>
      </c>
      <c r="D52" s="94" t="s">
        <v>179</v>
      </c>
      <c r="E52" s="95" t="s">
        <v>180</v>
      </c>
      <c r="F52" s="45" t="s">
        <v>14</v>
      </c>
      <c r="G52" s="32" t="s">
        <v>26</v>
      </c>
      <c r="H52" s="87"/>
      <c r="I52" s="87"/>
      <c r="J52" s="5"/>
      <c r="K52" s="5"/>
      <c r="L52" s="5"/>
      <c r="M52" s="5"/>
      <c r="N52" s="5"/>
      <c r="O52" s="5"/>
      <c r="P52" s="5"/>
      <c r="Q52" s="5"/>
      <c r="R52" s="5"/>
      <c r="S52" s="5"/>
      <c r="T52" s="5"/>
      <c r="U52" s="5"/>
      <c r="V52" s="5"/>
      <c r="W52" s="5"/>
      <c r="X52" s="5"/>
      <c r="Y52" s="5"/>
      <c r="Z52" s="5"/>
      <c r="AA52" s="5"/>
    </row>
    <row r="53">
      <c r="A53" s="96" t="s">
        <v>181</v>
      </c>
      <c r="B53" s="96" t="s">
        <v>182</v>
      </c>
      <c r="C53" s="97" t="s">
        <v>183</v>
      </c>
      <c r="D53" s="97" t="s">
        <v>184</v>
      </c>
      <c r="E53" s="98" t="s">
        <v>185</v>
      </c>
      <c r="F53" s="74" t="s">
        <v>14</v>
      </c>
      <c r="G53" s="11" t="s">
        <v>83</v>
      </c>
      <c r="H53" s="13"/>
      <c r="I53" s="13"/>
      <c r="J53" s="5"/>
      <c r="K53" s="5"/>
      <c r="L53" s="5"/>
      <c r="M53" s="5"/>
      <c r="N53" s="5"/>
      <c r="O53" s="5"/>
      <c r="P53" s="5"/>
      <c r="Q53" s="5"/>
      <c r="R53" s="5"/>
      <c r="S53" s="5"/>
      <c r="T53" s="5"/>
      <c r="U53" s="5"/>
      <c r="V53" s="5"/>
      <c r="W53" s="5"/>
      <c r="X53" s="5"/>
      <c r="Y53" s="5"/>
      <c r="Z53" s="5"/>
      <c r="AA53" s="5"/>
    </row>
    <row r="54">
      <c r="A54" s="14"/>
      <c r="B54" s="14"/>
      <c r="C54" s="72" t="s">
        <v>186</v>
      </c>
      <c r="D54" s="72" t="s">
        <v>187</v>
      </c>
      <c r="E54" s="73" t="s">
        <v>188</v>
      </c>
      <c r="F54" s="74" t="s">
        <v>14</v>
      </c>
      <c r="G54" s="11" t="s">
        <v>83</v>
      </c>
      <c r="H54" s="38"/>
      <c r="I54" s="38"/>
      <c r="J54" s="5"/>
      <c r="K54" s="5"/>
      <c r="L54" s="5"/>
      <c r="M54" s="5"/>
      <c r="N54" s="5"/>
      <c r="O54" s="5"/>
      <c r="P54" s="5"/>
      <c r="Q54" s="5"/>
      <c r="R54" s="5"/>
      <c r="S54" s="5"/>
      <c r="T54" s="5"/>
      <c r="U54" s="5"/>
      <c r="V54" s="5"/>
      <c r="W54" s="5"/>
      <c r="X54" s="5"/>
      <c r="Y54" s="5"/>
      <c r="Z54" s="5"/>
      <c r="AA54" s="5"/>
    </row>
    <row r="55">
      <c r="A55" s="14"/>
      <c r="B55" s="14"/>
      <c r="C55" s="72" t="s">
        <v>189</v>
      </c>
      <c r="D55" s="72" t="s">
        <v>190</v>
      </c>
      <c r="E55" s="73" t="s">
        <v>191</v>
      </c>
      <c r="F55" s="74" t="s">
        <v>36</v>
      </c>
      <c r="G55" s="11" t="s">
        <v>83</v>
      </c>
      <c r="H55" s="40" t="s">
        <v>192</v>
      </c>
      <c r="I55" s="40"/>
      <c r="J55" s="5"/>
      <c r="K55" s="5"/>
      <c r="L55" s="5"/>
      <c r="M55" s="5"/>
      <c r="N55" s="5"/>
      <c r="O55" s="5"/>
      <c r="P55" s="5"/>
      <c r="Q55" s="5"/>
      <c r="R55" s="5"/>
      <c r="S55" s="5"/>
      <c r="T55" s="5"/>
      <c r="U55" s="5"/>
      <c r="V55" s="5"/>
      <c r="W55" s="5"/>
      <c r="X55" s="5"/>
      <c r="Y55" s="5"/>
      <c r="Z55" s="5"/>
      <c r="AA55" s="5"/>
    </row>
    <row r="56">
      <c r="A56" s="14"/>
      <c r="B56" s="14"/>
      <c r="C56" s="72" t="s">
        <v>193</v>
      </c>
      <c r="D56" s="72" t="s">
        <v>194</v>
      </c>
      <c r="E56" s="73" t="s">
        <v>195</v>
      </c>
      <c r="F56" s="74" t="s">
        <v>14</v>
      </c>
      <c r="G56" s="11" t="s">
        <v>83</v>
      </c>
      <c r="H56" s="38"/>
      <c r="I56" s="38"/>
      <c r="J56" s="5"/>
      <c r="K56" s="5"/>
      <c r="L56" s="5"/>
      <c r="M56" s="5"/>
      <c r="N56" s="5"/>
      <c r="O56" s="5"/>
      <c r="P56" s="5"/>
      <c r="Q56" s="5"/>
      <c r="R56" s="5"/>
      <c r="S56" s="5"/>
      <c r="T56" s="5"/>
      <c r="U56" s="5"/>
      <c r="V56" s="5"/>
      <c r="W56" s="5"/>
      <c r="X56" s="5"/>
      <c r="Y56" s="5"/>
      <c r="Z56" s="5"/>
      <c r="AA56" s="5"/>
    </row>
    <row r="57">
      <c r="A57" s="14"/>
      <c r="B57" s="14"/>
      <c r="C57" s="72" t="s">
        <v>196</v>
      </c>
      <c r="D57" s="72" t="s">
        <v>197</v>
      </c>
      <c r="E57" s="73" t="s">
        <v>198</v>
      </c>
      <c r="F57" s="74" t="s">
        <v>14</v>
      </c>
      <c r="G57" s="11" t="s">
        <v>83</v>
      </c>
      <c r="H57" s="38"/>
      <c r="I57" s="38"/>
      <c r="J57" s="5"/>
      <c r="K57" s="5"/>
      <c r="L57" s="5"/>
      <c r="M57" s="5"/>
      <c r="N57" s="5"/>
      <c r="O57" s="5"/>
      <c r="P57" s="5"/>
      <c r="Q57" s="5"/>
      <c r="R57" s="5"/>
      <c r="S57" s="5"/>
      <c r="T57" s="5"/>
      <c r="U57" s="5"/>
      <c r="V57" s="5"/>
      <c r="W57" s="5"/>
      <c r="X57" s="5"/>
      <c r="Y57" s="5"/>
      <c r="Z57" s="5"/>
      <c r="AA57" s="5"/>
    </row>
    <row r="58">
      <c r="A58" s="14"/>
      <c r="B58" s="14"/>
      <c r="C58" s="72" t="s">
        <v>199</v>
      </c>
      <c r="D58" s="72" t="s">
        <v>200</v>
      </c>
      <c r="E58" s="73" t="s">
        <v>201</v>
      </c>
      <c r="F58" s="74" t="s">
        <v>36</v>
      </c>
      <c r="G58" s="11" t="s">
        <v>83</v>
      </c>
      <c r="H58" s="40" t="s">
        <v>202</v>
      </c>
      <c r="I58" s="40"/>
      <c r="J58" s="5"/>
      <c r="K58" s="5"/>
      <c r="L58" s="5"/>
      <c r="M58" s="5"/>
      <c r="N58" s="5"/>
      <c r="O58" s="5"/>
      <c r="P58" s="5"/>
      <c r="Q58" s="5"/>
      <c r="R58" s="5"/>
      <c r="S58" s="5"/>
      <c r="T58" s="5"/>
      <c r="U58" s="5"/>
      <c r="V58" s="5"/>
      <c r="W58" s="5"/>
      <c r="X58" s="5"/>
      <c r="Y58" s="5"/>
      <c r="Z58" s="5"/>
      <c r="AA58" s="5"/>
    </row>
    <row r="59">
      <c r="A59" s="14"/>
      <c r="B59" s="14"/>
      <c r="C59" s="72" t="s">
        <v>203</v>
      </c>
      <c r="D59" s="72" t="s">
        <v>204</v>
      </c>
      <c r="E59" s="73" t="s">
        <v>205</v>
      </c>
      <c r="F59" s="74" t="s">
        <v>36</v>
      </c>
      <c r="G59" s="11" t="s">
        <v>83</v>
      </c>
      <c r="H59" s="40" t="s">
        <v>206</v>
      </c>
      <c r="I59" s="40"/>
      <c r="J59" s="5"/>
      <c r="K59" s="5"/>
      <c r="L59" s="5"/>
      <c r="M59" s="5"/>
      <c r="N59" s="5"/>
      <c r="O59" s="5"/>
      <c r="P59" s="5"/>
      <c r="Q59" s="5"/>
      <c r="R59" s="5"/>
      <c r="S59" s="5"/>
      <c r="T59" s="5"/>
      <c r="U59" s="5"/>
      <c r="V59" s="5"/>
      <c r="W59" s="5"/>
      <c r="X59" s="5"/>
      <c r="Y59" s="5"/>
      <c r="Z59" s="5"/>
      <c r="AA59" s="5"/>
    </row>
    <row r="60">
      <c r="A60" s="14"/>
      <c r="B60" s="14"/>
      <c r="C60" s="72" t="s">
        <v>207</v>
      </c>
      <c r="D60" s="72" t="s">
        <v>208</v>
      </c>
      <c r="E60" s="73" t="s">
        <v>209</v>
      </c>
      <c r="F60" s="74" t="s">
        <v>36</v>
      </c>
      <c r="G60" s="11" t="s">
        <v>83</v>
      </c>
      <c r="H60" s="40" t="s">
        <v>210</v>
      </c>
      <c r="I60" s="40"/>
      <c r="J60" s="5"/>
      <c r="K60" s="5"/>
      <c r="L60" s="5"/>
      <c r="M60" s="5"/>
      <c r="N60" s="5"/>
      <c r="O60" s="5"/>
      <c r="P60" s="5"/>
      <c r="Q60" s="5"/>
      <c r="R60" s="5"/>
      <c r="S60" s="5"/>
      <c r="T60" s="5"/>
      <c r="U60" s="5"/>
      <c r="V60" s="5"/>
      <c r="W60" s="5"/>
      <c r="X60" s="5"/>
      <c r="Y60" s="5"/>
      <c r="Z60" s="5"/>
      <c r="AA60" s="5"/>
    </row>
    <row r="61">
      <c r="A61" s="14"/>
      <c r="B61" s="14"/>
      <c r="C61" s="72" t="s">
        <v>211</v>
      </c>
      <c r="D61" s="72" t="s">
        <v>212</v>
      </c>
      <c r="E61" s="73" t="s">
        <v>213</v>
      </c>
      <c r="F61" s="74" t="s">
        <v>36</v>
      </c>
      <c r="G61" s="11" t="s">
        <v>83</v>
      </c>
      <c r="H61" s="40" t="s">
        <v>214</v>
      </c>
      <c r="I61" s="40"/>
      <c r="J61" s="5"/>
      <c r="K61" s="5"/>
      <c r="L61" s="5"/>
      <c r="M61" s="5"/>
      <c r="N61" s="5"/>
      <c r="O61" s="5"/>
      <c r="P61" s="5"/>
      <c r="Q61" s="5"/>
      <c r="R61" s="5"/>
      <c r="S61" s="5"/>
      <c r="T61" s="5"/>
      <c r="U61" s="5"/>
      <c r="V61" s="5"/>
      <c r="W61" s="5"/>
      <c r="X61" s="5"/>
      <c r="Y61" s="5"/>
      <c r="Z61" s="5"/>
      <c r="AA61" s="5"/>
    </row>
    <row r="62">
      <c r="A62" s="14"/>
      <c r="B62" s="14"/>
      <c r="C62" s="72" t="s">
        <v>215</v>
      </c>
      <c r="D62" s="72" t="s">
        <v>216</v>
      </c>
      <c r="E62" s="76" t="s">
        <v>217</v>
      </c>
      <c r="F62" s="74" t="s">
        <v>14</v>
      </c>
      <c r="G62" s="11" t="s">
        <v>83</v>
      </c>
      <c r="H62" s="38"/>
      <c r="I62" s="38"/>
      <c r="J62" s="5"/>
      <c r="K62" s="5"/>
      <c r="L62" s="5"/>
      <c r="M62" s="5"/>
      <c r="N62" s="5"/>
      <c r="O62" s="5"/>
      <c r="P62" s="5"/>
      <c r="Q62" s="5"/>
      <c r="R62" s="5"/>
      <c r="S62" s="5"/>
      <c r="T62" s="5"/>
      <c r="U62" s="5"/>
      <c r="V62" s="5"/>
      <c r="W62" s="5"/>
      <c r="X62" s="5"/>
      <c r="Y62" s="5"/>
      <c r="Z62" s="5"/>
      <c r="AA62" s="5"/>
    </row>
    <row r="63">
      <c r="A63" s="14"/>
      <c r="B63" s="14"/>
      <c r="C63" s="72" t="s">
        <v>218</v>
      </c>
      <c r="D63" s="72" t="s">
        <v>219</v>
      </c>
      <c r="E63" s="76" t="s">
        <v>220</v>
      </c>
      <c r="F63" s="74" t="s">
        <v>36</v>
      </c>
      <c r="G63" s="11" t="s">
        <v>83</v>
      </c>
      <c r="H63" s="38"/>
      <c r="I63" s="40" t="s">
        <v>221</v>
      </c>
      <c r="J63" s="5"/>
      <c r="K63" s="5"/>
      <c r="L63" s="5"/>
      <c r="M63" s="5"/>
      <c r="N63" s="5"/>
      <c r="O63" s="5"/>
      <c r="P63" s="5"/>
      <c r="Q63" s="5"/>
      <c r="R63" s="5"/>
      <c r="S63" s="5"/>
      <c r="T63" s="5"/>
      <c r="U63" s="5"/>
      <c r="V63" s="5"/>
      <c r="W63" s="5"/>
      <c r="X63" s="5"/>
      <c r="Y63" s="5"/>
      <c r="Z63" s="5"/>
      <c r="AA63" s="5"/>
    </row>
    <row r="64">
      <c r="A64" s="14"/>
      <c r="B64" s="14"/>
      <c r="C64" s="72" t="s">
        <v>222</v>
      </c>
      <c r="D64" s="72" t="s">
        <v>223</v>
      </c>
      <c r="E64" s="73" t="s">
        <v>224</v>
      </c>
      <c r="F64" s="74" t="s">
        <v>36</v>
      </c>
      <c r="G64" s="11" t="s">
        <v>83</v>
      </c>
      <c r="H64" s="40" t="s">
        <v>225</v>
      </c>
      <c r="I64" s="40"/>
      <c r="J64" s="5"/>
      <c r="K64" s="5"/>
      <c r="L64" s="5"/>
      <c r="M64" s="5"/>
      <c r="N64" s="5"/>
      <c r="O64" s="5"/>
      <c r="P64" s="5"/>
      <c r="Q64" s="5"/>
      <c r="R64" s="5"/>
      <c r="S64" s="5"/>
      <c r="T64" s="5"/>
      <c r="U64" s="5"/>
      <c r="V64" s="5"/>
      <c r="W64" s="5"/>
      <c r="X64" s="5"/>
      <c r="Y64" s="5"/>
      <c r="Z64" s="5"/>
      <c r="AA64" s="5"/>
    </row>
    <row r="65">
      <c r="A65" s="21"/>
      <c r="B65" s="21"/>
      <c r="C65" s="99" t="s">
        <v>226</v>
      </c>
      <c r="D65" s="99" t="s">
        <v>227</v>
      </c>
      <c r="E65" s="100" t="s">
        <v>228</v>
      </c>
      <c r="F65" s="81" t="s">
        <v>36</v>
      </c>
      <c r="G65" s="11" t="s">
        <v>83</v>
      </c>
      <c r="H65" s="101" t="s">
        <v>229</v>
      </c>
      <c r="I65" s="101"/>
      <c r="J65" s="5"/>
      <c r="K65" s="5"/>
      <c r="L65" s="5"/>
      <c r="M65" s="5"/>
      <c r="N65" s="5"/>
      <c r="O65" s="5"/>
      <c r="P65" s="5"/>
      <c r="Q65" s="5"/>
      <c r="R65" s="5"/>
      <c r="S65" s="5"/>
      <c r="T65" s="5"/>
      <c r="U65" s="5"/>
      <c r="V65" s="5"/>
      <c r="W65" s="5"/>
      <c r="X65" s="5"/>
      <c r="Y65" s="5"/>
      <c r="Z65" s="5"/>
      <c r="AA65" s="5"/>
    </row>
    <row r="66">
      <c r="A66" s="102" t="s">
        <v>230</v>
      </c>
      <c r="B66" s="103" t="s">
        <v>231</v>
      </c>
      <c r="C66" s="104" t="s">
        <v>232</v>
      </c>
      <c r="D66" s="105" t="s">
        <v>233</v>
      </c>
      <c r="E66" s="106" t="s">
        <v>234</v>
      </c>
      <c r="F66" s="107" t="s">
        <v>14</v>
      </c>
      <c r="G66" s="32" t="s">
        <v>20</v>
      </c>
      <c r="H66" s="33"/>
      <c r="I66" s="33"/>
      <c r="J66" s="5"/>
      <c r="K66" s="5"/>
      <c r="L66" s="5"/>
      <c r="M66" s="5"/>
      <c r="N66" s="5"/>
      <c r="O66" s="5"/>
      <c r="P66" s="5"/>
      <c r="Q66" s="5"/>
      <c r="R66" s="5"/>
      <c r="S66" s="5"/>
      <c r="T66" s="5"/>
      <c r="U66" s="5"/>
      <c r="V66" s="5"/>
      <c r="W66" s="5"/>
      <c r="X66" s="5"/>
      <c r="Y66" s="5"/>
      <c r="Z66" s="5"/>
      <c r="AA66" s="5"/>
    </row>
    <row r="67">
      <c r="A67" s="14"/>
      <c r="B67" s="14"/>
      <c r="C67" s="108" t="s">
        <v>235</v>
      </c>
      <c r="D67" s="109" t="s">
        <v>236</v>
      </c>
      <c r="E67" s="110" t="s">
        <v>237</v>
      </c>
      <c r="F67" s="58" t="s">
        <v>14</v>
      </c>
      <c r="G67" s="32" t="s">
        <v>20</v>
      </c>
      <c r="H67" s="38"/>
      <c r="I67" s="38"/>
      <c r="J67" s="5"/>
      <c r="K67" s="5"/>
      <c r="L67" s="5"/>
      <c r="M67" s="5"/>
      <c r="N67" s="5"/>
      <c r="O67" s="5"/>
      <c r="P67" s="5"/>
      <c r="Q67" s="5"/>
      <c r="R67" s="5"/>
      <c r="S67" s="5"/>
      <c r="T67" s="5"/>
      <c r="U67" s="5"/>
      <c r="V67" s="5"/>
      <c r="W67" s="5"/>
      <c r="X67" s="5"/>
      <c r="Y67" s="5"/>
      <c r="Z67" s="5"/>
      <c r="AA67" s="5"/>
    </row>
    <row r="68">
      <c r="A68" s="14"/>
      <c r="B68" s="14"/>
      <c r="C68" s="108" t="s">
        <v>238</v>
      </c>
      <c r="D68" s="109" t="s">
        <v>239</v>
      </c>
      <c r="E68" s="110" t="s">
        <v>240</v>
      </c>
      <c r="F68" s="58" t="s">
        <v>14</v>
      </c>
      <c r="G68" s="32" t="s">
        <v>20</v>
      </c>
      <c r="H68" s="40" t="s">
        <v>241</v>
      </c>
      <c r="I68" s="40"/>
      <c r="J68" s="5"/>
      <c r="K68" s="5"/>
      <c r="L68" s="5"/>
      <c r="M68" s="5"/>
      <c r="N68" s="5"/>
      <c r="O68" s="5"/>
      <c r="P68" s="5"/>
      <c r="Q68" s="5"/>
      <c r="R68" s="5"/>
      <c r="S68" s="5"/>
      <c r="T68" s="5"/>
      <c r="U68" s="5"/>
      <c r="V68" s="5"/>
      <c r="W68" s="5"/>
      <c r="X68" s="5"/>
      <c r="Y68" s="5"/>
      <c r="Z68" s="5"/>
      <c r="AA68" s="5"/>
    </row>
    <row r="69">
      <c r="A69" s="14"/>
      <c r="B69" s="14"/>
      <c r="C69" s="108" t="s">
        <v>242</v>
      </c>
      <c r="D69" s="109" t="s">
        <v>243</v>
      </c>
      <c r="E69" s="110" t="s">
        <v>244</v>
      </c>
      <c r="F69" s="58" t="s">
        <v>14</v>
      </c>
      <c r="G69" s="32" t="s">
        <v>20</v>
      </c>
      <c r="H69" s="40" t="s">
        <v>245</v>
      </c>
      <c r="I69" s="40"/>
      <c r="J69" s="5"/>
      <c r="K69" s="5"/>
      <c r="L69" s="5"/>
      <c r="M69" s="5"/>
      <c r="N69" s="5"/>
      <c r="O69" s="5"/>
      <c r="P69" s="5"/>
      <c r="Q69" s="5"/>
      <c r="R69" s="5"/>
      <c r="S69" s="5"/>
      <c r="T69" s="5"/>
      <c r="U69" s="5"/>
      <c r="V69" s="5"/>
      <c r="W69" s="5"/>
      <c r="X69" s="5"/>
      <c r="Y69" s="5"/>
      <c r="Z69" s="5"/>
      <c r="AA69" s="5"/>
    </row>
    <row r="70">
      <c r="A70" s="14"/>
      <c r="B70" s="14"/>
      <c r="C70" s="108" t="s">
        <v>246</v>
      </c>
      <c r="D70" s="109" t="s">
        <v>247</v>
      </c>
      <c r="E70" s="110" t="s">
        <v>248</v>
      </c>
      <c r="F70" s="58" t="s">
        <v>14</v>
      </c>
      <c r="G70" s="32" t="s">
        <v>20</v>
      </c>
      <c r="H70" s="38"/>
      <c r="I70" s="38"/>
      <c r="J70" s="5"/>
      <c r="K70" s="5"/>
      <c r="L70" s="5"/>
      <c r="M70" s="5"/>
      <c r="N70" s="5"/>
      <c r="O70" s="5"/>
      <c r="P70" s="5"/>
      <c r="Q70" s="5"/>
      <c r="R70" s="5"/>
      <c r="S70" s="5"/>
      <c r="T70" s="5"/>
      <c r="U70" s="5"/>
      <c r="V70" s="5"/>
      <c r="W70" s="5"/>
      <c r="X70" s="5"/>
      <c r="Y70" s="5"/>
      <c r="Z70" s="5"/>
      <c r="AA70" s="5"/>
    </row>
    <row r="71">
      <c r="A71" s="47"/>
      <c r="B71" s="47"/>
      <c r="C71" s="111" t="s">
        <v>249</v>
      </c>
      <c r="D71" s="112" t="s">
        <v>250</v>
      </c>
      <c r="E71" s="113" t="s">
        <v>251</v>
      </c>
      <c r="F71" s="114" t="s">
        <v>14</v>
      </c>
      <c r="G71" s="32" t="s">
        <v>20</v>
      </c>
      <c r="H71" s="46" t="s">
        <v>252</v>
      </c>
      <c r="I71" s="46"/>
      <c r="J71" s="5"/>
      <c r="K71" s="5"/>
      <c r="L71" s="5"/>
      <c r="M71" s="5"/>
      <c r="N71" s="5"/>
      <c r="O71" s="5"/>
      <c r="P71" s="5"/>
      <c r="Q71" s="5"/>
      <c r="R71" s="5"/>
      <c r="S71" s="5"/>
      <c r="T71" s="5"/>
      <c r="U71" s="5"/>
      <c r="V71" s="5"/>
      <c r="W71" s="5"/>
      <c r="X71" s="5"/>
      <c r="Y71" s="5"/>
      <c r="Z71" s="5"/>
      <c r="AA71" s="5"/>
    </row>
    <row r="72">
      <c r="A72" s="53" t="s">
        <v>253</v>
      </c>
      <c r="B72" s="54" t="s">
        <v>254</v>
      </c>
      <c r="C72" s="115" t="s">
        <v>255</v>
      </c>
      <c r="D72" s="116" t="s">
        <v>256</v>
      </c>
      <c r="E72" s="117" t="s">
        <v>257</v>
      </c>
      <c r="F72" s="58" t="s">
        <v>14</v>
      </c>
      <c r="G72" s="32" t="s">
        <v>20</v>
      </c>
      <c r="H72" s="13"/>
      <c r="I72" s="13"/>
      <c r="J72" s="5"/>
      <c r="K72" s="5"/>
      <c r="L72" s="5"/>
      <c r="M72" s="5"/>
      <c r="N72" s="5"/>
      <c r="O72" s="5"/>
      <c r="P72" s="5"/>
      <c r="Q72" s="5"/>
      <c r="R72" s="5"/>
      <c r="S72" s="5"/>
      <c r="T72" s="5"/>
      <c r="U72" s="5"/>
      <c r="V72" s="5"/>
      <c r="W72" s="5"/>
      <c r="X72" s="5"/>
      <c r="Y72" s="5"/>
      <c r="Z72" s="5"/>
      <c r="AA72" s="5"/>
    </row>
    <row r="73">
      <c r="A73" s="14"/>
      <c r="B73" s="14"/>
      <c r="C73" s="108" t="s">
        <v>258</v>
      </c>
      <c r="D73" s="109" t="s">
        <v>259</v>
      </c>
      <c r="E73" s="110" t="s">
        <v>260</v>
      </c>
      <c r="F73" s="58" t="s">
        <v>14</v>
      </c>
      <c r="G73" s="32" t="s">
        <v>20</v>
      </c>
      <c r="H73" s="38"/>
      <c r="I73" s="38"/>
      <c r="J73" s="5"/>
      <c r="K73" s="5"/>
      <c r="L73" s="5"/>
      <c r="M73" s="5"/>
      <c r="N73" s="5"/>
      <c r="O73" s="5"/>
      <c r="P73" s="5"/>
      <c r="Q73" s="5"/>
      <c r="R73" s="5"/>
      <c r="S73" s="5"/>
      <c r="T73" s="5"/>
      <c r="U73" s="5"/>
      <c r="V73" s="5"/>
      <c r="W73" s="5"/>
      <c r="X73" s="5"/>
      <c r="Y73" s="5"/>
      <c r="Z73" s="5"/>
      <c r="AA73" s="5"/>
    </row>
    <row r="74">
      <c r="A74" s="21"/>
      <c r="B74" s="21"/>
      <c r="C74" s="118" t="s">
        <v>261</v>
      </c>
      <c r="D74" s="119" t="s">
        <v>262</v>
      </c>
      <c r="E74" s="120" t="s">
        <v>263</v>
      </c>
      <c r="F74" s="65" t="s">
        <v>14</v>
      </c>
      <c r="G74" s="32" t="s">
        <v>20</v>
      </c>
      <c r="H74" s="20"/>
      <c r="I74" s="20"/>
      <c r="J74" s="5"/>
      <c r="K74" s="5"/>
      <c r="L74" s="5"/>
      <c r="M74" s="5"/>
      <c r="N74" s="5"/>
      <c r="O74" s="5"/>
      <c r="P74" s="5"/>
      <c r="Q74" s="5"/>
      <c r="R74" s="5"/>
      <c r="S74" s="5"/>
      <c r="T74" s="5"/>
      <c r="U74" s="5"/>
      <c r="V74" s="5"/>
      <c r="W74" s="5"/>
      <c r="X74" s="5"/>
      <c r="Y74" s="5"/>
      <c r="Z74" s="5"/>
      <c r="AA74" s="5"/>
    </row>
    <row r="75">
      <c r="A75" s="121" t="s">
        <v>264</v>
      </c>
      <c r="B75" s="122" t="s">
        <v>265</v>
      </c>
      <c r="C75" s="33"/>
      <c r="D75" s="33" t="s">
        <v>266</v>
      </c>
      <c r="E75" s="123" t="s">
        <v>267</v>
      </c>
      <c r="F75" s="32" t="s">
        <v>14</v>
      </c>
      <c r="G75" s="124"/>
      <c r="H75" s="33"/>
      <c r="I75" s="33"/>
      <c r="J75" s="5"/>
      <c r="K75" s="5"/>
      <c r="L75" s="5"/>
      <c r="M75" s="5"/>
      <c r="N75" s="5"/>
      <c r="O75" s="5"/>
      <c r="P75" s="5"/>
      <c r="Q75" s="5"/>
      <c r="R75" s="5"/>
      <c r="S75" s="5"/>
      <c r="T75" s="5"/>
      <c r="U75" s="5"/>
      <c r="V75" s="5"/>
      <c r="W75" s="5"/>
      <c r="X75" s="5"/>
      <c r="Y75" s="5"/>
      <c r="Z75" s="5"/>
      <c r="AA75" s="5"/>
    </row>
    <row r="76">
      <c r="A76" s="14"/>
      <c r="B76" s="14"/>
      <c r="C76" s="38"/>
      <c r="D76" s="125" t="s">
        <v>268</v>
      </c>
      <c r="E76" s="126" t="s">
        <v>269</v>
      </c>
      <c r="F76" s="11" t="s">
        <v>14</v>
      </c>
      <c r="G76" s="90"/>
      <c r="H76" s="38"/>
      <c r="I76" s="38"/>
      <c r="J76" s="5"/>
      <c r="K76" s="5"/>
      <c r="L76" s="5"/>
      <c r="M76" s="5"/>
      <c r="N76" s="5"/>
      <c r="O76" s="5"/>
      <c r="P76" s="5"/>
      <c r="Q76" s="5"/>
      <c r="R76" s="5"/>
      <c r="S76" s="5"/>
      <c r="T76" s="5"/>
      <c r="U76" s="5"/>
      <c r="V76" s="5"/>
      <c r="W76" s="5"/>
      <c r="X76" s="5"/>
      <c r="Y76" s="5"/>
      <c r="Z76" s="5"/>
      <c r="AA76" s="5"/>
    </row>
    <row r="77">
      <c r="A77" s="47"/>
      <c r="B77" s="47"/>
      <c r="C77" s="127"/>
      <c r="D77" s="128" t="s">
        <v>270</v>
      </c>
      <c r="E77" s="129" t="s">
        <v>271</v>
      </c>
      <c r="F77" s="130" t="s">
        <v>14</v>
      </c>
      <c r="G77" s="131"/>
      <c r="H77" s="127"/>
      <c r="I77" s="127"/>
      <c r="J77" s="5"/>
      <c r="K77" s="5"/>
      <c r="L77" s="5"/>
      <c r="M77" s="5"/>
      <c r="N77" s="5"/>
      <c r="O77" s="5"/>
      <c r="P77" s="5"/>
      <c r="Q77" s="5"/>
      <c r="R77" s="5"/>
      <c r="S77" s="5"/>
      <c r="T77" s="5"/>
      <c r="U77" s="5"/>
      <c r="V77" s="5"/>
      <c r="W77" s="5"/>
      <c r="X77" s="5"/>
      <c r="Y77" s="5"/>
      <c r="Z77" s="5"/>
      <c r="AA77" s="5"/>
    </row>
    <row r="78">
      <c r="A78" s="6" t="s">
        <v>272</v>
      </c>
      <c r="B78" s="7" t="s">
        <v>273</v>
      </c>
      <c r="C78" s="13"/>
      <c r="D78" s="132" t="s">
        <v>274</v>
      </c>
      <c r="E78" s="133" t="s">
        <v>275</v>
      </c>
      <c r="F78" s="11" t="s">
        <v>14</v>
      </c>
      <c r="G78" s="12"/>
      <c r="H78" s="13"/>
      <c r="I78" s="13"/>
      <c r="J78" s="5"/>
      <c r="K78" s="5"/>
      <c r="L78" s="5"/>
      <c r="M78" s="5"/>
      <c r="N78" s="5"/>
      <c r="O78" s="5"/>
      <c r="P78" s="5"/>
      <c r="Q78" s="5"/>
      <c r="R78" s="5"/>
      <c r="S78" s="5"/>
      <c r="T78" s="5"/>
      <c r="U78" s="5"/>
      <c r="V78" s="5"/>
      <c r="W78" s="5"/>
      <c r="X78" s="5"/>
      <c r="Y78" s="5"/>
      <c r="Z78" s="5"/>
      <c r="AA78" s="5"/>
    </row>
    <row r="79">
      <c r="A79" s="14"/>
      <c r="B79" s="14"/>
      <c r="C79" s="38"/>
      <c r="D79" s="134" t="s">
        <v>276</v>
      </c>
      <c r="E79" s="135" t="s">
        <v>277</v>
      </c>
      <c r="F79" s="11" t="s">
        <v>36</v>
      </c>
      <c r="G79" s="90"/>
      <c r="H79" s="38"/>
      <c r="I79" s="38"/>
      <c r="J79" s="5"/>
      <c r="K79" s="5"/>
      <c r="L79" s="5"/>
      <c r="M79" s="5"/>
      <c r="N79" s="5"/>
      <c r="O79" s="5"/>
      <c r="P79" s="5"/>
      <c r="Q79" s="5"/>
      <c r="R79" s="5"/>
      <c r="S79" s="5"/>
      <c r="T79" s="5"/>
      <c r="U79" s="5"/>
      <c r="V79" s="5"/>
      <c r="W79" s="5"/>
      <c r="X79" s="5"/>
      <c r="Y79" s="5"/>
      <c r="Z79" s="5"/>
      <c r="AA79" s="5"/>
    </row>
    <row r="80">
      <c r="A80" s="47"/>
      <c r="B80" s="47"/>
      <c r="C80" s="127"/>
      <c r="D80" s="128" t="s">
        <v>278</v>
      </c>
      <c r="E80" s="129" t="s">
        <v>279</v>
      </c>
      <c r="F80" s="130" t="s">
        <v>14</v>
      </c>
      <c r="G80" s="131"/>
      <c r="H80" s="127"/>
      <c r="I80" s="127"/>
      <c r="J80" s="5"/>
      <c r="K80" s="5"/>
      <c r="L80" s="5"/>
      <c r="M80" s="5"/>
      <c r="N80" s="5"/>
      <c r="O80" s="5"/>
      <c r="P80" s="5"/>
      <c r="Q80" s="5"/>
      <c r="R80" s="5"/>
      <c r="S80" s="5"/>
      <c r="T80" s="5"/>
      <c r="U80" s="5"/>
      <c r="V80" s="5"/>
      <c r="W80" s="5"/>
      <c r="X80" s="5"/>
      <c r="Y80" s="5"/>
      <c r="Z80" s="5"/>
      <c r="AA80" s="5"/>
    </row>
  </sheetData>
  <autoFilter ref="$A$1:$I$80"/>
  <mergeCells count="22">
    <mergeCell ref="A22:A34"/>
    <mergeCell ref="A35:A46"/>
    <mergeCell ref="A47:A52"/>
    <mergeCell ref="A53:A65"/>
    <mergeCell ref="A66:A71"/>
    <mergeCell ref="A72:A74"/>
    <mergeCell ref="A75:A77"/>
    <mergeCell ref="A78:A80"/>
    <mergeCell ref="B35:B46"/>
    <mergeCell ref="B47:B52"/>
    <mergeCell ref="B53:B65"/>
    <mergeCell ref="B66:B71"/>
    <mergeCell ref="B72:B74"/>
    <mergeCell ref="B75:B77"/>
    <mergeCell ref="B78:B80"/>
    <mergeCell ref="A2:A4"/>
    <mergeCell ref="B2:B4"/>
    <mergeCell ref="A5:A15"/>
    <mergeCell ref="B5:B15"/>
    <mergeCell ref="A16:A21"/>
    <mergeCell ref="B16:B21"/>
    <mergeCell ref="B22:B34"/>
  </mergeCells>
  <dataValidations>
    <dataValidation type="list" allowBlank="1" showErrorMessage="1" sqref="F2:F80">
      <formula1>"Pass,Fail"</formula1>
    </dataValidation>
    <dataValidation type="list" allowBlank="1" showErrorMessage="1" sqref="G2:G80">
      <formula1>"윤이서,조성렬,송지훈"</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8.0"/>
    <col customWidth="1" min="3" max="3" width="35.63"/>
    <col customWidth="1" min="4" max="4" width="15.0"/>
    <col customWidth="1" min="5" max="5" width="47.5"/>
    <col customWidth="1" min="6" max="6" width="37.63"/>
    <col customWidth="1" min="7" max="7" width="20.75"/>
    <col customWidth="1" min="9" max="9" width="13.13"/>
    <col customWidth="1" min="10" max="10" width="42.5"/>
    <col customWidth="1" min="12" max="12" width="13.13"/>
    <col customWidth="1" min="13" max="13" width="42.75"/>
    <col customWidth="1" min="14" max="14" width="25.13"/>
    <col customWidth="1" min="15" max="15" width="19.38"/>
  </cols>
  <sheetData>
    <row r="1">
      <c r="A1" s="136" t="s">
        <v>280</v>
      </c>
      <c r="B1" s="137" t="s">
        <v>281</v>
      </c>
      <c r="C1" s="137" t="s">
        <v>282</v>
      </c>
      <c r="D1" s="137" t="s">
        <v>283</v>
      </c>
      <c r="E1" s="137" t="s">
        <v>284</v>
      </c>
      <c r="F1" s="137" t="s">
        <v>285</v>
      </c>
      <c r="G1" s="138" t="s">
        <v>286</v>
      </c>
      <c r="H1" s="137" t="s">
        <v>5</v>
      </c>
      <c r="I1" s="137" t="s">
        <v>6</v>
      </c>
      <c r="J1" s="137" t="s">
        <v>287</v>
      </c>
      <c r="K1" s="137" t="s">
        <v>288</v>
      </c>
      <c r="L1" s="137" t="s">
        <v>6</v>
      </c>
      <c r="M1" s="139" t="s">
        <v>289</v>
      </c>
      <c r="N1" s="140" t="s">
        <v>290</v>
      </c>
    </row>
    <row r="2">
      <c r="A2" s="141" t="s">
        <v>291</v>
      </c>
      <c r="B2" s="142" t="s">
        <v>292</v>
      </c>
      <c r="C2" s="143" t="s">
        <v>293</v>
      </c>
      <c r="E2" s="143" t="s">
        <v>294</v>
      </c>
      <c r="F2" s="143" t="s">
        <v>295</v>
      </c>
      <c r="H2" s="142" t="s">
        <v>14</v>
      </c>
      <c r="I2" s="144" t="s">
        <v>20</v>
      </c>
      <c r="J2" s="143" t="s">
        <v>296</v>
      </c>
      <c r="K2" s="142" t="s">
        <v>14</v>
      </c>
      <c r="L2" s="144" t="s">
        <v>297</v>
      </c>
      <c r="M2" s="145"/>
      <c r="N2" s="146"/>
    </row>
    <row r="3">
      <c r="A3" s="147" t="s">
        <v>298</v>
      </c>
      <c r="B3" s="148" t="s">
        <v>299</v>
      </c>
      <c r="C3" s="149" t="s">
        <v>300</v>
      </c>
      <c r="E3" s="149" t="s">
        <v>301</v>
      </c>
      <c r="F3" s="149" t="s">
        <v>302</v>
      </c>
      <c r="G3" s="149"/>
      <c r="H3" s="148" t="s">
        <v>36</v>
      </c>
      <c r="I3" s="150" t="s">
        <v>20</v>
      </c>
      <c r="K3" s="148" t="s">
        <v>14</v>
      </c>
      <c r="L3" s="150" t="s">
        <v>297</v>
      </c>
      <c r="M3" s="151"/>
      <c r="N3" s="152"/>
    </row>
    <row r="4">
      <c r="A4" s="141" t="s">
        <v>303</v>
      </c>
      <c r="B4" s="142" t="s">
        <v>304</v>
      </c>
      <c r="C4" s="143" t="s">
        <v>305</v>
      </c>
      <c r="E4" s="143" t="s">
        <v>306</v>
      </c>
      <c r="F4" s="143" t="s">
        <v>307</v>
      </c>
      <c r="G4" s="153"/>
      <c r="H4" s="142" t="s">
        <v>14</v>
      </c>
      <c r="I4" s="144" t="s">
        <v>20</v>
      </c>
      <c r="K4" s="142" t="s">
        <v>14</v>
      </c>
      <c r="L4" s="144" t="s">
        <v>297</v>
      </c>
      <c r="M4" s="154"/>
      <c r="N4" s="146"/>
    </row>
    <row r="5">
      <c r="A5" s="147" t="s">
        <v>308</v>
      </c>
      <c r="B5" s="148" t="s">
        <v>304</v>
      </c>
      <c r="C5" s="149" t="s">
        <v>309</v>
      </c>
      <c r="D5" s="149" t="s">
        <v>310</v>
      </c>
      <c r="E5" s="149" t="s">
        <v>311</v>
      </c>
      <c r="F5" s="149" t="s">
        <v>312</v>
      </c>
      <c r="G5" s="155"/>
      <c r="H5" s="148" t="s">
        <v>14</v>
      </c>
      <c r="I5" s="150" t="s">
        <v>20</v>
      </c>
      <c r="K5" s="148" t="s">
        <v>36</v>
      </c>
      <c r="L5" s="150" t="s">
        <v>297</v>
      </c>
      <c r="M5" s="156" t="s">
        <v>313</v>
      </c>
      <c r="N5" s="152"/>
    </row>
    <row r="6">
      <c r="A6" s="141" t="s">
        <v>314</v>
      </c>
      <c r="B6" s="142" t="s">
        <v>304</v>
      </c>
      <c r="C6" s="143" t="s">
        <v>315</v>
      </c>
      <c r="D6" s="143" t="s">
        <v>316</v>
      </c>
      <c r="E6" s="143" t="s">
        <v>317</v>
      </c>
      <c r="F6" s="143" t="s">
        <v>318</v>
      </c>
      <c r="G6" s="143"/>
      <c r="H6" s="142" t="s">
        <v>36</v>
      </c>
      <c r="I6" s="144" t="s">
        <v>20</v>
      </c>
      <c r="J6" s="143" t="s">
        <v>319</v>
      </c>
      <c r="K6" s="142" t="s">
        <v>36</v>
      </c>
      <c r="L6" s="144" t="s">
        <v>297</v>
      </c>
      <c r="M6" s="145"/>
      <c r="N6" s="146"/>
    </row>
    <row r="7">
      <c r="A7" s="147" t="s">
        <v>320</v>
      </c>
      <c r="B7" s="148" t="s">
        <v>299</v>
      </c>
      <c r="C7" s="149" t="s">
        <v>321</v>
      </c>
      <c r="D7" s="149" t="s">
        <v>322</v>
      </c>
      <c r="E7" s="149" t="s">
        <v>323</v>
      </c>
      <c r="F7" s="149" t="s">
        <v>324</v>
      </c>
      <c r="G7" s="155"/>
      <c r="H7" s="148" t="s">
        <v>14</v>
      </c>
      <c r="I7" s="150" t="s">
        <v>20</v>
      </c>
      <c r="K7" s="148" t="s">
        <v>14</v>
      </c>
      <c r="L7" s="150" t="s">
        <v>297</v>
      </c>
      <c r="M7" s="151"/>
      <c r="N7" s="152"/>
    </row>
    <row r="8">
      <c r="A8" s="141" t="s">
        <v>325</v>
      </c>
      <c r="B8" s="142" t="s">
        <v>304</v>
      </c>
      <c r="C8" s="143" t="s">
        <v>326</v>
      </c>
      <c r="D8" s="143" t="s">
        <v>327</v>
      </c>
      <c r="E8" s="143" t="s">
        <v>328</v>
      </c>
      <c r="F8" s="143" t="s">
        <v>329</v>
      </c>
      <c r="H8" s="142" t="s">
        <v>14</v>
      </c>
      <c r="I8" s="144" t="s">
        <v>20</v>
      </c>
      <c r="J8" s="143" t="s">
        <v>330</v>
      </c>
      <c r="K8" s="142" t="s">
        <v>36</v>
      </c>
      <c r="L8" s="144" t="s">
        <v>297</v>
      </c>
      <c r="M8" s="145"/>
      <c r="N8" s="146"/>
    </row>
    <row r="9">
      <c r="A9" s="147" t="s">
        <v>331</v>
      </c>
      <c r="B9" s="148" t="s">
        <v>332</v>
      </c>
      <c r="C9" s="149" t="s">
        <v>333</v>
      </c>
      <c r="E9" s="149" t="s">
        <v>334</v>
      </c>
      <c r="F9" s="149" t="s">
        <v>335</v>
      </c>
      <c r="G9" s="149"/>
      <c r="H9" s="148" t="s">
        <v>14</v>
      </c>
      <c r="I9" s="150" t="s">
        <v>20</v>
      </c>
      <c r="K9" s="148" t="s">
        <v>14</v>
      </c>
      <c r="L9" s="150" t="s">
        <v>297</v>
      </c>
      <c r="M9" s="151"/>
      <c r="N9" s="152"/>
    </row>
    <row r="10">
      <c r="A10" s="141" t="s">
        <v>336</v>
      </c>
      <c r="B10" s="142" t="s">
        <v>332</v>
      </c>
      <c r="C10" s="143" t="s">
        <v>337</v>
      </c>
      <c r="E10" s="143" t="s">
        <v>338</v>
      </c>
      <c r="F10" s="143" t="s">
        <v>339</v>
      </c>
      <c r="G10" s="143"/>
      <c r="H10" s="142" t="s">
        <v>36</v>
      </c>
      <c r="I10" s="144" t="s">
        <v>20</v>
      </c>
      <c r="K10" s="142" t="s">
        <v>14</v>
      </c>
      <c r="L10" s="144" t="s">
        <v>297</v>
      </c>
      <c r="M10" s="145"/>
      <c r="N10" s="146"/>
    </row>
    <row r="11">
      <c r="A11" s="147" t="s">
        <v>340</v>
      </c>
      <c r="B11" s="148" t="s">
        <v>341</v>
      </c>
      <c r="C11" s="149" t="s">
        <v>342</v>
      </c>
      <c r="E11" s="149" t="s">
        <v>343</v>
      </c>
      <c r="F11" s="149" t="s">
        <v>344</v>
      </c>
      <c r="G11" s="149"/>
      <c r="H11" s="148" t="s">
        <v>14</v>
      </c>
      <c r="I11" s="150" t="s">
        <v>20</v>
      </c>
      <c r="K11" s="148" t="s">
        <v>14</v>
      </c>
      <c r="L11" s="150" t="s">
        <v>297</v>
      </c>
      <c r="M11" s="151"/>
      <c r="N11" s="152"/>
    </row>
    <row r="12">
      <c r="A12" s="141" t="s">
        <v>345</v>
      </c>
      <c r="B12" s="142" t="s">
        <v>341</v>
      </c>
      <c r="C12" s="143" t="s">
        <v>346</v>
      </c>
      <c r="E12" s="143" t="s">
        <v>347</v>
      </c>
      <c r="F12" s="143" t="s">
        <v>348</v>
      </c>
      <c r="G12" s="143"/>
      <c r="H12" s="142" t="s">
        <v>14</v>
      </c>
      <c r="I12" s="144" t="s">
        <v>20</v>
      </c>
      <c r="K12" s="142" t="s">
        <v>14</v>
      </c>
      <c r="L12" s="144" t="s">
        <v>297</v>
      </c>
      <c r="M12" s="145"/>
      <c r="N12" s="146"/>
    </row>
    <row r="13">
      <c r="A13" s="147" t="s">
        <v>349</v>
      </c>
      <c r="B13" s="148" t="s">
        <v>332</v>
      </c>
      <c r="C13" s="149" t="s">
        <v>350</v>
      </c>
      <c r="E13" s="157" t="s">
        <v>351</v>
      </c>
      <c r="F13" s="149" t="s">
        <v>352</v>
      </c>
      <c r="G13" s="149"/>
      <c r="H13" s="148" t="s">
        <v>14</v>
      </c>
      <c r="I13" s="150" t="s">
        <v>26</v>
      </c>
      <c r="K13" s="148" t="s">
        <v>14</v>
      </c>
      <c r="L13" s="150" t="s">
        <v>297</v>
      </c>
      <c r="M13" s="151"/>
      <c r="N13" s="152"/>
    </row>
    <row r="14">
      <c r="A14" s="141" t="s">
        <v>353</v>
      </c>
      <c r="B14" s="142" t="s">
        <v>292</v>
      </c>
      <c r="C14" s="143" t="s">
        <v>354</v>
      </c>
      <c r="E14" s="143" t="s">
        <v>355</v>
      </c>
      <c r="F14" s="143" t="s">
        <v>356</v>
      </c>
      <c r="G14" s="143"/>
      <c r="H14" s="142" t="s">
        <v>14</v>
      </c>
      <c r="I14" s="144" t="s">
        <v>26</v>
      </c>
      <c r="K14" s="142" t="s">
        <v>14</v>
      </c>
      <c r="L14" s="144" t="s">
        <v>297</v>
      </c>
      <c r="M14" s="145"/>
      <c r="N14" s="146"/>
    </row>
    <row r="15">
      <c r="A15" s="147" t="s">
        <v>357</v>
      </c>
      <c r="B15" s="148" t="s">
        <v>341</v>
      </c>
      <c r="C15" s="149" t="s">
        <v>358</v>
      </c>
      <c r="E15" s="149" t="s">
        <v>359</v>
      </c>
      <c r="F15" s="149" t="s">
        <v>360</v>
      </c>
      <c r="G15" s="149"/>
      <c r="H15" s="148"/>
      <c r="I15" s="150" t="s">
        <v>26</v>
      </c>
      <c r="J15" s="149" t="s">
        <v>361</v>
      </c>
      <c r="K15" s="148" t="s">
        <v>14</v>
      </c>
      <c r="L15" s="150" t="s">
        <v>297</v>
      </c>
      <c r="M15" s="151"/>
      <c r="N15" s="152"/>
    </row>
    <row r="16">
      <c r="A16" s="141" t="s">
        <v>362</v>
      </c>
      <c r="B16" s="142" t="s">
        <v>341</v>
      </c>
      <c r="C16" s="143" t="s">
        <v>363</v>
      </c>
      <c r="E16" s="143" t="s">
        <v>364</v>
      </c>
      <c r="F16" s="143" t="s">
        <v>365</v>
      </c>
      <c r="G16" s="143"/>
      <c r="H16" s="142"/>
      <c r="I16" s="144" t="s">
        <v>26</v>
      </c>
      <c r="J16" s="143" t="s">
        <v>366</v>
      </c>
      <c r="K16" s="142" t="s">
        <v>14</v>
      </c>
      <c r="L16" s="144" t="s">
        <v>297</v>
      </c>
      <c r="M16" s="154" t="s">
        <v>367</v>
      </c>
      <c r="N16" s="146"/>
    </row>
    <row r="17">
      <c r="A17" s="147" t="s">
        <v>368</v>
      </c>
      <c r="B17" s="148" t="s">
        <v>341</v>
      </c>
      <c r="C17" s="149" t="s">
        <v>369</v>
      </c>
      <c r="F17" s="149" t="s">
        <v>370</v>
      </c>
      <c r="G17" s="149"/>
      <c r="H17" s="148"/>
      <c r="I17" s="150" t="s">
        <v>26</v>
      </c>
      <c r="J17" s="149" t="s">
        <v>361</v>
      </c>
      <c r="K17" s="148" t="s">
        <v>14</v>
      </c>
      <c r="L17" s="150" t="s">
        <v>297</v>
      </c>
      <c r="M17" s="156" t="s">
        <v>367</v>
      </c>
      <c r="N17" s="152"/>
    </row>
    <row r="18">
      <c r="A18" s="141" t="s">
        <v>371</v>
      </c>
      <c r="B18" s="142" t="s">
        <v>341</v>
      </c>
      <c r="C18" s="143" t="s">
        <v>372</v>
      </c>
      <c r="E18" s="143" t="s">
        <v>373</v>
      </c>
      <c r="F18" s="143" t="s">
        <v>374</v>
      </c>
      <c r="G18" s="143"/>
      <c r="H18" s="142"/>
      <c r="I18" s="144" t="s">
        <v>26</v>
      </c>
      <c r="J18" s="143" t="s">
        <v>361</v>
      </c>
      <c r="K18" s="142" t="s">
        <v>14</v>
      </c>
      <c r="L18" s="144" t="s">
        <v>297</v>
      </c>
      <c r="M18" s="154" t="s">
        <v>367</v>
      </c>
      <c r="N18" s="146"/>
    </row>
    <row r="19">
      <c r="A19" s="147" t="s">
        <v>375</v>
      </c>
      <c r="B19" s="148" t="s">
        <v>299</v>
      </c>
      <c r="C19" s="149" t="s">
        <v>376</v>
      </c>
      <c r="E19" s="149" t="s">
        <v>377</v>
      </c>
      <c r="F19" s="149" t="s">
        <v>378</v>
      </c>
      <c r="G19" s="149"/>
      <c r="H19" s="148" t="s">
        <v>36</v>
      </c>
      <c r="I19" s="150" t="s">
        <v>26</v>
      </c>
      <c r="K19" s="148" t="s">
        <v>14</v>
      </c>
      <c r="L19" s="150" t="s">
        <v>297</v>
      </c>
      <c r="M19" s="156" t="s">
        <v>367</v>
      </c>
      <c r="N19" s="152"/>
    </row>
    <row r="20">
      <c r="A20" s="141" t="s">
        <v>379</v>
      </c>
      <c r="B20" s="142" t="s">
        <v>299</v>
      </c>
      <c r="C20" s="143" t="s">
        <v>380</v>
      </c>
      <c r="E20" s="143" t="s">
        <v>377</v>
      </c>
      <c r="F20" s="143" t="s">
        <v>381</v>
      </c>
      <c r="G20" s="143"/>
      <c r="H20" s="142" t="s">
        <v>36</v>
      </c>
      <c r="I20" s="144" t="s">
        <v>26</v>
      </c>
      <c r="J20" s="143" t="s">
        <v>382</v>
      </c>
      <c r="K20" s="158"/>
      <c r="L20" s="144" t="s">
        <v>297</v>
      </c>
      <c r="M20" s="145"/>
      <c r="N20" s="146"/>
    </row>
    <row r="21">
      <c r="A21" s="147" t="s">
        <v>383</v>
      </c>
      <c r="B21" s="148" t="s">
        <v>384</v>
      </c>
      <c r="C21" s="149" t="s">
        <v>385</v>
      </c>
      <c r="D21" s="149" t="s">
        <v>386</v>
      </c>
      <c r="E21" s="149" t="s">
        <v>387</v>
      </c>
      <c r="F21" s="149" t="s">
        <v>388</v>
      </c>
      <c r="G21" s="149"/>
      <c r="H21" s="148" t="s">
        <v>36</v>
      </c>
      <c r="I21" s="150"/>
      <c r="J21" s="149" t="s">
        <v>330</v>
      </c>
      <c r="K21" s="148" t="s">
        <v>36</v>
      </c>
      <c r="L21" s="150" t="s">
        <v>297</v>
      </c>
      <c r="N21" s="159" t="s">
        <v>389</v>
      </c>
    </row>
    <row r="22">
      <c r="A22" s="141" t="s">
        <v>390</v>
      </c>
      <c r="B22" s="142" t="s">
        <v>304</v>
      </c>
      <c r="C22" s="143" t="s">
        <v>391</v>
      </c>
      <c r="E22" s="143" t="s">
        <v>392</v>
      </c>
      <c r="F22" s="143" t="s">
        <v>393</v>
      </c>
      <c r="G22" s="143"/>
      <c r="H22" s="142" t="s">
        <v>14</v>
      </c>
      <c r="I22" s="142" t="s">
        <v>83</v>
      </c>
      <c r="J22" s="143" t="s">
        <v>394</v>
      </c>
      <c r="K22" s="142" t="s">
        <v>14</v>
      </c>
      <c r="L22" s="144" t="s">
        <v>297</v>
      </c>
      <c r="M22" s="154" t="s">
        <v>395</v>
      </c>
      <c r="N22" s="160"/>
    </row>
    <row r="23">
      <c r="A23" s="147" t="s">
        <v>396</v>
      </c>
      <c r="B23" s="148" t="s">
        <v>304</v>
      </c>
      <c r="C23" s="149" t="s">
        <v>397</v>
      </c>
      <c r="D23" s="149" t="s">
        <v>398</v>
      </c>
      <c r="E23" s="149" t="s">
        <v>399</v>
      </c>
      <c r="F23" s="149" t="s">
        <v>400</v>
      </c>
      <c r="G23" s="149"/>
      <c r="H23" s="148" t="s">
        <v>36</v>
      </c>
      <c r="I23" s="148" t="s">
        <v>83</v>
      </c>
      <c r="J23" s="149" t="s">
        <v>401</v>
      </c>
      <c r="K23" s="148" t="s">
        <v>36</v>
      </c>
      <c r="L23" s="150" t="s">
        <v>297</v>
      </c>
      <c r="M23" s="151"/>
      <c r="N23" s="152"/>
    </row>
    <row r="24">
      <c r="A24" s="141" t="s">
        <v>402</v>
      </c>
      <c r="B24" s="142" t="s">
        <v>299</v>
      </c>
      <c r="C24" s="143" t="s">
        <v>403</v>
      </c>
      <c r="E24" s="143" t="s">
        <v>404</v>
      </c>
      <c r="F24" s="143" t="s">
        <v>405</v>
      </c>
      <c r="G24" s="143"/>
      <c r="H24" s="142" t="s">
        <v>36</v>
      </c>
      <c r="I24" s="142" t="s">
        <v>83</v>
      </c>
      <c r="K24" s="142" t="s">
        <v>14</v>
      </c>
      <c r="L24" s="144" t="s">
        <v>297</v>
      </c>
      <c r="M24" s="145"/>
      <c r="N24" s="146"/>
    </row>
    <row r="25">
      <c r="A25" s="147" t="s">
        <v>406</v>
      </c>
      <c r="B25" s="148" t="s">
        <v>299</v>
      </c>
      <c r="C25" s="149" t="s">
        <v>407</v>
      </c>
      <c r="D25" s="149" t="s">
        <v>408</v>
      </c>
      <c r="E25" s="149" t="s">
        <v>409</v>
      </c>
      <c r="F25" s="149" t="s">
        <v>410</v>
      </c>
      <c r="G25" s="149"/>
      <c r="H25" s="148" t="s">
        <v>36</v>
      </c>
      <c r="I25" s="148" t="s">
        <v>83</v>
      </c>
      <c r="K25" s="148" t="s">
        <v>36</v>
      </c>
      <c r="L25" s="150" t="s">
        <v>297</v>
      </c>
      <c r="M25" s="156" t="s">
        <v>411</v>
      </c>
      <c r="N25" s="159" t="s">
        <v>412</v>
      </c>
    </row>
    <row r="26">
      <c r="A26" s="141" t="s">
        <v>413</v>
      </c>
      <c r="B26" s="142" t="s">
        <v>299</v>
      </c>
      <c r="C26" s="143" t="s">
        <v>414</v>
      </c>
      <c r="D26" s="143" t="s">
        <v>415</v>
      </c>
      <c r="E26" s="143" t="s">
        <v>416</v>
      </c>
      <c r="F26" s="143" t="s">
        <v>405</v>
      </c>
      <c r="G26" s="143"/>
      <c r="H26" s="142" t="s">
        <v>36</v>
      </c>
      <c r="I26" s="142" t="s">
        <v>83</v>
      </c>
      <c r="K26" s="142" t="s">
        <v>36</v>
      </c>
      <c r="L26" s="144" t="s">
        <v>297</v>
      </c>
      <c r="M26" s="143" t="s">
        <v>417</v>
      </c>
      <c r="N26" s="146"/>
    </row>
    <row r="27">
      <c r="A27" s="147" t="s">
        <v>418</v>
      </c>
      <c r="B27" s="148" t="s">
        <v>299</v>
      </c>
      <c r="C27" s="149" t="s">
        <v>419</v>
      </c>
      <c r="D27" s="149" t="s">
        <v>420</v>
      </c>
      <c r="E27" s="149" t="s">
        <v>421</v>
      </c>
      <c r="F27" s="149" t="s">
        <v>422</v>
      </c>
      <c r="G27" s="149"/>
      <c r="H27" s="148" t="s">
        <v>14</v>
      </c>
      <c r="I27" s="148" t="s">
        <v>83</v>
      </c>
      <c r="J27" s="149" t="s">
        <v>423</v>
      </c>
      <c r="K27" s="148" t="s">
        <v>36</v>
      </c>
      <c r="L27" s="150" t="s">
        <v>297</v>
      </c>
      <c r="M27" s="151"/>
      <c r="N27" s="152"/>
    </row>
    <row r="28">
      <c r="A28" s="141" t="s">
        <v>424</v>
      </c>
      <c r="B28" s="142" t="s">
        <v>292</v>
      </c>
      <c r="C28" s="143" t="s">
        <v>425</v>
      </c>
      <c r="E28" s="143" t="s">
        <v>426</v>
      </c>
      <c r="F28" s="143" t="s">
        <v>427</v>
      </c>
      <c r="G28" s="143"/>
      <c r="H28" s="142" t="s">
        <v>36</v>
      </c>
      <c r="I28" s="142" t="s">
        <v>83</v>
      </c>
      <c r="J28" s="143" t="s">
        <v>428</v>
      </c>
      <c r="K28" s="142" t="s">
        <v>14</v>
      </c>
      <c r="L28" s="144" t="s">
        <v>297</v>
      </c>
      <c r="M28" s="145"/>
      <c r="N28" s="146"/>
    </row>
    <row r="29">
      <c r="A29" s="147" t="s">
        <v>429</v>
      </c>
      <c r="B29" s="148" t="s">
        <v>292</v>
      </c>
      <c r="C29" s="149" t="s">
        <v>430</v>
      </c>
      <c r="D29" s="149" t="s">
        <v>431</v>
      </c>
      <c r="E29" s="149" t="s">
        <v>432</v>
      </c>
      <c r="F29" s="149" t="s">
        <v>433</v>
      </c>
      <c r="G29" s="149"/>
      <c r="H29" s="148" t="s">
        <v>36</v>
      </c>
      <c r="I29" s="148" t="s">
        <v>83</v>
      </c>
      <c r="K29" s="148" t="s">
        <v>14</v>
      </c>
      <c r="L29" s="150" t="s">
        <v>297</v>
      </c>
      <c r="M29" s="151"/>
      <c r="N29" s="152"/>
    </row>
    <row r="30">
      <c r="A30" s="141" t="s">
        <v>434</v>
      </c>
      <c r="B30" s="142" t="s">
        <v>292</v>
      </c>
      <c r="C30" s="143" t="s">
        <v>435</v>
      </c>
      <c r="D30" s="143" t="s">
        <v>436</v>
      </c>
      <c r="E30" s="143" t="s">
        <v>432</v>
      </c>
      <c r="F30" s="143" t="s">
        <v>437</v>
      </c>
      <c r="G30" s="143"/>
      <c r="H30" s="142" t="s">
        <v>14</v>
      </c>
      <c r="I30" s="142" t="s">
        <v>83</v>
      </c>
      <c r="K30" s="142" t="s">
        <v>14</v>
      </c>
      <c r="L30" s="144" t="s">
        <v>297</v>
      </c>
      <c r="M30" s="154" t="s">
        <v>438</v>
      </c>
      <c r="N30" s="146"/>
    </row>
    <row r="31">
      <c r="A31" s="147" t="s">
        <v>439</v>
      </c>
      <c r="B31" s="148" t="s">
        <v>341</v>
      </c>
      <c r="C31" s="149" t="s">
        <v>440</v>
      </c>
      <c r="E31" s="149" t="s">
        <v>441</v>
      </c>
      <c r="F31" s="149" t="s">
        <v>442</v>
      </c>
      <c r="G31" s="149"/>
      <c r="H31" s="148" t="s">
        <v>14</v>
      </c>
      <c r="I31" s="148" t="s">
        <v>83</v>
      </c>
      <c r="K31" s="148" t="s">
        <v>14</v>
      </c>
      <c r="L31" s="150" t="s">
        <v>297</v>
      </c>
      <c r="M31" s="151"/>
      <c r="N31" s="152"/>
    </row>
    <row r="32">
      <c r="A32" s="141" t="s">
        <v>443</v>
      </c>
      <c r="B32" s="142" t="s">
        <v>299</v>
      </c>
      <c r="C32" s="143" t="s">
        <v>444</v>
      </c>
      <c r="D32" s="143" t="s">
        <v>445</v>
      </c>
      <c r="E32" s="143" t="s">
        <v>446</v>
      </c>
      <c r="F32" s="143" t="s">
        <v>405</v>
      </c>
      <c r="G32" s="143"/>
      <c r="H32" s="142" t="s">
        <v>36</v>
      </c>
      <c r="I32" s="142" t="s">
        <v>83</v>
      </c>
      <c r="K32" s="142" t="s">
        <v>14</v>
      </c>
      <c r="L32" s="144" t="s">
        <v>297</v>
      </c>
      <c r="M32" s="145"/>
      <c r="N32" s="146"/>
    </row>
    <row r="33">
      <c r="A33" s="147" t="s">
        <v>447</v>
      </c>
      <c r="B33" s="148" t="s">
        <v>304</v>
      </c>
      <c r="C33" s="149" t="s">
        <v>448</v>
      </c>
      <c r="E33" s="149" t="s">
        <v>405</v>
      </c>
      <c r="F33" s="149" t="s">
        <v>405</v>
      </c>
      <c r="G33" s="149"/>
      <c r="H33" s="148" t="s">
        <v>14</v>
      </c>
      <c r="I33" s="148" t="s">
        <v>83</v>
      </c>
      <c r="K33" s="148" t="s">
        <v>36</v>
      </c>
      <c r="L33" s="150" t="s">
        <v>297</v>
      </c>
      <c r="M33" s="156" t="s">
        <v>449</v>
      </c>
      <c r="N33" s="152"/>
    </row>
    <row r="34">
      <c r="A34" s="161" t="s">
        <v>450</v>
      </c>
      <c r="B34" s="162" t="s">
        <v>332</v>
      </c>
      <c r="C34" s="163" t="s">
        <v>451</v>
      </c>
      <c r="E34" s="163" t="s">
        <v>452</v>
      </c>
      <c r="F34" s="163" t="s">
        <v>453</v>
      </c>
      <c r="G34" s="163"/>
      <c r="H34" s="162" t="s">
        <v>14</v>
      </c>
      <c r="I34" s="162" t="s">
        <v>83</v>
      </c>
      <c r="K34" s="162" t="s">
        <v>14</v>
      </c>
      <c r="L34" s="144" t="s">
        <v>297</v>
      </c>
      <c r="M34" s="164"/>
      <c r="N34" s="165"/>
    </row>
  </sheetData>
  <dataValidations>
    <dataValidation type="list" allowBlank="1" showErrorMessage="1" sqref="H2:H34 K2:K34">
      <formula1>"Pass,Fail"</formula1>
    </dataValidation>
    <dataValidation type="list" allowBlank="1" sqref="B2:B34">
      <formula1>"outfit_reco,product_find,material_explain,cert_verify,fallback,show_composition"</formula1>
    </dataValidation>
    <dataValidation type="list" allowBlank="1" showErrorMessage="1" sqref="I2:I34">
      <formula1>"윤이서,조성렬,송지훈"</formula1>
    </dataValidation>
    <dataValidation type="list" allowBlank="1" sqref="L2:L34">
      <formula1>"윤이서,조성렬,송지훈,공지환"</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75"/>
    <col customWidth="1" min="2" max="2" width="17.25"/>
    <col customWidth="1" min="3" max="3" width="13.75"/>
    <col customWidth="1" min="5" max="5" width="13.13"/>
    <col customWidth="1" min="6" max="6" width="19.0"/>
    <col customWidth="1" min="7" max="7" width="34.88"/>
  </cols>
  <sheetData>
    <row r="1">
      <c r="A1" s="136" t="s">
        <v>454</v>
      </c>
      <c r="B1" s="137" t="s">
        <v>455</v>
      </c>
      <c r="C1" s="137" t="s">
        <v>456</v>
      </c>
      <c r="D1" s="137" t="s">
        <v>457</v>
      </c>
      <c r="E1" s="137" t="s">
        <v>458</v>
      </c>
      <c r="F1" s="137" t="s">
        <v>459</v>
      </c>
      <c r="G1" s="166" t="s">
        <v>460</v>
      </c>
    </row>
    <row r="2">
      <c r="A2" s="167"/>
      <c r="B2" s="168" t="str">
        <f>IFERROR(__xludf.DUMMYFUNCTION("FILTER('기능테스트'!C:C, '기능테스트'!F:F=""Fail"")
"),"#REF!")</f>
        <v>#REF!</v>
      </c>
      <c r="C2" s="168" t="str">
        <f>IFERROR(__xludf.DUMMYFUNCTION("FILTER('기능테스트'!G:G, '기능테스트'!F:F=""Fail"")
"),"#REF!")</f>
        <v>#REF!</v>
      </c>
      <c r="D2" s="142"/>
      <c r="E2" s="142"/>
      <c r="F2" s="142"/>
    </row>
    <row r="3">
      <c r="A3" s="169" t="s">
        <v>461</v>
      </c>
      <c r="B3" s="170" t="str">
        <f>IFERROR(__xludf.DUMMYFUNCTION("FILTER('기능테스트'!C:C, '기능테스트'!F:F=""Fail"")
"),"FNC-SIGNUP-040")</f>
        <v>FNC-SIGNUP-040</v>
      </c>
      <c r="C3" s="170" t="str">
        <f>IFERROR(__xludf.DUMMYFUNCTION("FILTER('기능테스트'!G:G, '기능테스트'!F:F=""Fail"")
"),"송지훈")</f>
        <v>송지훈</v>
      </c>
      <c r="D3" s="148" t="s">
        <v>462</v>
      </c>
      <c r="E3" s="148" t="s">
        <v>20</v>
      </c>
      <c r="F3" s="148" t="s">
        <v>14</v>
      </c>
    </row>
    <row r="4">
      <c r="A4" s="167" t="s">
        <v>463</v>
      </c>
      <c r="B4" s="168" t="str">
        <f>IFERROR(__xludf.DUMMYFUNCTION("""COMPUTED_VALUE"""),"FNC-SIGNUP-050")</f>
        <v>FNC-SIGNUP-050</v>
      </c>
      <c r="C4" s="171" t="str">
        <f>IFERROR(__xludf.DUMMYFUNCTION("""COMPUTED_VALUE"""),"송지훈")</f>
        <v>송지훈</v>
      </c>
      <c r="D4" s="142" t="s">
        <v>462</v>
      </c>
      <c r="E4" s="142" t="s">
        <v>20</v>
      </c>
      <c r="F4" s="142" t="s">
        <v>14</v>
      </c>
    </row>
    <row r="5">
      <c r="A5" s="169" t="s">
        <v>464</v>
      </c>
      <c r="B5" s="170" t="str">
        <f>IFERROR(__xludf.DUMMYFUNCTION("""COMPUTED_VALUE"""),"FNC-SURVEY-010")</f>
        <v>FNC-SURVEY-010</v>
      </c>
      <c r="C5" s="172" t="str">
        <f>IFERROR(__xludf.DUMMYFUNCTION("""COMPUTED_VALUE"""),"윤이서")</f>
        <v>윤이서</v>
      </c>
      <c r="D5" s="148" t="s">
        <v>462</v>
      </c>
      <c r="E5" s="148" t="s">
        <v>20</v>
      </c>
      <c r="F5" s="148" t="s">
        <v>14</v>
      </c>
      <c r="G5" s="173" t="s">
        <v>465</v>
      </c>
    </row>
    <row r="6">
      <c r="A6" s="167" t="s">
        <v>466</v>
      </c>
      <c r="B6" s="168" t="str">
        <f>IFERROR(__xludf.DUMMYFUNCTION("""COMPUTED_VALUE"""),"FNC-SURVEY-040")</f>
        <v>FNC-SURVEY-040</v>
      </c>
      <c r="C6" s="171" t="str">
        <f>IFERROR(__xludf.DUMMYFUNCTION("""COMPUTED_VALUE"""),"윤이서")</f>
        <v>윤이서</v>
      </c>
      <c r="D6" s="142" t="s">
        <v>462</v>
      </c>
      <c r="E6" s="142" t="s">
        <v>20</v>
      </c>
      <c r="F6" s="142" t="s">
        <v>14</v>
      </c>
    </row>
    <row r="7">
      <c r="A7" s="169" t="s">
        <v>467</v>
      </c>
      <c r="B7" s="170" t="str">
        <f>IFERROR(__xludf.DUMMYFUNCTION("""COMPUTED_VALUE"""),"FNC-SURVEY-050")</f>
        <v>FNC-SURVEY-050</v>
      </c>
      <c r="C7" s="172" t="str">
        <f>IFERROR(__xludf.DUMMYFUNCTION("""COMPUTED_VALUE"""),"윤이서")</f>
        <v>윤이서</v>
      </c>
      <c r="D7" s="148" t="s">
        <v>462</v>
      </c>
      <c r="E7" s="148" t="s">
        <v>20</v>
      </c>
      <c r="F7" s="148" t="s">
        <v>14</v>
      </c>
    </row>
    <row r="8">
      <c r="A8" s="167" t="s">
        <v>468</v>
      </c>
      <c r="B8" s="168" t="str">
        <f>IFERROR(__xludf.DUMMYFUNCTION("""COMPUTED_VALUE"""),"FNC-SURVEY-100")</f>
        <v>FNC-SURVEY-100</v>
      </c>
      <c r="C8" s="171" t="str">
        <f>IFERROR(__xludf.DUMMYFUNCTION("""COMPUTED_VALUE"""),"윤이서")</f>
        <v>윤이서</v>
      </c>
      <c r="D8" s="142" t="s">
        <v>462</v>
      </c>
      <c r="E8" s="142" t="s">
        <v>83</v>
      </c>
      <c r="F8" s="142" t="s">
        <v>14</v>
      </c>
      <c r="G8" s="174" t="s">
        <v>469</v>
      </c>
    </row>
    <row r="9">
      <c r="A9" s="169" t="s">
        <v>470</v>
      </c>
      <c r="B9" s="170" t="str">
        <f>IFERROR(__xludf.DUMMYFUNCTION("""COMPUTED_VALUE"""),"FNC-SURVEY-110")</f>
        <v>FNC-SURVEY-110</v>
      </c>
      <c r="C9" s="172" t="str">
        <f>IFERROR(__xludf.DUMMYFUNCTION("""COMPUTED_VALUE"""),"윤이서")</f>
        <v>윤이서</v>
      </c>
      <c r="D9" s="148" t="s">
        <v>462</v>
      </c>
      <c r="E9" s="148" t="s">
        <v>83</v>
      </c>
      <c r="F9" s="148" t="s">
        <v>14</v>
      </c>
      <c r="G9" s="173" t="s">
        <v>469</v>
      </c>
    </row>
    <row r="10">
      <c r="A10" s="167" t="s">
        <v>471</v>
      </c>
      <c r="B10" s="168" t="str">
        <f>IFERROR(__xludf.DUMMYFUNCTION("""COMPUTED_VALUE"""),"FNC-MENU-010")</f>
        <v>FNC-MENU-010</v>
      </c>
      <c r="C10" s="171" t="str">
        <f>IFERROR(__xludf.DUMMYFUNCTION("""COMPUTED_VALUE"""),"송지훈")</f>
        <v>송지훈</v>
      </c>
      <c r="D10" s="142" t="s">
        <v>462</v>
      </c>
      <c r="E10" s="142" t="s">
        <v>20</v>
      </c>
      <c r="F10" s="142" t="s">
        <v>14</v>
      </c>
    </row>
    <row r="11">
      <c r="A11" s="169" t="s">
        <v>472</v>
      </c>
      <c r="B11" s="170" t="str">
        <f>IFERROR(__xludf.DUMMYFUNCTION("""COMPUTED_VALUE"""),"FNC-PROFILE-030")</f>
        <v>FNC-PROFILE-030</v>
      </c>
      <c r="C11" s="172" t="str">
        <f>IFERROR(__xludf.DUMMYFUNCTION("""COMPUTED_VALUE"""),"윤이서")</f>
        <v>윤이서</v>
      </c>
      <c r="D11" s="148" t="s">
        <v>462</v>
      </c>
      <c r="E11" s="148" t="s">
        <v>20</v>
      </c>
      <c r="F11" s="148" t="s">
        <v>14</v>
      </c>
    </row>
    <row r="12">
      <c r="A12" s="167" t="s">
        <v>473</v>
      </c>
      <c r="B12" s="168" t="str">
        <f>IFERROR(__xludf.DUMMYFUNCTION("""COMPUTED_VALUE"""),"FNC-PROFILE-060")</f>
        <v>FNC-PROFILE-060</v>
      </c>
      <c r="C12" s="171" t="str">
        <f>IFERROR(__xludf.DUMMYFUNCTION("""COMPUTED_VALUE"""),"윤이서")</f>
        <v>윤이서</v>
      </c>
      <c r="D12" s="142" t="s">
        <v>462</v>
      </c>
      <c r="E12" s="142" t="s">
        <v>20</v>
      </c>
      <c r="F12" s="142" t="s">
        <v>14</v>
      </c>
    </row>
    <row r="13">
      <c r="A13" s="169" t="s">
        <v>474</v>
      </c>
      <c r="B13" s="170" t="str">
        <f>IFERROR(__xludf.DUMMYFUNCTION("""COMPUTED_VALUE"""),"FNC-PROFILE-070")</f>
        <v>FNC-PROFILE-070</v>
      </c>
      <c r="C13" s="170" t="str">
        <f>IFERROR(__xludf.DUMMYFUNCTION("""COMPUTED_VALUE"""),"윤이서")</f>
        <v>윤이서</v>
      </c>
      <c r="D13" s="148" t="s">
        <v>462</v>
      </c>
      <c r="E13" s="148" t="s">
        <v>20</v>
      </c>
      <c r="F13" s="148" t="s">
        <v>14</v>
      </c>
    </row>
    <row r="14">
      <c r="A14" s="167" t="s">
        <v>475</v>
      </c>
      <c r="B14" s="168" t="str">
        <f>IFERROR(__xludf.DUMMYFUNCTION("""COMPUTED_VALUE"""),"FNC-PROFILE-080")</f>
        <v>FNC-PROFILE-080</v>
      </c>
      <c r="C14" s="168" t="str">
        <f>IFERROR(__xludf.DUMMYFUNCTION("""COMPUTED_VALUE"""),"윤이서")</f>
        <v>윤이서</v>
      </c>
      <c r="D14" s="142" t="s">
        <v>462</v>
      </c>
      <c r="E14" s="142" t="s">
        <v>20</v>
      </c>
      <c r="F14" s="142" t="s">
        <v>14</v>
      </c>
    </row>
    <row r="15">
      <c r="A15" s="169" t="s">
        <v>476</v>
      </c>
      <c r="B15" s="170" t="str">
        <f>IFERROR(__xludf.DUMMYFUNCTION("""COMPUTED_VALUE"""),"FNC-PROFILE-090")</f>
        <v>FNC-PROFILE-090</v>
      </c>
      <c r="C15" s="170" t="str">
        <f>IFERROR(__xludf.DUMMYFUNCTION("""COMPUTED_VALUE"""),"윤이서")</f>
        <v>윤이서</v>
      </c>
      <c r="D15" s="148" t="s">
        <v>462</v>
      </c>
      <c r="E15" s="148" t="s">
        <v>20</v>
      </c>
      <c r="F15" s="148" t="s">
        <v>14</v>
      </c>
    </row>
    <row r="16">
      <c r="A16" s="167" t="s">
        <v>477</v>
      </c>
      <c r="B16" s="168" t="str">
        <f>IFERROR(__xludf.DUMMYFUNCTION("""COMPUTED_VALUE"""),"FNC-PROFILE-110")</f>
        <v>FNC-PROFILE-110</v>
      </c>
      <c r="C16" s="168" t="str">
        <f>IFERROR(__xludf.DUMMYFUNCTION("""COMPUTED_VALUE"""),"윤이서")</f>
        <v>윤이서</v>
      </c>
      <c r="D16" s="142" t="s">
        <v>462</v>
      </c>
      <c r="E16" s="142" t="s">
        <v>20</v>
      </c>
      <c r="F16" s="142" t="s">
        <v>14</v>
      </c>
    </row>
    <row r="17">
      <c r="A17" s="169" t="s">
        <v>478</v>
      </c>
      <c r="B17" s="170" t="str">
        <f>IFERROR(__xludf.DUMMYFUNCTION("""COMPUTED_VALUE"""),"FNC-PROFILE-120")</f>
        <v>FNC-PROFILE-120</v>
      </c>
      <c r="C17" s="170" t="str">
        <f>IFERROR(__xludf.DUMMYFUNCTION("""COMPUTED_VALUE"""),"윤이서")</f>
        <v>윤이서</v>
      </c>
      <c r="D17" s="148" t="s">
        <v>462</v>
      </c>
      <c r="E17" s="148" t="s">
        <v>20</v>
      </c>
      <c r="F17" s="148" t="s">
        <v>14</v>
      </c>
    </row>
    <row r="18">
      <c r="A18" s="175" t="s">
        <v>479</v>
      </c>
      <c r="B18" s="176" t="str">
        <f>IFERROR(__xludf.DUMMYFUNCTION("""COMPUTED_VALUE"""),"FNC-PROFILE-130")</f>
        <v>FNC-PROFILE-130</v>
      </c>
      <c r="C18" s="176" t="str">
        <f>IFERROR(__xludf.DUMMYFUNCTION("""COMPUTED_VALUE"""),"윤이서")</f>
        <v>윤이서</v>
      </c>
      <c r="D18" s="162" t="s">
        <v>462</v>
      </c>
      <c r="E18" s="162" t="s">
        <v>20</v>
      </c>
      <c r="F18" s="162" t="s">
        <v>14</v>
      </c>
    </row>
    <row r="19">
      <c r="B19" s="177"/>
      <c r="C19" s="177"/>
    </row>
  </sheetData>
  <conditionalFormatting sqref="D2">
    <cfRule type="notContainsBlanks" dxfId="4" priority="1">
      <formula>LEN(TRIM(D2))&gt;0</formula>
    </cfRule>
  </conditionalFormatting>
  <dataValidations>
    <dataValidation type="list" allowBlank="1" showErrorMessage="1" sqref="F2:F18">
      <formula1>"Pass,Fail"</formula1>
    </dataValidation>
    <dataValidation type="list" allowBlank="1" showErrorMessage="1" sqref="E2:E18">
      <formula1>"윤이서,조성렬,송지훈"</formula1>
    </dataValidation>
    <dataValidation type="list" allowBlank="1" showErrorMessage="1" sqref="D2:D18">
      <formula1>"Open,Closed"</formula1>
    </dataValidation>
  </dataValidations>
  <drawing r:id="rId1"/>
  <tableParts count="1">
    <tablePart r:id="rId3"/>
  </tableParts>
</worksheet>
</file>