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oll\Desktop\Desktop\"/>
    </mc:Choice>
  </mc:AlternateContent>
  <xr:revisionPtr revIDLastSave="0" documentId="13_ncr:1_{F7B4A4E9-63C6-4059-88D6-029813F57DC3}" xr6:coauthVersionLast="46" xr6:coauthVersionMax="46" xr10:uidLastSave="{00000000-0000-0000-0000-000000000000}"/>
  <bookViews>
    <workbookView xWindow="-96" yWindow="-96" windowWidth="23232" windowHeight="12552" activeTab="1" xr2:uid="{B7A01FF8-E5B3-45C0-B732-8F41DEB64B4A}"/>
  </bookViews>
  <sheets>
    <sheet name="Version1" sheetId="1" r:id="rId1"/>
    <sheet name="Versio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C28" i="2"/>
  <c r="B28" i="2"/>
  <c r="B29" i="2" s="1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D13" i="2"/>
  <c r="D29" i="2" s="1"/>
  <c r="C13" i="2"/>
  <c r="C29" i="2" s="1"/>
  <c r="B13" i="2"/>
  <c r="E12" i="2"/>
  <c r="E11" i="2"/>
  <c r="E10" i="2"/>
  <c r="E9" i="2"/>
  <c r="E8" i="2"/>
  <c r="E7" i="2"/>
  <c r="E6" i="2"/>
  <c r="E5" i="2"/>
  <c r="E4" i="2"/>
  <c r="E13" i="2" s="1"/>
  <c r="D29" i="1"/>
  <c r="B29" i="1"/>
  <c r="F13" i="1"/>
  <c r="C28" i="1"/>
  <c r="C29" i="1" s="1"/>
  <c r="D28" i="1"/>
  <c r="B28" i="1"/>
  <c r="E16" i="1"/>
  <c r="E17" i="1"/>
  <c r="E18" i="1"/>
  <c r="E19" i="1"/>
  <c r="E20" i="1"/>
  <c r="E21" i="1"/>
  <c r="E22" i="1"/>
  <c r="E23" i="1"/>
  <c r="E24" i="1"/>
  <c r="E25" i="1"/>
  <c r="E26" i="1"/>
  <c r="E28" i="1" s="1"/>
  <c r="F28" i="1" s="1"/>
  <c r="F29" i="1" s="1"/>
  <c r="E27" i="1"/>
  <c r="C13" i="1"/>
  <c r="D13" i="1"/>
  <c r="E13" i="1"/>
  <c r="B13" i="1"/>
  <c r="E5" i="1"/>
  <c r="E6" i="1"/>
  <c r="E7" i="1"/>
  <c r="E8" i="1"/>
  <c r="E9" i="1"/>
  <c r="E10" i="1"/>
  <c r="E11" i="1"/>
  <c r="E12" i="1"/>
  <c r="E4" i="1"/>
  <c r="E15" i="1"/>
  <c r="E28" i="2" l="1"/>
  <c r="F28" i="2" s="1"/>
  <c r="E29" i="2"/>
  <c r="F13" i="2"/>
  <c r="F29" i="2" s="1"/>
  <c r="E29" i="1"/>
</calcChain>
</file>

<file path=xl/sharedStrings.xml><?xml version="1.0" encoding="utf-8"?>
<sst xmlns="http://schemas.openxmlformats.org/spreadsheetml/2006/main" count="204" uniqueCount="85">
  <si>
    <t>Gehäuse</t>
  </si>
  <si>
    <t>Mouser</t>
  </si>
  <si>
    <t>https://www.mouser.at/ProductDetail/546-1590JBK/</t>
  </si>
  <si>
    <t>Light Pipes</t>
  </si>
  <si>
    <t>https://www.mouser.at/ProductDetail/749-LPAR42001000D14/</t>
  </si>
  <si>
    <t>74HC595D,112</t>
  </si>
  <si>
    <t>https://www.mouser.at/ProductDetail/771-74HC595D/</t>
  </si>
  <si>
    <t>Output Extender</t>
  </si>
  <si>
    <t>Input Extender</t>
  </si>
  <si>
    <t>R-785.0-1.0</t>
  </si>
  <si>
    <t>DC-DC-Converter</t>
  </si>
  <si>
    <t>https://www.mouser.at/ProductDetail/919-R-785.0-1.0/</t>
  </si>
  <si>
    <t>https://www.mouser.at/ProductDetail/771-74HC165D-Q100/</t>
  </si>
  <si>
    <t>74HC165D-Q100,118</t>
  </si>
  <si>
    <t>SR-2501</t>
  </si>
  <si>
    <t>https://www.mouser.at/ProductDetail/490-SR-2501/</t>
  </si>
  <si>
    <t>Klinkenstecker Female</t>
  </si>
  <si>
    <t>SP-2501</t>
  </si>
  <si>
    <t>https://www.mouser.at/ProductDetail/490-SP-2501/</t>
  </si>
  <si>
    <t>Linkenstecker Male</t>
  </si>
  <si>
    <t>SD-50LS</t>
  </si>
  <si>
    <t>https://www.mouser.at/ProductDetail/490-SD-50LS/</t>
  </si>
  <si>
    <t>Stecker</t>
  </si>
  <si>
    <t>! -&gt; Gegenstecker</t>
  </si>
  <si>
    <t>Amazon</t>
  </si>
  <si>
    <t>Versand</t>
  </si>
  <si>
    <t>Kosten Total</t>
  </si>
  <si>
    <t>Stückpreis</t>
  </si>
  <si>
    <t>min. Anzahl</t>
  </si>
  <si>
    <t>https://www.amazon.de/gp/product/B071P41ZBW/ref=ppx_yo_dt_b_asin_title_o06_s01?ie=UTF8&amp;psc=1</t>
  </si>
  <si>
    <t>Treiber</t>
  </si>
  <si>
    <t>Longruner A4988 Stepstick</t>
  </si>
  <si>
    <t>Schrittmotoren</t>
  </si>
  <si>
    <t>https://www.amazon.de/gp/product/B0777JN7JV/ref=ppx_yo_dt_b_asin_title_o06_s00?ie=UTF8&amp;psc=1</t>
  </si>
  <si>
    <t>Link 1</t>
  </si>
  <si>
    <t>Link 2</t>
  </si>
  <si>
    <t xml:space="preserve">TopDirect Nema 17 Schrittmotor 1.7A 40Ncm </t>
  </si>
  <si>
    <t>https://www.amazon.de/gp/product/B01D9JO568/ref=ppx_yo_dt_b_asin_title_o01_s00?ie=UTF8&amp;psc=1</t>
  </si>
  <si>
    <t>Lager</t>
  </si>
  <si>
    <t>Flanschlager - TOOGOO(R) KFL08</t>
  </si>
  <si>
    <t>TOOGOO (R) GT2 Zahnriemenscheibe</t>
  </si>
  <si>
    <t>Großes Rad</t>
  </si>
  <si>
    <t>https://www.amazon.de/gp/product/B01MATHPMR/ref=ppx_yo_dt_b_asin_title_o01_s00?ie=UTF8&amp;psc=1</t>
  </si>
  <si>
    <t>! Nicht Lieferbar</t>
  </si>
  <si>
    <t>! Nicht erhältlich</t>
  </si>
  <si>
    <t>https://www.amazon.de/gp/product/B07QH94G71/ref=ppx_yo_dt_b_asin_title_o00_s01?ie=UTF8&amp;psc=1</t>
  </si>
  <si>
    <t>Prime</t>
  </si>
  <si>
    <t>Rollen</t>
  </si>
  <si>
    <t>Riemen + Rimenräder</t>
  </si>
  <si>
    <t>https://www.amazon.de/gp/product/B075MD8GCC/ref=ppx_yo_dt_b_asin_title_o00_s01?ie=UTF8&amp;th=1</t>
  </si>
  <si>
    <t>10pcs</t>
  </si>
  <si>
    <t>3pcs</t>
  </si>
  <si>
    <t>Aibecy Plastik Großes Modell Passive runde Rad-Rolle</t>
  </si>
  <si>
    <t>Encoder</t>
  </si>
  <si>
    <t>WayinTop 5 Stück Rotary Encoder</t>
  </si>
  <si>
    <t>5pcs</t>
  </si>
  <si>
    <t>https://www.amazon.de/gp/product/B07T3672VK/ref=ppx_yo_dt_b_asin_title_o00_s00?ie=UTF8&amp;psc=1</t>
  </si>
  <si>
    <t>Stab</t>
  </si>
  <si>
    <t xml:space="preserve">Aluminium rund AW-2007 AlCuMgPb Ø 8 mm | L: 150mm (15cm) </t>
  </si>
  <si>
    <t>amazon.de/gp/product/B074MPKZBD/ref=ppx_yo_dt_b_asin_title_o09_s00?ie=UTF8&amp;psc=1</t>
  </si>
  <si>
    <t>Aluminiumprofil V-Slot 2040</t>
  </si>
  <si>
    <t>https://www.amazon.de/gp/product/B085MM1QKM/ref=ppx_yo_dt_b_asin_title_o08_s00?ie=UTF8&amp;psc=1</t>
  </si>
  <si>
    <t>1m</t>
  </si>
  <si>
    <t>Profil</t>
  </si>
  <si>
    <t>Geschl. Riemen</t>
  </si>
  <si>
    <t>GT2 geschlossener Zahnriemen 6mm</t>
  </si>
  <si>
    <t>2pcs - Prime</t>
  </si>
  <si>
    <t>https://www.amazon.de/gp/product/B07D91S4X9/ref=ppx_yo_dt_b_asin_title_o06_s00?ie=UTF8&amp;psc=1</t>
  </si>
  <si>
    <t>Gegenmutter</t>
  </si>
  <si>
    <t>MENGS 4 Stück 1/4" Schraube Adapter für Kamera Blitzschuh</t>
  </si>
  <si>
    <t>https://www.amazon.de/gp/product/B00LO664EK/ref=ppx_yo_dt_b_asin_title_o04_s01?ie=UTF8&amp;psc=1</t>
  </si>
  <si>
    <t>Wemos D1 Mini Pro</t>
  </si>
  <si>
    <t>D1 Mini Pro 16 MB Bytes + externer Antennenanschluss NodeMCU ESP8266 ESP-8266EX CP2104 WiFi</t>
  </si>
  <si>
    <t>https://www.amazon.de/gp/product/B084FLF8C4/ref=ppx_yo_dt_b_asin_title_o03_s00?ie=UTF8&amp;psc=1</t>
  </si>
  <si>
    <t>Elektronik</t>
  </si>
  <si>
    <t>Mechanik</t>
  </si>
  <si>
    <t>Kommentar / Kosten ohne Versand</t>
  </si>
  <si>
    <t>Platine</t>
  </si>
  <si>
    <t>LeitOn</t>
  </si>
  <si>
    <t>Total</t>
  </si>
  <si>
    <t>Aisler</t>
  </si>
  <si>
    <t>https://aisler.net/p/DJVEXKMO/checkout</t>
  </si>
  <si>
    <t>https://arduino-projekte.info/</t>
  </si>
  <si>
    <t>https://www.amazon.de/gp/product/B06XVM38YW/ref=ox_sc_act_title_1?smid=ABVRCUH7Y5NVN&amp;psc=1</t>
  </si>
  <si>
    <t>8 erhältlich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</si>
</sst>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1"/>
    <xf numFmtId="0" fontId="0" fillId="2" borderId="0" xfId="0" applyFill="1"/>
    <xf numFmtId="164" fontId="0" fillId="2" borderId="0" xfId="0" applyNumberFormat="1" applyFill="1"/>
    <xf numFmtId="0" fontId="1" fillId="3" borderId="1" xfId="0" applyFont="1" applyFill="1" applyBorder="1"/>
    <xf numFmtId="165" fontId="0" fillId="0" borderId="0" xfId="0" applyNumberFormat="1"/>
    <xf numFmtId="165" fontId="1" fillId="3" borderId="1" xfId="0" applyNumberFormat="1" applyFont="1" applyFill="1" applyBorder="1"/>
    <xf numFmtId="165" fontId="0" fillId="2" borderId="0" xfId="0" applyNumberFormat="1" applyFill="1"/>
    <xf numFmtId="0" fontId="1" fillId="4" borderId="0" xfId="0" applyFont="1" applyFill="1"/>
    <xf numFmtId="165" fontId="1" fillId="4" borderId="0" xfId="0" applyNumberFormat="1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Kosten vs. Versandkosten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7-4FD3-A6C3-343F599A96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7-4FD3-A6C3-343F599A963F}"/>
              </c:ext>
            </c:extLst>
          </c:dPt>
          <c:val>
            <c:numRef>
              <c:f>(Version1!$D$29,Version1!$E$29)</c:f>
              <c:numCache>
                <c:formatCode>"€"\ #\ ##0.00</c:formatCode>
                <c:ptCount val="2"/>
                <c:pt idx="0">
                  <c:v>32.010000000000005</c:v>
                </c:pt>
                <c:pt idx="1">
                  <c:v>281.62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F-4E2C-B284-07AD4F90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Elektronik vs. Mechanik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44-4EA6-BA72-905D64809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44-4EA6-BA72-905D6480955D}"/>
              </c:ext>
            </c:extLst>
          </c:dPt>
          <c:val>
            <c:numRef>
              <c:f>(Version1!$E$13,Version1!$E$28)</c:f>
              <c:numCache>
                <c:formatCode>"€"\ #\ ##0.00</c:formatCode>
                <c:ptCount val="2"/>
                <c:pt idx="0">
                  <c:v>94.860000000000014</c:v>
                </c:pt>
                <c:pt idx="1">
                  <c:v>186.76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08-4E9A-B476-5E7744E1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Kosten vs. Versandkosten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7-4F48-93EC-BF9D84C20E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7-4F48-93EC-BF9D84C20E85}"/>
              </c:ext>
            </c:extLst>
          </c:dPt>
          <c:val>
            <c:numRef>
              <c:f>(Version1!$D$29,Version1!$E$29)</c:f>
              <c:numCache>
                <c:formatCode>"€"\ #\ ##0.00</c:formatCode>
                <c:ptCount val="2"/>
                <c:pt idx="0">
                  <c:v>32.010000000000005</c:v>
                </c:pt>
                <c:pt idx="1">
                  <c:v>281.62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77-4F48-93EC-BF9D84C2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Elektronik vs. Mechanik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0-4931-AABF-E3A58939C4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0-4931-AABF-E3A58939C432}"/>
              </c:ext>
            </c:extLst>
          </c:dPt>
          <c:val>
            <c:numRef>
              <c:f>(Version1!$E$13,Version1!$E$28)</c:f>
              <c:numCache>
                <c:formatCode>"€"\ #\ ##0.00</c:formatCode>
                <c:ptCount val="2"/>
                <c:pt idx="0">
                  <c:v>94.860000000000014</c:v>
                </c:pt>
                <c:pt idx="1">
                  <c:v>186.76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0-4931-AABF-E3A58939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339090</xdr:colOff>
      <xdr:row>31</xdr:row>
      <xdr:rowOff>131445</xdr:rowOff>
    </xdr:from>
    <xdr:to>
      <xdr:col>4</xdr:col>
      <xdr:colOff>731520</xdr:colOff>
      <xdr:row>46</xdr:row>
      <xdr:rowOff>131445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45F05E-7D82-4650-8366-BB061E79B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31</xdr:row>
      <xdr:rowOff>133350</xdr:rowOff>
    </xdr:from>
    <xdr:to>
      <xdr:col>7</xdr:col>
      <xdr:colOff>826770</xdr:colOff>
      <xdr:row>46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287789-1C4F-4FF3-9544-1E595519E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339090</xdr:colOff>
      <xdr:row>31</xdr:row>
      <xdr:rowOff>131445</xdr:rowOff>
    </xdr:from>
    <xdr:to>
      <xdr:col>4</xdr:col>
      <xdr:colOff>731520</xdr:colOff>
      <xdr:row>46</xdr:row>
      <xdr:rowOff>131445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369C28-1EA7-4E79-981A-78088F691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31</xdr:row>
      <xdr:rowOff>133350</xdr:rowOff>
    </xdr:from>
    <xdr:to>
      <xdr:col>7</xdr:col>
      <xdr:colOff>826770</xdr:colOff>
      <xdr:row>46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9626E9-BBCD-4AD1-B1DA-11F19408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1D9JO568/ref=ppx_yo_dt_b_asin_title_o01_s00?ie=UTF8&amp;psc=1" TargetMode="External"/><Relationship Id="rId3" Type="http://schemas.openxmlformats.org/officeDocument/2006/relationships/hyperlink" Target="https://www.mouser.at/ProductDetail/771-74HC165D-Q100/" TargetMode="External"/><Relationship Id="rId7" Type="http://schemas.openxmlformats.org/officeDocument/2006/relationships/hyperlink" Target="https://www.amazon.de/gp/product/B0777JN7JV/ref=ppx_yo_dt_b_asin_title_o06_s00?ie=UTF8&amp;psc=1" TargetMode="External"/><Relationship Id="rId2" Type="http://schemas.openxmlformats.org/officeDocument/2006/relationships/hyperlink" Target="https://www.mouser.at/ProductDetail/771-74HC595D/" TargetMode="External"/><Relationship Id="rId1" Type="http://schemas.openxmlformats.org/officeDocument/2006/relationships/hyperlink" Target="https://www.mouser.at/ProductDetail/749-LPAR42001000D14/" TargetMode="External"/><Relationship Id="rId6" Type="http://schemas.openxmlformats.org/officeDocument/2006/relationships/hyperlink" Target="https://www.amazon.de/gp/product/B071P41ZBW/ref=ppx_yo_dt_b_asin_title_o06_s01?ie=UTF8&amp;psc=1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mouser.at/ProductDetail/490-SP-2501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at/ProductDetail/490-SR-2501/" TargetMode="External"/><Relationship Id="rId9" Type="http://schemas.openxmlformats.org/officeDocument/2006/relationships/hyperlink" Target="https://www.amazon.de/gp/product/B01MATHPMR/ref=ppx_yo_dt_b_asin_title_o01_s00?ie=UTF8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1MATHPMR/ref=ppx_yo_dt_b_asin_title_o01_s00?ie=UTF8&amp;psc=1" TargetMode="External"/><Relationship Id="rId3" Type="http://schemas.openxmlformats.org/officeDocument/2006/relationships/hyperlink" Target="https://www.mouser.at/ProductDetail/771-74HC165D-Q100/" TargetMode="External"/><Relationship Id="rId7" Type="http://schemas.openxmlformats.org/officeDocument/2006/relationships/hyperlink" Target="https://www.amazon.de/gp/product/B01D9JO568/ref=ppx_yo_dt_b_asin_title_o01_s00?ie=UTF8&amp;psc=1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www.mouser.at/ProductDetail/771-74HC595D/" TargetMode="External"/><Relationship Id="rId1" Type="http://schemas.openxmlformats.org/officeDocument/2006/relationships/hyperlink" Target="https://www.mouser.at/ProductDetail/749-LPAR42001000D14/" TargetMode="External"/><Relationship Id="rId6" Type="http://schemas.openxmlformats.org/officeDocument/2006/relationships/hyperlink" Target="https://www.amazon.de/gp/product/B071P41ZBW/ref=ppx_yo_dt_b_asin_title_o06_s01?ie=UTF8&amp;psc=1" TargetMode="External"/><Relationship Id="rId11" Type="http://schemas.openxmlformats.org/officeDocument/2006/relationships/hyperlink" Target="https://www.mouser.at/ProductDetail/490-SD-50LS/" TargetMode="External"/><Relationship Id="rId5" Type="http://schemas.openxmlformats.org/officeDocument/2006/relationships/hyperlink" Target="https://www.mouser.at/ProductDetail/490-SP-2501/" TargetMode="External"/><Relationship Id="rId10" Type="http://schemas.openxmlformats.org/officeDocument/2006/relationships/hyperlink" Target="https://arduino-projekte.info/" TargetMode="External"/><Relationship Id="rId4" Type="http://schemas.openxmlformats.org/officeDocument/2006/relationships/hyperlink" Target="https://www.mouser.at/ProductDetail/490-SR-2501/" TargetMode="External"/><Relationship Id="rId9" Type="http://schemas.openxmlformats.org/officeDocument/2006/relationships/hyperlink" Target="https://aisler.net/p/DJVEXKMO/check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A1BF-5352-4193-B735-1937F519B16B}">
  <dimension ref="A2:J29"/>
  <sheetViews>
    <sheetView workbookViewId="0">
      <selection activeCell="A22" sqref="A22"/>
    </sheetView>
  </sheetViews>
  <sheetFormatPr baseColWidth="10" defaultRowHeight="14.4" x14ac:dyDescent="0.55000000000000004"/>
  <cols>
    <col min="1" max="1" width="24.83984375" customWidth="1"/>
    <col min="2" max="2" width="11" customWidth="1"/>
    <col min="3" max="5" width="10.9453125" style="6"/>
    <col min="6" max="6" width="32.47265625" customWidth="1"/>
    <col min="7" max="8" width="19.7890625" customWidth="1"/>
  </cols>
  <sheetData>
    <row r="2" spans="1:10" x14ac:dyDescent="0.55000000000000004">
      <c r="B2" t="s">
        <v>28</v>
      </c>
      <c r="C2" s="6" t="s">
        <v>27</v>
      </c>
      <c r="D2" s="6" t="s">
        <v>25</v>
      </c>
      <c r="E2" s="6" t="s">
        <v>26</v>
      </c>
      <c r="F2" s="6" t="s">
        <v>76</v>
      </c>
      <c r="I2" t="s">
        <v>34</v>
      </c>
      <c r="J2" t="s">
        <v>35</v>
      </c>
    </row>
    <row r="3" spans="1:10" s="5" customFormat="1" x14ac:dyDescent="0.55000000000000004">
      <c r="A3" s="5" t="s">
        <v>75</v>
      </c>
      <c r="C3" s="7"/>
      <c r="D3" s="7"/>
      <c r="E3" s="7"/>
    </row>
    <row r="4" spans="1:10" x14ac:dyDescent="0.55000000000000004">
      <c r="A4" t="s">
        <v>47</v>
      </c>
      <c r="B4">
        <v>1</v>
      </c>
      <c r="C4" s="6">
        <v>13.1</v>
      </c>
      <c r="E4" s="6">
        <f t="shared" ref="E4:E12" si="0">B4*C4+D4</f>
        <v>13.1</v>
      </c>
      <c r="F4" t="s">
        <v>52</v>
      </c>
      <c r="G4" t="s">
        <v>24</v>
      </c>
      <c r="H4" t="s">
        <v>50</v>
      </c>
      <c r="I4" t="s">
        <v>49</v>
      </c>
    </row>
    <row r="5" spans="1:10" x14ac:dyDescent="0.55000000000000004">
      <c r="A5" t="s">
        <v>48</v>
      </c>
      <c r="B5">
        <v>1</v>
      </c>
      <c r="C5" s="6">
        <v>9</v>
      </c>
      <c r="E5" s="6">
        <f t="shared" si="0"/>
        <v>9</v>
      </c>
      <c r="G5" t="s">
        <v>24</v>
      </c>
      <c r="H5" t="s">
        <v>46</v>
      </c>
      <c r="I5" t="s">
        <v>45</v>
      </c>
    </row>
    <row r="6" spans="1:10" x14ac:dyDescent="0.55000000000000004">
      <c r="A6" t="s">
        <v>41</v>
      </c>
      <c r="B6">
        <v>1</v>
      </c>
      <c r="C6" s="6">
        <v>4.74</v>
      </c>
      <c r="E6" s="6">
        <f t="shared" si="0"/>
        <v>4.74</v>
      </c>
      <c r="F6" t="s">
        <v>40</v>
      </c>
      <c r="G6" t="s">
        <v>24</v>
      </c>
      <c r="H6" t="s">
        <v>43</v>
      </c>
      <c r="J6" s="2" t="s">
        <v>42</v>
      </c>
    </row>
    <row r="7" spans="1:10" x14ac:dyDescent="0.55000000000000004">
      <c r="A7" t="s">
        <v>57</v>
      </c>
      <c r="B7">
        <v>1</v>
      </c>
      <c r="C7" s="6">
        <v>1.64</v>
      </c>
      <c r="E7" s="6">
        <f t="shared" si="0"/>
        <v>1.64</v>
      </c>
      <c r="F7" t="s">
        <v>58</v>
      </c>
      <c r="G7" t="s">
        <v>24</v>
      </c>
      <c r="H7" t="s">
        <v>43</v>
      </c>
      <c r="J7" s="2" t="s">
        <v>59</v>
      </c>
    </row>
    <row r="8" spans="1:10" x14ac:dyDescent="0.55000000000000004">
      <c r="A8" t="s">
        <v>38</v>
      </c>
      <c r="B8">
        <v>1</v>
      </c>
      <c r="C8" s="6">
        <v>3.87</v>
      </c>
      <c r="E8" s="6">
        <f t="shared" si="0"/>
        <v>3.87</v>
      </c>
      <c r="F8" t="s">
        <v>39</v>
      </c>
      <c r="G8" t="s">
        <v>24</v>
      </c>
      <c r="H8" t="s">
        <v>43</v>
      </c>
      <c r="J8" s="2" t="s">
        <v>37</v>
      </c>
    </row>
    <row r="9" spans="1:10" x14ac:dyDescent="0.55000000000000004">
      <c r="A9" t="s">
        <v>64</v>
      </c>
      <c r="B9">
        <v>1</v>
      </c>
      <c r="C9" s="6">
        <v>8.5</v>
      </c>
      <c r="E9" s="6">
        <f t="shared" si="0"/>
        <v>8.5</v>
      </c>
      <c r="F9" t="s">
        <v>65</v>
      </c>
      <c r="G9" t="s">
        <v>24</v>
      </c>
      <c r="H9" t="s">
        <v>66</v>
      </c>
      <c r="I9" t="s">
        <v>67</v>
      </c>
      <c r="J9" s="2"/>
    </row>
    <row r="10" spans="1:10" x14ac:dyDescent="0.55000000000000004">
      <c r="A10" t="s">
        <v>68</v>
      </c>
      <c r="B10">
        <v>1</v>
      </c>
      <c r="E10" s="6">
        <f t="shared" si="0"/>
        <v>0</v>
      </c>
      <c r="F10" t="s">
        <v>69</v>
      </c>
      <c r="G10" t="s">
        <v>24</v>
      </c>
      <c r="H10" t="s">
        <v>43</v>
      </c>
      <c r="J10" s="2" t="s">
        <v>70</v>
      </c>
    </row>
    <row r="11" spans="1:10" x14ac:dyDescent="0.55000000000000004">
      <c r="A11" t="s">
        <v>63</v>
      </c>
      <c r="B11">
        <v>1</v>
      </c>
      <c r="C11" s="6">
        <v>19</v>
      </c>
      <c r="D11" s="6">
        <v>20.010000000000002</v>
      </c>
      <c r="E11" s="6">
        <f t="shared" si="0"/>
        <v>39.010000000000005</v>
      </c>
      <c r="F11" t="s">
        <v>60</v>
      </c>
      <c r="G11" t="s">
        <v>24</v>
      </c>
      <c r="H11" t="s">
        <v>62</v>
      </c>
      <c r="I11" t="s">
        <v>61</v>
      </c>
      <c r="J11" s="2"/>
    </row>
    <row r="12" spans="1:10" x14ac:dyDescent="0.55000000000000004">
      <c r="A12" t="s">
        <v>0</v>
      </c>
      <c r="B12">
        <v>1</v>
      </c>
      <c r="C12" s="6">
        <v>15</v>
      </c>
      <c r="E12" s="6">
        <f t="shared" si="0"/>
        <v>15</v>
      </c>
      <c r="F12" s="1"/>
      <c r="G12" t="s">
        <v>1</v>
      </c>
      <c r="I12" t="s">
        <v>2</v>
      </c>
    </row>
    <row r="13" spans="1:10" s="3" customFormat="1" x14ac:dyDescent="0.55000000000000004">
      <c r="B13" s="3">
        <f>SUM(B4:B12)</f>
        <v>9</v>
      </c>
      <c r="C13" s="8">
        <f t="shared" ref="C13:E13" si="1">SUM(C4:C12)</f>
        <v>74.849999999999994</v>
      </c>
      <c r="D13" s="8">
        <f t="shared" si="1"/>
        <v>20.010000000000002</v>
      </c>
      <c r="E13" s="8">
        <f t="shared" si="1"/>
        <v>94.860000000000014</v>
      </c>
      <c r="F13" s="4">
        <f>E13-D13</f>
        <v>74.850000000000009</v>
      </c>
    </row>
    <row r="14" spans="1:10" s="5" customFormat="1" x14ac:dyDescent="0.55000000000000004">
      <c r="A14" s="5" t="s">
        <v>74</v>
      </c>
      <c r="C14" s="7"/>
      <c r="D14" s="7"/>
      <c r="E14" s="7"/>
    </row>
    <row r="15" spans="1:10" x14ac:dyDescent="0.55000000000000004">
      <c r="A15" t="s">
        <v>3</v>
      </c>
      <c r="B15">
        <v>1</v>
      </c>
      <c r="C15" s="6">
        <v>3</v>
      </c>
      <c r="E15" s="6">
        <f t="shared" ref="E15:E27" si="2">B15*C15+D15</f>
        <v>3</v>
      </c>
      <c r="F15" s="1"/>
      <c r="G15" t="s">
        <v>1</v>
      </c>
      <c r="I15" s="2" t="s">
        <v>4</v>
      </c>
    </row>
    <row r="16" spans="1:10" x14ac:dyDescent="0.55000000000000004">
      <c r="A16" t="s">
        <v>7</v>
      </c>
      <c r="B16">
        <v>1</v>
      </c>
      <c r="C16" s="6">
        <v>0.3</v>
      </c>
      <c r="E16" s="6">
        <f t="shared" si="2"/>
        <v>0.3</v>
      </c>
      <c r="F16" t="s">
        <v>5</v>
      </c>
      <c r="G16" t="s">
        <v>1</v>
      </c>
      <c r="I16" s="2" t="s">
        <v>6</v>
      </c>
    </row>
    <row r="17" spans="1:10" x14ac:dyDescent="0.55000000000000004">
      <c r="A17" t="s">
        <v>8</v>
      </c>
      <c r="B17">
        <v>2</v>
      </c>
      <c r="C17" s="6">
        <v>0.3</v>
      </c>
      <c r="E17" s="6">
        <f t="shared" si="2"/>
        <v>0.6</v>
      </c>
      <c r="F17" t="s">
        <v>13</v>
      </c>
      <c r="G17" t="s">
        <v>1</v>
      </c>
      <c r="I17" s="2" t="s">
        <v>12</v>
      </c>
    </row>
    <row r="18" spans="1:10" x14ac:dyDescent="0.55000000000000004">
      <c r="A18" t="s">
        <v>10</v>
      </c>
      <c r="B18">
        <v>1</v>
      </c>
      <c r="C18" s="6">
        <v>6.5</v>
      </c>
      <c r="E18" s="6">
        <f t="shared" si="2"/>
        <v>6.5</v>
      </c>
      <c r="F18" t="s">
        <v>9</v>
      </c>
      <c r="G18" t="s">
        <v>1</v>
      </c>
      <c r="I18" t="s">
        <v>11</v>
      </c>
    </row>
    <row r="19" spans="1:10" x14ac:dyDescent="0.55000000000000004">
      <c r="A19" t="s">
        <v>16</v>
      </c>
      <c r="B19">
        <v>2</v>
      </c>
      <c r="C19" s="6">
        <v>1.78</v>
      </c>
      <c r="E19" s="6">
        <f t="shared" si="2"/>
        <v>3.56</v>
      </c>
      <c r="F19" t="s">
        <v>14</v>
      </c>
      <c r="G19" t="s">
        <v>1</v>
      </c>
      <c r="I19" s="2" t="s">
        <v>15</v>
      </c>
    </row>
    <row r="20" spans="1:10" x14ac:dyDescent="0.55000000000000004">
      <c r="A20" t="s">
        <v>19</v>
      </c>
      <c r="B20">
        <v>1</v>
      </c>
      <c r="C20" s="6">
        <v>1.1499999999999999</v>
      </c>
      <c r="E20" s="6">
        <f t="shared" si="2"/>
        <v>1.1499999999999999</v>
      </c>
      <c r="F20" t="s">
        <v>17</v>
      </c>
      <c r="G20" t="s">
        <v>1</v>
      </c>
      <c r="I20" s="2" t="s">
        <v>18</v>
      </c>
    </row>
    <row r="21" spans="1:10" x14ac:dyDescent="0.55000000000000004">
      <c r="A21" t="s">
        <v>22</v>
      </c>
      <c r="B21">
        <v>1</v>
      </c>
      <c r="C21" s="6">
        <v>3.95</v>
      </c>
      <c r="E21" s="6">
        <f t="shared" si="2"/>
        <v>3.95</v>
      </c>
      <c r="F21" t="s">
        <v>20</v>
      </c>
      <c r="G21" t="s">
        <v>1</v>
      </c>
      <c r="H21" t="s">
        <v>23</v>
      </c>
      <c r="I21" t="s">
        <v>21</v>
      </c>
    </row>
    <row r="22" spans="1:10" x14ac:dyDescent="0.55000000000000004">
      <c r="A22" t="s">
        <v>30</v>
      </c>
      <c r="B22">
        <v>1</v>
      </c>
      <c r="C22" s="6">
        <v>7.7</v>
      </c>
      <c r="D22" s="6">
        <v>6</v>
      </c>
      <c r="E22" s="6">
        <f t="shared" si="2"/>
        <v>13.7</v>
      </c>
      <c r="F22" t="s">
        <v>31</v>
      </c>
      <c r="G22" t="s">
        <v>24</v>
      </c>
      <c r="H22" t="s">
        <v>51</v>
      </c>
      <c r="I22" s="2" t="s">
        <v>29</v>
      </c>
    </row>
    <row r="23" spans="1:10" x14ac:dyDescent="0.55000000000000004">
      <c r="A23" t="s">
        <v>32</v>
      </c>
      <c r="B23">
        <v>2</v>
      </c>
      <c r="C23" s="6">
        <v>25.5</v>
      </c>
      <c r="D23" s="6">
        <v>6</v>
      </c>
      <c r="E23" s="6">
        <f t="shared" si="2"/>
        <v>57</v>
      </c>
      <c r="F23" t="s">
        <v>36</v>
      </c>
      <c r="G23" t="s">
        <v>24</v>
      </c>
      <c r="H23" t="s">
        <v>44</v>
      </c>
      <c r="J23" s="2" t="s">
        <v>33</v>
      </c>
    </row>
    <row r="24" spans="1:10" x14ac:dyDescent="0.55000000000000004">
      <c r="A24" t="s">
        <v>53</v>
      </c>
      <c r="B24">
        <v>1</v>
      </c>
      <c r="E24" s="6">
        <f t="shared" si="2"/>
        <v>0</v>
      </c>
      <c r="F24" t="s">
        <v>54</v>
      </c>
      <c r="G24" t="s">
        <v>24</v>
      </c>
      <c r="H24" t="s">
        <v>55</v>
      </c>
      <c r="J24" t="s">
        <v>56</v>
      </c>
    </row>
    <row r="25" spans="1:10" x14ac:dyDescent="0.55000000000000004">
      <c r="A25" t="s">
        <v>71</v>
      </c>
      <c r="B25">
        <v>1</v>
      </c>
      <c r="C25" s="6">
        <v>17</v>
      </c>
      <c r="E25" s="6">
        <f t="shared" si="2"/>
        <v>17</v>
      </c>
      <c r="F25" t="s">
        <v>72</v>
      </c>
      <c r="G25" t="s">
        <v>24</v>
      </c>
      <c r="H25" t="s">
        <v>44</v>
      </c>
      <c r="J25" t="s">
        <v>73</v>
      </c>
    </row>
    <row r="26" spans="1:10" x14ac:dyDescent="0.55000000000000004">
      <c r="A26" t="s">
        <v>77</v>
      </c>
      <c r="B26">
        <v>1</v>
      </c>
      <c r="C26" s="6">
        <v>80</v>
      </c>
      <c r="E26" s="6">
        <f t="shared" si="2"/>
        <v>80</v>
      </c>
      <c r="G26" t="s">
        <v>78</v>
      </c>
    </row>
    <row r="27" spans="1:10" x14ac:dyDescent="0.55000000000000004">
      <c r="E27" s="6">
        <f t="shared" si="2"/>
        <v>0</v>
      </c>
    </row>
    <row r="28" spans="1:10" s="3" customFormat="1" x14ac:dyDescent="0.55000000000000004">
      <c r="B28" s="3">
        <f>SUM(B15:B27)</f>
        <v>15</v>
      </c>
      <c r="C28" s="8">
        <f t="shared" ref="C28:E28" si="3">SUM(C15:C27)</f>
        <v>147.18</v>
      </c>
      <c r="D28" s="8">
        <f t="shared" si="3"/>
        <v>12</v>
      </c>
      <c r="E28" s="8">
        <f t="shared" si="3"/>
        <v>186.76</v>
      </c>
      <c r="F28" s="4">
        <f>E28-D28</f>
        <v>174.76</v>
      </c>
    </row>
    <row r="29" spans="1:10" s="9" customFormat="1" x14ac:dyDescent="0.55000000000000004">
      <c r="A29" s="9" t="s">
        <v>79</v>
      </c>
      <c r="B29" s="9">
        <f>SUM(B13,B28)</f>
        <v>24</v>
      </c>
      <c r="C29" s="10">
        <f t="shared" ref="C29:F29" si="4">SUM(C13,C28)</f>
        <v>222.03</v>
      </c>
      <c r="D29" s="10">
        <f t="shared" si="4"/>
        <v>32.010000000000005</v>
      </c>
      <c r="E29" s="10">
        <f t="shared" si="4"/>
        <v>281.62</v>
      </c>
      <c r="F29" s="10">
        <f t="shared" si="4"/>
        <v>249.61</v>
      </c>
    </row>
  </sheetData>
  <hyperlinks>
    <hyperlink ref="I15" r:id="rId1" xr:uid="{B68B7263-C36B-4DF0-B564-C7F2508B4C53}"/>
    <hyperlink ref="I16" r:id="rId2" xr:uid="{9B407BA7-2478-4BC6-B466-77341D59E54C}"/>
    <hyperlink ref="I17" r:id="rId3" xr:uid="{299CC441-8088-4945-A1DB-D234E0B44CE6}"/>
    <hyperlink ref="I19" r:id="rId4" xr:uid="{23F0DE44-124C-4047-A717-07541BC36C91}"/>
    <hyperlink ref="I20" r:id="rId5" xr:uid="{9D241CC2-932A-406D-9C9A-58E62CC98FC2}"/>
    <hyperlink ref="I22" r:id="rId6" xr:uid="{8C5A0D65-66C9-4F91-B268-0A7A1EEAD3A5}"/>
    <hyperlink ref="J23" r:id="rId7" xr:uid="{6026C13B-09DB-46CF-9EF9-CADFD4145EB3}"/>
    <hyperlink ref="J8" r:id="rId8" xr:uid="{8383B72C-BDF0-4838-A582-5052C65FC94E}"/>
    <hyperlink ref="J6" r:id="rId9" xr:uid="{ED291FC3-79D1-4CFA-B5C5-2CAEB203CD1C}"/>
  </hyperlinks>
  <pageMargins left="0.7" right="0.7" top="0.78740157499999996" bottom="0.78740157499999996" header="0.3" footer="0.3"/>
  <pageSetup paperSize="9" orientation="portrait" horizontalDpi="1200" verticalDpi="1200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DAB5-4808-4692-AC2E-600AD140C1A5}">
  <dimension ref="A2:J29"/>
  <sheetViews>
    <sheetView tabSelected="1" workbookViewId="0">
      <selection activeCell="F5" sqref="F5"/>
    </sheetView>
  </sheetViews>
  <sheetFormatPr baseColWidth="10" defaultRowHeight="14.4" x14ac:dyDescent="0.55000000000000004"/>
  <cols>
    <col min="1" max="1" width="24.83984375" customWidth="1"/>
    <col min="2" max="2" width="11" customWidth="1"/>
    <col min="3" max="5" width="10.9453125" style="6"/>
    <col min="6" max="6" width="50.578125" customWidth="1"/>
    <col min="7" max="8" width="19.7890625" customWidth="1"/>
  </cols>
  <sheetData>
    <row r="2" spans="1:10" x14ac:dyDescent="0.55000000000000004">
      <c r="B2" t="s">
        <v>28</v>
      </c>
      <c r="C2" s="6" t="s">
        <v>27</v>
      </c>
      <c r="D2" s="6" t="s">
        <v>25</v>
      </c>
      <c r="E2" s="6" t="s">
        <v>26</v>
      </c>
      <c r="F2" s="6" t="s">
        <v>76</v>
      </c>
      <c r="I2" t="s">
        <v>34</v>
      </c>
      <c r="J2" t="s">
        <v>35</v>
      </c>
    </row>
    <row r="3" spans="1:10" s="5" customFormat="1" x14ac:dyDescent="0.55000000000000004">
      <c r="A3" s="5" t="s">
        <v>75</v>
      </c>
      <c r="C3" s="7"/>
      <c r="D3" s="7"/>
      <c r="E3" s="7"/>
    </row>
    <row r="4" spans="1:10" x14ac:dyDescent="0.55000000000000004">
      <c r="A4" t="s">
        <v>47</v>
      </c>
      <c r="B4">
        <v>1</v>
      </c>
      <c r="C4" s="6">
        <v>13.1</v>
      </c>
      <c r="E4" s="6">
        <f t="shared" ref="E4:E12" si="0">B4*C4+D4</f>
        <v>13.1</v>
      </c>
      <c r="F4" t="s">
        <v>52</v>
      </c>
      <c r="G4" t="s">
        <v>24</v>
      </c>
      <c r="H4" t="s">
        <v>50</v>
      </c>
      <c r="I4" t="s">
        <v>49</v>
      </c>
    </row>
    <row r="5" spans="1:10" x14ac:dyDescent="0.55000000000000004">
      <c r="A5" t="s">
        <v>48</v>
      </c>
      <c r="B5">
        <v>1</v>
      </c>
      <c r="C5" s="6">
        <v>9</v>
      </c>
      <c r="E5" s="6">
        <f t="shared" si="0"/>
        <v>9</v>
      </c>
      <c r="G5" t="s">
        <v>24</v>
      </c>
      <c r="H5" t="s">
        <v>46</v>
      </c>
      <c r="I5" t="s">
        <v>45</v>
      </c>
    </row>
    <row r="6" spans="1:10" x14ac:dyDescent="0.55000000000000004">
      <c r="A6" t="s">
        <v>41</v>
      </c>
      <c r="B6">
        <v>1</v>
      </c>
      <c r="C6" s="6">
        <v>4.74</v>
      </c>
      <c r="E6" s="6">
        <f t="shared" si="0"/>
        <v>4.74</v>
      </c>
      <c r="F6" t="s">
        <v>40</v>
      </c>
      <c r="G6" t="s">
        <v>24</v>
      </c>
      <c r="H6" t="s">
        <v>43</v>
      </c>
      <c r="J6" s="2" t="s">
        <v>42</v>
      </c>
    </row>
    <row r="7" spans="1:10" x14ac:dyDescent="0.55000000000000004">
      <c r="A7" t="s">
        <v>57</v>
      </c>
      <c r="B7">
        <v>1</v>
      </c>
      <c r="C7" s="6">
        <v>1.64</v>
      </c>
      <c r="E7" s="6">
        <f t="shared" si="0"/>
        <v>1.64</v>
      </c>
      <c r="F7" t="s">
        <v>58</v>
      </c>
      <c r="G7" t="s">
        <v>24</v>
      </c>
      <c r="H7" t="s">
        <v>43</v>
      </c>
      <c r="J7" s="2" t="s">
        <v>59</v>
      </c>
    </row>
    <row r="8" spans="1:10" x14ac:dyDescent="0.55000000000000004">
      <c r="A8" t="s">
        <v>38</v>
      </c>
      <c r="B8">
        <v>1</v>
      </c>
      <c r="C8" s="6">
        <v>3.87</v>
      </c>
      <c r="E8" s="6">
        <f t="shared" si="0"/>
        <v>3.87</v>
      </c>
      <c r="F8" t="s">
        <v>39</v>
      </c>
      <c r="G8" t="s">
        <v>24</v>
      </c>
      <c r="H8" t="s">
        <v>43</v>
      </c>
      <c r="J8" s="2" t="s">
        <v>37</v>
      </c>
    </row>
    <row r="9" spans="1:10" x14ac:dyDescent="0.55000000000000004">
      <c r="A9" t="s">
        <v>64</v>
      </c>
      <c r="B9">
        <v>1</v>
      </c>
      <c r="C9" s="6">
        <v>8.5</v>
      </c>
      <c r="E9" s="6">
        <f t="shared" si="0"/>
        <v>8.5</v>
      </c>
      <c r="F9" t="s">
        <v>65</v>
      </c>
      <c r="G9" t="s">
        <v>24</v>
      </c>
      <c r="H9" t="s">
        <v>66</v>
      </c>
      <c r="I9" t="s">
        <v>67</v>
      </c>
      <c r="J9" s="2"/>
    </row>
    <row r="10" spans="1:10" x14ac:dyDescent="0.55000000000000004">
      <c r="A10" t="s">
        <v>68</v>
      </c>
      <c r="B10">
        <v>1</v>
      </c>
      <c r="E10" s="6">
        <f t="shared" si="0"/>
        <v>0</v>
      </c>
      <c r="F10" t="s">
        <v>69</v>
      </c>
      <c r="G10" t="s">
        <v>24</v>
      </c>
      <c r="H10" t="s">
        <v>43</v>
      </c>
      <c r="J10" s="2" t="s">
        <v>70</v>
      </c>
    </row>
    <row r="11" spans="1:10" x14ac:dyDescent="0.55000000000000004">
      <c r="A11" t="s">
        <v>63</v>
      </c>
      <c r="B11">
        <v>1</v>
      </c>
      <c r="C11" s="6">
        <v>19</v>
      </c>
      <c r="D11" s="6">
        <v>20.010000000000002</v>
      </c>
      <c r="E11" s="6">
        <f t="shared" si="0"/>
        <v>39.010000000000005</v>
      </c>
      <c r="F11" t="s">
        <v>60</v>
      </c>
      <c r="G11" t="s">
        <v>24</v>
      </c>
      <c r="H11" t="s">
        <v>62</v>
      </c>
      <c r="I11" t="s">
        <v>61</v>
      </c>
      <c r="J11" s="2"/>
    </row>
    <row r="12" spans="1:10" x14ac:dyDescent="0.55000000000000004">
      <c r="A12" t="s">
        <v>0</v>
      </c>
      <c r="B12">
        <v>1</v>
      </c>
      <c r="C12" s="6">
        <v>15</v>
      </c>
      <c r="E12" s="6">
        <f t="shared" si="0"/>
        <v>15</v>
      </c>
      <c r="F12" s="1"/>
      <c r="G12" t="s">
        <v>1</v>
      </c>
      <c r="I12" t="s">
        <v>2</v>
      </c>
    </row>
    <row r="13" spans="1:10" s="3" customFormat="1" x14ac:dyDescent="0.55000000000000004">
      <c r="B13" s="3">
        <f>SUM(B4:B12)</f>
        <v>9</v>
      </c>
      <c r="C13" s="8">
        <f t="shared" ref="C13:E13" si="1">SUM(C4:C12)</f>
        <v>74.849999999999994</v>
      </c>
      <c r="D13" s="8">
        <f t="shared" si="1"/>
        <v>20.010000000000002</v>
      </c>
      <c r="E13" s="8">
        <f t="shared" si="1"/>
        <v>94.860000000000014</v>
      </c>
      <c r="F13" s="4">
        <f>E13-D13</f>
        <v>74.850000000000009</v>
      </c>
    </row>
    <row r="14" spans="1:10" s="5" customFormat="1" x14ac:dyDescent="0.55000000000000004">
      <c r="A14" s="5" t="s">
        <v>74</v>
      </c>
      <c r="C14" s="7"/>
      <c r="D14" s="7"/>
      <c r="E14" s="7"/>
    </row>
    <row r="15" spans="1:10" x14ac:dyDescent="0.55000000000000004">
      <c r="A15" t="s">
        <v>3</v>
      </c>
      <c r="B15">
        <v>1</v>
      </c>
      <c r="C15" s="6">
        <v>3</v>
      </c>
      <c r="E15" s="6">
        <f t="shared" ref="E15:E27" si="2">B15*C15+D15</f>
        <v>3</v>
      </c>
      <c r="F15" s="1"/>
      <c r="G15" t="s">
        <v>1</v>
      </c>
      <c r="I15" s="2" t="s">
        <v>4</v>
      </c>
    </row>
    <row r="16" spans="1:10" x14ac:dyDescent="0.55000000000000004">
      <c r="A16" t="s">
        <v>7</v>
      </c>
      <c r="B16">
        <v>1</v>
      </c>
      <c r="C16" s="6">
        <v>0.3</v>
      </c>
      <c r="E16" s="6">
        <f t="shared" si="2"/>
        <v>0.3</v>
      </c>
      <c r="F16" t="s">
        <v>5</v>
      </c>
      <c r="G16" t="s">
        <v>1</v>
      </c>
      <c r="I16" s="2" t="s">
        <v>6</v>
      </c>
    </row>
    <row r="17" spans="1:10" x14ac:dyDescent="0.55000000000000004">
      <c r="A17" t="s">
        <v>8</v>
      </c>
      <c r="B17">
        <v>2</v>
      </c>
      <c r="C17" s="6">
        <v>0.3</v>
      </c>
      <c r="E17" s="6">
        <f t="shared" si="2"/>
        <v>0.6</v>
      </c>
      <c r="F17" t="s">
        <v>13</v>
      </c>
      <c r="G17" t="s">
        <v>1</v>
      </c>
      <c r="I17" s="2" t="s">
        <v>12</v>
      </c>
    </row>
    <row r="18" spans="1:10" x14ac:dyDescent="0.55000000000000004">
      <c r="A18" t="s">
        <v>10</v>
      </c>
      <c r="B18">
        <v>1</v>
      </c>
      <c r="C18" s="6">
        <v>6.5</v>
      </c>
      <c r="E18" s="6">
        <f t="shared" si="2"/>
        <v>6.5</v>
      </c>
      <c r="F18" t="s">
        <v>9</v>
      </c>
      <c r="G18" t="s">
        <v>1</v>
      </c>
      <c r="I18" t="s">
        <v>11</v>
      </c>
    </row>
    <row r="19" spans="1:10" x14ac:dyDescent="0.55000000000000004">
      <c r="A19" t="s">
        <v>16</v>
      </c>
      <c r="B19">
        <v>2</v>
      </c>
      <c r="C19" s="6">
        <v>1.78</v>
      </c>
      <c r="E19" s="6">
        <f t="shared" si="2"/>
        <v>3.56</v>
      </c>
      <c r="F19" t="s">
        <v>14</v>
      </c>
      <c r="G19" t="s">
        <v>1</v>
      </c>
      <c r="I19" s="2" t="s">
        <v>15</v>
      </c>
    </row>
    <row r="20" spans="1:10" x14ac:dyDescent="0.55000000000000004">
      <c r="A20" t="s">
        <v>19</v>
      </c>
      <c r="B20">
        <v>1</v>
      </c>
      <c r="C20" s="6">
        <v>1.1499999999999999</v>
      </c>
      <c r="E20" s="6">
        <f t="shared" si="2"/>
        <v>1.1499999999999999</v>
      </c>
      <c r="F20" t="s">
        <v>17</v>
      </c>
      <c r="G20" t="s">
        <v>1</v>
      </c>
      <c r="I20" s="2" t="s">
        <v>18</v>
      </c>
    </row>
    <row r="21" spans="1:10" x14ac:dyDescent="0.55000000000000004">
      <c r="A21" t="s">
        <v>22</v>
      </c>
      <c r="B21">
        <v>1</v>
      </c>
      <c r="C21" s="6">
        <v>3.95</v>
      </c>
      <c r="E21" s="6">
        <f t="shared" si="2"/>
        <v>3.95</v>
      </c>
      <c r="F21" t="s">
        <v>20</v>
      </c>
      <c r="G21" t="s">
        <v>1</v>
      </c>
      <c r="H21" t="s">
        <v>23</v>
      </c>
      <c r="I21" s="2" t="s">
        <v>21</v>
      </c>
    </row>
    <row r="22" spans="1:10" x14ac:dyDescent="0.55000000000000004">
      <c r="A22" t="s">
        <v>30</v>
      </c>
      <c r="B22">
        <v>1</v>
      </c>
      <c r="C22" s="6">
        <v>7.7</v>
      </c>
      <c r="D22" s="6">
        <v>6</v>
      </c>
      <c r="E22" s="6">
        <f t="shared" si="2"/>
        <v>13.7</v>
      </c>
      <c r="F22" t="s">
        <v>31</v>
      </c>
      <c r="G22" t="s">
        <v>24</v>
      </c>
      <c r="H22" t="s">
        <v>51</v>
      </c>
      <c r="I22" s="2" t="s">
        <v>29</v>
      </c>
    </row>
    <row r="23" spans="1:10" x14ac:dyDescent="0.55000000000000004">
      <c r="A23" t="s">
        <v>32</v>
      </c>
      <c r="B23">
        <v>2</v>
      </c>
      <c r="C23" s="6">
        <v>11</v>
      </c>
      <c r="D23" s="6">
        <v>0</v>
      </c>
      <c r="E23" s="6">
        <f t="shared" si="2"/>
        <v>22</v>
      </c>
      <c r="F23" t="s">
        <v>36</v>
      </c>
      <c r="G23" t="s">
        <v>24</v>
      </c>
      <c r="H23" t="s">
        <v>84</v>
      </c>
      <c r="I23" t="s">
        <v>83</v>
      </c>
      <c r="J23" s="2"/>
    </row>
    <row r="24" spans="1:10" x14ac:dyDescent="0.55000000000000004">
      <c r="A24" t="s">
        <v>53</v>
      </c>
      <c r="B24">
        <v>1</v>
      </c>
      <c r="E24" s="6">
        <f t="shared" si="2"/>
        <v>0</v>
      </c>
      <c r="F24" t="s">
        <v>54</v>
      </c>
      <c r="G24" t="s">
        <v>24</v>
      </c>
      <c r="H24" t="s">
        <v>55</v>
      </c>
      <c r="J24" t="s">
        <v>56</v>
      </c>
    </row>
    <row r="25" spans="1:10" x14ac:dyDescent="0.55000000000000004">
      <c r="A25" t="s">
        <v>71</v>
      </c>
      <c r="B25">
        <v>1</v>
      </c>
      <c r="C25" s="6">
        <v>5.49</v>
      </c>
      <c r="D25" s="6">
        <v>2</v>
      </c>
      <c r="E25" s="6">
        <f t="shared" si="2"/>
        <v>7.49</v>
      </c>
      <c r="F25" t="s">
        <v>72</v>
      </c>
      <c r="G25" t="s">
        <v>24</v>
      </c>
      <c r="I25" s="2" t="s">
        <v>82</v>
      </c>
    </row>
    <row r="26" spans="1:10" x14ac:dyDescent="0.55000000000000004">
      <c r="A26" t="s">
        <v>77</v>
      </c>
      <c r="B26">
        <v>1</v>
      </c>
      <c r="C26" s="6">
        <v>8</v>
      </c>
      <c r="E26" s="6">
        <f t="shared" si="2"/>
        <v>8</v>
      </c>
      <c r="G26" t="s">
        <v>80</v>
      </c>
      <c r="I26" s="2" t="s">
        <v>81</v>
      </c>
    </row>
    <row r="27" spans="1:10" x14ac:dyDescent="0.55000000000000004">
      <c r="E27" s="6">
        <f t="shared" si="2"/>
        <v>0</v>
      </c>
    </row>
    <row r="28" spans="1:10" s="3" customFormat="1" x14ac:dyDescent="0.55000000000000004">
      <c r="B28" s="3">
        <f>SUM(B15:B27)</f>
        <v>15</v>
      </c>
      <c r="C28" s="8">
        <f t="shared" ref="C28:E28" si="3">SUM(C15:C27)</f>
        <v>49.17</v>
      </c>
      <c r="D28" s="8">
        <f t="shared" si="3"/>
        <v>8</v>
      </c>
      <c r="E28" s="8">
        <f t="shared" si="3"/>
        <v>70.25</v>
      </c>
      <c r="F28" s="4">
        <f>E28-D28</f>
        <v>62.25</v>
      </c>
    </row>
    <row r="29" spans="1:10" s="9" customFormat="1" x14ac:dyDescent="0.55000000000000004">
      <c r="A29" s="9" t="s">
        <v>79</v>
      </c>
      <c r="B29" s="9">
        <f>SUM(B13,B28)</f>
        <v>24</v>
      </c>
      <c r="C29" s="10">
        <f t="shared" ref="C29:F29" si="4">SUM(C13,C28)</f>
        <v>124.02</v>
      </c>
      <c r="D29" s="10">
        <f t="shared" si="4"/>
        <v>28.01</v>
      </c>
      <c r="E29" s="10">
        <f t="shared" si="4"/>
        <v>165.11</v>
      </c>
      <c r="F29" s="10">
        <f t="shared" si="4"/>
        <v>137.10000000000002</v>
      </c>
    </row>
  </sheetData>
  <hyperlinks>
    <hyperlink ref="I15" r:id="rId1" xr:uid="{AD90D9E8-E62A-494A-AFF5-355D7321B2B8}"/>
    <hyperlink ref="I16" r:id="rId2" xr:uid="{CD399044-386C-464C-ACD2-D938F82041AC}"/>
    <hyperlink ref="I17" r:id="rId3" xr:uid="{471CBAA8-32CD-423C-8474-BBC45B6010C3}"/>
    <hyperlink ref="I19" r:id="rId4" xr:uid="{DBB092CA-D7E5-421A-A2E4-FA91A0141B25}"/>
    <hyperlink ref="I20" r:id="rId5" xr:uid="{D8A11AC5-B9DF-4865-86C2-9306A19FA9B5}"/>
    <hyperlink ref="I22" r:id="rId6" xr:uid="{4D880C47-C47E-40BD-816A-97409118DED1}"/>
    <hyperlink ref="J8" r:id="rId7" xr:uid="{5EC5205B-9D48-4D0E-9CE8-7CB343D9E648}"/>
    <hyperlink ref="J6" r:id="rId8" xr:uid="{D36B067B-CF40-4105-B839-84C5C96AC00F}"/>
    <hyperlink ref="I26" r:id="rId9" xr:uid="{CA174D8D-9FE2-4CFD-8BDF-AE42024F565A}"/>
    <hyperlink ref="I25" r:id="rId10" xr:uid="{B10D683E-ADD3-48BE-B735-3EBD9431ED0C}"/>
    <hyperlink ref="I21" r:id="rId11" xr:uid="{3AE03A25-4E44-4F23-AAAE-F5E53DACEF6A}"/>
  </hyperlinks>
  <pageMargins left="0.7" right="0.7" top="0.78740157499999996" bottom="0.78740157499999996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Version1</vt:lpstr>
      <vt:lpstr>Version2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Knoll</dc:creator>
  <cp:lastModifiedBy>Sebastian Knoll</cp:lastModifiedBy>
  <dcterms:created xsi:type="dcterms:W3CDTF">2021-02-05T18:59:07Z</dcterms:created>
  <dcterms:modified xsi:type="dcterms:W3CDTF">2021-03-11T18:26:10Z</dcterms:modified>
</cp:coreProperties>
</file>