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49183d0378071f6/Documents/Sunnyvale_Football/"/>
    </mc:Choice>
  </mc:AlternateContent>
  <xr:revisionPtr revIDLastSave="46" documentId="13_ncr:1_{E1E559AA-5F00-4691-BA45-86CD997B89DE}" xr6:coauthVersionLast="47" xr6:coauthVersionMax="47" xr10:uidLastSave="{C69FFE10-786C-4F1D-85A9-2DB918F123A6}"/>
  <bookViews>
    <workbookView xWindow="-108" yWindow="-108" windowWidth="23256" windowHeight="12456" firstSheet="1" activeTab="1" xr2:uid="{00000000-000D-0000-FFFF-FFFF00000000}"/>
  </bookViews>
  <sheets>
    <sheet name="Season Records" sheetId="17" r:id="rId1"/>
    <sheet name="Total Offense" sheetId="28" r:id="rId2"/>
    <sheet name="Rushing" sheetId="29" r:id="rId3"/>
    <sheet name="Passing" sheetId="32" r:id="rId4"/>
    <sheet name="Scoring" sheetId="33" r:id="rId5"/>
  </sheets>
  <definedNames>
    <definedName name="_xlnm.Print_Area" localSheetId="3">Passing!$B$2:$P$31</definedName>
    <definedName name="_xlnm.Print_Area" localSheetId="2">Rushing!$B$2:$M$31</definedName>
    <definedName name="_xlnm.Print_Area" localSheetId="4">Scoring!$B$2:$T$31</definedName>
    <definedName name="_xlnm.Print_Area" localSheetId="0">'Season Records'!$B$2:$L$83</definedName>
    <definedName name="_xlnm.Print_Area" localSheetId="1">'Total Offense'!$B$2:$Q$31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" i="33" l="1"/>
  <c r="S11" i="33" s="1"/>
  <c r="T11" i="33" s="1"/>
  <c r="G33" i="28"/>
  <c r="Q33" i="28"/>
  <c r="P33" i="28"/>
  <c r="O33" i="28"/>
  <c r="N33" i="28"/>
  <c r="M33" i="28"/>
  <c r="L33" i="28"/>
  <c r="K33" i="28"/>
  <c r="J33" i="28"/>
  <c r="I33" i="28"/>
  <c r="H33" i="28"/>
  <c r="F33" i="28"/>
  <c r="E33" i="28"/>
  <c r="D33" i="28"/>
  <c r="Q32" i="28"/>
  <c r="P32" i="28"/>
  <c r="O32" i="28"/>
  <c r="N32" i="28"/>
  <c r="M32" i="28"/>
  <c r="L32" i="28"/>
  <c r="K32" i="28"/>
  <c r="J32" i="28"/>
  <c r="I32" i="28"/>
  <c r="H32" i="28"/>
  <c r="G32" i="28"/>
  <c r="F32" i="28"/>
  <c r="E32" i="28"/>
  <c r="D32" i="28"/>
  <c r="T28" i="33"/>
  <c r="T21" i="33"/>
  <c r="T20" i="33"/>
  <c r="T19" i="33"/>
  <c r="T18" i="33"/>
  <c r="T17" i="33"/>
  <c r="T16" i="33"/>
  <c r="T15" i="33"/>
  <c r="T14" i="33"/>
  <c r="T12" i="33"/>
  <c r="T10" i="33"/>
  <c r="T9" i="33"/>
  <c r="T8" i="33"/>
  <c r="T7" i="33"/>
  <c r="T6" i="33"/>
  <c r="S30" i="33"/>
  <c r="S28" i="33"/>
  <c r="S25" i="33"/>
  <c r="S24" i="33"/>
  <c r="S23" i="33"/>
  <c r="S22" i="33"/>
  <c r="S21" i="33"/>
  <c r="S20" i="33"/>
  <c r="S19" i="33"/>
  <c r="S18" i="33"/>
  <c r="S17" i="33"/>
  <c r="S16" i="33"/>
  <c r="S15" i="33"/>
  <c r="S14" i="33"/>
  <c r="S12" i="33"/>
  <c r="S10" i="33"/>
  <c r="S9" i="33"/>
  <c r="S8" i="33"/>
  <c r="S7" i="33"/>
  <c r="S6" i="33"/>
  <c r="R30" i="33"/>
  <c r="R29" i="33"/>
  <c r="R28" i="33"/>
  <c r="R27" i="33"/>
  <c r="R26" i="33"/>
  <c r="P30" i="33"/>
  <c r="O30" i="33"/>
  <c r="Q30" i="33" s="1"/>
  <c r="P29" i="33"/>
  <c r="O29" i="33"/>
  <c r="P28" i="33"/>
  <c r="O28" i="33"/>
  <c r="Q28" i="33" s="1"/>
  <c r="P27" i="33"/>
  <c r="O27" i="33"/>
  <c r="P26" i="33"/>
  <c r="O26" i="33"/>
  <c r="Q22" i="33"/>
  <c r="Q21" i="33"/>
  <c r="Q20" i="33"/>
  <c r="Q19" i="33"/>
  <c r="Q18" i="33"/>
  <c r="Q17" i="33"/>
  <c r="Q16" i="33"/>
  <c r="Q15" i="33"/>
  <c r="Q14" i="33"/>
  <c r="Q13" i="33"/>
  <c r="Q12" i="33"/>
  <c r="Q11" i="33"/>
  <c r="Q10" i="33"/>
  <c r="Q9" i="33"/>
  <c r="Q8" i="33"/>
  <c r="Q7" i="33"/>
  <c r="Q6" i="33"/>
  <c r="K25" i="33"/>
  <c r="K24" i="33"/>
  <c r="K23" i="33"/>
  <c r="K22" i="33"/>
  <c r="K21" i="33"/>
  <c r="K20" i="33"/>
  <c r="K19" i="33"/>
  <c r="K18" i="33"/>
  <c r="K17" i="33"/>
  <c r="K16" i="33"/>
  <c r="K15" i="33"/>
  <c r="K14" i="33"/>
  <c r="K13" i="33"/>
  <c r="S13" i="33" s="1"/>
  <c r="T13" i="33" s="1"/>
  <c r="K12" i="33"/>
  <c r="K10" i="33"/>
  <c r="K9" i="33"/>
  <c r="K8" i="33"/>
  <c r="K7" i="33"/>
  <c r="K6" i="33"/>
  <c r="N22" i="33"/>
  <c r="N21" i="33"/>
  <c r="N20" i="33"/>
  <c r="N19" i="33"/>
  <c r="N18" i="33"/>
  <c r="N17" i="33"/>
  <c r="N16" i="33"/>
  <c r="N15" i="33"/>
  <c r="N14" i="33"/>
  <c r="N13" i="33"/>
  <c r="N12" i="33"/>
  <c r="N11" i="33"/>
  <c r="N10" i="33"/>
  <c r="N9" i="33"/>
  <c r="N8" i="33"/>
  <c r="N7" i="33"/>
  <c r="N6" i="33"/>
  <c r="M30" i="33"/>
  <c r="L30" i="33"/>
  <c r="N30" i="33" s="1"/>
  <c r="M29" i="33"/>
  <c r="L29" i="33"/>
  <c r="M28" i="33"/>
  <c r="L28" i="33"/>
  <c r="N28" i="33" s="1"/>
  <c r="M27" i="33"/>
  <c r="L27" i="33"/>
  <c r="M26" i="33"/>
  <c r="L26" i="33"/>
  <c r="H117" i="33"/>
  <c r="F117" i="33"/>
  <c r="E117" i="33"/>
  <c r="H116" i="33"/>
  <c r="H115" i="33"/>
  <c r="H114" i="33"/>
  <c r="H113" i="33"/>
  <c r="F108" i="33"/>
  <c r="E108" i="33"/>
  <c r="F107" i="33"/>
  <c r="E107" i="33"/>
  <c r="F106" i="33"/>
  <c r="E106" i="33"/>
  <c r="F105" i="33"/>
  <c r="E105" i="33"/>
  <c r="F104" i="33"/>
  <c r="E104" i="33"/>
  <c r="F103" i="33"/>
  <c r="E103" i="33"/>
  <c r="F102" i="33"/>
  <c r="E102" i="33"/>
  <c r="F101" i="33"/>
  <c r="E101" i="33"/>
  <c r="F100" i="33"/>
  <c r="E100" i="33"/>
  <c r="F99" i="33"/>
  <c r="E99" i="33"/>
  <c r="F98" i="33"/>
  <c r="E98" i="33"/>
  <c r="F97" i="33"/>
  <c r="E97" i="33"/>
  <c r="F96" i="33"/>
  <c r="E96" i="33"/>
  <c r="F95" i="33"/>
  <c r="E95" i="33"/>
  <c r="F94" i="33"/>
  <c r="E94" i="33"/>
  <c r="F93" i="33"/>
  <c r="E93" i="33"/>
  <c r="J30" i="33"/>
  <c r="I30" i="33"/>
  <c r="H30" i="33"/>
  <c r="F30" i="33"/>
  <c r="E30" i="33"/>
  <c r="J29" i="33"/>
  <c r="I29" i="33"/>
  <c r="H29" i="33"/>
  <c r="F29" i="33"/>
  <c r="E29" i="33"/>
  <c r="J28" i="33"/>
  <c r="I28" i="33"/>
  <c r="H28" i="33"/>
  <c r="F28" i="33"/>
  <c r="E28" i="33"/>
  <c r="J27" i="33"/>
  <c r="I27" i="33"/>
  <c r="H27" i="33"/>
  <c r="F27" i="33"/>
  <c r="E27" i="33"/>
  <c r="J26" i="33"/>
  <c r="I26" i="33"/>
  <c r="H26" i="33"/>
  <c r="F26" i="33"/>
  <c r="E26" i="33"/>
  <c r="D23" i="33"/>
  <c r="D22" i="33"/>
  <c r="G22" i="33" s="1"/>
  <c r="D21" i="33"/>
  <c r="G21" i="33" s="1"/>
  <c r="D20" i="33"/>
  <c r="D19" i="33"/>
  <c r="D18" i="33"/>
  <c r="D17" i="33"/>
  <c r="G17" i="33" s="1"/>
  <c r="D16" i="33"/>
  <c r="D15" i="33"/>
  <c r="D14" i="33"/>
  <c r="D13" i="33"/>
  <c r="G13" i="33" s="1"/>
  <c r="D12" i="33"/>
  <c r="G11" i="33"/>
  <c r="D11" i="33"/>
  <c r="D10" i="33"/>
  <c r="D9" i="33"/>
  <c r="G9" i="33" s="1"/>
  <c r="D8" i="33"/>
  <c r="D7" i="33"/>
  <c r="D6" i="33"/>
  <c r="L30" i="32"/>
  <c r="L29" i="32"/>
  <c r="L28" i="32"/>
  <c r="L27" i="32"/>
  <c r="L26" i="32"/>
  <c r="L22" i="32"/>
  <c r="L21" i="32"/>
  <c r="L20" i="32"/>
  <c r="L19" i="32"/>
  <c r="L18" i="32"/>
  <c r="L17" i="32"/>
  <c r="L16" i="32"/>
  <c r="L15" i="32"/>
  <c r="L14" i="32"/>
  <c r="L13" i="32"/>
  <c r="L12" i="32"/>
  <c r="L11" i="32"/>
  <c r="L10" i="32"/>
  <c r="L9" i="32"/>
  <c r="L8" i="32"/>
  <c r="L7" i="32"/>
  <c r="L6" i="32"/>
  <c r="K30" i="32"/>
  <c r="K28" i="32"/>
  <c r="K27" i="32"/>
  <c r="K20" i="32"/>
  <c r="K19" i="32"/>
  <c r="K18" i="32"/>
  <c r="K17" i="32"/>
  <c r="K16" i="32"/>
  <c r="K15" i="32"/>
  <c r="K14" i="32"/>
  <c r="K13" i="32"/>
  <c r="K12" i="32"/>
  <c r="K11" i="32"/>
  <c r="K10" i="32"/>
  <c r="K9" i="32"/>
  <c r="K8" i="32"/>
  <c r="K7" i="32"/>
  <c r="K6" i="32"/>
  <c r="K21" i="32"/>
  <c r="O30" i="32"/>
  <c r="O29" i="32"/>
  <c r="O28" i="32"/>
  <c r="O27" i="32"/>
  <c r="O26" i="32"/>
  <c r="I30" i="32"/>
  <c r="I29" i="32"/>
  <c r="I28" i="32"/>
  <c r="I27" i="32"/>
  <c r="I26" i="32"/>
  <c r="H117" i="32"/>
  <c r="F117" i="32"/>
  <c r="E117" i="32"/>
  <c r="D117" i="32" s="1"/>
  <c r="H116" i="32"/>
  <c r="H115" i="32"/>
  <c r="H114" i="32"/>
  <c r="H113" i="32"/>
  <c r="F108" i="32"/>
  <c r="E108" i="32"/>
  <c r="F107" i="32"/>
  <c r="E107" i="32"/>
  <c r="F106" i="32"/>
  <c r="E106" i="32"/>
  <c r="D106" i="32"/>
  <c r="J106" i="32" s="1"/>
  <c r="F105" i="32"/>
  <c r="E105" i="32"/>
  <c r="F104" i="32"/>
  <c r="E104" i="32"/>
  <c r="D104" i="32" s="1"/>
  <c r="J104" i="32" s="1"/>
  <c r="F103" i="32"/>
  <c r="E103" i="32"/>
  <c r="F102" i="32"/>
  <c r="E102" i="32"/>
  <c r="D102" i="32" s="1"/>
  <c r="J102" i="32" s="1"/>
  <c r="F101" i="32"/>
  <c r="E101" i="32"/>
  <c r="F100" i="32"/>
  <c r="E100" i="32"/>
  <c r="F99" i="32"/>
  <c r="E99" i="32"/>
  <c r="F98" i="32"/>
  <c r="E98" i="32"/>
  <c r="D98" i="32" s="1"/>
  <c r="J98" i="32" s="1"/>
  <c r="F97" i="32"/>
  <c r="E97" i="32"/>
  <c r="F96" i="32"/>
  <c r="E96" i="32"/>
  <c r="F95" i="32"/>
  <c r="E95" i="32"/>
  <c r="F94" i="32"/>
  <c r="E94" i="32"/>
  <c r="D94" i="32"/>
  <c r="J94" i="32" s="1"/>
  <c r="F93" i="32"/>
  <c r="D93" i="32" s="1"/>
  <c r="J93" i="32" s="1"/>
  <c r="E93" i="32"/>
  <c r="P30" i="32"/>
  <c r="N30" i="32"/>
  <c r="M30" i="32"/>
  <c r="J30" i="32"/>
  <c r="H30" i="32"/>
  <c r="F30" i="32"/>
  <c r="E30" i="32"/>
  <c r="P29" i="32"/>
  <c r="N29" i="32"/>
  <c r="J29" i="32"/>
  <c r="H29" i="32"/>
  <c r="K29" i="32" s="1"/>
  <c r="F29" i="32"/>
  <c r="E29" i="32"/>
  <c r="P28" i="32"/>
  <c r="N28" i="32"/>
  <c r="J28" i="32"/>
  <c r="H28" i="32"/>
  <c r="F28" i="32"/>
  <c r="E28" i="32"/>
  <c r="P27" i="32"/>
  <c r="N27" i="32"/>
  <c r="J27" i="32"/>
  <c r="H27" i="32"/>
  <c r="F27" i="32"/>
  <c r="E27" i="32"/>
  <c r="D27" i="32"/>
  <c r="G27" i="32" s="1"/>
  <c r="P26" i="32"/>
  <c r="N26" i="32"/>
  <c r="J26" i="32"/>
  <c r="H26" i="32"/>
  <c r="K26" i="32" s="1"/>
  <c r="F26" i="32"/>
  <c r="E26" i="32"/>
  <c r="D23" i="32"/>
  <c r="D22" i="32"/>
  <c r="G22" i="32" s="1"/>
  <c r="D21" i="32"/>
  <c r="M21" i="32" s="1"/>
  <c r="D20" i="32"/>
  <c r="M20" i="32" s="1"/>
  <c r="D19" i="32"/>
  <c r="M19" i="32" s="1"/>
  <c r="D18" i="32"/>
  <c r="M18" i="32" s="1"/>
  <c r="D17" i="32"/>
  <c r="M17" i="32" s="1"/>
  <c r="D16" i="32"/>
  <c r="M16" i="32" s="1"/>
  <c r="D15" i="32"/>
  <c r="M15" i="32" s="1"/>
  <c r="D14" i="32"/>
  <c r="M14" i="32" s="1"/>
  <c r="D13" i="32"/>
  <c r="M13" i="32" s="1"/>
  <c r="D12" i="32"/>
  <c r="M12" i="32" s="1"/>
  <c r="D11" i="32"/>
  <c r="M11" i="32" s="1"/>
  <c r="D10" i="32"/>
  <c r="M10" i="32" s="1"/>
  <c r="D9" i="32"/>
  <c r="M9" i="32" s="1"/>
  <c r="D8" i="32"/>
  <c r="M8" i="32" s="1"/>
  <c r="D7" i="32"/>
  <c r="M7" i="32" s="1"/>
  <c r="D6" i="32"/>
  <c r="M6" i="32" s="1"/>
  <c r="K9" i="29"/>
  <c r="K13" i="29"/>
  <c r="K17" i="29"/>
  <c r="K21" i="29"/>
  <c r="K30" i="29"/>
  <c r="J21" i="29"/>
  <c r="J20" i="29"/>
  <c r="J19" i="29"/>
  <c r="J18" i="29"/>
  <c r="J17" i="29"/>
  <c r="J16" i="29"/>
  <c r="J15" i="29"/>
  <c r="J14" i="29"/>
  <c r="J13" i="29"/>
  <c r="J12" i="29"/>
  <c r="J11" i="29"/>
  <c r="J10" i="29"/>
  <c r="J9" i="29"/>
  <c r="J8" i="29"/>
  <c r="J7" i="29"/>
  <c r="J6" i="29"/>
  <c r="H117" i="29"/>
  <c r="F117" i="29"/>
  <c r="E117" i="29"/>
  <c r="D117" i="29" s="1"/>
  <c r="H116" i="29"/>
  <c r="H115" i="29"/>
  <c r="H114" i="29"/>
  <c r="H113" i="29"/>
  <c r="F108" i="29"/>
  <c r="E108" i="29"/>
  <c r="F107" i="29"/>
  <c r="E107" i="29"/>
  <c r="D107" i="29" s="1"/>
  <c r="I107" i="29" s="1"/>
  <c r="F106" i="29"/>
  <c r="E106" i="29"/>
  <c r="F105" i="29"/>
  <c r="E105" i="29"/>
  <c r="D105" i="29" s="1"/>
  <c r="I105" i="29" s="1"/>
  <c r="F104" i="29"/>
  <c r="E104" i="29"/>
  <c r="F103" i="29"/>
  <c r="E103" i="29"/>
  <c r="D103" i="29" s="1"/>
  <c r="I103" i="29" s="1"/>
  <c r="F102" i="29"/>
  <c r="E102" i="29"/>
  <c r="F101" i="29"/>
  <c r="E101" i="29"/>
  <c r="D101" i="29" s="1"/>
  <c r="I101" i="29" s="1"/>
  <c r="F100" i="29"/>
  <c r="E100" i="29"/>
  <c r="F99" i="29"/>
  <c r="E99" i="29"/>
  <c r="D99" i="29" s="1"/>
  <c r="I99" i="29" s="1"/>
  <c r="F98" i="29"/>
  <c r="E98" i="29"/>
  <c r="F97" i="29"/>
  <c r="E97" i="29"/>
  <c r="D97" i="29" s="1"/>
  <c r="I97" i="29" s="1"/>
  <c r="F96" i="29"/>
  <c r="E96" i="29"/>
  <c r="F95" i="29"/>
  <c r="E95" i="29"/>
  <c r="E114" i="29" s="1"/>
  <c r="F94" i="29"/>
  <c r="E94" i="29"/>
  <c r="F93" i="29"/>
  <c r="E93" i="29"/>
  <c r="E113" i="29" s="1"/>
  <c r="L30" i="29"/>
  <c r="I30" i="29"/>
  <c r="M30" i="29"/>
  <c r="H30" i="29"/>
  <c r="F30" i="29"/>
  <c r="E30" i="29"/>
  <c r="D30" i="29" s="1"/>
  <c r="G30" i="29" s="1"/>
  <c r="L29" i="29"/>
  <c r="I29" i="29"/>
  <c r="M29" i="29"/>
  <c r="H29" i="29"/>
  <c r="F29" i="29"/>
  <c r="E29" i="29"/>
  <c r="L28" i="29"/>
  <c r="I28" i="29"/>
  <c r="M28" i="29"/>
  <c r="H28" i="29"/>
  <c r="F28" i="29"/>
  <c r="E28" i="29"/>
  <c r="L27" i="29"/>
  <c r="I27" i="29"/>
  <c r="M27" i="29"/>
  <c r="H27" i="29"/>
  <c r="F27" i="29"/>
  <c r="E27" i="29"/>
  <c r="L26" i="29"/>
  <c r="I26" i="29"/>
  <c r="M26" i="29"/>
  <c r="H26" i="29"/>
  <c r="F26" i="29"/>
  <c r="E26" i="29"/>
  <c r="D23" i="29"/>
  <c r="D22" i="29"/>
  <c r="G22" i="29" s="1"/>
  <c r="D21" i="29"/>
  <c r="D20" i="29"/>
  <c r="K20" i="29" s="1"/>
  <c r="D19" i="29"/>
  <c r="K19" i="29" s="1"/>
  <c r="D18" i="29"/>
  <c r="K18" i="29" s="1"/>
  <c r="D17" i="29"/>
  <c r="D16" i="29"/>
  <c r="K16" i="29" s="1"/>
  <c r="D15" i="29"/>
  <c r="K15" i="29" s="1"/>
  <c r="D14" i="29"/>
  <c r="K14" i="29" s="1"/>
  <c r="D13" i="29"/>
  <c r="D12" i="29"/>
  <c r="K12" i="29" s="1"/>
  <c r="D11" i="29"/>
  <c r="K11" i="29" s="1"/>
  <c r="D10" i="29"/>
  <c r="K10" i="29" s="1"/>
  <c r="D9" i="29"/>
  <c r="D8" i="29"/>
  <c r="K8" i="29" s="1"/>
  <c r="K27" i="29" s="1"/>
  <c r="D7" i="29"/>
  <c r="K7" i="29" s="1"/>
  <c r="D6" i="29"/>
  <c r="K6" i="29" s="1"/>
  <c r="G22" i="28"/>
  <c r="D23" i="28"/>
  <c r="D22" i="28"/>
  <c r="Q29" i="28"/>
  <c r="Q28" i="28"/>
  <c r="Q27" i="28"/>
  <c r="Q21" i="28"/>
  <c r="Q20" i="28"/>
  <c r="Q19" i="28"/>
  <c r="Q18" i="28"/>
  <c r="Q17" i="28"/>
  <c r="Q16" i="28"/>
  <c r="Q15" i="28"/>
  <c r="Q14" i="28"/>
  <c r="Q13" i="28"/>
  <c r="Q12" i="28"/>
  <c r="Q11" i="28"/>
  <c r="Q10" i="28"/>
  <c r="Q9" i="28"/>
  <c r="Q8" i="28"/>
  <c r="Q7" i="28"/>
  <c r="Q6" i="28"/>
  <c r="K30" i="28"/>
  <c r="K29" i="28"/>
  <c r="K28" i="28"/>
  <c r="K27" i="28"/>
  <c r="K26" i="28"/>
  <c r="O28" i="28"/>
  <c r="O27" i="28"/>
  <c r="O26" i="28"/>
  <c r="O21" i="28"/>
  <c r="O20" i="28"/>
  <c r="O19" i="28"/>
  <c r="O18" i="28"/>
  <c r="O17" i="28"/>
  <c r="O16" i="28"/>
  <c r="O15" i="28"/>
  <c r="O14" i="28"/>
  <c r="O13" i="28"/>
  <c r="O12" i="28"/>
  <c r="O11" i="28"/>
  <c r="O10" i="28"/>
  <c r="O9" i="28"/>
  <c r="O8" i="28"/>
  <c r="O7" i="28"/>
  <c r="O6" i="28"/>
  <c r="M19" i="28"/>
  <c r="M21" i="28"/>
  <c r="M20" i="28"/>
  <c r="M18" i="28"/>
  <c r="M17" i="28"/>
  <c r="M16" i="28"/>
  <c r="M15" i="28"/>
  <c r="M14" i="28"/>
  <c r="M13" i="28"/>
  <c r="M12" i="28"/>
  <c r="M11" i="28"/>
  <c r="M10" i="28"/>
  <c r="M9" i="28"/>
  <c r="M8" i="28"/>
  <c r="M7" i="28"/>
  <c r="M6" i="28"/>
  <c r="P30" i="28"/>
  <c r="P29" i="28"/>
  <c r="P28" i="28"/>
  <c r="P27" i="28"/>
  <c r="P26" i="28"/>
  <c r="Q26" i="28" s="1"/>
  <c r="N30" i="28"/>
  <c r="N29" i="28"/>
  <c r="O29" i="28" s="1"/>
  <c r="N28" i="28"/>
  <c r="N27" i="28"/>
  <c r="N26" i="28"/>
  <c r="L30" i="28"/>
  <c r="L29" i="28"/>
  <c r="M29" i="28" s="1"/>
  <c r="L28" i="28"/>
  <c r="L27" i="28"/>
  <c r="L26" i="28"/>
  <c r="M26" i="28" s="1"/>
  <c r="J30" i="28"/>
  <c r="J29" i="28"/>
  <c r="J28" i="28"/>
  <c r="J27" i="28"/>
  <c r="J26" i="28"/>
  <c r="H117" i="28"/>
  <c r="F117" i="28"/>
  <c r="E117" i="28"/>
  <c r="H116" i="28"/>
  <c r="H115" i="28"/>
  <c r="H114" i="28"/>
  <c r="H113" i="28"/>
  <c r="F108" i="28"/>
  <c r="E108" i="28"/>
  <c r="F107" i="28"/>
  <c r="E107" i="28"/>
  <c r="D107" i="28" s="1"/>
  <c r="I107" i="28" s="1"/>
  <c r="F106" i="28"/>
  <c r="E106" i="28"/>
  <c r="F105" i="28"/>
  <c r="E105" i="28"/>
  <c r="F104" i="28"/>
  <c r="E104" i="28"/>
  <c r="F103" i="28"/>
  <c r="E103" i="28"/>
  <c r="F102" i="28"/>
  <c r="E102" i="28"/>
  <c r="F101" i="28"/>
  <c r="E101" i="28"/>
  <c r="F100" i="28"/>
  <c r="E100" i="28"/>
  <c r="F99" i="28"/>
  <c r="E99" i="28"/>
  <c r="F98" i="28"/>
  <c r="E98" i="28"/>
  <c r="F97" i="28"/>
  <c r="E97" i="28"/>
  <c r="F96" i="28"/>
  <c r="E96" i="28"/>
  <c r="F95" i="28"/>
  <c r="E95" i="28"/>
  <c r="F94" i="28"/>
  <c r="E94" i="28"/>
  <c r="D94" i="28" s="1"/>
  <c r="I94" i="28" s="1"/>
  <c r="F93" i="28"/>
  <c r="E93" i="28"/>
  <c r="H30" i="28"/>
  <c r="F30" i="28"/>
  <c r="E30" i="28"/>
  <c r="H29" i="28"/>
  <c r="F29" i="28"/>
  <c r="E29" i="28"/>
  <c r="H28" i="28"/>
  <c r="M28" i="28" s="1"/>
  <c r="F28" i="28"/>
  <c r="E28" i="28"/>
  <c r="D28" i="28" s="1"/>
  <c r="H27" i="28"/>
  <c r="F27" i="28"/>
  <c r="E27" i="28"/>
  <c r="H26" i="28"/>
  <c r="F26" i="28"/>
  <c r="E26" i="28"/>
  <c r="D21" i="28"/>
  <c r="G21" i="28" s="1"/>
  <c r="I20" i="28"/>
  <c r="D20" i="28"/>
  <c r="G20" i="28" s="1"/>
  <c r="D19" i="28"/>
  <c r="I19" i="28" s="1"/>
  <c r="D18" i="28"/>
  <c r="I18" i="28" s="1"/>
  <c r="D17" i="28"/>
  <c r="G17" i="28" s="1"/>
  <c r="D16" i="28"/>
  <c r="I16" i="28" s="1"/>
  <c r="D15" i="28"/>
  <c r="I15" i="28" s="1"/>
  <c r="D14" i="28"/>
  <c r="I14" i="28" s="1"/>
  <c r="D13" i="28"/>
  <c r="G13" i="28" s="1"/>
  <c r="D12" i="28"/>
  <c r="I12" i="28" s="1"/>
  <c r="D11" i="28"/>
  <c r="I11" i="28" s="1"/>
  <c r="D10" i="28"/>
  <c r="I10" i="28" s="1"/>
  <c r="D9" i="28"/>
  <c r="G9" i="28" s="1"/>
  <c r="D8" i="28"/>
  <c r="I8" i="28" s="1"/>
  <c r="D7" i="28"/>
  <c r="I7" i="28" s="1"/>
  <c r="D6" i="28"/>
  <c r="I6" i="28" s="1"/>
  <c r="D105" i="32" l="1"/>
  <c r="J105" i="32" s="1"/>
  <c r="D29" i="33"/>
  <c r="G29" i="33" s="1"/>
  <c r="Q29" i="33"/>
  <c r="Q27" i="33"/>
  <c r="Q26" i="33"/>
  <c r="E114" i="33"/>
  <c r="D114" i="33" s="1"/>
  <c r="J114" i="33" s="1"/>
  <c r="D117" i="33"/>
  <c r="E116" i="33"/>
  <c r="N27" i="33"/>
  <c r="N29" i="33"/>
  <c r="K28" i="33"/>
  <c r="G10" i="33"/>
  <c r="K30" i="33"/>
  <c r="G12" i="33"/>
  <c r="N26" i="33"/>
  <c r="K26" i="33"/>
  <c r="S26" i="33" s="1"/>
  <c r="T26" i="33" s="1"/>
  <c r="K27" i="33"/>
  <c r="S27" i="33" s="1"/>
  <c r="T27" i="33" s="1"/>
  <c r="K29" i="33"/>
  <c r="S29" i="33" s="1"/>
  <c r="T29" i="33" s="1"/>
  <c r="G18" i="33"/>
  <c r="G19" i="33"/>
  <c r="G20" i="33"/>
  <c r="D30" i="33"/>
  <c r="G30" i="33" s="1"/>
  <c r="F113" i="33"/>
  <c r="F114" i="33"/>
  <c r="D26" i="33"/>
  <c r="G26" i="33" s="1"/>
  <c r="D27" i="33"/>
  <c r="G27" i="33" s="1"/>
  <c r="D28" i="33"/>
  <c r="G28" i="33" s="1"/>
  <c r="D94" i="33"/>
  <c r="J94" i="33" s="1"/>
  <c r="D98" i="33"/>
  <c r="J98" i="33" s="1"/>
  <c r="D100" i="33"/>
  <c r="J100" i="33" s="1"/>
  <c r="D102" i="33"/>
  <c r="J102" i="33" s="1"/>
  <c r="D104" i="33"/>
  <c r="J104" i="33" s="1"/>
  <c r="D106" i="33"/>
  <c r="J106" i="33" s="1"/>
  <c r="D108" i="33"/>
  <c r="J108" i="33" s="1"/>
  <c r="G6" i="33"/>
  <c r="G7" i="33"/>
  <c r="G8" i="33"/>
  <c r="F116" i="33"/>
  <c r="G14" i="33"/>
  <c r="G15" i="33"/>
  <c r="G16" i="33"/>
  <c r="E115" i="33"/>
  <c r="D95" i="33"/>
  <c r="J95" i="33" s="1"/>
  <c r="D97" i="33"/>
  <c r="J97" i="33" s="1"/>
  <c r="D99" i="33"/>
  <c r="J99" i="33" s="1"/>
  <c r="D101" i="33"/>
  <c r="J101" i="33" s="1"/>
  <c r="D103" i="33"/>
  <c r="J103" i="33" s="1"/>
  <c r="D105" i="33"/>
  <c r="J105" i="33" s="1"/>
  <c r="D107" i="33"/>
  <c r="J107" i="33" s="1"/>
  <c r="D93" i="33"/>
  <c r="J93" i="33" s="1"/>
  <c r="D96" i="33"/>
  <c r="J96" i="33" s="1"/>
  <c r="F115" i="33"/>
  <c r="E113" i="33"/>
  <c r="D108" i="32"/>
  <c r="J108" i="32" s="1"/>
  <c r="D28" i="32"/>
  <c r="E114" i="32"/>
  <c r="D99" i="32"/>
  <c r="J99" i="32" s="1"/>
  <c r="D29" i="32"/>
  <c r="G29" i="32" s="1"/>
  <c r="D96" i="32"/>
  <c r="J96" i="32" s="1"/>
  <c r="D101" i="32"/>
  <c r="J101" i="32" s="1"/>
  <c r="D103" i="32"/>
  <c r="J103" i="32" s="1"/>
  <c r="D97" i="32"/>
  <c r="J97" i="32" s="1"/>
  <c r="F116" i="32"/>
  <c r="D100" i="32"/>
  <c r="J100" i="32" s="1"/>
  <c r="D107" i="32"/>
  <c r="J107" i="32" s="1"/>
  <c r="F114" i="32"/>
  <c r="E116" i="32"/>
  <c r="D116" i="32" s="1"/>
  <c r="J116" i="32" s="1"/>
  <c r="M29" i="32"/>
  <c r="D26" i="32"/>
  <c r="D30" i="32"/>
  <c r="G30" i="32" s="1"/>
  <c r="E115" i="32"/>
  <c r="F113" i="32"/>
  <c r="D95" i="32"/>
  <c r="J95" i="32" s="1"/>
  <c r="F115" i="32"/>
  <c r="G26" i="32"/>
  <c r="M28" i="32"/>
  <c r="M26" i="32"/>
  <c r="M27" i="32"/>
  <c r="G28" i="32"/>
  <c r="G7" i="32"/>
  <c r="G10" i="32"/>
  <c r="G14" i="32"/>
  <c r="G17" i="32"/>
  <c r="G20" i="32"/>
  <c r="G6" i="32"/>
  <c r="G8" i="32"/>
  <c r="G9" i="32"/>
  <c r="G11" i="32"/>
  <c r="G12" i="32"/>
  <c r="G13" i="32"/>
  <c r="G15" i="32"/>
  <c r="G16" i="32"/>
  <c r="G18" i="32"/>
  <c r="G19" i="32"/>
  <c r="G21" i="32"/>
  <c r="E113" i="32"/>
  <c r="M27" i="28"/>
  <c r="K26" i="29"/>
  <c r="K28" i="29"/>
  <c r="K29" i="29"/>
  <c r="D26" i="29"/>
  <c r="G26" i="29" s="1"/>
  <c r="F116" i="29"/>
  <c r="F114" i="29"/>
  <c r="D94" i="29"/>
  <c r="I94" i="29" s="1"/>
  <c r="D98" i="29"/>
  <c r="I98" i="29" s="1"/>
  <c r="D100" i="29"/>
  <c r="I100" i="29" s="1"/>
  <c r="D102" i="29"/>
  <c r="I102" i="29" s="1"/>
  <c r="D104" i="29"/>
  <c r="I104" i="29" s="1"/>
  <c r="D106" i="29"/>
  <c r="I106" i="29" s="1"/>
  <c r="D108" i="29"/>
  <c r="I108" i="29" s="1"/>
  <c r="D27" i="29"/>
  <c r="G27" i="29" s="1"/>
  <c r="F113" i="29"/>
  <c r="D113" i="29" s="1"/>
  <c r="I113" i="29" s="1"/>
  <c r="D114" i="29"/>
  <c r="I114" i="29" s="1"/>
  <c r="D28" i="29"/>
  <c r="J28" i="29" s="1"/>
  <c r="E116" i="29"/>
  <c r="D29" i="29"/>
  <c r="E115" i="29"/>
  <c r="J26" i="29"/>
  <c r="J27" i="29"/>
  <c r="G29" i="29"/>
  <c r="G6" i="29"/>
  <c r="G8" i="29"/>
  <c r="G10" i="29"/>
  <c r="G12" i="29"/>
  <c r="G14" i="29"/>
  <c r="G16" i="29"/>
  <c r="G18" i="29"/>
  <c r="G20" i="29"/>
  <c r="D93" i="29"/>
  <c r="I93" i="29" s="1"/>
  <c r="D95" i="29"/>
  <c r="I95" i="29" s="1"/>
  <c r="D96" i="29"/>
  <c r="I96" i="29" s="1"/>
  <c r="F115" i="29"/>
  <c r="G7" i="29"/>
  <c r="G9" i="29"/>
  <c r="G11" i="29"/>
  <c r="G13" i="29"/>
  <c r="G15" i="29"/>
  <c r="G17" i="29"/>
  <c r="G19" i="29"/>
  <c r="G21" i="29"/>
  <c r="D100" i="28"/>
  <c r="I100" i="28" s="1"/>
  <c r="D104" i="28"/>
  <c r="I104" i="28" s="1"/>
  <c r="D27" i="28"/>
  <c r="G27" i="28" s="1"/>
  <c r="D98" i="28"/>
  <c r="I98" i="28" s="1"/>
  <c r="I13" i="28"/>
  <c r="G16" i="28"/>
  <c r="D26" i="28"/>
  <c r="G26" i="28" s="1"/>
  <c r="D95" i="28"/>
  <c r="I95" i="28" s="1"/>
  <c r="D99" i="28"/>
  <c r="I99" i="28" s="1"/>
  <c r="D101" i="28"/>
  <c r="I101" i="28" s="1"/>
  <c r="D103" i="28"/>
  <c r="I103" i="28" s="1"/>
  <c r="D105" i="28"/>
  <c r="I105" i="28" s="1"/>
  <c r="D29" i="28"/>
  <c r="I29" i="28" s="1"/>
  <c r="I17" i="28"/>
  <c r="D30" i="28"/>
  <c r="G30" i="28" s="1"/>
  <c r="F115" i="28"/>
  <c r="D102" i="28"/>
  <c r="I102" i="28" s="1"/>
  <c r="D106" i="28"/>
  <c r="I106" i="28" s="1"/>
  <c r="I9" i="28"/>
  <c r="G12" i="28"/>
  <c r="F116" i="28"/>
  <c r="G8" i="28"/>
  <c r="I21" i="28"/>
  <c r="D97" i="28"/>
  <c r="I97" i="28" s="1"/>
  <c r="D108" i="28"/>
  <c r="I108" i="28" s="1"/>
  <c r="E114" i="28"/>
  <c r="I26" i="28"/>
  <c r="I27" i="28"/>
  <c r="D93" i="28"/>
  <c r="I93" i="28" s="1"/>
  <c r="D117" i="28"/>
  <c r="G28" i="28"/>
  <c r="I28" i="28"/>
  <c r="E113" i="28"/>
  <c r="F114" i="28"/>
  <c r="G7" i="28"/>
  <c r="G11" i="28"/>
  <c r="G15" i="28"/>
  <c r="G19" i="28"/>
  <c r="F113" i="28"/>
  <c r="E116" i="28"/>
  <c r="G6" i="28"/>
  <c r="G10" i="28"/>
  <c r="G14" i="28"/>
  <c r="G18" i="28"/>
  <c r="D96" i="28"/>
  <c r="I96" i="28" s="1"/>
  <c r="E115" i="28"/>
  <c r="D113" i="33" l="1"/>
  <c r="J113" i="33" s="1"/>
  <c r="D116" i="33"/>
  <c r="J116" i="33" s="1"/>
  <c r="D115" i="33"/>
  <c r="J115" i="33" s="1"/>
  <c r="D113" i="32"/>
  <c r="J113" i="32" s="1"/>
  <c r="D114" i="32"/>
  <c r="J114" i="32" s="1"/>
  <c r="D115" i="32"/>
  <c r="J115" i="32" s="1"/>
  <c r="D115" i="29"/>
  <c r="I115" i="29" s="1"/>
  <c r="D116" i="29"/>
  <c r="I116" i="29" s="1"/>
  <c r="J29" i="29"/>
  <c r="G28" i="29"/>
  <c r="D115" i="28"/>
  <c r="I115" i="28" s="1"/>
  <c r="D114" i="28"/>
  <c r="I114" i="28" s="1"/>
  <c r="G29" i="28"/>
  <c r="D113" i="28"/>
  <c r="I113" i="28" s="1"/>
  <c r="D116" i="28"/>
  <c r="I116" i="28" s="1"/>
  <c r="I57" i="17" l="1"/>
  <c r="H57" i="17"/>
  <c r="G57" i="17"/>
  <c r="F57" i="17"/>
  <c r="I84" i="17"/>
  <c r="H84" i="17"/>
  <c r="G84" i="17"/>
  <c r="F84" i="17"/>
  <c r="I29" i="17"/>
  <c r="H29" i="17"/>
  <c r="G29" i="17"/>
  <c r="F29" i="17"/>
  <c r="E57" i="17" l="1"/>
  <c r="L57" i="17" s="1"/>
  <c r="F56" i="17" l="1"/>
  <c r="G56" i="17"/>
  <c r="F54" i="17"/>
  <c r="F55" i="17"/>
  <c r="G54" i="17"/>
  <c r="G55" i="17"/>
  <c r="E84" i="17"/>
  <c r="L84" i="17" s="1"/>
  <c r="F81" i="17"/>
  <c r="F83" i="17"/>
  <c r="G81" i="17"/>
  <c r="G83" i="17"/>
  <c r="E82" i="17"/>
  <c r="L82" i="17" s="1"/>
  <c r="E56" i="17" l="1"/>
  <c r="L56" i="17" s="1"/>
  <c r="E55" i="17"/>
  <c r="L55" i="17" s="1"/>
  <c r="E54" i="17"/>
  <c r="L54" i="17" s="1"/>
  <c r="E81" i="17" l="1"/>
  <c r="L81" i="17" s="1"/>
  <c r="E83" i="17"/>
  <c r="L83" i="17" s="1"/>
  <c r="F28" i="17" l="1"/>
  <c r="G28" i="17"/>
  <c r="F26" i="17"/>
  <c r="F27" i="17"/>
  <c r="F25" i="17"/>
  <c r="E29" i="17" s="1"/>
  <c r="L29" i="17" s="1"/>
  <c r="G26" i="17"/>
  <c r="G25" i="17"/>
  <c r="G27" i="17"/>
  <c r="I56" i="17" l="1"/>
  <c r="K56" i="17" s="1"/>
  <c r="H56" i="17"/>
  <c r="J56" i="17" s="1"/>
  <c r="H54" i="17"/>
  <c r="J54" i="17" s="1"/>
  <c r="H55" i="17"/>
  <c r="J55" i="17" s="1"/>
  <c r="I54" i="17"/>
  <c r="K54" i="17" s="1"/>
  <c r="I55" i="17"/>
  <c r="K55" i="17" s="1"/>
  <c r="E27" i="17"/>
  <c r="L27" i="17" s="1"/>
  <c r="E25" i="17"/>
  <c r="L25" i="17" s="1"/>
  <c r="E28" i="17"/>
  <c r="L28" i="17" s="1"/>
  <c r="H83" i="17"/>
  <c r="J83" i="17" s="1"/>
  <c r="H28" i="17"/>
  <c r="I28" i="17"/>
  <c r="I83" i="17"/>
  <c r="K83" i="17" s="1"/>
  <c r="H82" i="17"/>
  <c r="H81" i="17"/>
  <c r="J81" i="17" s="1"/>
  <c r="I82" i="17"/>
  <c r="I81" i="17"/>
  <c r="K81" i="17" s="1"/>
  <c r="H26" i="17"/>
  <c r="H25" i="17"/>
  <c r="H27" i="17"/>
  <c r="J27" i="17" s="1"/>
  <c r="E26" i="17"/>
  <c r="L26" i="17" s="1"/>
  <c r="I26" i="17"/>
  <c r="I27" i="17"/>
  <c r="I25" i="17"/>
  <c r="K27" i="17" l="1"/>
  <c r="K28" i="17"/>
  <c r="K25" i="17"/>
  <c r="J28" i="17"/>
  <c r="J25" i="17"/>
  <c r="K26" i="17"/>
  <c r="J26" i="17"/>
</calcChain>
</file>

<file path=xl/sharedStrings.xml><?xml version="1.0" encoding="utf-8"?>
<sst xmlns="http://schemas.openxmlformats.org/spreadsheetml/2006/main" count="685" uniqueCount="84">
  <si>
    <t>2010</t>
  </si>
  <si>
    <t>2009</t>
  </si>
  <si>
    <t>2008</t>
  </si>
  <si>
    <t>2011</t>
  </si>
  <si>
    <t>District</t>
  </si>
  <si>
    <t>Class</t>
  </si>
  <si>
    <t>2A</t>
  </si>
  <si>
    <t>Year</t>
  </si>
  <si>
    <t>Raiders</t>
  </si>
  <si>
    <t>2012</t>
  </si>
  <si>
    <t>2013</t>
  </si>
  <si>
    <t>4A</t>
  </si>
  <si>
    <t>3A</t>
  </si>
  <si>
    <t>Wins</t>
  </si>
  <si>
    <t>Losses</t>
  </si>
  <si>
    <t>Coach</t>
  </si>
  <si>
    <t>Settle</t>
  </si>
  <si>
    <t>Wright</t>
  </si>
  <si>
    <t>Average</t>
  </si>
  <si>
    <t>Games</t>
  </si>
  <si>
    <t>2014</t>
  </si>
  <si>
    <t>2015</t>
  </si>
  <si>
    <t>2016</t>
  </si>
  <si>
    <t>2017</t>
  </si>
  <si>
    <t>2018</t>
  </si>
  <si>
    <t>2019</t>
  </si>
  <si>
    <t>2021</t>
  </si>
  <si>
    <t>2020</t>
  </si>
  <si>
    <t>UIL</t>
  </si>
  <si>
    <t>Season</t>
  </si>
  <si>
    <t>Points</t>
  </si>
  <si>
    <t>Opponents</t>
  </si>
  <si>
    <t>Program</t>
  </si>
  <si>
    <t>Playoffs</t>
  </si>
  <si>
    <t>Pre-UIL</t>
  </si>
  <si>
    <t>SUNNYVALE RAIDERS - SEASON RECORDS</t>
  </si>
  <si>
    <t>SUNNYVALE RAIDERS - DISTRICT RECORDS</t>
  </si>
  <si>
    <t>SUNNYVALE RAIDERS - PLAYOFF RECORDS</t>
  </si>
  <si>
    <t>2022</t>
  </si>
  <si>
    <t>2023</t>
  </si>
  <si>
    <t>Stutts</t>
  </si>
  <si>
    <t>2024</t>
  </si>
  <si>
    <t>2025</t>
  </si>
  <si>
    <t>SUNNYVALE RAIDERS - SEASON STATISTICS</t>
  </si>
  <si>
    <t>Pre</t>
  </si>
  <si>
    <t>G</t>
  </si>
  <si>
    <t>W</t>
  </si>
  <si>
    <t>L</t>
  </si>
  <si>
    <t>Opp</t>
  </si>
  <si>
    <t>Avg</t>
  </si>
  <si>
    <t>Total</t>
  </si>
  <si>
    <t>Yards</t>
  </si>
  <si>
    <t>TDs</t>
  </si>
  <si>
    <t>Long</t>
  </si>
  <si>
    <t>Rush</t>
  </si>
  <si>
    <t>Pass</t>
  </si>
  <si>
    <t>TOTAL OFFENSE</t>
  </si>
  <si>
    <t>Win %</t>
  </si>
  <si>
    <t>RECORD</t>
  </si>
  <si>
    <t>Loses</t>
  </si>
  <si>
    <t>SCORING</t>
  </si>
  <si>
    <t>YARDAGE</t>
  </si>
  <si>
    <t>RUSHING OFFENSE</t>
  </si>
  <si>
    <t>Carries</t>
  </si>
  <si>
    <t>Yds/Rush</t>
  </si>
  <si>
    <t>Yds/G</t>
  </si>
  <si>
    <t>RUSHING</t>
  </si>
  <si>
    <t>Yds/Catch</t>
  </si>
  <si>
    <t>PASSING</t>
  </si>
  <si>
    <t>Comp</t>
  </si>
  <si>
    <t>Att</t>
  </si>
  <si>
    <t>Comp %</t>
  </si>
  <si>
    <t>Int</t>
  </si>
  <si>
    <t>Off</t>
  </si>
  <si>
    <t>Def</t>
  </si>
  <si>
    <t>ST</t>
  </si>
  <si>
    <t>Total TDs</t>
  </si>
  <si>
    <t>S/2XP</t>
  </si>
  <si>
    <t>PAT</t>
  </si>
  <si>
    <t>FG</t>
  </si>
  <si>
    <t>POINTS</t>
  </si>
  <si>
    <t>Pts/G</t>
  </si>
  <si>
    <t>Maximum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</si>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</sst>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0.0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1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ashed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double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 style="thin">
        <color auto="1"/>
      </left>
      <right/>
      <top style="dashed">
        <color auto="1"/>
      </top>
      <bottom style="double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ouble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double">
        <color auto="1"/>
      </left>
      <right/>
      <top style="dashed">
        <color auto="1"/>
      </top>
      <bottom style="dashed">
        <color auto="1"/>
      </bottom>
      <diagonal/>
    </border>
    <border>
      <left style="double">
        <color auto="1"/>
      </left>
      <right/>
      <top style="dashed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dashed">
        <color auto="1"/>
      </right>
      <top style="double">
        <color auto="1"/>
      </top>
      <bottom/>
      <diagonal/>
    </border>
    <border>
      <left style="dashed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ashed">
        <color auto="1"/>
      </right>
      <top/>
      <bottom/>
      <diagonal/>
    </border>
    <border>
      <left style="dashed">
        <color auto="1"/>
      </left>
      <right style="thin">
        <color auto="1"/>
      </right>
      <top/>
      <bottom/>
      <diagonal/>
    </border>
    <border>
      <left style="dashed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/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double">
        <color auto="1"/>
      </right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double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ashed">
        <color auto="1"/>
      </right>
      <top style="double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ouble">
        <color auto="1"/>
      </top>
      <bottom style="dashed">
        <color auto="1"/>
      </bottom>
      <diagonal/>
    </border>
    <border>
      <left style="double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thin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double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thin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dashed">
        <color auto="1"/>
      </right>
      <top style="double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ouble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ouble">
        <color auto="1"/>
      </bottom>
      <diagonal/>
    </border>
    <border>
      <left/>
      <right style="double">
        <color auto="1"/>
      </right>
      <top style="dashed">
        <color auto="1"/>
      </top>
      <bottom/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/>
      <bottom style="dashed">
        <color auto="1"/>
      </bottom>
      <diagonal/>
    </border>
    <border>
      <left style="double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thin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dashed">
        <color auto="1"/>
      </right>
      <top style="double">
        <color auto="1"/>
      </top>
      <bottom/>
      <diagonal/>
    </border>
    <border>
      <left style="dashed">
        <color auto="1"/>
      </left>
      <right style="dashed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  <border>
      <left/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/>
      <right style="dashed">
        <color auto="1"/>
      </right>
      <top style="dashed">
        <color auto="1"/>
      </top>
      <bottom style="double">
        <color auto="1"/>
      </bottom>
      <diagonal/>
    </border>
    <border>
      <left style="double">
        <color auto="1"/>
      </left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ouble">
        <color auto="1"/>
      </right>
      <top style="dashed">
        <color auto="1"/>
      </top>
      <bottom style="double">
        <color auto="1"/>
      </bottom>
      <diagonal/>
    </border>
    <border>
      <left style="double">
        <color auto="1"/>
      </left>
      <right style="dashed">
        <color auto="1"/>
      </right>
      <top style="dashed">
        <color auto="1"/>
      </top>
      <bottom style="double">
        <color auto="1"/>
      </bottom>
      <diagonal/>
    </border>
    <border>
      <left style="double">
        <color auto="1"/>
      </left>
      <right style="dashed">
        <color auto="1"/>
      </right>
      <top style="double">
        <color auto="1"/>
      </top>
      <bottom style="dashed">
        <color auto="1"/>
      </bottom>
      <diagonal/>
    </border>
    <border>
      <left style="dashed">
        <color auto="1"/>
      </left>
      <right style="double">
        <color auto="1"/>
      </right>
      <top style="double">
        <color auto="1"/>
      </top>
      <bottom style="dashed">
        <color auto="1"/>
      </bottom>
      <diagonal/>
    </border>
    <border>
      <left style="double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ouble">
        <color auto="1"/>
      </right>
      <top/>
      <bottom style="dashed">
        <color auto="1"/>
      </bottom>
      <diagonal/>
    </border>
    <border>
      <left style="double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double">
        <color auto="1"/>
      </right>
      <top style="dashed">
        <color auto="1"/>
      </top>
      <bottom style="thin">
        <color auto="1"/>
      </bottom>
      <diagonal/>
    </border>
    <border>
      <left style="double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ouble">
        <color auto="1"/>
      </right>
      <top style="dashed">
        <color auto="1"/>
      </top>
      <bottom/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/>
      <diagonal/>
    </border>
    <border>
      <left/>
      <right style="thin">
        <color auto="1"/>
      </right>
      <top style="dashed">
        <color auto="1"/>
      </top>
      <bottom/>
      <diagonal/>
    </border>
    <border>
      <left style="thin">
        <color auto="1"/>
      </left>
      <right/>
      <top style="double">
        <color auto="1"/>
      </top>
      <bottom style="dashed">
        <color auto="1"/>
      </bottom>
      <diagonal/>
    </border>
    <border>
      <left style="thin">
        <color auto="1"/>
      </left>
      <right/>
      <top/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/>
      <diagonal/>
    </border>
    <border>
      <left/>
      <right/>
      <top style="double">
        <color auto="1"/>
      </top>
      <bottom style="dashed">
        <color auto="1"/>
      </bottom>
      <diagonal/>
    </border>
    <border>
      <left style="double">
        <color auto="1"/>
      </left>
      <right style="dashed">
        <color auto="1"/>
      </right>
      <top style="double">
        <color auto="1"/>
      </top>
      <bottom/>
      <diagonal/>
    </border>
    <border>
      <left style="dashed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ashed">
        <color auto="1"/>
      </left>
      <right/>
      <top style="double">
        <color auto="1"/>
      </top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 style="dashed">
        <color auto="1"/>
      </left>
      <right/>
      <top style="dashed">
        <color auto="1"/>
      </top>
      <bottom style="double">
        <color auto="1"/>
      </bottom>
      <diagonal/>
    </border>
    <border>
      <left style="dashed">
        <color auto="1"/>
      </left>
      <right/>
      <top style="double">
        <color auto="1"/>
      </top>
      <bottom/>
      <diagonal/>
    </border>
    <border>
      <left style="dashed">
        <color auto="1"/>
      </left>
      <right/>
      <top style="dashed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dashed">
        <color auto="1"/>
      </right>
      <top style="thin">
        <color auto="1"/>
      </top>
      <bottom style="double">
        <color auto="1"/>
      </bottom>
      <diagonal/>
    </border>
    <border>
      <left style="dashed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 style="dashed">
        <color auto="1"/>
      </top>
      <bottom style="thin">
        <color auto="1"/>
      </bottom>
      <diagonal/>
    </border>
    <border>
      <left/>
      <right style="double">
        <color auto="1"/>
      </right>
      <top style="dashed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dashed">
        <color auto="1"/>
      </right>
      <top style="thin">
        <color auto="1"/>
      </top>
      <bottom/>
      <diagonal/>
    </border>
    <border>
      <left/>
      <right style="dashed">
        <color auto="1"/>
      </right>
      <top style="double">
        <color auto="1"/>
      </top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/>
      <top style="thin">
        <color auto="1"/>
      </top>
      <bottom/>
      <diagonal/>
    </border>
    <border>
      <left/>
      <right style="dashed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484">
    <xf numFmtId="0" fontId="0" fillId="0" borderId="0" xfId="0"/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/>
    </xf>
    <xf numFmtId="165" fontId="1" fillId="0" borderId="13" xfId="0" applyNumberFormat="1" applyFont="1" applyBorder="1" applyAlignment="1">
      <alignment horizontal="center" vertical="top"/>
    </xf>
    <xf numFmtId="165" fontId="1" fillId="0" borderId="7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65" fontId="0" fillId="0" borderId="23" xfId="0" applyNumberFormat="1" applyBorder="1" applyAlignment="1">
      <alignment horizontal="center" vertical="top"/>
    </xf>
    <xf numFmtId="165" fontId="0" fillId="0" borderId="5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2" fillId="0" borderId="0" xfId="0" applyFont="1"/>
    <xf numFmtId="164" fontId="1" fillId="0" borderId="42" xfId="0" applyNumberFormat="1" applyFont="1" applyBorder="1" applyAlignment="1">
      <alignment horizontal="center" vertical="top"/>
    </xf>
    <xf numFmtId="165" fontId="1" fillId="0" borderId="46" xfId="0" applyNumberFormat="1" applyFont="1" applyBorder="1" applyAlignment="1">
      <alignment horizontal="center" vertical="top"/>
    </xf>
    <xf numFmtId="164" fontId="1" fillId="0" borderId="47" xfId="0" applyNumberFormat="1" applyFont="1" applyBorder="1" applyAlignment="1">
      <alignment horizontal="center" vertical="top"/>
    </xf>
    <xf numFmtId="164" fontId="1" fillId="0" borderId="48" xfId="0" applyNumberFormat="1" applyFont="1" applyBorder="1" applyAlignment="1">
      <alignment horizontal="center" vertical="top"/>
    </xf>
    <xf numFmtId="164" fontId="1" fillId="0" borderId="49" xfId="0" applyNumberFormat="1" applyFont="1" applyBorder="1" applyAlignment="1">
      <alignment horizontal="center" vertical="top"/>
    </xf>
    <xf numFmtId="49" fontId="1" fillId="0" borderId="14" xfId="0" applyNumberFormat="1" applyFont="1" applyBorder="1" applyAlignment="1">
      <alignment horizontal="center" vertical="top"/>
    </xf>
    <xf numFmtId="164" fontId="1" fillId="0" borderId="14" xfId="0" applyNumberFormat="1" applyFont="1" applyBorder="1" applyAlignment="1">
      <alignment horizontal="center" vertical="top"/>
    </xf>
    <xf numFmtId="164" fontId="1" fillId="0" borderId="18" xfId="0" applyNumberFormat="1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/>
    </xf>
    <xf numFmtId="0" fontId="1" fillId="0" borderId="50" xfId="0" applyFont="1" applyBorder="1" applyAlignment="1">
      <alignment horizontal="center" vertical="top"/>
    </xf>
    <xf numFmtId="0" fontId="1" fillId="0" borderId="51" xfId="0" applyFont="1" applyBorder="1" applyAlignment="1">
      <alignment horizontal="center" vertical="top"/>
    </xf>
    <xf numFmtId="1" fontId="0" fillId="0" borderId="50" xfId="0" applyNumberFormat="1" applyBorder="1" applyAlignment="1">
      <alignment horizontal="center" vertical="top"/>
    </xf>
    <xf numFmtId="1" fontId="0" fillId="0" borderId="52" xfId="0" applyNumberFormat="1" applyBorder="1" applyAlignment="1">
      <alignment horizontal="center" vertical="top"/>
    </xf>
    <xf numFmtId="1" fontId="0" fillId="0" borderId="51" xfId="0" applyNumberFormat="1" applyBorder="1" applyAlignment="1">
      <alignment horizontal="center" vertical="top"/>
    </xf>
    <xf numFmtId="165" fontId="0" fillId="0" borderId="2" xfId="0" applyNumberFormat="1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49" fontId="1" fillId="0" borderId="53" xfId="0" applyNumberFormat="1" applyFont="1" applyBorder="1" applyAlignment="1">
      <alignment horizontal="center" vertical="top"/>
    </xf>
    <xf numFmtId="0" fontId="1" fillId="0" borderId="54" xfId="0" applyFont="1" applyBorder="1" applyAlignment="1">
      <alignment horizontal="center" vertical="top"/>
    </xf>
    <xf numFmtId="0" fontId="1" fillId="0" borderId="55" xfId="0" applyFont="1" applyBorder="1" applyAlignment="1">
      <alignment horizontal="center" vertical="top"/>
    </xf>
    <xf numFmtId="1" fontId="0" fillId="0" borderId="54" xfId="0" applyNumberFormat="1" applyBorder="1" applyAlignment="1">
      <alignment horizontal="center" vertical="top"/>
    </xf>
    <xf numFmtId="1" fontId="0" fillId="0" borderId="56" xfId="0" applyNumberFormat="1" applyBorder="1" applyAlignment="1">
      <alignment horizontal="center" vertical="top"/>
    </xf>
    <xf numFmtId="1" fontId="0" fillId="0" borderId="55" xfId="0" applyNumberFormat="1" applyBorder="1" applyAlignment="1">
      <alignment horizontal="center" vertical="top"/>
    </xf>
    <xf numFmtId="1" fontId="0" fillId="0" borderId="23" xfId="0" applyNumberFormat="1" applyBorder="1" applyAlignment="1">
      <alignment horizontal="center" vertical="top"/>
    </xf>
    <xf numFmtId="1" fontId="0" fillId="0" borderId="24" xfId="0" applyNumberFormat="1" applyBorder="1" applyAlignment="1">
      <alignment horizontal="center" vertical="top"/>
    </xf>
    <xf numFmtId="165" fontId="0" fillId="0" borderId="57" xfId="0" applyNumberFormat="1" applyBorder="1" applyAlignment="1">
      <alignment horizontal="center" vertical="top"/>
    </xf>
    <xf numFmtId="0" fontId="0" fillId="0" borderId="58" xfId="0" applyBorder="1" applyAlignment="1">
      <alignment horizontal="center" vertical="top"/>
    </xf>
    <xf numFmtId="49" fontId="1" fillId="0" borderId="4" xfId="0" applyNumberFormat="1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1" fontId="0" fillId="0" borderId="59" xfId="0" applyNumberFormat="1" applyBorder="1" applyAlignment="1">
      <alignment horizontal="center" vertical="top"/>
    </xf>
    <xf numFmtId="165" fontId="0" fillId="0" borderId="5" xfId="0" applyNumberFormat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1" fontId="0" fillId="0" borderId="23" xfId="0" applyNumberFormat="1" applyBorder="1" applyAlignment="1">
      <alignment horizontal="center"/>
    </xf>
    <xf numFmtId="1" fontId="0" fillId="0" borderId="24" xfId="0" applyNumberFormat="1" applyBorder="1" applyAlignment="1">
      <alignment horizontal="center"/>
    </xf>
    <xf numFmtId="164" fontId="1" fillId="0" borderId="4" xfId="0" applyNumberFormat="1" applyFont="1" applyBorder="1" applyAlignment="1">
      <alignment horizontal="center" vertical="top"/>
    </xf>
    <xf numFmtId="0" fontId="1" fillId="0" borderId="23" xfId="0" applyFont="1" applyBorder="1" applyAlignment="1">
      <alignment horizontal="center" vertical="top"/>
    </xf>
    <xf numFmtId="1" fontId="0" fillId="0" borderId="60" xfId="0" applyNumberFormat="1" applyBorder="1" applyAlignment="1">
      <alignment horizontal="center" vertical="top"/>
    </xf>
    <xf numFmtId="1" fontId="0" fillId="0" borderId="61" xfId="0" applyNumberFormat="1" applyBorder="1" applyAlignment="1">
      <alignment horizontal="center" vertical="top"/>
    </xf>
    <xf numFmtId="1" fontId="0" fillId="0" borderId="62" xfId="0" applyNumberFormat="1" applyBorder="1" applyAlignment="1">
      <alignment horizontal="center" vertical="top"/>
    </xf>
    <xf numFmtId="1" fontId="0" fillId="0" borderId="60" xfId="0" applyNumberFormat="1" applyBorder="1" applyAlignment="1">
      <alignment horizontal="center"/>
    </xf>
    <xf numFmtId="1" fontId="0" fillId="0" borderId="62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 vertical="top"/>
    </xf>
    <xf numFmtId="164" fontId="1" fillId="0" borderId="8" xfId="0" applyNumberFormat="1" applyFont="1" applyBorder="1" applyAlignment="1">
      <alignment horizontal="center" vertical="top"/>
    </xf>
    <xf numFmtId="0" fontId="1" fillId="0" borderId="60" xfId="0" applyFont="1" applyBorder="1" applyAlignment="1">
      <alignment horizontal="center" vertical="top"/>
    </xf>
    <xf numFmtId="0" fontId="1" fillId="0" borderId="62" xfId="0" applyFont="1" applyBorder="1" applyAlignment="1">
      <alignment horizontal="center" vertical="top"/>
    </xf>
    <xf numFmtId="1" fontId="0" fillId="0" borderId="0" xfId="0" applyNumberFormat="1" applyAlignment="1">
      <alignment horizontal="center"/>
    </xf>
    <xf numFmtId="1" fontId="0" fillId="0" borderId="63" xfId="0" applyNumberFormat="1" applyBorder="1" applyAlignment="1">
      <alignment horizontal="center" vertical="top"/>
    </xf>
    <xf numFmtId="1" fontId="0" fillId="0" borderId="26" xfId="0" applyNumberFormat="1" applyBorder="1" applyAlignment="1">
      <alignment horizontal="center" vertical="top"/>
    </xf>
    <xf numFmtId="1" fontId="0" fillId="0" borderId="25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0" fontId="0" fillId="0" borderId="41" xfId="0" applyBorder="1" applyAlignment="1">
      <alignment horizontal="center" vertical="top"/>
    </xf>
    <xf numFmtId="0" fontId="1" fillId="0" borderId="64" xfId="0" applyFont="1" applyBorder="1" applyAlignment="1">
      <alignment horizontal="center" vertical="top"/>
    </xf>
    <xf numFmtId="0" fontId="1" fillId="0" borderId="45" xfId="0" applyFont="1" applyBorder="1" applyAlignment="1">
      <alignment horizontal="center" vertical="top"/>
    </xf>
    <xf numFmtId="0" fontId="1" fillId="0" borderId="44" xfId="0" applyFont="1" applyBorder="1" applyAlignment="1">
      <alignment horizontal="center" vertical="top"/>
    </xf>
    <xf numFmtId="1" fontId="1" fillId="0" borderId="65" xfId="0" applyNumberFormat="1" applyFont="1" applyBorder="1" applyAlignment="1">
      <alignment horizontal="center" vertical="top"/>
    </xf>
    <xf numFmtId="1" fontId="1" fillId="0" borderId="66" xfId="0" applyNumberFormat="1" applyFont="1" applyBorder="1" applyAlignment="1">
      <alignment horizontal="center" vertical="top"/>
    </xf>
    <xf numFmtId="1" fontId="1" fillId="0" borderId="67" xfId="0" applyNumberFormat="1" applyFont="1" applyBorder="1" applyAlignment="1">
      <alignment horizontal="center" vertical="top"/>
    </xf>
    <xf numFmtId="1" fontId="1" fillId="0" borderId="68" xfId="0" applyNumberFormat="1" applyFont="1" applyBorder="1" applyAlignment="1">
      <alignment horizontal="center" vertical="top"/>
    </xf>
    <xf numFmtId="165" fontId="1" fillId="0" borderId="69" xfId="0" applyNumberFormat="1" applyFont="1" applyBorder="1" applyAlignment="1">
      <alignment horizontal="center" vertical="top"/>
    </xf>
    <xf numFmtId="166" fontId="1" fillId="0" borderId="46" xfId="0" applyNumberFormat="1" applyFont="1" applyBorder="1" applyAlignment="1">
      <alignment horizontal="center" vertical="top"/>
    </xf>
    <xf numFmtId="0" fontId="1" fillId="0" borderId="70" xfId="0" applyFont="1" applyBorder="1" applyAlignment="1">
      <alignment horizontal="right" vertical="top"/>
    </xf>
    <xf numFmtId="1" fontId="1" fillId="0" borderId="54" xfId="0" applyNumberFormat="1" applyFont="1" applyBorder="1" applyAlignment="1">
      <alignment horizontal="center" vertical="top"/>
    </xf>
    <xf numFmtId="1" fontId="1" fillId="0" borderId="56" xfId="0" applyNumberFormat="1" applyFont="1" applyBorder="1" applyAlignment="1">
      <alignment horizontal="center" vertical="top"/>
    </xf>
    <xf numFmtId="1" fontId="1" fillId="0" borderId="55" xfId="0" applyNumberFormat="1" applyFont="1" applyBorder="1" applyAlignment="1">
      <alignment horizontal="center" vertical="top"/>
    </xf>
    <xf numFmtId="165" fontId="1" fillId="0" borderId="57" xfId="0" applyNumberFormat="1" applyFont="1" applyBorder="1" applyAlignment="1">
      <alignment horizontal="center" vertical="top"/>
    </xf>
    <xf numFmtId="166" fontId="1" fillId="0" borderId="58" xfId="0" applyNumberFormat="1" applyFont="1" applyBorder="1" applyAlignment="1">
      <alignment horizontal="center" vertical="top"/>
    </xf>
    <xf numFmtId="164" fontId="1" fillId="0" borderId="28" xfId="0" applyNumberFormat="1" applyFont="1" applyBorder="1" applyAlignment="1">
      <alignment horizontal="right" vertical="top"/>
    </xf>
    <xf numFmtId="164" fontId="1" fillId="0" borderId="40" xfId="0" applyNumberFormat="1" applyFont="1" applyBorder="1" applyAlignment="1">
      <alignment horizontal="right" vertical="top"/>
    </xf>
    <xf numFmtId="164" fontId="1" fillId="0" borderId="71" xfId="0" applyNumberFormat="1" applyFont="1" applyBorder="1" applyAlignment="1">
      <alignment horizontal="right" vertical="top"/>
    </xf>
    <xf numFmtId="1" fontId="1" fillId="0" borderId="25" xfId="0" applyNumberFormat="1" applyFont="1" applyBorder="1" applyAlignment="1">
      <alignment horizontal="center" vertical="top"/>
    </xf>
    <xf numFmtId="1" fontId="1" fillId="0" borderId="63" xfId="0" applyNumberFormat="1" applyFont="1" applyBorder="1" applyAlignment="1">
      <alignment horizontal="center" vertical="top"/>
    </xf>
    <xf numFmtId="1" fontId="1" fillId="0" borderId="26" xfId="0" applyNumberFormat="1" applyFont="1" applyBorder="1" applyAlignment="1">
      <alignment horizontal="center" vertical="top"/>
    </xf>
    <xf numFmtId="166" fontId="1" fillId="0" borderId="41" xfId="0" applyNumberFormat="1" applyFont="1" applyBorder="1" applyAlignment="1">
      <alignment horizontal="center" vertical="top"/>
    </xf>
    <xf numFmtId="164" fontId="0" fillId="0" borderId="0" xfId="0" applyNumberFormat="1" applyAlignment="1">
      <alignment horizontal="right" vertical="top"/>
    </xf>
    <xf numFmtId="1" fontId="0" fillId="0" borderId="0" xfId="0" applyNumberFormat="1" applyAlignment="1">
      <alignment horizontal="center" vertical="top"/>
    </xf>
    <xf numFmtId="0" fontId="1" fillId="0" borderId="46" xfId="0" applyFont="1" applyBorder="1" applyAlignment="1">
      <alignment horizontal="center" vertical="top"/>
    </xf>
    <xf numFmtId="0" fontId="1" fillId="0" borderId="48" xfId="0" applyFont="1" applyBorder="1" applyAlignment="1">
      <alignment horizontal="center" vertical="top"/>
    </xf>
    <xf numFmtId="0" fontId="1" fillId="0" borderId="49" xfId="0" applyFont="1" applyBorder="1" applyAlignment="1">
      <alignment horizontal="center" vertical="top"/>
    </xf>
    <xf numFmtId="1" fontId="1" fillId="0" borderId="14" xfId="0" applyNumberFormat="1" applyFont="1" applyBorder="1" applyAlignment="1">
      <alignment horizontal="center" vertical="top"/>
    </xf>
    <xf numFmtId="1" fontId="1" fillId="0" borderId="18" xfId="0" applyNumberFormat="1" applyFont="1" applyBorder="1" applyAlignment="1">
      <alignment horizontal="center" vertical="top"/>
    </xf>
    <xf numFmtId="1" fontId="0" fillId="0" borderId="0" xfId="0" applyNumberFormat="1"/>
    <xf numFmtId="0" fontId="1" fillId="0" borderId="53" xfId="0" applyFont="1" applyBorder="1" applyAlignment="1">
      <alignment horizontal="center" vertical="top"/>
    </xf>
    <xf numFmtId="165" fontId="0" fillId="0" borderId="54" xfId="0" applyNumberFormat="1" applyBorder="1" applyAlignment="1">
      <alignment horizontal="center" vertical="top"/>
    </xf>
    <xf numFmtId="165" fontId="0" fillId="0" borderId="55" xfId="0" applyNumberForma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165" fontId="0" fillId="0" borderId="24" xfId="0" applyNumberFormat="1" applyBorder="1" applyAlignment="1">
      <alignment horizontal="center" vertical="top"/>
    </xf>
    <xf numFmtId="1" fontId="0" fillId="0" borderId="39" xfId="0" applyNumberFormat="1" applyBorder="1" applyAlignment="1">
      <alignment horizontal="center" vertical="top"/>
    </xf>
    <xf numFmtId="165" fontId="0" fillId="0" borderId="60" xfId="0" applyNumberFormat="1" applyBorder="1" applyAlignment="1">
      <alignment horizontal="center" vertical="top"/>
    </xf>
    <xf numFmtId="165" fontId="0" fillId="0" borderId="62" xfId="0" applyNumberFormat="1" applyBorder="1" applyAlignment="1">
      <alignment horizontal="center" vertical="top"/>
    </xf>
    <xf numFmtId="1" fontId="0" fillId="0" borderId="72" xfId="0" applyNumberFormat="1" applyBorder="1" applyAlignment="1">
      <alignment horizontal="center" vertical="top"/>
    </xf>
    <xf numFmtId="164" fontId="1" fillId="0" borderId="64" xfId="0" applyNumberFormat="1" applyFont="1" applyBorder="1" applyAlignment="1">
      <alignment horizontal="center" vertical="top"/>
    </xf>
    <xf numFmtId="165" fontId="1" fillId="0" borderId="68" xfId="0" applyNumberFormat="1" applyFont="1" applyBorder="1" applyAlignment="1">
      <alignment horizontal="center" vertical="top"/>
    </xf>
    <xf numFmtId="165" fontId="1" fillId="0" borderId="67" xfId="0" applyNumberFormat="1" applyFont="1" applyBorder="1" applyAlignment="1">
      <alignment horizontal="center" vertical="top"/>
    </xf>
    <xf numFmtId="166" fontId="1" fillId="0" borderId="73" xfId="0" applyNumberFormat="1" applyFont="1" applyBorder="1" applyAlignment="1">
      <alignment horizontal="center" vertical="top"/>
    </xf>
    <xf numFmtId="165" fontId="1" fillId="0" borderId="54" xfId="0" applyNumberFormat="1" applyFont="1" applyBorder="1" applyAlignment="1">
      <alignment horizontal="center" vertical="top"/>
    </xf>
    <xf numFmtId="165" fontId="1" fillId="0" borderId="55" xfId="0" applyNumberFormat="1" applyFont="1" applyBorder="1" applyAlignment="1">
      <alignment horizontal="center" vertical="top"/>
    </xf>
    <xf numFmtId="166" fontId="1" fillId="0" borderId="74" xfId="0" applyNumberFormat="1" applyFont="1" applyBorder="1" applyAlignment="1">
      <alignment horizontal="center" vertical="top"/>
    </xf>
    <xf numFmtId="164" fontId="1" fillId="0" borderId="75" xfId="0" applyNumberFormat="1" applyFont="1" applyBorder="1" applyAlignment="1">
      <alignment horizontal="center" vertical="top"/>
    </xf>
    <xf numFmtId="0" fontId="1" fillId="0" borderId="76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1" fillId="0" borderId="77" xfId="0" applyFont="1" applyBorder="1" applyAlignment="1">
      <alignment horizontal="right" vertical="top"/>
    </xf>
    <xf numFmtId="1" fontId="1" fillId="0" borderId="37" xfId="0" applyNumberFormat="1" applyFont="1" applyBorder="1" applyAlignment="1">
      <alignment horizontal="center" vertical="top"/>
    </xf>
    <xf numFmtId="1" fontId="1" fillId="0" borderId="78" xfId="0" applyNumberFormat="1" applyFont="1" applyBorder="1" applyAlignment="1">
      <alignment horizontal="center" vertical="top"/>
    </xf>
    <xf numFmtId="1" fontId="1" fillId="0" borderId="34" xfId="0" applyNumberFormat="1" applyFont="1" applyBorder="1" applyAlignment="1">
      <alignment horizontal="center" vertical="top"/>
    </xf>
    <xf numFmtId="1" fontId="1" fillId="0" borderId="33" xfId="0" applyNumberFormat="1" applyFont="1" applyBorder="1" applyAlignment="1">
      <alignment horizontal="center" vertical="top"/>
    </xf>
    <xf numFmtId="165" fontId="1" fillId="0" borderId="12" xfId="0" applyNumberFormat="1" applyFont="1" applyBorder="1" applyAlignment="1">
      <alignment horizontal="center" vertical="top"/>
    </xf>
    <xf numFmtId="166" fontId="1" fillId="0" borderId="29" xfId="0" applyNumberFormat="1" applyFont="1" applyBorder="1" applyAlignment="1">
      <alignment horizontal="center" vertical="top"/>
    </xf>
    <xf numFmtId="0" fontId="0" fillId="0" borderId="72" xfId="0" applyBorder="1" applyAlignment="1">
      <alignment horizontal="center" vertical="top"/>
    </xf>
    <xf numFmtId="165" fontId="0" fillId="0" borderId="60" xfId="0" applyNumberFormat="1" applyBorder="1" applyAlignment="1">
      <alignment horizontal="center"/>
    </xf>
    <xf numFmtId="165" fontId="0" fillId="0" borderId="62" xfId="0" applyNumberFormat="1" applyBorder="1" applyAlignment="1">
      <alignment horizontal="center"/>
    </xf>
    <xf numFmtId="0" fontId="1" fillId="0" borderId="16" xfId="0" applyFont="1" applyBorder="1" applyAlignment="1">
      <alignment horizontal="center" vertical="top"/>
    </xf>
    <xf numFmtId="0" fontId="1" fillId="0" borderId="30" xfId="0" applyFont="1" applyBorder="1" applyAlignment="1">
      <alignment horizontal="center" vertical="top"/>
    </xf>
    <xf numFmtId="0" fontId="1" fillId="0" borderId="38" xfId="0" applyFont="1" applyBorder="1" applyAlignment="1">
      <alignment horizontal="center" vertical="top"/>
    </xf>
    <xf numFmtId="1" fontId="1" fillId="0" borderId="79" xfId="0" applyNumberFormat="1" applyFont="1" applyBorder="1" applyAlignment="1">
      <alignment horizontal="center" vertical="top"/>
    </xf>
    <xf numFmtId="1" fontId="1" fillId="0" borderId="80" xfId="0" applyNumberFormat="1" applyFont="1" applyBorder="1" applyAlignment="1">
      <alignment horizontal="center" vertical="top"/>
    </xf>
    <xf numFmtId="1" fontId="1" fillId="0" borderId="32" xfId="0" applyNumberFormat="1" applyFont="1" applyBorder="1" applyAlignment="1">
      <alignment horizontal="center" vertical="top"/>
    </xf>
    <xf numFmtId="1" fontId="1" fillId="0" borderId="31" xfId="0" applyNumberFormat="1" applyFont="1" applyBorder="1" applyAlignment="1">
      <alignment horizontal="center" vertical="top"/>
    </xf>
    <xf numFmtId="165" fontId="1" fillId="0" borderId="17" xfId="0" applyNumberFormat="1" applyFont="1" applyBorder="1" applyAlignment="1">
      <alignment horizontal="center" vertical="top"/>
    </xf>
    <xf numFmtId="166" fontId="1" fillId="0" borderId="81" xfId="0" applyNumberFormat="1" applyFont="1" applyBorder="1" applyAlignment="1">
      <alignment horizontal="center" vertical="top"/>
    </xf>
    <xf numFmtId="0" fontId="1" fillId="0" borderId="75" xfId="0" applyFont="1" applyBorder="1" applyAlignment="1">
      <alignment horizontal="right" vertical="top"/>
    </xf>
    <xf numFmtId="0" fontId="1" fillId="0" borderId="76" xfId="0" applyFont="1" applyBorder="1" applyAlignment="1">
      <alignment horizontal="right" vertical="top"/>
    </xf>
    <xf numFmtId="0" fontId="1" fillId="0" borderId="82" xfId="0" applyFont="1" applyBorder="1" applyAlignment="1">
      <alignment horizontal="center" vertical="top"/>
    </xf>
    <xf numFmtId="0" fontId="1" fillId="0" borderId="83" xfId="0" applyFont="1" applyBorder="1" applyAlignment="1">
      <alignment horizontal="center" vertical="top"/>
    </xf>
    <xf numFmtId="0" fontId="1" fillId="0" borderId="84" xfId="0" applyFont="1" applyBorder="1" applyAlignment="1">
      <alignment horizontal="center" vertical="top"/>
    </xf>
    <xf numFmtId="1" fontId="1" fillId="0" borderId="85" xfId="0" applyNumberFormat="1" applyFont="1" applyBorder="1" applyAlignment="1">
      <alignment horizontal="center" vertical="top"/>
    </xf>
    <xf numFmtId="1" fontId="1" fillId="0" borderId="86" xfId="0" applyNumberFormat="1" applyFont="1" applyBorder="1" applyAlignment="1">
      <alignment horizontal="center" vertical="top"/>
    </xf>
    <xf numFmtId="1" fontId="1" fillId="0" borderId="87" xfId="0" applyNumberFormat="1" applyFont="1" applyBorder="1" applyAlignment="1">
      <alignment horizontal="center" vertical="top"/>
    </xf>
    <xf numFmtId="1" fontId="1" fillId="0" borderId="88" xfId="0" applyNumberFormat="1" applyFont="1" applyBorder="1" applyAlignment="1">
      <alignment horizontal="center" vertical="top"/>
    </xf>
    <xf numFmtId="166" fontId="1" fillId="0" borderId="15" xfId="0" applyNumberFormat="1" applyFont="1" applyBorder="1" applyAlignment="1">
      <alignment horizontal="center" vertical="top"/>
    </xf>
    <xf numFmtId="49" fontId="1" fillId="0" borderId="8" xfId="0" applyNumberFormat="1" applyFont="1" applyBorder="1" applyAlignment="1">
      <alignment horizontal="center" vertical="top"/>
    </xf>
    <xf numFmtId="49" fontId="1" fillId="0" borderId="27" xfId="0" applyNumberFormat="1" applyFont="1" applyBorder="1" applyAlignment="1">
      <alignment horizontal="center" vertical="top"/>
    </xf>
    <xf numFmtId="1" fontId="0" fillId="0" borderId="36" xfId="0" applyNumberFormat="1" applyBorder="1" applyAlignment="1">
      <alignment horizontal="center" vertical="top"/>
    </xf>
    <xf numFmtId="49" fontId="1" fillId="0" borderId="28" xfId="0" applyNumberFormat="1" applyFont="1" applyBorder="1" applyAlignment="1">
      <alignment horizontal="center" vertical="top"/>
    </xf>
    <xf numFmtId="1" fontId="0" fillId="0" borderId="89" xfId="0" applyNumberForma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49" fontId="1" fillId="0" borderId="90" xfId="0" applyNumberFormat="1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0" fillId="0" borderId="91" xfId="0" applyNumberFormat="1" applyBorder="1" applyAlignment="1">
      <alignment horizontal="center" vertical="top"/>
    </xf>
    <xf numFmtId="1" fontId="0" fillId="0" borderId="6" xfId="0" applyNumberFormat="1" applyBorder="1" applyAlignment="1">
      <alignment horizontal="center" vertical="top"/>
    </xf>
    <xf numFmtId="0" fontId="0" fillId="0" borderId="45" xfId="0" applyBorder="1" applyAlignment="1">
      <alignment horizontal="center" vertical="top"/>
    </xf>
    <xf numFmtId="164" fontId="1" fillId="0" borderId="27" xfId="0" applyNumberFormat="1" applyFont="1" applyBorder="1" applyAlignment="1">
      <alignment horizontal="right" vertical="top"/>
    </xf>
    <xf numFmtId="164" fontId="1" fillId="0" borderId="103" xfId="0" applyNumberFormat="1" applyFont="1" applyBorder="1" applyAlignment="1">
      <alignment horizontal="right" vertical="top"/>
    </xf>
    <xf numFmtId="164" fontId="1" fillId="0" borderId="104" xfId="0" applyNumberFormat="1" applyFont="1" applyBorder="1" applyAlignment="1">
      <alignment horizontal="right" vertical="top"/>
    </xf>
    <xf numFmtId="1" fontId="1" fillId="0" borderId="23" xfId="0" applyNumberFormat="1" applyFont="1" applyBorder="1" applyAlignment="1">
      <alignment horizontal="center" vertical="top"/>
    </xf>
    <xf numFmtId="1" fontId="1" fillId="0" borderId="59" xfId="0" applyNumberFormat="1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top"/>
    </xf>
    <xf numFmtId="165" fontId="1" fillId="0" borderId="5" xfId="0" applyNumberFormat="1" applyFont="1" applyBorder="1" applyAlignment="1">
      <alignment horizontal="center" vertical="top"/>
    </xf>
    <xf numFmtId="166" fontId="1" fillId="0" borderId="6" xfId="0" applyNumberFormat="1" applyFont="1" applyBorder="1" applyAlignment="1">
      <alignment horizontal="center" vertical="top"/>
    </xf>
    <xf numFmtId="164" fontId="1" fillId="0" borderId="90" xfId="0" applyNumberFormat="1" applyFont="1" applyBorder="1" applyAlignment="1">
      <alignment horizontal="center" vertical="top"/>
    </xf>
    <xf numFmtId="0" fontId="1" fillId="0" borderId="105" xfId="0" applyFont="1" applyBorder="1" applyAlignment="1">
      <alignment horizontal="center" vertical="top"/>
    </xf>
    <xf numFmtId="1" fontId="1" fillId="0" borderId="60" xfId="0" applyNumberFormat="1" applyFont="1" applyBorder="1" applyAlignment="1">
      <alignment horizontal="center" vertical="top"/>
    </xf>
    <xf numFmtId="1" fontId="1" fillId="0" borderId="61" xfId="0" applyNumberFormat="1" applyFont="1" applyBorder="1" applyAlignment="1">
      <alignment horizontal="center" vertical="top"/>
    </xf>
    <xf numFmtId="1" fontId="1" fillId="0" borderId="62" xfId="0" applyNumberFormat="1" applyFont="1" applyBorder="1" applyAlignment="1">
      <alignment horizontal="center" vertical="top"/>
    </xf>
    <xf numFmtId="165" fontId="1" fillId="0" borderId="60" xfId="0" applyNumberFormat="1" applyFont="1" applyBorder="1" applyAlignment="1">
      <alignment horizontal="center" vertical="top"/>
    </xf>
    <xf numFmtId="165" fontId="1" fillId="0" borderId="62" xfId="0" applyNumberFormat="1" applyFont="1" applyBorder="1" applyAlignment="1">
      <alignment horizontal="center" vertical="top"/>
    </xf>
    <xf numFmtId="166" fontId="1" fillId="0" borderId="72" xfId="0" applyNumberFormat="1" applyFont="1" applyBorder="1" applyAlignment="1">
      <alignment horizontal="center" vertical="top"/>
    </xf>
    <xf numFmtId="0" fontId="1" fillId="0" borderId="105" xfId="0" applyFont="1" applyBorder="1" applyAlignment="1">
      <alignment horizontal="right" vertical="top"/>
    </xf>
    <xf numFmtId="164" fontId="1" fillId="0" borderId="90" xfId="0" applyNumberFormat="1" applyFont="1" applyBorder="1" applyAlignment="1">
      <alignment horizontal="right" vertical="top"/>
    </xf>
    <xf numFmtId="164" fontId="1" fillId="0" borderId="105" xfId="0" applyNumberFormat="1" applyFont="1" applyBorder="1" applyAlignment="1">
      <alignment horizontal="right" vertical="top"/>
    </xf>
    <xf numFmtId="164" fontId="1" fillId="0" borderId="106" xfId="0" applyNumberFormat="1" applyFont="1" applyBorder="1" applyAlignment="1">
      <alignment horizontal="right" vertical="top"/>
    </xf>
    <xf numFmtId="165" fontId="1" fillId="0" borderId="9" xfId="0" applyNumberFormat="1" applyFont="1" applyBorder="1" applyAlignment="1">
      <alignment horizontal="center" vertical="top"/>
    </xf>
    <xf numFmtId="166" fontId="1" fillId="0" borderId="10" xfId="0" applyNumberFormat="1" applyFont="1" applyBorder="1" applyAlignment="1">
      <alignment horizontal="center" vertical="top"/>
    </xf>
    <xf numFmtId="164" fontId="5" fillId="0" borderId="42" xfId="0" applyNumberFormat="1" applyFont="1" applyBorder="1" applyAlignment="1">
      <alignment horizontal="center" vertical="top"/>
    </xf>
    <xf numFmtId="0" fontId="5" fillId="0" borderId="43" xfId="0" applyFont="1" applyBorder="1" applyAlignment="1">
      <alignment horizontal="center" vertical="top"/>
    </xf>
    <xf numFmtId="0" fontId="6" fillId="0" borderId="44" xfId="0" applyFont="1" applyBorder="1" applyAlignment="1">
      <alignment horizontal="center" vertical="top"/>
    </xf>
    <xf numFmtId="0" fontId="6" fillId="0" borderId="45" xfId="0" applyFont="1" applyBorder="1" applyAlignment="1">
      <alignment horizontal="center" vertical="top"/>
    </xf>
    <xf numFmtId="165" fontId="5" fillId="0" borderId="46" xfId="0" applyNumberFormat="1" applyFont="1" applyBorder="1" applyAlignment="1">
      <alignment horizontal="center" vertical="top"/>
    </xf>
    <xf numFmtId="164" fontId="5" fillId="0" borderId="47" xfId="0" applyNumberFormat="1" applyFont="1" applyBorder="1" applyAlignment="1">
      <alignment horizontal="center" vertical="top"/>
    </xf>
    <xf numFmtId="164" fontId="5" fillId="0" borderId="49" xfId="0" applyNumberFormat="1" applyFont="1" applyBorder="1" applyAlignment="1">
      <alignment horizontal="center" vertical="top"/>
    </xf>
    <xf numFmtId="49" fontId="5" fillId="0" borderId="14" xfId="0" applyNumberFormat="1" applyFont="1" applyBorder="1" applyAlignment="1">
      <alignment horizontal="center" vertical="top"/>
    </xf>
    <xf numFmtId="164" fontId="5" fillId="0" borderId="14" xfId="0" applyNumberFormat="1" applyFont="1" applyBorder="1" applyAlignment="1">
      <alignment horizontal="center" vertical="top"/>
    </xf>
    <xf numFmtId="164" fontId="5" fillId="0" borderId="18" xfId="0" applyNumberFormat="1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0" fontId="5" fillId="0" borderId="51" xfId="0" applyFont="1" applyBorder="1" applyAlignment="1">
      <alignment horizontal="center" vertical="top"/>
    </xf>
    <xf numFmtId="1" fontId="6" fillId="0" borderId="50" xfId="0" applyNumberFormat="1" applyFont="1" applyBorder="1" applyAlignment="1">
      <alignment horizontal="center" vertical="top"/>
    </xf>
    <xf numFmtId="1" fontId="6" fillId="0" borderId="52" xfId="0" applyNumberFormat="1" applyFont="1" applyBorder="1" applyAlignment="1">
      <alignment horizontal="center" vertical="top"/>
    </xf>
    <xf numFmtId="1" fontId="6" fillId="0" borderId="51" xfId="0" applyNumberFormat="1" applyFont="1" applyBorder="1" applyAlignment="1">
      <alignment horizontal="center" vertical="top"/>
    </xf>
    <xf numFmtId="165" fontId="6" fillId="0" borderId="2" xfId="0" applyNumberFormat="1" applyFont="1" applyBorder="1" applyAlignment="1">
      <alignment horizontal="center" vertical="top"/>
    </xf>
    <xf numFmtId="49" fontId="5" fillId="0" borderId="53" xfId="0" applyNumberFormat="1" applyFont="1" applyBorder="1" applyAlignment="1">
      <alignment horizontal="center" vertical="top"/>
    </xf>
    <xf numFmtId="0" fontId="5" fillId="0" borderId="55" xfId="0" applyFont="1" applyBorder="1" applyAlignment="1">
      <alignment horizontal="center" vertical="top"/>
    </xf>
    <xf numFmtId="1" fontId="6" fillId="0" borderId="54" xfId="0" applyNumberFormat="1" applyFont="1" applyBorder="1" applyAlignment="1">
      <alignment horizontal="center" vertical="top"/>
    </xf>
    <xf numFmtId="1" fontId="6" fillId="0" borderId="56" xfId="0" applyNumberFormat="1" applyFont="1" applyBorder="1" applyAlignment="1">
      <alignment horizontal="center" vertical="top"/>
    </xf>
    <xf numFmtId="1" fontId="6" fillId="0" borderId="55" xfId="0" applyNumberFormat="1" applyFont="1" applyBorder="1" applyAlignment="1">
      <alignment horizontal="center" vertical="top"/>
    </xf>
    <xf numFmtId="1" fontId="6" fillId="0" borderId="23" xfId="0" applyNumberFormat="1" applyFont="1" applyBorder="1" applyAlignment="1">
      <alignment horizontal="center" vertical="top"/>
    </xf>
    <xf numFmtId="1" fontId="6" fillId="0" borderId="24" xfId="0" applyNumberFormat="1" applyFont="1" applyBorder="1" applyAlignment="1">
      <alignment horizontal="center" vertical="top"/>
    </xf>
    <xf numFmtId="165" fontId="6" fillId="0" borderId="57" xfId="0" applyNumberFormat="1" applyFont="1" applyBorder="1" applyAlignment="1">
      <alignment horizontal="center" vertical="top"/>
    </xf>
    <xf numFmtId="49" fontId="5" fillId="0" borderId="4" xfId="0" applyNumberFormat="1" applyFont="1" applyBorder="1" applyAlignment="1">
      <alignment horizontal="center" vertical="top"/>
    </xf>
    <xf numFmtId="0" fontId="5" fillId="0" borderId="24" xfId="0" applyFont="1" applyBorder="1" applyAlignment="1">
      <alignment horizontal="center" vertical="top"/>
    </xf>
    <xf numFmtId="1" fontId="6" fillId="0" borderId="59" xfId="0" applyNumberFormat="1" applyFont="1" applyBorder="1" applyAlignment="1">
      <alignment horizontal="center" vertical="top"/>
    </xf>
    <xf numFmtId="165" fontId="6" fillId="0" borderId="5" xfId="0" applyNumberFormat="1" applyFont="1" applyBorder="1" applyAlignment="1">
      <alignment horizontal="center" vertical="top"/>
    </xf>
    <xf numFmtId="1" fontId="6" fillId="0" borderId="23" xfId="0" applyNumberFormat="1" applyFont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" fontId="6" fillId="0" borderId="60" xfId="0" applyNumberFormat="1" applyFont="1" applyBorder="1" applyAlignment="1">
      <alignment horizontal="center" vertical="top"/>
    </xf>
    <xf numFmtId="1" fontId="6" fillId="0" borderId="61" xfId="0" applyNumberFormat="1" applyFont="1" applyBorder="1" applyAlignment="1">
      <alignment horizontal="center" vertical="top"/>
    </xf>
    <xf numFmtId="1" fontId="6" fillId="0" borderId="62" xfId="0" applyNumberFormat="1" applyFont="1" applyBorder="1" applyAlignment="1">
      <alignment horizontal="center" vertical="top"/>
    </xf>
    <xf numFmtId="1" fontId="6" fillId="0" borderId="60" xfId="0" applyNumberFormat="1" applyFont="1" applyBorder="1" applyAlignment="1">
      <alignment horizontal="center"/>
    </xf>
    <xf numFmtId="165" fontId="6" fillId="0" borderId="9" xfId="0" applyNumberFormat="1" applyFont="1" applyBorder="1" applyAlignment="1">
      <alignment horizontal="center"/>
    </xf>
    <xf numFmtId="0" fontId="5" fillId="0" borderId="62" xfId="0" applyFont="1" applyBorder="1" applyAlignment="1">
      <alignment horizontal="center" vertical="top"/>
    </xf>
    <xf numFmtId="49" fontId="5" fillId="0" borderId="8" xfId="0" applyNumberFormat="1" applyFont="1" applyBorder="1" applyAlignment="1">
      <alignment horizontal="center" vertical="top"/>
    </xf>
    <xf numFmtId="49" fontId="5" fillId="0" borderId="27" xfId="0" applyNumberFormat="1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1" fontId="6" fillId="0" borderId="36" xfId="0" applyNumberFormat="1" applyFont="1" applyBorder="1" applyAlignment="1">
      <alignment horizontal="center" vertical="top"/>
    </xf>
    <xf numFmtId="49" fontId="5" fillId="0" borderId="90" xfId="0" applyNumberFormat="1" applyFont="1" applyBorder="1" applyAlignment="1">
      <alignment horizontal="center" vertical="top"/>
    </xf>
    <xf numFmtId="0" fontId="5" fillId="0" borderId="9" xfId="0" applyFont="1" applyBorder="1" applyAlignment="1">
      <alignment horizontal="center" vertical="top"/>
    </xf>
    <xf numFmtId="1" fontId="6" fillId="0" borderId="91" xfId="0" applyNumberFormat="1" applyFont="1" applyBorder="1" applyAlignment="1">
      <alignment horizontal="center" vertical="top"/>
    </xf>
    <xf numFmtId="49" fontId="5" fillId="0" borderId="28" xfId="0" applyNumberFormat="1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1" fontId="6" fillId="0" borderId="89" xfId="0" applyNumberFormat="1" applyFont="1" applyBorder="1" applyAlignment="1">
      <alignment horizontal="center" vertical="top"/>
    </xf>
    <xf numFmtId="1" fontId="6" fillId="0" borderId="63" xfId="0" applyNumberFormat="1" applyFont="1" applyBorder="1" applyAlignment="1">
      <alignment horizontal="center" vertical="top"/>
    </xf>
    <xf numFmtId="1" fontId="6" fillId="0" borderId="26" xfId="0" applyNumberFormat="1" applyFont="1" applyBorder="1" applyAlignment="1">
      <alignment horizontal="center" vertical="top"/>
    </xf>
    <xf numFmtId="1" fontId="6" fillId="0" borderId="25" xfId="0" applyNumberFormat="1" applyFont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0" fontId="5" fillId="0" borderId="16" xfId="0" applyFont="1" applyBorder="1" applyAlignment="1">
      <alignment horizontal="center" vertical="top"/>
    </xf>
    <xf numFmtId="0" fontId="5" fillId="0" borderId="30" xfId="0" applyFont="1" applyBorder="1" applyAlignment="1">
      <alignment horizontal="center" vertical="top"/>
    </xf>
    <xf numFmtId="0" fontId="5" fillId="0" borderId="38" xfId="0" applyFont="1" applyBorder="1" applyAlignment="1">
      <alignment horizontal="center" vertical="top"/>
    </xf>
    <xf numFmtId="1" fontId="5" fillId="0" borderId="79" xfId="0" applyNumberFormat="1" applyFont="1" applyBorder="1" applyAlignment="1">
      <alignment horizontal="center" vertical="top"/>
    </xf>
    <xf numFmtId="1" fontId="5" fillId="0" borderId="80" xfId="0" applyNumberFormat="1" applyFont="1" applyBorder="1" applyAlignment="1">
      <alignment horizontal="center" vertical="top"/>
    </xf>
    <xf numFmtId="1" fontId="5" fillId="0" borderId="32" xfId="0" applyNumberFormat="1" applyFont="1" applyBorder="1" applyAlignment="1">
      <alignment horizontal="center" vertical="top"/>
    </xf>
    <xf numFmtId="1" fontId="5" fillId="0" borderId="31" xfId="0" applyNumberFormat="1" applyFont="1" applyBorder="1" applyAlignment="1">
      <alignment horizontal="center" vertical="top"/>
    </xf>
    <xf numFmtId="165" fontId="5" fillId="0" borderId="17" xfId="0" applyNumberFormat="1" applyFont="1" applyBorder="1" applyAlignment="1">
      <alignment horizontal="center" vertical="top"/>
    </xf>
    <xf numFmtId="0" fontId="5" fillId="0" borderId="82" xfId="0" applyFont="1" applyBorder="1" applyAlignment="1">
      <alignment horizontal="center" vertical="top"/>
    </xf>
    <xf numFmtId="0" fontId="5" fillId="0" borderId="83" xfId="0" applyFont="1" applyBorder="1" applyAlignment="1">
      <alignment horizontal="center" vertical="top"/>
    </xf>
    <xf numFmtId="0" fontId="5" fillId="0" borderId="84" xfId="0" applyFont="1" applyBorder="1" applyAlignment="1">
      <alignment horizontal="center" vertical="top"/>
    </xf>
    <xf numFmtId="1" fontId="5" fillId="0" borderId="85" xfId="0" applyNumberFormat="1" applyFont="1" applyBorder="1" applyAlignment="1">
      <alignment horizontal="center" vertical="top"/>
    </xf>
    <xf numFmtId="1" fontId="5" fillId="0" borderId="86" xfId="0" applyNumberFormat="1" applyFont="1" applyBorder="1" applyAlignment="1">
      <alignment horizontal="center" vertical="top"/>
    </xf>
    <xf numFmtId="1" fontId="5" fillId="0" borderId="87" xfId="0" applyNumberFormat="1" applyFont="1" applyBorder="1" applyAlignment="1">
      <alignment horizontal="center" vertical="top"/>
    </xf>
    <xf numFmtId="1" fontId="5" fillId="0" borderId="88" xfId="0" applyNumberFormat="1" applyFont="1" applyBorder="1" applyAlignment="1">
      <alignment horizontal="center" vertical="top"/>
    </xf>
    <xf numFmtId="165" fontId="5" fillId="0" borderId="13" xfId="0" applyNumberFormat="1" applyFont="1" applyBorder="1" applyAlignment="1">
      <alignment horizontal="center" vertical="top"/>
    </xf>
    <xf numFmtId="0" fontId="5" fillId="0" borderId="75" xfId="0" applyFont="1" applyBorder="1" applyAlignment="1">
      <alignment horizontal="right" vertical="top"/>
    </xf>
    <xf numFmtId="0" fontId="5" fillId="0" borderId="70" xfId="0" applyFont="1" applyBorder="1" applyAlignment="1">
      <alignment horizontal="right" vertical="top"/>
    </xf>
    <xf numFmtId="1" fontId="5" fillId="0" borderId="54" xfId="0" applyNumberFormat="1" applyFont="1" applyBorder="1" applyAlignment="1">
      <alignment horizontal="center" vertical="top"/>
    </xf>
    <xf numFmtId="1" fontId="5" fillId="0" borderId="56" xfId="0" applyNumberFormat="1" applyFont="1" applyBorder="1" applyAlignment="1">
      <alignment horizontal="center" vertical="top"/>
    </xf>
    <xf numFmtId="1" fontId="5" fillId="0" borderId="55" xfId="0" applyNumberFormat="1" applyFont="1" applyBorder="1" applyAlignment="1">
      <alignment horizontal="center" vertical="top"/>
    </xf>
    <xf numFmtId="165" fontId="5" fillId="0" borderId="57" xfId="0" applyNumberFormat="1" applyFont="1" applyBorder="1" applyAlignment="1">
      <alignment horizontal="center" vertical="top"/>
    </xf>
    <xf numFmtId="164" fontId="5" fillId="0" borderId="27" xfId="0" applyNumberFormat="1" applyFont="1" applyBorder="1" applyAlignment="1">
      <alignment horizontal="right" vertical="top"/>
    </xf>
    <xf numFmtId="164" fontId="5" fillId="0" borderId="104" xfId="0" applyNumberFormat="1" applyFont="1" applyBorder="1" applyAlignment="1">
      <alignment horizontal="right" vertical="top"/>
    </xf>
    <xf numFmtId="1" fontId="5" fillId="0" borderId="23" xfId="0" applyNumberFormat="1" applyFont="1" applyBorder="1" applyAlignment="1">
      <alignment horizontal="center" vertical="top"/>
    </xf>
    <xf numFmtId="1" fontId="5" fillId="0" borderId="59" xfId="0" applyNumberFormat="1" applyFont="1" applyBorder="1" applyAlignment="1">
      <alignment horizontal="center" vertical="top"/>
    </xf>
    <xf numFmtId="1" fontId="5" fillId="0" borderId="24" xfId="0" applyNumberFormat="1" applyFont="1" applyBorder="1" applyAlignment="1">
      <alignment horizontal="center" vertical="top"/>
    </xf>
    <xf numFmtId="165" fontId="5" fillId="0" borderId="5" xfId="0" applyNumberFormat="1" applyFont="1" applyBorder="1" applyAlignment="1">
      <alignment horizontal="center" vertical="top"/>
    </xf>
    <xf numFmtId="164" fontId="5" fillId="0" borderId="28" xfId="0" applyNumberFormat="1" applyFont="1" applyBorder="1" applyAlignment="1">
      <alignment horizontal="right" vertical="top"/>
    </xf>
    <xf numFmtId="164" fontId="5" fillId="0" borderId="71" xfId="0" applyNumberFormat="1" applyFont="1" applyBorder="1" applyAlignment="1">
      <alignment horizontal="right" vertical="top"/>
    </xf>
    <xf numFmtId="1" fontId="5" fillId="0" borderId="25" xfId="0" applyNumberFormat="1" applyFont="1" applyBorder="1" applyAlignment="1">
      <alignment horizontal="center" vertical="top"/>
    </xf>
    <xf numFmtId="1" fontId="5" fillId="0" borderId="63" xfId="0" applyNumberFormat="1" applyFont="1" applyBorder="1" applyAlignment="1">
      <alignment horizontal="center" vertical="top"/>
    </xf>
    <xf numFmtId="1" fontId="5" fillId="0" borderId="26" xfId="0" applyNumberFormat="1" applyFont="1" applyBorder="1" applyAlignment="1">
      <alignment horizontal="center" vertical="top"/>
    </xf>
    <xf numFmtId="165" fontId="5" fillId="0" borderId="7" xfId="0" applyNumberFormat="1" applyFont="1" applyBorder="1" applyAlignment="1">
      <alignment horizontal="center" vertical="top"/>
    </xf>
    <xf numFmtId="164" fontId="6" fillId="0" borderId="0" xfId="0" applyNumberFormat="1" applyFont="1" applyAlignment="1">
      <alignment horizontal="right" vertical="top"/>
    </xf>
    <xf numFmtId="0" fontId="6" fillId="0" borderId="0" xfId="0" applyFont="1" applyAlignment="1">
      <alignment horizontal="center" vertical="top"/>
    </xf>
    <xf numFmtId="1" fontId="6" fillId="0" borderId="0" xfId="0" applyNumberFormat="1" applyFont="1" applyAlignment="1">
      <alignment horizontal="center" vertical="top"/>
    </xf>
    <xf numFmtId="1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45" xfId="0" applyFont="1" applyBorder="1" applyAlignment="1">
      <alignment horizontal="center" vertical="top"/>
    </xf>
    <xf numFmtId="1" fontId="6" fillId="0" borderId="111" xfId="0" applyNumberFormat="1" applyFont="1" applyBorder="1" applyAlignment="1">
      <alignment horizontal="center" vertical="top"/>
    </xf>
    <xf numFmtId="1" fontId="6" fillId="0" borderId="76" xfId="0" applyNumberFormat="1" applyFont="1" applyBorder="1" applyAlignment="1">
      <alignment horizontal="center" vertical="top"/>
    </xf>
    <xf numFmtId="1" fontId="6" fillId="0" borderId="103" xfId="0" applyNumberFormat="1" applyFont="1" applyBorder="1" applyAlignment="1">
      <alignment horizontal="center" vertical="top"/>
    </xf>
    <xf numFmtId="1" fontId="6" fillId="0" borderId="105" xfId="0" applyNumberFormat="1" applyFont="1" applyBorder="1" applyAlignment="1">
      <alignment horizontal="center" vertical="top"/>
    </xf>
    <xf numFmtId="1" fontId="6" fillId="0" borderId="40" xfId="0" applyNumberFormat="1" applyFont="1" applyBorder="1" applyAlignment="1">
      <alignment horizontal="center" vertical="top"/>
    </xf>
    <xf numFmtId="1" fontId="5" fillId="0" borderId="30" xfId="0" applyNumberFormat="1" applyFont="1" applyBorder="1" applyAlignment="1">
      <alignment horizontal="center" vertical="top"/>
    </xf>
    <xf numFmtId="1" fontId="5" fillId="0" borderId="83" xfId="0" applyNumberFormat="1" applyFont="1" applyBorder="1" applyAlignment="1">
      <alignment horizontal="center" vertical="top"/>
    </xf>
    <xf numFmtId="1" fontId="5" fillId="0" borderId="76" xfId="0" applyNumberFormat="1" applyFont="1" applyBorder="1" applyAlignment="1">
      <alignment horizontal="center" vertical="top"/>
    </xf>
    <xf numFmtId="1" fontId="5" fillId="0" borderId="103" xfId="0" applyNumberFormat="1" applyFont="1" applyBorder="1" applyAlignment="1">
      <alignment horizontal="center" vertical="top"/>
    </xf>
    <xf numFmtId="1" fontId="5" fillId="0" borderId="40" xfId="0" applyNumberFormat="1" applyFont="1" applyBorder="1" applyAlignment="1">
      <alignment horizontal="center" vertical="top"/>
    </xf>
    <xf numFmtId="0" fontId="6" fillId="0" borderId="107" xfId="0" applyFont="1" applyBorder="1" applyAlignment="1">
      <alignment horizontal="center" vertical="top"/>
    </xf>
    <xf numFmtId="0" fontId="6" fillId="0" borderId="108" xfId="0" applyFont="1" applyBorder="1" applyAlignment="1">
      <alignment horizontal="center" vertical="top"/>
    </xf>
    <xf numFmtId="0" fontId="6" fillId="0" borderId="109" xfId="0" applyFont="1" applyBorder="1" applyAlignment="1">
      <alignment horizontal="center" vertical="top"/>
    </xf>
    <xf numFmtId="0" fontId="6" fillId="0" borderId="110" xfId="0" applyFont="1" applyBorder="1" applyAlignment="1">
      <alignment horizontal="center" vertical="top"/>
    </xf>
    <xf numFmtId="0" fontId="6" fillId="0" borderId="22" xfId="0" applyFont="1" applyBorder="1" applyAlignment="1">
      <alignment horizontal="center" vertical="top"/>
    </xf>
    <xf numFmtId="0" fontId="5" fillId="0" borderId="76" xfId="0" applyFont="1" applyBorder="1" applyAlignment="1">
      <alignment horizontal="center" vertical="top"/>
    </xf>
    <xf numFmtId="164" fontId="5" fillId="0" borderId="103" xfId="0" applyNumberFormat="1" applyFont="1" applyBorder="1" applyAlignment="1">
      <alignment horizontal="center" vertical="top"/>
    </xf>
    <xf numFmtId="164" fontId="5" fillId="0" borderId="40" xfId="0" applyNumberFormat="1" applyFont="1" applyBorder="1" applyAlignment="1">
      <alignment horizontal="center" vertical="top"/>
    </xf>
    <xf numFmtId="1" fontId="6" fillId="0" borderId="94" xfId="0" applyNumberFormat="1" applyFont="1" applyBorder="1" applyAlignment="1">
      <alignment horizontal="center" vertical="top"/>
    </xf>
    <xf numFmtId="1" fontId="6" fillId="0" borderId="97" xfId="0" applyNumberFormat="1" applyFont="1" applyBorder="1" applyAlignment="1">
      <alignment horizontal="center" vertical="top"/>
    </xf>
    <xf numFmtId="1" fontId="6" fillId="0" borderId="96" xfId="0" applyNumberFormat="1" applyFont="1" applyBorder="1" applyAlignment="1">
      <alignment horizontal="center" vertical="top"/>
    </xf>
    <xf numFmtId="1" fontId="6" fillId="0" borderId="101" xfId="0" applyNumberFormat="1" applyFont="1" applyBorder="1" applyAlignment="1">
      <alignment horizontal="center" vertical="top"/>
    </xf>
    <xf numFmtId="1" fontId="6" fillId="0" borderId="93" xfId="0" applyNumberFormat="1" applyFont="1" applyBorder="1" applyAlignment="1">
      <alignment horizontal="center" vertical="top"/>
    </xf>
    <xf numFmtId="1" fontId="5" fillId="0" borderId="112" xfId="0" applyNumberFormat="1" applyFont="1" applyBorder="1" applyAlignment="1">
      <alignment horizontal="center" vertical="top"/>
    </xf>
    <xf numFmtId="1" fontId="5" fillId="0" borderId="99" xfId="0" applyNumberFormat="1" applyFont="1" applyBorder="1" applyAlignment="1">
      <alignment horizontal="center" vertical="top"/>
    </xf>
    <xf numFmtId="1" fontId="5" fillId="0" borderId="97" xfId="0" applyNumberFormat="1" applyFont="1" applyBorder="1" applyAlignment="1">
      <alignment horizontal="center" vertical="top"/>
    </xf>
    <xf numFmtId="1" fontId="5" fillId="0" borderId="96" xfId="0" applyNumberFormat="1" applyFont="1" applyBorder="1" applyAlignment="1">
      <alignment horizontal="center" vertical="top"/>
    </xf>
    <xf numFmtId="1" fontId="5" fillId="0" borderId="93" xfId="0" applyNumberFormat="1" applyFont="1" applyBorder="1" applyAlignment="1">
      <alignment horizontal="center" vertical="top"/>
    </xf>
    <xf numFmtId="164" fontId="5" fillId="0" borderId="114" xfId="0" applyNumberFormat="1" applyFont="1" applyBorder="1" applyAlignment="1">
      <alignment horizontal="center" vertical="top"/>
    </xf>
    <xf numFmtId="166" fontId="6" fillId="0" borderId="115" xfId="0" applyNumberFormat="1" applyFont="1" applyBorder="1" applyAlignment="1">
      <alignment horizontal="center" vertical="top"/>
    </xf>
    <xf numFmtId="166" fontId="6" fillId="0" borderId="116" xfId="0" applyNumberFormat="1" applyFont="1" applyBorder="1" applyAlignment="1">
      <alignment horizontal="center" vertical="top"/>
    </xf>
    <xf numFmtId="166" fontId="6" fillId="0" borderId="117" xfId="0" applyNumberFormat="1" applyFont="1" applyBorder="1" applyAlignment="1">
      <alignment horizontal="center" vertical="top"/>
    </xf>
    <xf numFmtId="166" fontId="6" fillId="0" borderId="118" xfId="0" applyNumberFormat="1" applyFont="1" applyBorder="1" applyAlignment="1">
      <alignment horizontal="center" vertical="top"/>
    </xf>
    <xf numFmtId="166" fontId="6" fillId="0" borderId="119" xfId="0" applyNumberFormat="1" applyFont="1" applyBorder="1" applyAlignment="1">
      <alignment horizontal="center" vertical="top"/>
    </xf>
    <xf numFmtId="166" fontId="5" fillId="0" borderId="120" xfId="0" applyNumberFormat="1" applyFont="1" applyBorder="1" applyAlignment="1">
      <alignment horizontal="center" vertical="top"/>
    </xf>
    <xf numFmtId="166" fontId="5" fillId="0" borderId="121" xfId="0" applyNumberFormat="1" applyFont="1" applyBorder="1" applyAlignment="1">
      <alignment horizontal="center" vertical="top"/>
    </xf>
    <xf numFmtId="166" fontId="5" fillId="0" borderId="116" xfId="0" applyNumberFormat="1" applyFont="1" applyBorder="1" applyAlignment="1">
      <alignment horizontal="center" vertical="top"/>
    </xf>
    <xf numFmtId="166" fontId="5" fillId="0" borderId="117" xfId="0" applyNumberFormat="1" applyFont="1" applyBorder="1" applyAlignment="1">
      <alignment horizontal="center" vertical="top"/>
    </xf>
    <xf numFmtId="166" fontId="5" fillId="0" borderId="119" xfId="0" applyNumberFormat="1" applyFont="1" applyBorder="1" applyAlignment="1">
      <alignment horizontal="center" vertical="top"/>
    </xf>
    <xf numFmtId="0" fontId="5" fillId="0" borderId="64" xfId="0" applyFont="1" applyBorder="1" applyAlignment="1">
      <alignment horizontal="center" vertical="top"/>
    </xf>
    <xf numFmtId="0" fontId="5" fillId="0" borderId="123" xfId="0" applyFont="1" applyBorder="1" applyAlignment="1">
      <alignment horizontal="center" vertical="top" wrapText="1"/>
    </xf>
    <xf numFmtId="0" fontId="5" fillId="0" borderId="49" xfId="0" applyFont="1" applyBorder="1" applyAlignment="1">
      <alignment horizontal="center" vertical="top" wrapText="1"/>
    </xf>
    <xf numFmtId="0" fontId="5" fillId="0" borderId="126" xfId="0" applyFont="1" applyBorder="1" applyAlignment="1">
      <alignment horizontal="center" vertical="top" wrapText="1"/>
    </xf>
    <xf numFmtId="165" fontId="6" fillId="0" borderId="51" xfId="0" applyNumberFormat="1" applyFont="1" applyBorder="1" applyAlignment="1">
      <alignment horizontal="center" vertical="top"/>
    </xf>
    <xf numFmtId="165" fontId="6" fillId="0" borderId="55" xfId="0" applyNumberFormat="1" applyFont="1" applyBorder="1" applyAlignment="1">
      <alignment horizontal="center" vertical="top"/>
    </xf>
    <xf numFmtId="165" fontId="6" fillId="0" borderId="24" xfId="0" applyNumberFormat="1" applyFont="1" applyBorder="1" applyAlignment="1">
      <alignment horizontal="center" vertical="top"/>
    </xf>
    <xf numFmtId="165" fontId="6" fillId="0" borderId="24" xfId="0" applyNumberFormat="1" applyFont="1" applyBorder="1" applyAlignment="1">
      <alignment horizontal="center"/>
    </xf>
    <xf numFmtId="165" fontId="6" fillId="0" borderId="62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165" fontId="5" fillId="0" borderId="32" xfId="0" applyNumberFormat="1" applyFont="1" applyBorder="1" applyAlignment="1">
      <alignment horizontal="center" vertical="top"/>
    </xf>
    <xf numFmtId="165" fontId="5" fillId="0" borderId="87" xfId="0" applyNumberFormat="1" applyFont="1" applyBorder="1" applyAlignment="1">
      <alignment horizontal="center" vertical="top"/>
    </xf>
    <xf numFmtId="165" fontId="5" fillId="0" borderId="55" xfId="0" applyNumberFormat="1" applyFont="1" applyBorder="1" applyAlignment="1">
      <alignment horizontal="center" vertical="top"/>
    </xf>
    <xf numFmtId="165" fontId="5" fillId="0" borderId="24" xfId="0" applyNumberFormat="1" applyFont="1" applyBorder="1" applyAlignment="1">
      <alignment horizontal="center" vertical="top"/>
    </xf>
    <xf numFmtId="165" fontId="5" fillId="0" borderId="26" xfId="0" applyNumberFormat="1" applyFont="1" applyBorder="1" applyAlignment="1">
      <alignment horizontal="center" vertical="top"/>
    </xf>
    <xf numFmtId="0" fontId="5" fillId="0" borderId="127" xfId="0" applyFont="1" applyBorder="1" applyAlignment="1">
      <alignment horizontal="center" vertical="top" wrapText="1"/>
    </xf>
    <xf numFmtId="164" fontId="5" fillId="0" borderId="128" xfId="0" applyNumberFormat="1" applyFont="1" applyBorder="1" applyAlignment="1">
      <alignment horizontal="center" vertical="top"/>
    </xf>
    <xf numFmtId="164" fontId="5" fillId="0" borderId="129" xfId="0" applyNumberFormat="1" applyFont="1" applyBorder="1" applyAlignment="1">
      <alignment horizontal="center" vertical="top"/>
    </xf>
    <xf numFmtId="0" fontId="5" fillId="0" borderId="94" xfId="0" applyFont="1" applyBorder="1" applyAlignment="1">
      <alignment horizontal="center" vertical="top"/>
    </xf>
    <xf numFmtId="0" fontId="5" fillId="0" borderId="95" xfId="0" applyFont="1" applyBorder="1" applyAlignment="1">
      <alignment horizontal="center" vertical="top"/>
    </xf>
    <xf numFmtId="0" fontId="5" fillId="0" borderId="97" xfId="0" applyFont="1" applyBorder="1" applyAlignment="1">
      <alignment horizontal="center" vertical="top"/>
    </xf>
    <xf numFmtId="0" fontId="5" fillId="0" borderId="98" xfId="0" applyFont="1" applyBorder="1" applyAlignment="1">
      <alignment horizontal="center" vertical="top"/>
    </xf>
    <xf numFmtId="0" fontId="5" fillId="0" borderId="35" xfId="0" applyFont="1" applyBorder="1" applyAlignment="1">
      <alignment horizontal="center" vertical="top"/>
    </xf>
    <xf numFmtId="0" fontId="5" fillId="0" borderId="96" xfId="0" applyFont="1" applyBorder="1" applyAlignment="1">
      <alignment horizontal="center" vertical="top"/>
    </xf>
    <xf numFmtId="0" fontId="5" fillId="0" borderId="101" xfId="0" applyFont="1" applyBorder="1" applyAlignment="1">
      <alignment horizontal="center" vertical="top"/>
    </xf>
    <xf numFmtId="0" fontId="5" fillId="0" borderId="102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22" xfId="0" applyFont="1" applyBorder="1" applyAlignment="1">
      <alignment horizontal="center" vertical="top"/>
    </xf>
    <xf numFmtId="0" fontId="5" fillId="0" borderId="41" xfId="0" applyFont="1" applyBorder="1" applyAlignment="1">
      <alignment horizontal="center" vertical="top"/>
    </xf>
    <xf numFmtId="0" fontId="5" fillId="0" borderId="130" xfId="0" applyFont="1" applyBorder="1" applyAlignment="1">
      <alignment horizontal="center" vertical="top"/>
    </xf>
    <xf numFmtId="0" fontId="5" fillId="0" borderId="131" xfId="0" applyFont="1" applyBorder="1" applyAlignment="1">
      <alignment horizontal="center" vertical="top"/>
    </xf>
    <xf numFmtId="0" fontId="5" fillId="0" borderId="74" xfId="0" applyFont="1" applyBorder="1" applyAlignment="1">
      <alignment horizontal="right" vertical="top"/>
    </xf>
    <xf numFmtId="164" fontId="5" fillId="0" borderId="39" xfId="0" applyNumberFormat="1" applyFont="1" applyBorder="1" applyAlignment="1">
      <alignment horizontal="right" vertical="top"/>
    </xf>
    <xf numFmtId="164" fontId="5" fillId="0" borderId="132" xfId="0" applyNumberFormat="1" applyFont="1" applyBorder="1" applyAlignment="1">
      <alignment horizontal="right" vertical="top"/>
    </xf>
    <xf numFmtId="164" fontId="5" fillId="0" borderId="123" xfId="0" applyNumberFormat="1" applyFont="1" applyBorder="1" applyAlignment="1">
      <alignment horizontal="center" vertical="top"/>
    </xf>
    <xf numFmtId="1" fontId="6" fillId="0" borderId="125" xfId="0" applyNumberFormat="1" applyFont="1" applyBorder="1" applyAlignment="1">
      <alignment horizontal="center" vertical="top"/>
    </xf>
    <xf numFmtId="1" fontId="6" fillId="0" borderId="27" xfId="0" applyNumberFormat="1" applyFont="1" applyBorder="1" applyAlignment="1">
      <alignment horizontal="center" vertical="top"/>
    </xf>
    <xf numFmtId="1" fontId="6" fillId="0" borderId="27" xfId="0" applyNumberFormat="1" applyFont="1" applyBorder="1" applyAlignment="1">
      <alignment horizontal="center"/>
    </xf>
    <xf numFmtId="1" fontId="6" fillId="0" borderId="90" xfId="0" applyNumberFormat="1" applyFont="1" applyBorder="1" applyAlignment="1">
      <alignment horizontal="center"/>
    </xf>
    <xf numFmtId="1" fontId="6" fillId="0" borderId="28" xfId="0" applyNumberFormat="1" applyFont="1" applyBorder="1" applyAlignment="1">
      <alignment horizontal="center"/>
    </xf>
    <xf numFmtId="1" fontId="5" fillId="0" borderId="16" xfId="0" applyNumberFormat="1" applyFont="1" applyBorder="1" applyAlignment="1">
      <alignment horizontal="center" vertical="top"/>
    </xf>
    <xf numFmtId="1" fontId="5" fillId="0" borderId="82" xfId="0" applyNumberFormat="1" applyFont="1" applyBorder="1" applyAlignment="1">
      <alignment horizontal="center" vertical="top"/>
    </xf>
    <xf numFmtId="1" fontId="5" fillId="0" borderId="75" xfId="0" applyNumberFormat="1" applyFont="1" applyBorder="1" applyAlignment="1">
      <alignment horizontal="center" vertical="top"/>
    </xf>
    <xf numFmtId="1" fontId="5" fillId="0" borderId="27" xfId="0" applyNumberFormat="1" applyFont="1" applyBorder="1" applyAlignment="1">
      <alignment horizontal="center" vertical="top"/>
    </xf>
    <xf numFmtId="1" fontId="5" fillId="0" borderId="28" xfId="0" applyNumberFormat="1" applyFont="1" applyBorder="1" applyAlignment="1">
      <alignment horizontal="center" vertical="top"/>
    </xf>
    <xf numFmtId="49" fontId="5" fillId="0" borderId="124" xfId="0" applyNumberFormat="1" applyFont="1" applyBorder="1" applyAlignment="1">
      <alignment horizontal="center" vertical="top"/>
    </xf>
    <xf numFmtId="49" fontId="5" fillId="0" borderId="129" xfId="0" applyNumberFormat="1" applyFont="1" applyBorder="1" applyAlignment="1">
      <alignment horizontal="center" vertical="top"/>
    </xf>
    <xf numFmtId="165" fontId="6" fillId="0" borderId="52" xfId="0" applyNumberFormat="1" applyFont="1" applyBorder="1" applyAlignment="1">
      <alignment horizontal="center" vertical="top"/>
    </xf>
    <xf numFmtId="165" fontId="6" fillId="0" borderId="95" xfId="0" applyNumberFormat="1" applyFont="1" applyBorder="1" applyAlignment="1">
      <alignment horizontal="center" vertical="top"/>
    </xf>
    <xf numFmtId="165" fontId="6" fillId="0" borderId="56" xfId="0" applyNumberFormat="1" applyFont="1" applyBorder="1" applyAlignment="1">
      <alignment horizontal="center" vertical="top"/>
    </xf>
    <xf numFmtId="165" fontId="6" fillId="0" borderId="98" xfId="0" applyNumberFormat="1" applyFont="1" applyBorder="1" applyAlignment="1">
      <alignment horizontal="center" vertical="top"/>
    </xf>
    <xf numFmtId="165" fontId="6" fillId="0" borderId="59" xfId="0" applyNumberFormat="1" applyFont="1" applyBorder="1" applyAlignment="1">
      <alignment horizontal="center" vertical="top"/>
    </xf>
    <xf numFmtId="165" fontId="6" fillId="0" borderId="35" xfId="0" applyNumberFormat="1" applyFont="1" applyBorder="1" applyAlignment="1">
      <alignment horizontal="center" vertical="top"/>
    </xf>
    <xf numFmtId="165" fontId="6" fillId="0" borderId="59" xfId="0" applyNumberFormat="1" applyFont="1" applyBorder="1" applyAlignment="1">
      <alignment horizontal="center"/>
    </xf>
    <xf numFmtId="165" fontId="6" fillId="0" borderId="35" xfId="0" applyNumberFormat="1" applyFont="1" applyBorder="1" applyAlignment="1">
      <alignment horizontal="center"/>
    </xf>
    <xf numFmtId="165" fontId="6" fillId="0" borderId="61" xfId="0" applyNumberFormat="1" applyFont="1" applyBorder="1" applyAlignment="1">
      <alignment horizontal="center"/>
    </xf>
    <xf numFmtId="165" fontId="6" fillId="0" borderId="102" xfId="0" applyNumberFormat="1" applyFont="1" applyBorder="1" applyAlignment="1">
      <alignment horizontal="center"/>
    </xf>
    <xf numFmtId="165" fontId="6" fillId="0" borderId="63" xfId="0" applyNumberFormat="1" applyFont="1" applyBorder="1" applyAlignment="1">
      <alignment horizontal="center"/>
    </xf>
    <xf numFmtId="165" fontId="6" fillId="0" borderId="92" xfId="0" applyNumberFormat="1" applyFont="1" applyBorder="1" applyAlignment="1">
      <alignment horizontal="center"/>
    </xf>
    <xf numFmtId="165" fontId="5" fillId="0" borderId="80" xfId="0" applyNumberFormat="1" applyFont="1" applyBorder="1" applyAlignment="1">
      <alignment horizontal="center" vertical="top"/>
    </xf>
    <xf numFmtId="165" fontId="5" fillId="0" borderId="113" xfId="0" applyNumberFormat="1" applyFont="1" applyBorder="1" applyAlignment="1">
      <alignment horizontal="center" vertical="top"/>
    </xf>
    <xf numFmtId="165" fontId="5" fillId="0" borderId="86" xfId="0" applyNumberFormat="1" applyFont="1" applyBorder="1" applyAlignment="1">
      <alignment horizontal="center" vertical="top"/>
    </xf>
    <xf numFmtId="165" fontId="5" fillId="0" borderId="100" xfId="0" applyNumberFormat="1" applyFont="1" applyBorder="1" applyAlignment="1">
      <alignment horizontal="center" vertical="top"/>
    </xf>
    <xf numFmtId="165" fontId="5" fillId="0" borderId="56" xfId="0" applyNumberFormat="1" applyFont="1" applyBorder="1" applyAlignment="1">
      <alignment horizontal="center" vertical="top"/>
    </xf>
    <xf numFmtId="165" fontId="5" fillId="0" borderId="98" xfId="0" applyNumberFormat="1" applyFont="1" applyBorder="1" applyAlignment="1">
      <alignment horizontal="center" vertical="top"/>
    </xf>
    <xf numFmtId="165" fontId="5" fillId="0" borderId="59" xfId="0" applyNumberFormat="1" applyFont="1" applyBorder="1" applyAlignment="1">
      <alignment horizontal="center" vertical="top"/>
    </xf>
    <xf numFmtId="165" fontId="5" fillId="0" borderId="35" xfId="0" applyNumberFormat="1" applyFont="1" applyBorder="1" applyAlignment="1">
      <alignment horizontal="center" vertical="top"/>
    </xf>
    <xf numFmtId="165" fontId="5" fillId="0" borderId="63" xfId="0" applyNumberFormat="1" applyFont="1" applyBorder="1" applyAlignment="1">
      <alignment horizontal="center" vertical="top"/>
    </xf>
    <xf numFmtId="165" fontId="5" fillId="0" borderId="92" xfId="0" applyNumberFormat="1" applyFont="1" applyBorder="1" applyAlignment="1">
      <alignment horizontal="center" vertical="top"/>
    </xf>
    <xf numFmtId="1" fontId="6" fillId="0" borderId="95" xfId="0" applyNumberFormat="1" applyFont="1" applyBorder="1" applyAlignment="1">
      <alignment horizontal="center" vertical="top"/>
    </xf>
    <xf numFmtId="1" fontId="6" fillId="0" borderId="98" xfId="0" applyNumberFormat="1" applyFont="1" applyBorder="1" applyAlignment="1">
      <alignment horizontal="center" vertical="top"/>
    </xf>
    <xf numFmtId="1" fontId="6" fillId="0" borderId="35" xfId="0" applyNumberFormat="1" applyFont="1" applyBorder="1" applyAlignment="1">
      <alignment horizontal="center" vertical="top"/>
    </xf>
    <xf numFmtId="1" fontId="6" fillId="0" borderId="59" xfId="0" applyNumberFormat="1" applyFont="1" applyBorder="1" applyAlignment="1">
      <alignment horizontal="center"/>
    </xf>
    <xf numFmtId="1" fontId="6" fillId="0" borderId="35" xfId="0" applyNumberFormat="1" applyFont="1" applyBorder="1" applyAlignment="1">
      <alignment horizontal="center"/>
    </xf>
    <xf numFmtId="1" fontId="6" fillId="0" borderId="61" xfId="0" applyNumberFormat="1" applyFont="1" applyBorder="1" applyAlignment="1">
      <alignment horizontal="center"/>
    </xf>
    <xf numFmtId="1" fontId="6" fillId="0" borderId="102" xfId="0" applyNumberFormat="1" applyFont="1" applyBorder="1" applyAlignment="1">
      <alignment horizontal="center"/>
    </xf>
    <xf numFmtId="1" fontId="6" fillId="0" borderId="63" xfId="0" applyNumberFormat="1" applyFont="1" applyBorder="1" applyAlignment="1">
      <alignment horizontal="center"/>
    </xf>
    <xf numFmtId="1" fontId="6" fillId="0" borderId="92" xfId="0" applyNumberFormat="1" applyFont="1" applyBorder="1" applyAlignment="1">
      <alignment horizontal="center"/>
    </xf>
    <xf numFmtId="1" fontId="5" fillId="0" borderId="113" xfId="0" applyNumberFormat="1" applyFont="1" applyBorder="1" applyAlignment="1">
      <alignment horizontal="center" vertical="top"/>
    </xf>
    <xf numFmtId="1" fontId="5" fillId="0" borderId="100" xfId="0" applyNumberFormat="1" applyFont="1" applyBorder="1" applyAlignment="1">
      <alignment horizontal="center" vertical="top"/>
    </xf>
    <xf numFmtId="1" fontId="5" fillId="0" borderId="98" xfId="0" applyNumberFormat="1" applyFont="1" applyBorder="1" applyAlignment="1">
      <alignment horizontal="center" vertical="top"/>
    </xf>
    <xf numFmtId="1" fontId="5" fillId="0" borderId="35" xfId="0" applyNumberFormat="1" applyFont="1" applyBorder="1" applyAlignment="1">
      <alignment horizontal="center" vertical="top"/>
    </xf>
    <xf numFmtId="1" fontId="5" fillId="0" borderId="92" xfId="0" applyNumberFormat="1" applyFont="1" applyBorder="1" applyAlignment="1">
      <alignment horizontal="center" vertical="top"/>
    </xf>
    <xf numFmtId="1" fontId="6" fillId="0" borderId="75" xfId="0" applyNumberFormat="1" applyFont="1" applyBorder="1" applyAlignment="1">
      <alignment horizontal="center" vertical="top"/>
    </xf>
    <xf numFmtId="164" fontId="5" fillId="0" borderId="133" xfId="0" applyNumberFormat="1" applyFont="1" applyBorder="1" applyAlignment="1">
      <alignment horizontal="center" vertical="top"/>
    </xf>
    <xf numFmtId="1" fontId="6" fillId="0" borderId="103" xfId="0" applyNumberFormat="1" applyFont="1" applyBorder="1" applyAlignment="1">
      <alignment horizontal="center"/>
    </xf>
    <xf numFmtId="1" fontId="6" fillId="0" borderId="105" xfId="0" applyNumberFormat="1" applyFont="1" applyBorder="1" applyAlignment="1">
      <alignment horizontal="center"/>
    </xf>
    <xf numFmtId="1" fontId="6" fillId="0" borderId="40" xfId="0" applyNumberFormat="1" applyFont="1" applyBorder="1" applyAlignment="1">
      <alignment horizontal="center"/>
    </xf>
    <xf numFmtId="1" fontId="6" fillId="0" borderId="107" xfId="0" applyNumberFormat="1" applyFont="1" applyBorder="1" applyAlignment="1">
      <alignment horizontal="center" vertical="top"/>
    </xf>
    <xf numFmtId="1" fontId="6" fillId="0" borderId="108" xfId="0" applyNumberFormat="1" applyFont="1" applyBorder="1" applyAlignment="1">
      <alignment horizontal="center" vertical="top"/>
    </xf>
    <xf numFmtId="1" fontId="6" fillId="0" borderId="109" xfId="0" applyNumberFormat="1" applyFont="1" applyBorder="1" applyAlignment="1">
      <alignment horizontal="center" vertical="top"/>
    </xf>
    <xf numFmtId="1" fontId="6" fillId="0" borderId="109" xfId="0" applyNumberFormat="1" applyFont="1" applyBorder="1" applyAlignment="1">
      <alignment horizontal="center"/>
    </xf>
    <xf numFmtId="1" fontId="6" fillId="0" borderId="110" xfId="0" applyNumberFormat="1" applyFont="1" applyBorder="1" applyAlignment="1">
      <alignment horizontal="center"/>
    </xf>
    <xf numFmtId="1" fontId="6" fillId="0" borderId="22" xfId="0" applyNumberFormat="1" applyFont="1" applyBorder="1" applyAlignment="1">
      <alignment horizontal="center"/>
    </xf>
    <xf numFmtId="1" fontId="5" fillId="0" borderId="134" xfId="0" applyNumberFormat="1" applyFont="1" applyBorder="1" applyAlignment="1">
      <alignment horizontal="center" vertical="top"/>
    </xf>
    <xf numFmtId="1" fontId="5" fillId="0" borderId="21" xfId="0" applyNumberFormat="1" applyFont="1" applyBorder="1" applyAlignment="1">
      <alignment horizontal="center" vertical="top"/>
    </xf>
    <xf numFmtId="1" fontId="5" fillId="0" borderId="108" xfId="0" applyNumberFormat="1" applyFont="1" applyBorder="1" applyAlignment="1">
      <alignment horizontal="center" vertical="top"/>
    </xf>
    <xf numFmtId="1" fontId="5" fillId="0" borderId="109" xfId="0" applyNumberFormat="1" applyFont="1" applyBorder="1" applyAlignment="1">
      <alignment horizontal="center" vertical="top"/>
    </xf>
    <xf numFmtId="1" fontId="5" fillId="0" borderId="22" xfId="0" applyNumberFormat="1" applyFont="1" applyBorder="1" applyAlignment="1">
      <alignment horizontal="center" vertical="top"/>
    </xf>
    <xf numFmtId="0" fontId="5" fillId="0" borderId="135" xfId="0" applyFont="1" applyBorder="1" applyAlignment="1">
      <alignment horizontal="center" vertical="top" wrapText="1"/>
    </xf>
    <xf numFmtId="1" fontId="6" fillId="0" borderId="136" xfId="0" applyNumberFormat="1" applyFont="1" applyBorder="1" applyAlignment="1">
      <alignment horizontal="center" vertical="top"/>
    </xf>
    <xf numFmtId="1" fontId="6" fillId="0" borderId="137" xfId="0" applyNumberFormat="1" applyFont="1" applyBorder="1" applyAlignment="1">
      <alignment horizontal="center" vertical="top"/>
    </xf>
    <xf numFmtId="1" fontId="6" fillId="0" borderId="36" xfId="0" applyNumberFormat="1" applyFont="1" applyBorder="1" applyAlignment="1">
      <alignment horizontal="center"/>
    </xf>
    <xf numFmtId="1" fontId="6" fillId="0" borderId="91" xfId="0" applyNumberFormat="1" applyFont="1" applyBorder="1" applyAlignment="1">
      <alignment horizontal="center"/>
    </xf>
    <xf numFmtId="1" fontId="6" fillId="0" borderId="89" xfId="0" applyNumberFormat="1" applyFont="1" applyBorder="1" applyAlignment="1">
      <alignment horizontal="center"/>
    </xf>
    <xf numFmtId="1" fontId="5" fillId="0" borderId="137" xfId="0" applyNumberFormat="1" applyFont="1" applyBorder="1" applyAlignment="1">
      <alignment horizontal="center" vertical="top"/>
    </xf>
    <xf numFmtId="1" fontId="5" fillId="0" borderId="36" xfId="0" applyNumberFormat="1" applyFont="1" applyBorder="1" applyAlignment="1">
      <alignment horizontal="center" vertical="top"/>
    </xf>
    <xf numFmtId="1" fontId="5" fillId="0" borderId="89" xfId="0" applyNumberFormat="1" applyFont="1" applyBorder="1" applyAlignment="1">
      <alignment horizontal="center" vertical="top"/>
    </xf>
    <xf numFmtId="0" fontId="5" fillId="0" borderId="133" xfId="0" applyFont="1" applyBorder="1" applyAlignment="1">
      <alignment horizontal="center" vertical="top" wrapText="1"/>
    </xf>
    <xf numFmtId="166" fontId="6" fillId="0" borderId="136" xfId="0" applyNumberFormat="1" applyFont="1" applyBorder="1" applyAlignment="1">
      <alignment horizontal="center" vertical="top"/>
    </xf>
    <xf numFmtId="166" fontId="6" fillId="0" borderId="137" xfId="0" applyNumberFormat="1" applyFont="1" applyBorder="1" applyAlignment="1">
      <alignment horizontal="center" vertical="top"/>
    </xf>
    <xf numFmtId="166" fontId="6" fillId="0" borderId="36" xfId="0" applyNumberFormat="1" applyFont="1" applyBorder="1" applyAlignment="1">
      <alignment horizontal="center" vertical="top"/>
    </xf>
    <xf numFmtId="166" fontId="6" fillId="0" borderId="36" xfId="0" applyNumberFormat="1" applyFont="1" applyBorder="1" applyAlignment="1">
      <alignment horizontal="center"/>
    </xf>
    <xf numFmtId="166" fontId="6" fillId="0" borderId="91" xfId="0" applyNumberFormat="1" applyFont="1" applyBorder="1" applyAlignment="1">
      <alignment horizontal="center"/>
    </xf>
    <xf numFmtId="166" fontId="6" fillId="0" borderId="89" xfId="0" applyNumberFormat="1" applyFont="1" applyBorder="1" applyAlignment="1">
      <alignment horizontal="center"/>
    </xf>
    <xf numFmtId="166" fontId="5" fillId="0" borderId="79" xfId="0" applyNumberFormat="1" applyFont="1" applyBorder="1" applyAlignment="1">
      <alignment horizontal="center" vertical="top"/>
    </xf>
    <xf numFmtId="166" fontId="5" fillId="0" borderId="85" xfId="0" applyNumberFormat="1" applyFont="1" applyBorder="1" applyAlignment="1">
      <alignment horizontal="center" vertical="top"/>
    </xf>
    <xf numFmtId="166" fontId="5" fillId="0" borderId="137" xfId="0" applyNumberFormat="1" applyFont="1" applyBorder="1" applyAlignment="1">
      <alignment horizontal="center" vertical="top"/>
    </xf>
    <xf numFmtId="166" fontId="5" fillId="0" borderId="36" xfId="0" applyNumberFormat="1" applyFont="1" applyBorder="1" applyAlignment="1">
      <alignment horizontal="center" vertical="top"/>
    </xf>
    <xf numFmtId="166" fontId="5" fillId="0" borderId="89" xfId="0" applyNumberFormat="1" applyFont="1" applyBorder="1" applyAlignment="1">
      <alignment horizontal="center" vertical="top"/>
    </xf>
    <xf numFmtId="164" fontId="5" fillId="0" borderId="138" xfId="0" applyNumberFormat="1" applyFont="1" applyBorder="1" applyAlignment="1">
      <alignment horizontal="center" vertical="top"/>
    </xf>
    <xf numFmtId="0" fontId="5" fillId="0" borderId="138" xfId="0" applyFont="1" applyBorder="1" applyAlignment="1">
      <alignment horizontal="center" vertical="top" wrapText="1"/>
    </xf>
    <xf numFmtId="1" fontId="6" fillId="0" borderId="96" xfId="0" applyNumberFormat="1" applyFont="1" applyBorder="1" applyAlignment="1">
      <alignment horizontal="center"/>
    </xf>
    <xf numFmtId="1" fontId="6" fillId="0" borderId="101" xfId="0" applyNumberFormat="1" applyFont="1" applyBorder="1" applyAlignment="1">
      <alignment horizontal="center"/>
    </xf>
    <xf numFmtId="1" fontId="6" fillId="0" borderId="93" xfId="0" applyNumberFormat="1" applyFont="1" applyBorder="1" applyAlignment="1">
      <alignment horizontal="center"/>
    </xf>
    <xf numFmtId="1" fontId="6" fillId="0" borderId="24" xfId="0" applyNumberFormat="1" applyFont="1" applyBorder="1" applyAlignment="1">
      <alignment horizontal="center"/>
    </xf>
    <xf numFmtId="1" fontId="6" fillId="0" borderId="62" xfId="0" applyNumberFormat="1" applyFont="1" applyBorder="1" applyAlignment="1">
      <alignment horizontal="center"/>
    </xf>
    <xf numFmtId="1" fontId="6" fillId="0" borderId="26" xfId="0" applyNumberFormat="1" applyFont="1" applyBorder="1" applyAlignment="1">
      <alignment horizontal="center"/>
    </xf>
    <xf numFmtId="0" fontId="5" fillId="0" borderId="139" xfId="0" applyFont="1" applyBorder="1" applyAlignment="1">
      <alignment horizontal="center" vertical="top" wrapText="1"/>
    </xf>
    <xf numFmtId="166" fontId="6" fillId="0" borderId="117" xfId="0" applyNumberFormat="1" applyFont="1" applyBorder="1" applyAlignment="1">
      <alignment horizontal="center"/>
    </xf>
    <xf numFmtId="166" fontId="6" fillId="0" borderId="118" xfId="0" applyNumberFormat="1" applyFont="1" applyBorder="1" applyAlignment="1">
      <alignment horizontal="center"/>
    </xf>
    <xf numFmtId="166" fontId="6" fillId="0" borderId="119" xfId="0" applyNumberFormat="1" applyFont="1" applyBorder="1" applyAlignment="1">
      <alignment horizontal="center"/>
    </xf>
    <xf numFmtId="49" fontId="5" fillId="0" borderId="140" xfId="0" applyNumberFormat="1" applyFont="1" applyBorder="1" applyAlignment="1">
      <alignment horizontal="center" vertical="top"/>
    </xf>
    <xf numFmtId="0" fontId="5" fillId="0" borderId="44" xfId="0" applyFont="1" applyBorder="1" applyAlignment="1">
      <alignment horizontal="center" vertical="top"/>
    </xf>
    <xf numFmtId="166" fontId="6" fillId="0" borderId="51" xfId="0" applyNumberFormat="1" applyFont="1" applyBorder="1" applyAlignment="1">
      <alignment horizontal="center" vertical="top"/>
    </xf>
    <xf numFmtId="166" fontId="6" fillId="0" borderId="55" xfId="0" applyNumberFormat="1" applyFont="1" applyBorder="1" applyAlignment="1">
      <alignment horizontal="center" vertical="top"/>
    </xf>
    <xf numFmtId="166" fontId="6" fillId="0" borderId="24" xfId="0" applyNumberFormat="1" applyFont="1" applyBorder="1" applyAlignment="1">
      <alignment horizontal="center" vertical="top"/>
    </xf>
    <xf numFmtId="166" fontId="6" fillId="0" borderId="24" xfId="0" applyNumberFormat="1" applyFont="1" applyBorder="1" applyAlignment="1">
      <alignment horizontal="center"/>
    </xf>
    <xf numFmtId="166" fontId="6" fillId="0" borderId="62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166" fontId="5" fillId="0" borderId="32" xfId="0" applyNumberFormat="1" applyFont="1" applyBorder="1" applyAlignment="1">
      <alignment horizontal="center" vertical="top"/>
    </xf>
    <xf numFmtId="166" fontId="5" fillId="0" borderId="87" xfId="0" applyNumberFormat="1" applyFont="1" applyBorder="1" applyAlignment="1">
      <alignment horizontal="center" vertical="top"/>
    </xf>
    <xf numFmtId="166" fontId="5" fillId="0" borderId="55" xfId="0" applyNumberFormat="1" applyFont="1" applyBorder="1" applyAlignment="1">
      <alignment horizontal="center" vertical="top"/>
    </xf>
    <xf numFmtId="166" fontId="5" fillId="0" borderId="24" xfId="0" applyNumberFormat="1" applyFont="1" applyBorder="1" applyAlignment="1">
      <alignment horizontal="center" vertical="top"/>
    </xf>
    <xf numFmtId="166" fontId="5" fillId="0" borderId="26" xfId="0" applyNumberFormat="1" applyFont="1" applyBorder="1" applyAlignment="1">
      <alignment horizontal="center" vertical="top"/>
    </xf>
    <xf numFmtId="0" fontId="5" fillId="0" borderId="69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 wrapText="1"/>
    </xf>
    <xf numFmtId="1" fontId="6" fillId="0" borderId="2" xfId="0" applyNumberFormat="1" applyFont="1" applyBorder="1" applyAlignment="1">
      <alignment horizontal="center" vertical="top"/>
    </xf>
    <xf numFmtId="1" fontId="6" fillId="0" borderId="57" xfId="0" applyNumberFormat="1" applyFont="1" applyBorder="1" applyAlignment="1">
      <alignment horizontal="center" vertical="top"/>
    </xf>
    <xf numFmtId="1" fontId="6" fillId="0" borderId="5" xfId="0" applyNumberFormat="1" applyFont="1" applyBorder="1" applyAlignment="1">
      <alignment horizontal="center" vertical="top"/>
    </xf>
    <xf numFmtId="1" fontId="6" fillId="0" borderId="5" xfId="0" applyNumberFormat="1" applyFont="1" applyBorder="1" applyAlignment="1">
      <alignment horizontal="center"/>
    </xf>
    <xf numFmtId="1" fontId="6" fillId="0" borderId="9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1" fontId="5" fillId="0" borderId="17" xfId="0" applyNumberFormat="1" applyFont="1" applyBorder="1" applyAlignment="1">
      <alignment horizontal="center" vertical="top"/>
    </xf>
    <xf numFmtId="1" fontId="5" fillId="0" borderId="13" xfId="0" applyNumberFormat="1" applyFont="1" applyBorder="1" applyAlignment="1">
      <alignment horizontal="center" vertical="top"/>
    </xf>
    <xf numFmtId="1" fontId="5" fillId="0" borderId="57" xfId="0" applyNumberFormat="1" applyFont="1" applyBorder="1" applyAlignment="1">
      <alignment horizontal="center" vertical="top"/>
    </xf>
    <xf numFmtId="1" fontId="5" fillId="0" borderId="5" xfId="0" applyNumberFormat="1" applyFont="1" applyBorder="1" applyAlignment="1">
      <alignment horizontal="center" vertical="top"/>
    </xf>
    <xf numFmtId="1" fontId="5" fillId="0" borderId="7" xfId="0" applyNumberFormat="1" applyFont="1" applyBorder="1" applyAlignment="1">
      <alignment horizontal="center" vertical="top"/>
    </xf>
    <xf numFmtId="166" fontId="6" fillId="0" borderId="0" xfId="0" applyNumberFormat="1" applyFont="1" applyAlignment="1">
      <alignment horizontal="center" vertical="top"/>
    </xf>
    <xf numFmtId="165" fontId="6" fillId="0" borderId="0" xfId="0" applyNumberFormat="1" applyFont="1" applyAlignment="1">
      <alignment horizontal="center"/>
    </xf>
    <xf numFmtId="0" fontId="1" fillId="0" borderId="43" xfId="0" applyFont="1" applyBorder="1" applyAlignment="1">
      <alignment horizontal="center" vertical="top"/>
    </xf>
    <xf numFmtId="0" fontId="0" fillId="0" borderId="44" xfId="0" applyBorder="1" applyAlignment="1">
      <alignment horizontal="center" vertical="top"/>
    </xf>
    <xf numFmtId="49" fontId="1" fillId="0" borderId="43" xfId="0" applyNumberFormat="1" applyFont="1" applyBorder="1" applyAlignment="1">
      <alignment horizontal="center" vertical="top"/>
    </xf>
    <xf numFmtId="0" fontId="0" fillId="0" borderId="45" xfId="0" applyBorder="1" applyAlignment="1">
      <alignment horizontal="center" vertical="top"/>
    </xf>
    <xf numFmtId="164" fontId="3" fillId="0" borderId="20" xfId="0" applyNumberFormat="1" applyFont="1" applyBorder="1" applyAlignment="1">
      <alignment horizontal="center" vertical="top"/>
    </xf>
    <xf numFmtId="0" fontId="4" fillId="0" borderId="20" xfId="0" applyFont="1" applyBorder="1" applyAlignment="1">
      <alignment horizontal="center" vertical="top"/>
    </xf>
    <xf numFmtId="1" fontId="1" fillId="0" borderId="43" xfId="0" applyNumberFormat="1" applyFont="1" applyBorder="1" applyAlignment="1">
      <alignment horizontal="center" vertical="top"/>
    </xf>
    <xf numFmtId="164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20" xfId="0" applyFont="1" applyBorder="1" applyAlignment="1">
      <alignment horizontal="center" vertical="top"/>
    </xf>
    <xf numFmtId="0" fontId="3" fillId="0" borderId="20" xfId="0" applyFont="1" applyBorder="1" applyAlignment="1">
      <alignment horizontal="left" vertical="top"/>
    </xf>
    <xf numFmtId="49" fontId="5" fillId="0" borderId="64" xfId="0" applyNumberFormat="1" applyFont="1" applyBorder="1" applyAlignment="1">
      <alignment horizontal="center" vertical="top"/>
    </xf>
    <xf numFmtId="0" fontId="5" fillId="0" borderId="64" xfId="0" applyFont="1" applyBorder="1" applyAlignment="1">
      <alignment horizontal="center" vertical="top"/>
    </xf>
    <xf numFmtId="0" fontId="5" fillId="0" borderId="73" xfId="0" applyFont="1" applyBorder="1" applyAlignment="1">
      <alignment horizontal="center" vertical="top"/>
    </xf>
    <xf numFmtId="49" fontId="5" fillId="0" borderId="43" xfId="0" applyNumberFormat="1" applyFont="1" applyBorder="1" applyAlignment="1">
      <alignment horizontal="center" vertical="top"/>
    </xf>
    <xf numFmtId="0" fontId="6" fillId="0" borderId="45" xfId="0" applyFont="1" applyBorder="1" applyAlignment="1">
      <alignment horizontal="center" vertical="top"/>
    </xf>
    <xf numFmtId="0" fontId="6" fillId="0" borderId="44" xfId="0" applyFont="1" applyBorder="1" applyAlignment="1">
      <alignment horizontal="center" vertical="top"/>
    </xf>
    <xf numFmtId="0" fontId="5" fillId="0" borderId="43" xfId="0" applyFont="1" applyBorder="1" applyAlignment="1">
      <alignment horizontal="center" vertical="top"/>
    </xf>
    <xf numFmtId="0" fontId="5" fillId="0" borderId="4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BAD65-B39B-404A-8324-8139883F9542}">
  <sheetPr>
    <pageSetUpPr fitToPage="1"/>
  </sheetPr>
  <dimension ref="B2:M85"/>
  <sheetViews>
    <sheetView topLeftCell="A10" workbookViewId="0">
      <selection activeCell="D22" sqref="D22"/>
    </sheetView>
  </sheetViews>
  <sheetFormatPr defaultColWidth="8.6640625" defaultRowHeight="14.4" x14ac:dyDescent="0.3"/>
  <cols>
    <col min="1" max="1" width="3.6640625" customWidth="1"/>
    <col min="2" max="2" width="12.6640625" style="83" customWidth="1"/>
    <col min="3" max="4" width="8.5546875" style="1" customWidth="1"/>
    <col min="5" max="9" width="10.6640625" style="1" customWidth="1"/>
    <col min="10" max="12" width="10.6640625" style="5" customWidth="1"/>
  </cols>
  <sheetData>
    <row r="2" spans="2:12" s="9" customFormat="1" ht="18.600000000000001" thickBot="1" x14ac:dyDescent="0.35">
      <c r="B2" s="474" t="s">
        <v>35</v>
      </c>
      <c r="C2" s="474"/>
      <c r="D2" s="474"/>
      <c r="E2" s="474"/>
      <c r="F2" s="474"/>
      <c r="G2" s="474"/>
      <c r="H2" s="474"/>
      <c r="I2" s="474"/>
      <c r="J2" s="474"/>
      <c r="K2" s="474"/>
      <c r="L2" s="474"/>
    </row>
    <row r="3" spans="2:12" s="2" customFormat="1" ht="15" thickTop="1" x14ac:dyDescent="0.3">
      <c r="B3" s="10"/>
      <c r="C3" s="465" t="s">
        <v>28</v>
      </c>
      <c r="D3" s="466"/>
      <c r="E3" s="467" t="s">
        <v>29</v>
      </c>
      <c r="F3" s="468"/>
      <c r="G3" s="466"/>
      <c r="H3" s="465" t="s">
        <v>30</v>
      </c>
      <c r="I3" s="466"/>
      <c r="J3" s="465" t="s">
        <v>18</v>
      </c>
      <c r="K3" s="466"/>
      <c r="L3" s="11"/>
    </row>
    <row r="4" spans="2:12" s="2" customFormat="1" ht="15" thickBot="1" x14ac:dyDescent="0.35">
      <c r="B4" s="12" t="s">
        <v>7</v>
      </c>
      <c r="C4" s="13" t="s">
        <v>5</v>
      </c>
      <c r="D4" s="14" t="s">
        <v>4</v>
      </c>
      <c r="E4" s="15" t="s">
        <v>19</v>
      </c>
      <c r="F4" s="16" t="s">
        <v>13</v>
      </c>
      <c r="G4" s="16" t="s">
        <v>14</v>
      </c>
      <c r="H4" s="16" t="s">
        <v>8</v>
      </c>
      <c r="I4" s="16" t="s">
        <v>31</v>
      </c>
      <c r="J4" s="15" t="s">
        <v>8</v>
      </c>
      <c r="K4" s="15" t="s">
        <v>31</v>
      </c>
      <c r="L4" s="17" t="s">
        <v>15</v>
      </c>
    </row>
    <row r="5" spans="2:12" ht="15" thickTop="1" x14ac:dyDescent="0.3">
      <c r="B5" s="18" t="s">
        <v>2</v>
      </c>
      <c r="C5" s="19" t="s">
        <v>6</v>
      </c>
      <c r="D5" s="20" t="s">
        <v>34</v>
      </c>
      <c r="E5" s="21">
        <v>9</v>
      </c>
      <c r="F5" s="22">
        <v>5</v>
      </c>
      <c r="G5" s="23">
        <v>4</v>
      </c>
      <c r="H5" s="21">
        <v>194</v>
      </c>
      <c r="I5" s="23">
        <v>175</v>
      </c>
      <c r="J5" s="24">
        <v>21.555555555555557</v>
      </c>
      <c r="K5" s="24">
        <v>19.444444444444443</v>
      </c>
      <c r="L5" s="25" t="s">
        <v>17</v>
      </c>
    </row>
    <row r="6" spans="2:12" x14ac:dyDescent="0.3">
      <c r="B6" s="26" t="s">
        <v>1</v>
      </c>
      <c r="C6" s="27" t="s">
        <v>6</v>
      </c>
      <c r="D6" s="28" t="s">
        <v>34</v>
      </c>
      <c r="E6" s="29">
        <v>9</v>
      </c>
      <c r="F6" s="30">
        <v>2</v>
      </c>
      <c r="G6" s="31">
        <v>7</v>
      </c>
      <c r="H6" s="32">
        <v>163</v>
      </c>
      <c r="I6" s="33">
        <v>286</v>
      </c>
      <c r="J6" s="34">
        <v>18.111111111111111</v>
      </c>
      <c r="K6" s="34">
        <v>31.777777777777779</v>
      </c>
      <c r="L6" s="35" t="s">
        <v>17</v>
      </c>
    </row>
    <row r="7" spans="2:12" x14ac:dyDescent="0.3">
      <c r="B7" s="36" t="s">
        <v>0</v>
      </c>
      <c r="C7" s="27" t="s">
        <v>6</v>
      </c>
      <c r="D7" s="37">
        <v>6</v>
      </c>
      <c r="E7" s="32">
        <v>10</v>
      </c>
      <c r="F7" s="38">
        <v>3</v>
      </c>
      <c r="G7" s="33">
        <v>7</v>
      </c>
      <c r="H7" s="32">
        <v>174</v>
      </c>
      <c r="I7" s="33">
        <v>282</v>
      </c>
      <c r="J7" s="39">
        <v>17.399999999999999</v>
      </c>
      <c r="K7" s="39">
        <v>28.2</v>
      </c>
      <c r="L7" s="40" t="s">
        <v>17</v>
      </c>
    </row>
    <row r="8" spans="2:12" x14ac:dyDescent="0.3">
      <c r="B8" s="36" t="s">
        <v>3</v>
      </c>
      <c r="C8" s="27" t="s">
        <v>6</v>
      </c>
      <c r="D8" s="37">
        <v>6</v>
      </c>
      <c r="E8" s="32">
        <v>10</v>
      </c>
      <c r="F8" s="38">
        <v>7</v>
      </c>
      <c r="G8" s="33">
        <v>3</v>
      </c>
      <c r="H8" s="32">
        <v>392</v>
      </c>
      <c r="I8" s="33">
        <v>268</v>
      </c>
      <c r="J8" s="39">
        <v>39.200000000000003</v>
      </c>
      <c r="K8" s="39">
        <v>26.8</v>
      </c>
      <c r="L8" s="40" t="s">
        <v>16</v>
      </c>
    </row>
    <row r="9" spans="2:12" x14ac:dyDescent="0.3">
      <c r="B9" s="36" t="s">
        <v>9</v>
      </c>
      <c r="C9" s="27" t="s">
        <v>6</v>
      </c>
      <c r="D9" s="37">
        <v>6</v>
      </c>
      <c r="E9" s="32">
        <v>10</v>
      </c>
      <c r="F9" s="38">
        <v>7</v>
      </c>
      <c r="G9" s="33">
        <v>3</v>
      </c>
      <c r="H9" s="32">
        <v>272</v>
      </c>
      <c r="I9" s="33">
        <v>210</v>
      </c>
      <c r="J9" s="39">
        <v>27.2</v>
      </c>
      <c r="K9" s="39">
        <v>21</v>
      </c>
      <c r="L9" s="40" t="s">
        <v>16</v>
      </c>
    </row>
    <row r="10" spans="2:12" x14ac:dyDescent="0.3">
      <c r="B10" s="36" t="s">
        <v>10</v>
      </c>
      <c r="C10" s="27" t="s">
        <v>6</v>
      </c>
      <c r="D10" s="37">
        <v>6</v>
      </c>
      <c r="E10" s="32">
        <v>10</v>
      </c>
      <c r="F10" s="38">
        <v>7</v>
      </c>
      <c r="G10" s="33">
        <v>3</v>
      </c>
      <c r="H10" s="41">
        <v>359</v>
      </c>
      <c r="I10" s="42">
        <v>208</v>
      </c>
      <c r="J10" s="7">
        <v>35.9</v>
      </c>
      <c r="K10" s="7">
        <v>20.8</v>
      </c>
      <c r="L10" s="40" t="s">
        <v>16</v>
      </c>
    </row>
    <row r="11" spans="2:12" x14ac:dyDescent="0.3">
      <c r="B11" s="36" t="s">
        <v>20</v>
      </c>
      <c r="C11" s="44" t="s">
        <v>12</v>
      </c>
      <c r="D11" s="37">
        <v>6</v>
      </c>
      <c r="E11" s="45">
        <v>11</v>
      </c>
      <c r="F11" s="46">
        <v>10</v>
      </c>
      <c r="G11" s="47">
        <v>1</v>
      </c>
      <c r="H11" s="48">
        <v>485</v>
      </c>
      <c r="I11" s="49">
        <v>328</v>
      </c>
      <c r="J11" s="50">
        <v>44.090909090909093</v>
      </c>
      <c r="K11" s="50">
        <v>29.818181818181817</v>
      </c>
      <c r="L11" s="51" t="s">
        <v>16</v>
      </c>
    </row>
    <row r="12" spans="2:12" x14ac:dyDescent="0.3">
      <c r="B12" s="36" t="s">
        <v>21</v>
      </c>
      <c r="C12" s="44" t="s">
        <v>12</v>
      </c>
      <c r="D12" s="37">
        <v>6</v>
      </c>
      <c r="E12" s="45">
        <v>14</v>
      </c>
      <c r="F12" s="46">
        <v>12</v>
      </c>
      <c r="G12" s="47">
        <v>2</v>
      </c>
      <c r="H12" s="48">
        <v>641</v>
      </c>
      <c r="I12" s="49">
        <v>367</v>
      </c>
      <c r="J12" s="50">
        <v>45.785714285714285</v>
      </c>
      <c r="K12" s="50">
        <v>26.214285714285715</v>
      </c>
      <c r="L12" s="51" t="s">
        <v>16</v>
      </c>
    </row>
    <row r="13" spans="2:12" x14ac:dyDescent="0.3">
      <c r="B13" s="36" t="s">
        <v>22</v>
      </c>
      <c r="C13" s="53" t="s">
        <v>12</v>
      </c>
      <c r="D13" s="54">
        <v>6</v>
      </c>
      <c r="E13" s="45">
        <v>12</v>
      </c>
      <c r="F13" s="46">
        <v>11</v>
      </c>
      <c r="G13" s="47">
        <v>1</v>
      </c>
      <c r="H13" s="48">
        <v>571</v>
      </c>
      <c r="I13" s="49">
        <v>220</v>
      </c>
      <c r="J13" s="50">
        <v>47.583333333333336</v>
      </c>
      <c r="K13" s="50">
        <v>18.333333333333332</v>
      </c>
      <c r="L13" s="51" t="s">
        <v>16</v>
      </c>
    </row>
    <row r="14" spans="2:12" x14ac:dyDescent="0.3">
      <c r="B14" s="36" t="s">
        <v>23</v>
      </c>
      <c r="C14" s="44" t="s">
        <v>12</v>
      </c>
      <c r="D14" s="37">
        <v>6</v>
      </c>
      <c r="E14" s="32">
        <v>12</v>
      </c>
      <c r="F14" s="38">
        <v>7</v>
      </c>
      <c r="G14" s="33">
        <v>5</v>
      </c>
      <c r="H14" s="41">
        <v>343</v>
      </c>
      <c r="I14" s="42">
        <v>236</v>
      </c>
      <c r="J14" s="7">
        <v>28.583333333333332</v>
      </c>
      <c r="K14" s="7">
        <v>19.666666666666668</v>
      </c>
      <c r="L14" s="40" t="s">
        <v>16</v>
      </c>
    </row>
    <row r="15" spans="2:12" x14ac:dyDescent="0.3">
      <c r="B15" s="36" t="s">
        <v>24</v>
      </c>
      <c r="C15" s="44" t="s">
        <v>11</v>
      </c>
      <c r="D15" s="37">
        <v>5</v>
      </c>
      <c r="E15" s="32">
        <v>10</v>
      </c>
      <c r="F15" s="38">
        <v>9</v>
      </c>
      <c r="G15" s="33">
        <v>1</v>
      </c>
      <c r="H15" s="41">
        <v>411</v>
      </c>
      <c r="I15" s="42">
        <v>231</v>
      </c>
      <c r="J15" s="7">
        <v>41.1</v>
      </c>
      <c r="K15" s="7">
        <v>23.1</v>
      </c>
      <c r="L15" s="40" t="s">
        <v>16</v>
      </c>
    </row>
    <row r="16" spans="2:12" x14ac:dyDescent="0.3">
      <c r="B16" s="36" t="s">
        <v>25</v>
      </c>
      <c r="C16" s="44" t="s">
        <v>11</v>
      </c>
      <c r="D16" s="37">
        <v>5</v>
      </c>
      <c r="E16" s="32">
        <v>13</v>
      </c>
      <c r="F16" s="38">
        <v>12</v>
      </c>
      <c r="G16" s="33">
        <v>1</v>
      </c>
      <c r="H16" s="41">
        <v>578</v>
      </c>
      <c r="I16" s="42">
        <v>235</v>
      </c>
      <c r="J16" s="7">
        <v>44.46153846153846</v>
      </c>
      <c r="K16" s="7">
        <v>18.076923076923077</v>
      </c>
      <c r="L16" s="40" t="s">
        <v>16</v>
      </c>
    </row>
    <row r="17" spans="2:13" x14ac:dyDescent="0.3">
      <c r="B17" s="36" t="s">
        <v>27</v>
      </c>
      <c r="C17" s="53" t="s">
        <v>11</v>
      </c>
      <c r="D17" s="54">
        <v>6</v>
      </c>
      <c r="E17" s="45">
        <v>11</v>
      </c>
      <c r="F17" s="46">
        <v>6</v>
      </c>
      <c r="G17" s="47">
        <v>5</v>
      </c>
      <c r="H17" s="48">
        <v>372</v>
      </c>
      <c r="I17" s="49">
        <v>268</v>
      </c>
      <c r="J17" s="50">
        <v>37.200000000000003</v>
      </c>
      <c r="K17" s="50">
        <v>26.8</v>
      </c>
      <c r="L17" s="51" t="s">
        <v>16</v>
      </c>
    </row>
    <row r="18" spans="2:13" x14ac:dyDescent="0.3">
      <c r="B18" s="139" t="s">
        <v>26</v>
      </c>
      <c r="C18" s="53" t="s">
        <v>11</v>
      </c>
      <c r="D18" s="54">
        <v>6</v>
      </c>
      <c r="E18" s="45">
        <v>12</v>
      </c>
      <c r="F18" s="46">
        <v>6</v>
      </c>
      <c r="G18" s="47">
        <v>6</v>
      </c>
      <c r="H18" s="48">
        <v>399</v>
      </c>
      <c r="I18" s="49">
        <v>276</v>
      </c>
      <c r="J18" s="50">
        <v>33.25</v>
      </c>
      <c r="K18" s="50">
        <v>23</v>
      </c>
      <c r="L18" s="51" t="s">
        <v>16</v>
      </c>
    </row>
    <row r="19" spans="2:13" x14ac:dyDescent="0.3">
      <c r="B19" s="140" t="s">
        <v>38</v>
      </c>
      <c r="C19" s="144" t="s">
        <v>11</v>
      </c>
      <c r="D19" s="144">
        <v>6</v>
      </c>
      <c r="E19" s="141">
        <v>11</v>
      </c>
      <c r="F19" s="38">
        <v>6</v>
      </c>
      <c r="G19" s="33">
        <v>5</v>
      </c>
      <c r="H19" s="41">
        <v>363</v>
      </c>
      <c r="I19" s="42">
        <v>258</v>
      </c>
      <c r="J19" s="7">
        <v>33</v>
      </c>
      <c r="K19" s="7">
        <v>23.454545454545453</v>
      </c>
      <c r="L19" s="40" t="s">
        <v>16</v>
      </c>
    </row>
    <row r="20" spans="2:13" x14ac:dyDescent="0.3">
      <c r="B20" s="146" t="s">
        <v>39</v>
      </c>
      <c r="C20" s="147" t="s">
        <v>11</v>
      </c>
      <c r="D20" s="147">
        <v>6</v>
      </c>
      <c r="E20" s="148">
        <v>12</v>
      </c>
      <c r="F20" s="46">
        <v>9</v>
      </c>
      <c r="G20" s="47">
        <v>3</v>
      </c>
      <c r="H20" s="48">
        <v>468</v>
      </c>
      <c r="I20" s="49">
        <v>223</v>
      </c>
      <c r="J20" s="50">
        <v>39</v>
      </c>
      <c r="K20" s="50">
        <v>18.583333333333332</v>
      </c>
      <c r="L20" s="51" t="s">
        <v>16</v>
      </c>
    </row>
    <row r="21" spans="2:13" x14ac:dyDescent="0.3">
      <c r="B21" s="146" t="s">
        <v>41</v>
      </c>
      <c r="C21" s="147" t="s">
        <v>11</v>
      </c>
      <c r="D21" s="147">
        <v>5</v>
      </c>
      <c r="E21" s="148"/>
      <c r="F21" s="46"/>
      <c r="G21" s="47"/>
      <c r="H21" s="48"/>
      <c r="I21" s="49"/>
      <c r="J21" s="50"/>
      <c r="K21" s="50"/>
      <c r="L21" s="51" t="s">
        <v>40</v>
      </c>
    </row>
    <row r="22" spans="2:13" x14ac:dyDescent="0.3">
      <c r="B22" s="146" t="s">
        <v>42</v>
      </c>
      <c r="C22" s="147" t="s">
        <v>11</v>
      </c>
      <c r="D22" s="147">
        <v>5</v>
      </c>
      <c r="E22" s="148"/>
      <c r="F22" s="46"/>
      <c r="G22" s="47"/>
      <c r="H22" s="48"/>
      <c r="I22" s="49"/>
      <c r="J22" s="50"/>
      <c r="K22" s="50"/>
      <c r="L22" s="51" t="s">
        <v>40</v>
      </c>
    </row>
    <row r="23" spans="2:13" x14ac:dyDescent="0.3">
      <c r="B23" s="146"/>
      <c r="C23" s="147"/>
      <c r="D23" s="147"/>
      <c r="E23" s="148"/>
      <c r="F23" s="46"/>
      <c r="G23" s="47"/>
      <c r="H23" s="48"/>
      <c r="I23" s="49"/>
      <c r="J23" s="50"/>
      <c r="K23" s="50"/>
      <c r="L23" s="51"/>
    </row>
    <row r="24" spans="2:13" ht="15" thickBot="1" x14ac:dyDescent="0.35">
      <c r="B24" s="142"/>
      <c r="C24" s="145"/>
      <c r="D24" s="145"/>
      <c r="E24" s="143"/>
      <c r="F24" s="56"/>
      <c r="G24" s="57"/>
      <c r="H24" s="58"/>
      <c r="I24" s="59"/>
      <c r="J24" s="8"/>
      <c r="K24" s="8"/>
      <c r="L24" s="60"/>
    </row>
    <row r="25" spans="2:13" ht="15" thickTop="1" x14ac:dyDescent="0.3">
      <c r="B25" s="120"/>
      <c r="C25" s="121" t="s">
        <v>32</v>
      </c>
      <c r="D25" s="122"/>
      <c r="E25" s="123">
        <f>SUM(F25:G25)</f>
        <v>176</v>
      </c>
      <c r="F25" s="124">
        <f>SUM(F5:F24)</f>
        <v>119</v>
      </c>
      <c r="G25" s="125">
        <f>SUM(G5:G24)</f>
        <v>57</v>
      </c>
      <c r="H25" s="126">
        <f>SUM(H5:H24)</f>
        <v>6185</v>
      </c>
      <c r="I25" s="125">
        <f>SUM(I5:I24)</f>
        <v>4071</v>
      </c>
      <c r="J25" s="127">
        <f>+H25/E25</f>
        <v>35.142045454545453</v>
      </c>
      <c r="K25" s="127">
        <f>+I25/E25</f>
        <v>23.130681818181817</v>
      </c>
      <c r="L25" s="128">
        <f>IF(E25=0,0,+F25/E25)</f>
        <v>0.67613636363636365</v>
      </c>
    </row>
    <row r="26" spans="2:13" x14ac:dyDescent="0.3">
      <c r="B26" s="131"/>
      <c r="C26" s="132" t="s">
        <v>28</v>
      </c>
      <c r="D26" s="133"/>
      <c r="E26" s="134">
        <f>SUM(F26:G26)</f>
        <v>158</v>
      </c>
      <c r="F26" s="135">
        <f>SUM(F7:F24)</f>
        <v>112</v>
      </c>
      <c r="G26" s="136">
        <f>SUM(G7:G24)</f>
        <v>46</v>
      </c>
      <c r="H26" s="137">
        <f>SUM(H7:H24)</f>
        <v>5828</v>
      </c>
      <c r="I26" s="136">
        <f>SUM(I7:I24)</f>
        <v>3610</v>
      </c>
      <c r="J26" s="3">
        <f>+H26/E26</f>
        <v>36.88607594936709</v>
      </c>
      <c r="K26" s="3">
        <f>+I26/E26</f>
        <v>22.848101265822784</v>
      </c>
      <c r="L26" s="138">
        <f>IF(E26=0,0,+F26/E26)</f>
        <v>0.70886075949367089</v>
      </c>
    </row>
    <row r="27" spans="2:13" x14ac:dyDescent="0.3">
      <c r="B27" s="129"/>
      <c r="C27" s="130"/>
      <c r="D27" s="70" t="s">
        <v>17</v>
      </c>
      <c r="E27" s="71">
        <f>SUM(F27:G27)</f>
        <v>28</v>
      </c>
      <c r="F27" s="72">
        <f>SUM(F5:F7)</f>
        <v>10</v>
      </c>
      <c r="G27" s="73">
        <f>SUM(G5:G7)</f>
        <v>18</v>
      </c>
      <c r="H27" s="71">
        <f>SUM(H5:H7)</f>
        <v>531</v>
      </c>
      <c r="I27" s="73">
        <f>SUM(I5:I7)</f>
        <v>743</v>
      </c>
      <c r="J27" s="74">
        <f t="shared" ref="J27:J28" si="0">+H27/E27</f>
        <v>18.964285714285715</v>
      </c>
      <c r="K27" s="74">
        <f t="shared" ref="K27:K28" si="1">+I27/E27</f>
        <v>26.535714285714285</v>
      </c>
      <c r="L27" s="75">
        <f>IF(E27=0,0,+F27/E27)</f>
        <v>0.35714285714285715</v>
      </c>
    </row>
    <row r="28" spans="2:13" ht="16.5" customHeight="1" x14ac:dyDescent="0.3">
      <c r="B28" s="151"/>
      <c r="C28" s="152"/>
      <c r="D28" s="153" t="s">
        <v>16</v>
      </c>
      <c r="E28" s="154">
        <f>SUM(F28:G28)</f>
        <v>148</v>
      </c>
      <c r="F28" s="155">
        <f>+SUM(F8:F24)</f>
        <v>109</v>
      </c>
      <c r="G28" s="156">
        <f>+SUM(G8:G24)</f>
        <v>39</v>
      </c>
      <c r="H28" s="154">
        <f>+SUM(H8:H24)</f>
        <v>5654</v>
      </c>
      <c r="I28" s="156">
        <f>+SUM(I8:I24)</f>
        <v>3328</v>
      </c>
      <c r="J28" s="157">
        <f t="shared" si="0"/>
        <v>38.202702702702702</v>
      </c>
      <c r="K28" s="157">
        <f t="shared" si="1"/>
        <v>22.486486486486488</v>
      </c>
      <c r="L28" s="158">
        <f>IF(E28=0,0,+F28/E28)</f>
        <v>0.73648648648648651</v>
      </c>
    </row>
    <row r="29" spans="2:13" ht="16.5" customHeight="1" thickBot="1" x14ac:dyDescent="0.35">
      <c r="B29" s="76"/>
      <c r="C29" s="77"/>
      <c r="D29" s="78" t="s">
        <v>40</v>
      </c>
      <c r="E29" s="79">
        <f>SUM(F29:G29)</f>
        <v>0</v>
      </c>
      <c r="F29" s="80">
        <f>SUM(F21:F24)</f>
        <v>0</v>
      </c>
      <c r="G29" s="81">
        <f t="shared" ref="G29:I29" si="2">SUM(G21:G24)</f>
        <v>0</v>
      </c>
      <c r="H29" s="79">
        <f t="shared" si="2"/>
        <v>0</v>
      </c>
      <c r="I29" s="81">
        <f t="shared" si="2"/>
        <v>0</v>
      </c>
      <c r="J29" s="4"/>
      <c r="K29" s="4"/>
      <c r="L29" s="82">
        <f>IF(E29=0,0,+F29/E29)</f>
        <v>0</v>
      </c>
    </row>
    <row r="30" spans="2:13" ht="16.5" customHeight="1" thickTop="1" x14ac:dyDescent="0.3">
      <c r="E30" s="84"/>
      <c r="F30" s="84"/>
      <c r="G30" s="84"/>
      <c r="H30" s="84"/>
      <c r="I30" s="84"/>
      <c r="J30" s="55"/>
      <c r="K30" s="55"/>
      <c r="L30" s="55"/>
    </row>
    <row r="31" spans="2:13" ht="16.5" customHeight="1" x14ac:dyDescent="0.3">
      <c r="H31" s="84"/>
      <c r="M31" s="90"/>
    </row>
    <row r="32" spans="2:13" ht="16.5" customHeight="1" thickBot="1" x14ac:dyDescent="0.35">
      <c r="B32" s="469" t="s">
        <v>36</v>
      </c>
      <c r="C32" s="470"/>
      <c r="D32" s="470"/>
      <c r="E32" s="470"/>
      <c r="F32" s="470"/>
      <c r="G32" s="470"/>
      <c r="H32" s="470"/>
      <c r="I32" s="470"/>
      <c r="J32" s="470"/>
      <c r="K32" s="470"/>
      <c r="L32" s="470"/>
      <c r="M32" s="90"/>
    </row>
    <row r="33" spans="2:13" ht="16.5" customHeight="1" thickTop="1" x14ac:dyDescent="0.3">
      <c r="B33" s="10"/>
      <c r="C33" s="465" t="s">
        <v>28</v>
      </c>
      <c r="D33" s="466"/>
      <c r="E33" s="465" t="s">
        <v>4</v>
      </c>
      <c r="F33" s="468"/>
      <c r="G33" s="466"/>
      <c r="H33" s="471" t="s">
        <v>30</v>
      </c>
      <c r="I33" s="466"/>
      <c r="J33" s="465" t="s">
        <v>18</v>
      </c>
      <c r="K33" s="466"/>
      <c r="L33" s="85"/>
      <c r="M33" s="90"/>
    </row>
    <row r="34" spans="2:13" ht="16.5" customHeight="1" thickBot="1" x14ac:dyDescent="0.35">
      <c r="B34" s="12" t="s">
        <v>7</v>
      </c>
      <c r="C34" s="86" t="s">
        <v>5</v>
      </c>
      <c r="D34" s="87" t="s">
        <v>4</v>
      </c>
      <c r="E34" s="88" t="s">
        <v>19</v>
      </c>
      <c r="F34" s="88" t="s">
        <v>13</v>
      </c>
      <c r="G34" s="88" t="s">
        <v>14</v>
      </c>
      <c r="H34" s="88" t="s">
        <v>8</v>
      </c>
      <c r="I34" s="88" t="s">
        <v>31</v>
      </c>
      <c r="J34" s="88" t="s">
        <v>8</v>
      </c>
      <c r="K34" s="88" t="s">
        <v>31</v>
      </c>
      <c r="L34" s="89" t="s">
        <v>15</v>
      </c>
    </row>
    <row r="35" spans="2:13" s="5" customFormat="1" ht="16.5" customHeight="1" thickTop="1" x14ac:dyDescent="0.3">
      <c r="B35" s="91" t="s">
        <v>0</v>
      </c>
      <c r="C35" s="27" t="s">
        <v>6</v>
      </c>
      <c r="D35" s="28">
        <v>6</v>
      </c>
      <c r="E35" s="29">
        <v>5</v>
      </c>
      <c r="F35" s="30">
        <v>0</v>
      </c>
      <c r="G35" s="31">
        <v>5</v>
      </c>
      <c r="H35" s="29">
        <v>62</v>
      </c>
      <c r="I35" s="31">
        <v>186</v>
      </c>
      <c r="J35" s="92">
        <v>12.4</v>
      </c>
      <c r="K35" s="93">
        <v>37.200000000000003</v>
      </c>
      <c r="L35" s="40" t="s">
        <v>17</v>
      </c>
      <c r="M35"/>
    </row>
    <row r="36" spans="2:13" s="5" customFormat="1" ht="16.5" customHeight="1" x14ac:dyDescent="0.3">
      <c r="B36" s="94" t="s">
        <v>3</v>
      </c>
      <c r="C36" s="44" t="s">
        <v>6</v>
      </c>
      <c r="D36" s="37">
        <v>6</v>
      </c>
      <c r="E36" s="32">
        <v>5</v>
      </c>
      <c r="F36" s="38">
        <v>2</v>
      </c>
      <c r="G36" s="33">
        <v>3</v>
      </c>
      <c r="H36" s="32">
        <v>192</v>
      </c>
      <c r="I36" s="33">
        <v>165</v>
      </c>
      <c r="J36" s="6">
        <v>38.4</v>
      </c>
      <c r="K36" s="95">
        <v>33</v>
      </c>
      <c r="L36" s="40" t="s">
        <v>16</v>
      </c>
      <c r="M36"/>
    </row>
    <row r="37" spans="2:13" s="5" customFormat="1" ht="16.5" customHeight="1" x14ac:dyDescent="0.3">
      <c r="B37" s="94" t="s">
        <v>9</v>
      </c>
      <c r="C37" s="44" t="s">
        <v>6</v>
      </c>
      <c r="D37" s="37">
        <v>6</v>
      </c>
      <c r="E37" s="32">
        <v>6</v>
      </c>
      <c r="F37" s="38">
        <v>3</v>
      </c>
      <c r="G37" s="33">
        <v>3</v>
      </c>
      <c r="H37" s="32">
        <v>127</v>
      </c>
      <c r="I37" s="33">
        <v>162</v>
      </c>
      <c r="J37" s="6">
        <v>21.166666666666668</v>
      </c>
      <c r="K37" s="95">
        <v>27</v>
      </c>
      <c r="L37" s="40" t="s">
        <v>16</v>
      </c>
      <c r="M37"/>
    </row>
    <row r="38" spans="2:13" s="5" customFormat="1" ht="16.5" customHeight="1" x14ac:dyDescent="0.3">
      <c r="B38" s="94" t="s">
        <v>10</v>
      </c>
      <c r="C38" s="44" t="s">
        <v>6</v>
      </c>
      <c r="D38" s="37">
        <v>6</v>
      </c>
      <c r="E38" s="32">
        <v>6</v>
      </c>
      <c r="F38" s="38">
        <v>3</v>
      </c>
      <c r="G38" s="33">
        <v>3</v>
      </c>
      <c r="H38" s="32">
        <v>195</v>
      </c>
      <c r="I38" s="33">
        <v>150</v>
      </c>
      <c r="J38" s="6">
        <v>32.5</v>
      </c>
      <c r="K38" s="95">
        <v>25</v>
      </c>
      <c r="L38" s="40" t="s">
        <v>16</v>
      </c>
      <c r="M38"/>
    </row>
    <row r="39" spans="2:13" s="5" customFormat="1" x14ac:dyDescent="0.3">
      <c r="B39" s="43" t="s">
        <v>20</v>
      </c>
      <c r="C39" s="44" t="s">
        <v>12</v>
      </c>
      <c r="D39" s="37">
        <v>6</v>
      </c>
      <c r="E39" s="32">
        <v>5</v>
      </c>
      <c r="F39" s="38">
        <v>5</v>
      </c>
      <c r="G39" s="33">
        <v>0</v>
      </c>
      <c r="H39" s="32">
        <v>223</v>
      </c>
      <c r="I39" s="33">
        <v>126</v>
      </c>
      <c r="J39" s="6">
        <v>44.6</v>
      </c>
      <c r="K39" s="95">
        <v>25.2</v>
      </c>
      <c r="L39" s="96" t="s">
        <v>16</v>
      </c>
      <c r="M39"/>
    </row>
    <row r="40" spans="2:13" s="5" customFormat="1" x14ac:dyDescent="0.3">
      <c r="B40" s="52" t="s">
        <v>21</v>
      </c>
      <c r="C40" s="44" t="s">
        <v>12</v>
      </c>
      <c r="D40" s="37">
        <v>6</v>
      </c>
      <c r="E40" s="45">
        <v>5</v>
      </c>
      <c r="F40" s="46">
        <v>5</v>
      </c>
      <c r="G40" s="47">
        <v>0</v>
      </c>
      <c r="H40" s="45">
        <v>227</v>
      </c>
      <c r="I40" s="47">
        <v>94</v>
      </c>
      <c r="J40" s="97">
        <v>45.4</v>
      </c>
      <c r="K40" s="98">
        <v>18.8</v>
      </c>
      <c r="L40" s="99" t="s">
        <v>16</v>
      </c>
      <c r="M40"/>
    </row>
    <row r="41" spans="2:13" s="5" customFormat="1" x14ac:dyDescent="0.3">
      <c r="B41" s="52" t="s">
        <v>22</v>
      </c>
      <c r="C41" s="53" t="s">
        <v>12</v>
      </c>
      <c r="D41" s="54">
        <v>6</v>
      </c>
      <c r="E41" s="45">
        <v>7</v>
      </c>
      <c r="F41" s="46">
        <v>7</v>
      </c>
      <c r="G41" s="47">
        <v>0</v>
      </c>
      <c r="H41" s="45">
        <v>393</v>
      </c>
      <c r="I41" s="47">
        <v>112</v>
      </c>
      <c r="J41" s="97">
        <v>56.142857142857146</v>
      </c>
      <c r="K41" s="98">
        <v>16</v>
      </c>
      <c r="L41" s="99" t="s">
        <v>16</v>
      </c>
      <c r="M41"/>
    </row>
    <row r="42" spans="2:13" s="5" customFormat="1" ht="16.5" customHeight="1" x14ac:dyDescent="0.3">
      <c r="B42" s="52" t="s">
        <v>23</v>
      </c>
      <c r="C42" s="53" t="s">
        <v>12</v>
      </c>
      <c r="D42" s="54">
        <v>6</v>
      </c>
      <c r="E42" s="45">
        <v>7</v>
      </c>
      <c r="F42" s="46">
        <v>5</v>
      </c>
      <c r="G42" s="47">
        <v>2</v>
      </c>
      <c r="H42" s="45">
        <v>244</v>
      </c>
      <c r="I42" s="47">
        <v>129</v>
      </c>
      <c r="J42" s="97">
        <v>43.166666666666664</v>
      </c>
      <c r="K42" s="98">
        <v>20</v>
      </c>
      <c r="L42" s="99" t="s">
        <v>16</v>
      </c>
      <c r="M42"/>
    </row>
    <row r="43" spans="2:13" x14ac:dyDescent="0.3">
      <c r="B43" s="43" t="s">
        <v>24</v>
      </c>
      <c r="C43" s="44" t="s">
        <v>11</v>
      </c>
      <c r="D43" s="37">
        <v>5</v>
      </c>
      <c r="E43" s="32">
        <v>5</v>
      </c>
      <c r="F43" s="38">
        <v>5</v>
      </c>
      <c r="G43" s="33">
        <v>0</v>
      </c>
      <c r="H43" s="41">
        <v>217</v>
      </c>
      <c r="I43" s="42">
        <v>88</v>
      </c>
      <c r="J43" s="7">
        <v>34.857142857142854</v>
      </c>
      <c r="K43" s="7">
        <v>18.428571428571427</v>
      </c>
      <c r="L43" s="40" t="s">
        <v>16</v>
      </c>
    </row>
    <row r="44" spans="2:13" x14ac:dyDescent="0.3">
      <c r="B44" s="43" t="s">
        <v>25</v>
      </c>
      <c r="C44" s="44" t="s">
        <v>11</v>
      </c>
      <c r="D44" s="37">
        <v>5</v>
      </c>
      <c r="E44" s="32">
        <v>5</v>
      </c>
      <c r="F44" s="38">
        <v>5</v>
      </c>
      <c r="G44" s="33">
        <v>0</v>
      </c>
      <c r="H44" s="41">
        <v>252</v>
      </c>
      <c r="I44" s="42">
        <v>74</v>
      </c>
      <c r="J44" s="7">
        <v>50.4</v>
      </c>
      <c r="K44" s="7">
        <v>14.8</v>
      </c>
      <c r="L44" s="40" t="s">
        <v>16</v>
      </c>
    </row>
    <row r="45" spans="2:13" x14ac:dyDescent="0.3">
      <c r="B45" s="52" t="s">
        <v>27</v>
      </c>
      <c r="C45" s="53" t="s">
        <v>11</v>
      </c>
      <c r="D45" s="54">
        <v>6</v>
      </c>
      <c r="E45" s="45">
        <v>5</v>
      </c>
      <c r="F45" s="46">
        <v>3</v>
      </c>
      <c r="G45" s="47">
        <v>1</v>
      </c>
      <c r="H45" s="48">
        <v>193</v>
      </c>
      <c r="I45" s="49">
        <v>77</v>
      </c>
      <c r="J45" s="118">
        <v>48.25</v>
      </c>
      <c r="K45" s="119">
        <v>19.25</v>
      </c>
      <c r="L45" s="117" t="s">
        <v>16</v>
      </c>
    </row>
    <row r="46" spans="2:13" s="5" customFormat="1" ht="16.5" customHeight="1" x14ac:dyDescent="0.3">
      <c r="B46" s="52" t="s">
        <v>26</v>
      </c>
      <c r="C46" s="53" t="s">
        <v>11</v>
      </c>
      <c r="D46" s="54">
        <v>6</v>
      </c>
      <c r="E46" s="45">
        <v>5</v>
      </c>
      <c r="F46" s="46">
        <v>4</v>
      </c>
      <c r="G46" s="47">
        <v>1</v>
      </c>
      <c r="H46" s="45">
        <v>219</v>
      </c>
      <c r="I46" s="47">
        <v>47</v>
      </c>
      <c r="J46" s="97">
        <v>43.8</v>
      </c>
      <c r="K46" s="98">
        <v>9.4</v>
      </c>
      <c r="L46" s="99" t="s">
        <v>16</v>
      </c>
      <c r="M46"/>
    </row>
    <row r="47" spans="2:13" s="5" customFormat="1" ht="16.5" customHeight="1" x14ac:dyDescent="0.3">
      <c r="B47" s="140" t="s">
        <v>38</v>
      </c>
      <c r="C47" s="144" t="s">
        <v>11</v>
      </c>
      <c r="D47" s="144">
        <v>6</v>
      </c>
      <c r="E47" s="32">
        <v>5</v>
      </c>
      <c r="F47" s="38">
        <v>4</v>
      </c>
      <c r="G47" s="33">
        <v>1</v>
      </c>
      <c r="H47" s="41">
        <v>159</v>
      </c>
      <c r="I47" s="42">
        <v>79</v>
      </c>
      <c r="J47" s="7">
        <v>31.8</v>
      </c>
      <c r="K47" s="7">
        <v>15.8</v>
      </c>
      <c r="L47" s="149" t="s">
        <v>16</v>
      </c>
      <c r="M47"/>
    </row>
    <row r="48" spans="2:13" s="5" customFormat="1" x14ac:dyDescent="0.3">
      <c r="B48" s="146" t="s">
        <v>39</v>
      </c>
      <c r="C48" s="147" t="s">
        <v>11</v>
      </c>
      <c r="D48" s="147">
        <v>6</v>
      </c>
      <c r="E48" s="148">
        <v>5</v>
      </c>
      <c r="F48" s="46">
        <v>5</v>
      </c>
      <c r="G48" s="47">
        <v>0</v>
      </c>
      <c r="H48" s="48">
        <v>248</v>
      </c>
      <c r="I48" s="49">
        <v>48</v>
      </c>
      <c r="J48" s="50">
        <v>49.6</v>
      </c>
      <c r="K48" s="50">
        <v>9.6</v>
      </c>
      <c r="L48" s="51" t="s">
        <v>16</v>
      </c>
      <c r="M48"/>
    </row>
    <row r="49" spans="2:13" s="5" customFormat="1" x14ac:dyDescent="0.3">
      <c r="B49" s="146" t="s">
        <v>41</v>
      </c>
      <c r="C49" s="147" t="s">
        <v>11</v>
      </c>
      <c r="D49" s="147"/>
      <c r="E49" s="148"/>
      <c r="F49" s="46"/>
      <c r="G49" s="47"/>
      <c r="H49" s="48"/>
      <c r="I49" s="49"/>
      <c r="J49" s="50"/>
      <c r="K49" s="50"/>
      <c r="L49" s="51" t="s">
        <v>40</v>
      </c>
      <c r="M49"/>
    </row>
    <row r="50" spans="2:13" x14ac:dyDescent="0.3">
      <c r="B50" s="146" t="s">
        <v>42</v>
      </c>
      <c r="C50" s="147" t="s">
        <v>11</v>
      </c>
      <c r="D50" s="147"/>
      <c r="E50" s="148"/>
      <c r="F50" s="46"/>
      <c r="G50" s="47"/>
      <c r="H50" s="48"/>
      <c r="I50" s="49"/>
      <c r="J50" s="50"/>
      <c r="K50" s="50"/>
      <c r="L50" s="51" t="s">
        <v>40</v>
      </c>
    </row>
    <row r="51" spans="2:13" s="5" customFormat="1" x14ac:dyDescent="0.3">
      <c r="B51" s="146"/>
      <c r="C51" s="147"/>
      <c r="D51" s="147"/>
      <c r="E51" s="148"/>
      <c r="F51" s="46"/>
      <c r="G51" s="47"/>
      <c r="H51" s="48"/>
      <c r="I51" s="49"/>
      <c r="J51" s="50"/>
      <c r="K51" s="50"/>
      <c r="L51" s="51"/>
      <c r="M51"/>
    </row>
    <row r="52" spans="2:13" s="5" customFormat="1" ht="15" thickBot="1" x14ac:dyDescent="0.35">
      <c r="B52" s="142"/>
      <c r="C52" s="145"/>
      <c r="D52" s="145"/>
      <c r="E52" s="143"/>
      <c r="F52" s="56"/>
      <c r="G52" s="57"/>
      <c r="H52" s="58"/>
      <c r="I52" s="59"/>
      <c r="J52" s="8"/>
      <c r="K52" s="8"/>
      <c r="L52" s="60"/>
    </row>
    <row r="53" spans="2:13" s="5" customFormat="1" ht="15.6" thickTop="1" thickBot="1" x14ac:dyDescent="0.35">
      <c r="B53" s="142"/>
      <c r="C53" s="145"/>
      <c r="D53" s="145"/>
      <c r="E53" s="143"/>
      <c r="F53" s="56"/>
      <c r="G53" s="57"/>
      <c r="H53" s="58"/>
      <c r="I53" s="59"/>
      <c r="J53" s="8"/>
      <c r="K53" s="8"/>
      <c r="L53" s="60"/>
    </row>
    <row r="54" spans="2:13" s="5" customFormat="1" ht="15" thickTop="1" x14ac:dyDescent="0.3">
      <c r="B54" s="100"/>
      <c r="C54" s="62" t="s">
        <v>32</v>
      </c>
      <c r="D54" s="62"/>
      <c r="E54" s="67">
        <f>SUM(F54:G54)</f>
        <v>75</v>
      </c>
      <c r="F54" s="65">
        <f>SUM(F35:F53)</f>
        <v>56</v>
      </c>
      <c r="G54" s="66">
        <f>SUM(G35:G53)</f>
        <v>19</v>
      </c>
      <c r="H54" s="67">
        <f>SUM(H35:H53)</f>
        <v>2951</v>
      </c>
      <c r="I54" s="66">
        <f>SUM(I35:I53)</f>
        <v>1537</v>
      </c>
      <c r="J54" s="101">
        <f>+H54/E54</f>
        <v>39.346666666666664</v>
      </c>
      <c r="K54" s="102">
        <f>+I54/E54</f>
        <v>20.493333333333332</v>
      </c>
      <c r="L54" s="103">
        <f>IF(E54=0,0,+F54/E54)</f>
        <v>0.7466666666666667</v>
      </c>
    </row>
    <row r="55" spans="2:13" s="5" customFormat="1" x14ac:dyDescent="0.3">
      <c r="B55" s="107"/>
      <c r="C55" s="108"/>
      <c r="D55" s="130" t="s">
        <v>17</v>
      </c>
      <c r="E55" s="71">
        <f>SUM(F55:G55)</f>
        <v>5</v>
      </c>
      <c r="F55" s="72">
        <f>SUM(F35:F35)</f>
        <v>0</v>
      </c>
      <c r="G55" s="73">
        <f>SUM(G35:G35)</f>
        <v>5</v>
      </c>
      <c r="H55" s="71">
        <f>SUM(H35:H35)</f>
        <v>62</v>
      </c>
      <c r="I55" s="73">
        <f>SUM(I35:I35)</f>
        <v>186</v>
      </c>
      <c r="J55" s="104">
        <f t="shared" ref="J55:J56" si="3">+H55/E55</f>
        <v>12.4</v>
      </c>
      <c r="K55" s="105">
        <f t="shared" ref="K55:K56" si="4">+I55/E55</f>
        <v>37.200000000000003</v>
      </c>
      <c r="L55" s="106">
        <f>IF(E55=0,0,+F55/E55)</f>
        <v>0</v>
      </c>
    </row>
    <row r="56" spans="2:13" s="5" customFormat="1" x14ac:dyDescent="0.3">
      <c r="B56" s="159"/>
      <c r="C56" s="160"/>
      <c r="D56" s="167" t="s">
        <v>16</v>
      </c>
      <c r="E56" s="161">
        <f>SUM(F56:G56)</f>
        <v>70</v>
      </c>
      <c r="F56" s="162">
        <f>+SUM(F36:F53)</f>
        <v>56</v>
      </c>
      <c r="G56" s="163">
        <f>+SUM(G36:G53)</f>
        <v>14</v>
      </c>
      <c r="H56" s="161">
        <f>+SUM(H36:H53)</f>
        <v>2889</v>
      </c>
      <c r="I56" s="163">
        <f>+SUM(I36:I53)</f>
        <v>1351</v>
      </c>
      <c r="J56" s="164">
        <f t="shared" si="3"/>
        <v>41.271428571428572</v>
      </c>
      <c r="K56" s="165">
        <f t="shared" si="4"/>
        <v>19.3</v>
      </c>
      <c r="L56" s="166">
        <f>IF(E56=0,0,+F56/E56)</f>
        <v>0.8</v>
      </c>
    </row>
    <row r="57" spans="2:13" s="5" customFormat="1" ht="15" thickBot="1" x14ac:dyDescent="0.35">
      <c r="B57" s="76"/>
      <c r="C57" s="77"/>
      <c r="D57" s="78" t="s">
        <v>40</v>
      </c>
      <c r="E57" s="79">
        <f>SUM(F57:G57)</f>
        <v>0</v>
      </c>
      <c r="F57" s="80">
        <f>SUM(F50:F53)</f>
        <v>0</v>
      </c>
      <c r="G57" s="81">
        <f t="shared" ref="G57:I57" si="5">SUM(G50:G53)</f>
        <v>0</v>
      </c>
      <c r="H57" s="79">
        <f t="shared" si="5"/>
        <v>0</v>
      </c>
      <c r="I57" s="81">
        <f t="shared" si="5"/>
        <v>0</v>
      </c>
      <c r="J57" s="4"/>
      <c r="K57" s="4"/>
      <c r="L57" s="82">
        <f>IF(E57=0,0,+F57/E57)</f>
        <v>0</v>
      </c>
    </row>
    <row r="58" spans="2:13" s="5" customFormat="1" ht="15" thickTop="1" x14ac:dyDescent="0.3">
      <c r="B58" s="83"/>
      <c r="C58" s="1"/>
      <c r="D58" s="1"/>
      <c r="E58" s="84"/>
      <c r="F58" s="84"/>
      <c r="G58" s="84"/>
      <c r="H58" s="84"/>
      <c r="I58" s="84"/>
      <c r="J58" s="55"/>
      <c r="K58" s="55"/>
      <c r="L58" s="55"/>
    </row>
    <row r="59" spans="2:13" s="5" customFormat="1" x14ac:dyDescent="0.3">
      <c r="B59" s="83"/>
      <c r="C59" s="1"/>
      <c r="D59" s="1"/>
      <c r="E59" s="1"/>
      <c r="F59" s="1"/>
      <c r="G59" s="1"/>
      <c r="H59" s="1"/>
      <c r="I59" s="1"/>
    </row>
    <row r="60" spans="2:13" s="5" customFormat="1" ht="18.600000000000001" thickBot="1" x14ac:dyDescent="0.35">
      <c r="B60" s="472" t="s">
        <v>37</v>
      </c>
      <c r="C60" s="473"/>
      <c r="D60" s="473"/>
      <c r="E60" s="473"/>
      <c r="F60" s="473"/>
      <c r="G60" s="473"/>
      <c r="H60" s="473"/>
      <c r="I60" s="473"/>
      <c r="J60" s="473"/>
      <c r="K60" s="473"/>
      <c r="L60" s="473"/>
    </row>
    <row r="61" spans="2:13" s="5" customFormat="1" ht="15" thickTop="1" x14ac:dyDescent="0.3">
      <c r="B61" s="10"/>
      <c r="C61" s="465" t="s">
        <v>28</v>
      </c>
      <c r="D61" s="466"/>
      <c r="E61" s="467" t="s">
        <v>33</v>
      </c>
      <c r="F61" s="468"/>
      <c r="G61" s="466"/>
      <c r="H61" s="465" t="s">
        <v>30</v>
      </c>
      <c r="I61" s="466"/>
      <c r="J61" s="465" t="s">
        <v>18</v>
      </c>
      <c r="K61" s="466"/>
      <c r="L61" s="11"/>
    </row>
    <row r="62" spans="2:13" s="5" customFormat="1" ht="15" thickBot="1" x14ac:dyDescent="0.35">
      <c r="B62" s="12" t="s">
        <v>7</v>
      </c>
      <c r="C62" s="13" t="s">
        <v>5</v>
      </c>
      <c r="D62" s="14" t="s">
        <v>4</v>
      </c>
      <c r="E62" s="15" t="s">
        <v>19</v>
      </c>
      <c r="F62" s="16" t="s">
        <v>13</v>
      </c>
      <c r="G62" s="16" t="s">
        <v>14</v>
      </c>
      <c r="H62" s="16" t="s">
        <v>8</v>
      </c>
      <c r="I62" s="16" t="s">
        <v>31</v>
      </c>
      <c r="J62" s="15" t="s">
        <v>8</v>
      </c>
      <c r="K62" s="15" t="s">
        <v>31</v>
      </c>
      <c r="L62" s="17" t="s">
        <v>15</v>
      </c>
      <c r="M62"/>
    </row>
    <row r="63" spans="2:13" s="5" customFormat="1" ht="15" thickTop="1" x14ac:dyDescent="0.3">
      <c r="B63" s="91" t="s">
        <v>0</v>
      </c>
      <c r="C63" s="27" t="s">
        <v>6</v>
      </c>
      <c r="D63" s="28">
        <v>6</v>
      </c>
      <c r="E63" s="32">
        <v>0</v>
      </c>
      <c r="F63" s="38">
        <v>0</v>
      </c>
      <c r="G63" s="33">
        <v>0</v>
      </c>
      <c r="H63" s="32">
        <v>0</v>
      </c>
      <c r="I63" s="33">
        <v>0</v>
      </c>
      <c r="J63" s="39"/>
      <c r="K63" s="39"/>
      <c r="L63" s="40" t="s">
        <v>17</v>
      </c>
      <c r="M63"/>
    </row>
    <row r="64" spans="2:13" s="5" customFormat="1" x14ac:dyDescent="0.3">
      <c r="B64" s="94" t="s">
        <v>3</v>
      </c>
      <c r="C64" s="44" t="s">
        <v>6</v>
      </c>
      <c r="D64" s="37">
        <v>6</v>
      </c>
      <c r="E64" s="32">
        <v>0</v>
      </c>
      <c r="F64" s="38">
        <v>0</v>
      </c>
      <c r="G64" s="33">
        <v>0</v>
      </c>
      <c r="H64" s="32">
        <v>0</v>
      </c>
      <c r="I64" s="33">
        <v>0</v>
      </c>
      <c r="J64" s="39"/>
      <c r="K64" s="39"/>
      <c r="L64" s="40" t="s">
        <v>16</v>
      </c>
      <c r="M64"/>
    </row>
    <row r="65" spans="2:12" s="5" customFormat="1" x14ac:dyDescent="0.3">
      <c r="B65" s="94" t="s">
        <v>9</v>
      </c>
      <c r="C65" s="44" t="s">
        <v>6</v>
      </c>
      <c r="D65" s="37">
        <v>6</v>
      </c>
      <c r="E65" s="32">
        <v>0</v>
      </c>
      <c r="F65" s="38">
        <v>0</v>
      </c>
      <c r="G65" s="33">
        <v>0</v>
      </c>
      <c r="H65" s="32">
        <v>0</v>
      </c>
      <c r="I65" s="33">
        <v>0</v>
      </c>
      <c r="J65" s="39"/>
      <c r="K65" s="39"/>
      <c r="L65" s="40" t="s">
        <v>16</v>
      </c>
    </row>
    <row r="66" spans="2:12" x14ac:dyDescent="0.3">
      <c r="B66" s="94" t="s">
        <v>10</v>
      </c>
      <c r="C66" s="44" t="s">
        <v>6</v>
      </c>
      <c r="D66" s="37">
        <v>6</v>
      </c>
      <c r="E66" s="32">
        <v>0</v>
      </c>
      <c r="F66" s="38">
        <v>0</v>
      </c>
      <c r="G66" s="33">
        <v>0</v>
      </c>
      <c r="H66" s="41">
        <v>0</v>
      </c>
      <c r="I66" s="42">
        <v>0</v>
      </c>
      <c r="J66" s="7"/>
      <c r="K66" s="7"/>
      <c r="L66" s="40" t="s">
        <v>16</v>
      </c>
    </row>
    <row r="67" spans="2:12" x14ac:dyDescent="0.3">
      <c r="B67" s="43" t="s">
        <v>20</v>
      </c>
      <c r="C67" s="44" t="s">
        <v>12</v>
      </c>
      <c r="D67" s="37">
        <v>6</v>
      </c>
      <c r="E67" s="45">
        <v>1</v>
      </c>
      <c r="F67" s="46">
        <v>0</v>
      </c>
      <c r="G67" s="47">
        <v>1</v>
      </c>
      <c r="H67" s="48">
        <v>39</v>
      </c>
      <c r="I67" s="49">
        <v>47</v>
      </c>
      <c r="J67" s="50">
        <v>39</v>
      </c>
      <c r="K67" s="50">
        <v>47</v>
      </c>
      <c r="L67" s="51" t="s">
        <v>16</v>
      </c>
    </row>
    <row r="68" spans="2:12" x14ac:dyDescent="0.3">
      <c r="B68" s="52" t="s">
        <v>21</v>
      </c>
      <c r="C68" s="44" t="s">
        <v>12</v>
      </c>
      <c r="D68" s="37">
        <v>6</v>
      </c>
      <c r="E68" s="45">
        <v>4</v>
      </c>
      <c r="F68" s="46">
        <v>3</v>
      </c>
      <c r="G68" s="47">
        <v>1</v>
      </c>
      <c r="H68" s="48">
        <v>147</v>
      </c>
      <c r="I68" s="49">
        <v>87</v>
      </c>
      <c r="J68" s="50">
        <v>36.75</v>
      </c>
      <c r="K68" s="50">
        <v>21.75</v>
      </c>
      <c r="L68" s="51" t="s">
        <v>16</v>
      </c>
    </row>
    <row r="69" spans="2:12" s="5" customFormat="1" x14ac:dyDescent="0.3">
      <c r="B69" s="52" t="s">
        <v>22</v>
      </c>
      <c r="C69" s="53" t="s">
        <v>12</v>
      </c>
      <c r="D69" s="54">
        <v>6</v>
      </c>
      <c r="E69" s="45">
        <v>2</v>
      </c>
      <c r="F69" s="46">
        <v>1</v>
      </c>
      <c r="G69" s="47">
        <v>1</v>
      </c>
      <c r="H69" s="48">
        <v>49</v>
      </c>
      <c r="I69" s="49">
        <v>55</v>
      </c>
      <c r="J69" s="50">
        <v>24.5</v>
      </c>
      <c r="K69" s="50">
        <v>27.5</v>
      </c>
      <c r="L69" s="51" t="s">
        <v>16</v>
      </c>
    </row>
    <row r="70" spans="2:12" s="5" customFormat="1" x14ac:dyDescent="0.3">
      <c r="B70" s="52" t="s">
        <v>23</v>
      </c>
      <c r="C70" s="53" t="s">
        <v>12</v>
      </c>
      <c r="D70" s="54">
        <v>6</v>
      </c>
      <c r="E70" s="45">
        <v>2</v>
      </c>
      <c r="F70" s="46">
        <v>1</v>
      </c>
      <c r="G70" s="47">
        <v>1</v>
      </c>
      <c r="H70" s="48">
        <v>52</v>
      </c>
      <c r="I70" s="49">
        <v>39</v>
      </c>
      <c r="J70" s="50">
        <v>26</v>
      </c>
      <c r="K70" s="50">
        <v>19.5</v>
      </c>
      <c r="L70" s="51" t="s">
        <v>16</v>
      </c>
    </row>
    <row r="71" spans="2:12" s="5" customFormat="1" x14ac:dyDescent="0.3">
      <c r="B71" s="43" t="s">
        <v>24</v>
      </c>
      <c r="C71" s="44" t="s">
        <v>11</v>
      </c>
      <c r="D71" s="37">
        <v>5</v>
      </c>
      <c r="E71" s="32">
        <v>1</v>
      </c>
      <c r="F71" s="38">
        <v>0</v>
      </c>
      <c r="G71" s="33">
        <v>1</v>
      </c>
      <c r="H71" s="41">
        <v>24</v>
      </c>
      <c r="I71" s="42">
        <v>38</v>
      </c>
      <c r="J71" s="7">
        <v>24</v>
      </c>
      <c r="K71" s="7">
        <v>38</v>
      </c>
      <c r="L71" s="40" t="s">
        <v>16</v>
      </c>
    </row>
    <row r="72" spans="2:12" s="5" customFormat="1" x14ac:dyDescent="0.3">
      <c r="B72" s="43" t="s">
        <v>25</v>
      </c>
      <c r="C72" s="44" t="s">
        <v>11</v>
      </c>
      <c r="D72" s="37">
        <v>5</v>
      </c>
      <c r="E72" s="32">
        <v>3</v>
      </c>
      <c r="F72" s="38">
        <v>2</v>
      </c>
      <c r="G72" s="33">
        <v>1</v>
      </c>
      <c r="H72" s="41">
        <v>80</v>
      </c>
      <c r="I72" s="42">
        <v>79</v>
      </c>
      <c r="J72" s="7">
        <v>26.666666666666668</v>
      </c>
      <c r="K72" s="7">
        <v>26.333333333333332</v>
      </c>
      <c r="L72" s="40" t="s">
        <v>16</v>
      </c>
    </row>
    <row r="73" spans="2:12" x14ac:dyDescent="0.3">
      <c r="B73" s="52" t="s">
        <v>27</v>
      </c>
      <c r="C73" s="53" t="s">
        <v>11</v>
      </c>
      <c r="D73" s="54">
        <v>6</v>
      </c>
      <c r="E73" s="45">
        <v>3</v>
      </c>
      <c r="F73" s="46">
        <v>2</v>
      </c>
      <c r="G73" s="47">
        <v>1</v>
      </c>
      <c r="H73" s="48">
        <v>52</v>
      </c>
      <c r="I73" s="49">
        <v>45</v>
      </c>
      <c r="J73" s="50">
        <v>26</v>
      </c>
      <c r="K73" s="50">
        <v>22.5</v>
      </c>
      <c r="L73" s="51" t="s">
        <v>16</v>
      </c>
    </row>
    <row r="74" spans="2:12" x14ac:dyDescent="0.3">
      <c r="B74" s="52" t="s">
        <v>26</v>
      </c>
      <c r="C74" s="53" t="s">
        <v>11</v>
      </c>
      <c r="D74" s="54">
        <v>6</v>
      </c>
      <c r="E74" s="45">
        <v>2</v>
      </c>
      <c r="F74" s="46">
        <v>1</v>
      </c>
      <c r="G74" s="47">
        <v>1</v>
      </c>
      <c r="H74" s="48">
        <v>66</v>
      </c>
      <c r="I74" s="49">
        <v>62</v>
      </c>
      <c r="J74" s="50">
        <v>33</v>
      </c>
      <c r="K74" s="50">
        <v>31</v>
      </c>
      <c r="L74" s="51" t="s">
        <v>16</v>
      </c>
    </row>
    <row r="75" spans="2:12" x14ac:dyDescent="0.3">
      <c r="B75" s="140" t="s">
        <v>38</v>
      </c>
      <c r="C75" s="144" t="s">
        <v>11</v>
      </c>
      <c r="D75" s="144">
        <v>6</v>
      </c>
      <c r="E75" s="32">
        <v>1</v>
      </c>
      <c r="F75" s="38">
        <v>0</v>
      </c>
      <c r="G75" s="33">
        <v>1</v>
      </c>
      <c r="H75" s="41">
        <v>24</v>
      </c>
      <c r="I75" s="42">
        <v>35</v>
      </c>
      <c r="J75" s="7">
        <v>24</v>
      </c>
      <c r="K75" s="7">
        <v>35</v>
      </c>
      <c r="L75" s="40" t="s">
        <v>16</v>
      </c>
    </row>
    <row r="76" spans="2:12" x14ac:dyDescent="0.3">
      <c r="B76" s="146" t="s">
        <v>39</v>
      </c>
      <c r="C76" s="147" t="s">
        <v>11</v>
      </c>
      <c r="D76" s="147">
        <v>6</v>
      </c>
      <c r="E76" s="148">
        <v>2</v>
      </c>
      <c r="F76" s="46">
        <v>1</v>
      </c>
      <c r="G76" s="47">
        <v>1</v>
      </c>
      <c r="H76" s="48">
        <v>85</v>
      </c>
      <c r="I76" s="49">
        <v>48</v>
      </c>
      <c r="J76" s="50">
        <v>42.5</v>
      </c>
      <c r="K76" s="50">
        <v>24</v>
      </c>
      <c r="L76" s="51" t="s">
        <v>16</v>
      </c>
    </row>
    <row r="77" spans="2:12" x14ac:dyDescent="0.3">
      <c r="B77" s="146" t="s">
        <v>41</v>
      </c>
      <c r="C77" s="147" t="s">
        <v>11</v>
      </c>
      <c r="D77" s="147"/>
      <c r="E77" s="148"/>
      <c r="F77" s="46"/>
      <c r="G77" s="47"/>
      <c r="H77" s="48"/>
      <c r="I77" s="49"/>
      <c r="J77" s="50"/>
      <c r="K77" s="50"/>
      <c r="L77" s="51" t="s">
        <v>40</v>
      </c>
    </row>
    <row r="78" spans="2:12" x14ac:dyDescent="0.3">
      <c r="B78" s="146" t="s">
        <v>42</v>
      </c>
      <c r="C78" s="147" t="s">
        <v>11</v>
      </c>
      <c r="D78" s="147"/>
      <c r="E78" s="148"/>
      <c r="F78" s="46"/>
      <c r="G78" s="47"/>
      <c r="H78" s="48"/>
      <c r="I78" s="49"/>
      <c r="J78" s="50"/>
      <c r="K78" s="50"/>
      <c r="L78" s="51" t="s">
        <v>40</v>
      </c>
    </row>
    <row r="79" spans="2:12" x14ac:dyDescent="0.3">
      <c r="B79" s="146"/>
      <c r="C79" s="147"/>
      <c r="D79" s="147"/>
      <c r="E79" s="148"/>
      <c r="F79" s="46"/>
      <c r="G79" s="47"/>
      <c r="H79" s="48"/>
      <c r="I79" s="49"/>
      <c r="J79" s="50"/>
      <c r="K79" s="50"/>
      <c r="L79" s="51"/>
    </row>
    <row r="80" spans="2:12" ht="15" thickBot="1" x14ac:dyDescent="0.35">
      <c r="B80" s="142"/>
      <c r="C80" s="145"/>
      <c r="D80" s="145"/>
      <c r="E80" s="143"/>
      <c r="F80" s="56"/>
      <c r="G80" s="57"/>
      <c r="H80" s="58"/>
      <c r="I80" s="59"/>
      <c r="J80" s="8"/>
      <c r="K80" s="8"/>
      <c r="L80" s="60"/>
    </row>
    <row r="81" spans="2:12" ht="15" thickTop="1" x14ac:dyDescent="0.3">
      <c r="B81" s="61"/>
      <c r="C81" s="62" t="s">
        <v>32</v>
      </c>
      <c r="D81" s="63"/>
      <c r="E81" s="64">
        <f>SUM(F81:G81)</f>
        <v>21</v>
      </c>
      <c r="F81" s="65">
        <f>SUM(F63:F80)</f>
        <v>11</v>
      </c>
      <c r="G81" s="66">
        <f>SUM(G63:G80)</f>
        <v>10</v>
      </c>
      <c r="H81" s="67">
        <f>SUM(H63:H80)</f>
        <v>618</v>
      </c>
      <c r="I81" s="66">
        <f>SUM(I63:I80)</f>
        <v>535</v>
      </c>
      <c r="J81" s="68">
        <f>+H81/E81</f>
        <v>29.428571428571427</v>
      </c>
      <c r="K81" s="68">
        <f>+I81/E81</f>
        <v>25.476190476190474</v>
      </c>
      <c r="L81" s="69">
        <f>IF(E81=0,0,+F81/E81)</f>
        <v>0.52380952380952384</v>
      </c>
    </row>
    <row r="82" spans="2:12" x14ac:dyDescent="0.3">
      <c r="B82" s="109"/>
      <c r="C82" s="2"/>
      <c r="D82" s="110" t="s">
        <v>17</v>
      </c>
      <c r="E82" s="111">
        <f>SUM(F82:G82)</f>
        <v>0</v>
      </c>
      <c r="F82" s="112">
        <v>0</v>
      </c>
      <c r="G82" s="113">
        <v>0</v>
      </c>
      <c r="H82" s="114">
        <f>SUM(H63:H63)</f>
        <v>0</v>
      </c>
      <c r="I82" s="113">
        <f>SUM(I63:I63)</f>
        <v>0</v>
      </c>
      <c r="J82" s="115">
        <v>0</v>
      </c>
      <c r="K82" s="115">
        <v>0</v>
      </c>
      <c r="L82" s="116">
        <f>IF(E82=0,0,+F82/E82)</f>
        <v>0</v>
      </c>
    </row>
    <row r="83" spans="2:12" x14ac:dyDescent="0.3">
      <c r="B83" s="168"/>
      <c r="C83" s="169"/>
      <c r="D83" s="170" t="s">
        <v>16</v>
      </c>
      <c r="E83" s="161">
        <f>SUM(F83:G83)</f>
        <v>21</v>
      </c>
      <c r="F83" s="162">
        <f>+SUM(F64:F80)</f>
        <v>11</v>
      </c>
      <c r="G83" s="163">
        <f>+SUM(G64:G80)</f>
        <v>10</v>
      </c>
      <c r="H83" s="161">
        <f>+SUM(H64:H80)</f>
        <v>618</v>
      </c>
      <c r="I83" s="163">
        <f>+SUM(I64:I80)</f>
        <v>535</v>
      </c>
      <c r="J83" s="171">
        <f t="shared" ref="J83" si="6">+H83/E83</f>
        <v>29.428571428571427</v>
      </c>
      <c r="K83" s="171">
        <f t="shared" ref="K83" si="7">+I83/E83</f>
        <v>25.476190476190474</v>
      </c>
      <c r="L83" s="172">
        <f>IF(E83=0,0,+F83/E83)</f>
        <v>0.52380952380952384</v>
      </c>
    </row>
    <row r="84" spans="2:12" ht="15" thickBot="1" x14ac:dyDescent="0.35">
      <c r="B84" s="76"/>
      <c r="C84" s="77"/>
      <c r="D84" s="78" t="s">
        <v>40</v>
      </c>
      <c r="E84" s="79">
        <f>SUM(F84:G84)</f>
        <v>0</v>
      </c>
      <c r="F84" s="80">
        <f>SUM(F77:F80)</f>
        <v>0</v>
      </c>
      <c r="G84" s="81">
        <f t="shared" ref="G84:I84" si="8">SUM(G77:G80)</f>
        <v>0</v>
      </c>
      <c r="H84" s="79">
        <f t="shared" si="8"/>
        <v>0</v>
      </c>
      <c r="I84" s="81">
        <f t="shared" si="8"/>
        <v>0</v>
      </c>
      <c r="J84" s="4"/>
      <c r="K84" s="4"/>
      <c r="L84" s="82">
        <f>IF(E84=0,0,+F84/E84)</f>
        <v>0</v>
      </c>
    </row>
    <row r="85" spans="2:12" ht="15" thickTop="1" x14ac:dyDescent="0.3"/>
  </sheetData>
  <mergeCells count="15">
    <mergeCell ref="B2:L2"/>
    <mergeCell ref="C3:D3"/>
    <mergeCell ref="E3:G3"/>
    <mergeCell ref="H3:I3"/>
    <mergeCell ref="J3:K3"/>
    <mergeCell ref="C61:D61"/>
    <mergeCell ref="E61:G61"/>
    <mergeCell ref="H61:I61"/>
    <mergeCell ref="J61:K61"/>
    <mergeCell ref="B32:L32"/>
    <mergeCell ref="C33:D33"/>
    <mergeCell ref="E33:G33"/>
    <mergeCell ref="H33:I33"/>
    <mergeCell ref="J33:K33"/>
    <mergeCell ref="B60:L60"/>
  </mergeCells>
  <printOptions horizontalCentered="1" verticalCentered="1"/>
  <pageMargins left="0.7" right="0.7" top="0.75" bottom="0.75" header="0.3" footer="0.3"/>
  <pageSetup scale="6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7FF73-CC53-418C-B2B4-6264A4461D01}">
  <sheetPr>
    <pageSetUpPr fitToPage="1"/>
  </sheetPr>
  <dimension ref="A2:S118"/>
  <sheetViews>
    <sheetView tabSelected="1" workbookViewId="0">
      <selection activeCell="J7" sqref="J7"/>
    </sheetView>
  </sheetViews>
  <sheetFormatPr defaultColWidth="8.6640625" defaultRowHeight="14.4" x14ac:dyDescent="0.3"/>
  <cols>
    <col min="1" max="1" width="3.6640625" customWidth="1"/>
    <col min="2" max="2" width="8.6640625" style="83" customWidth="1"/>
    <col min="3" max="8" width="8.6640625" style="1" customWidth="1"/>
    <col min="9" max="17" width="8.6640625" style="5" customWidth="1"/>
  </cols>
  <sheetData>
    <row r="2" spans="2:19" s="9" customFormat="1" ht="18" x14ac:dyDescent="0.3">
      <c r="B2" s="473" t="s">
        <v>43</v>
      </c>
      <c r="C2" s="473"/>
      <c r="D2" s="473"/>
      <c r="E2" s="473"/>
      <c r="F2" s="473"/>
      <c r="G2" s="473"/>
      <c r="H2" s="473"/>
      <c r="I2" s="473"/>
      <c r="J2" s="473"/>
      <c r="K2" s="473"/>
      <c r="L2" s="473"/>
      <c r="M2" s="473"/>
      <c r="N2" s="473"/>
      <c r="O2" s="473"/>
      <c r="P2" s="473"/>
      <c r="Q2" s="473"/>
    </row>
    <row r="3" spans="2:19" s="9" customFormat="1" ht="18.600000000000001" thickBot="1" x14ac:dyDescent="0.35">
      <c r="B3" s="475" t="s">
        <v>56</v>
      </c>
      <c r="C3" s="475"/>
      <c r="D3" s="475"/>
      <c r="E3" s="475"/>
      <c r="F3" s="475"/>
      <c r="G3" s="475"/>
      <c r="H3" s="475"/>
      <c r="I3" s="475"/>
      <c r="J3" s="475"/>
      <c r="K3" s="475"/>
      <c r="L3" s="475"/>
      <c r="M3" s="475"/>
      <c r="N3" s="475"/>
      <c r="O3" s="475"/>
      <c r="P3" s="475"/>
      <c r="Q3" s="475"/>
    </row>
    <row r="4" spans="2:19" s="2" customFormat="1" ht="15" thickTop="1" x14ac:dyDescent="0.3">
      <c r="B4" s="173"/>
      <c r="C4" s="177"/>
      <c r="D4" s="476" t="s">
        <v>58</v>
      </c>
      <c r="E4" s="468"/>
      <c r="F4" s="468"/>
      <c r="G4" s="468"/>
      <c r="H4" s="302" t="s">
        <v>60</v>
      </c>
      <c r="I4" s="262"/>
      <c r="J4" s="262"/>
      <c r="K4" s="262"/>
      <c r="L4" s="302" t="s">
        <v>61</v>
      </c>
      <c r="M4" s="262"/>
      <c r="N4" s="262"/>
      <c r="O4" s="262"/>
      <c r="P4" s="262"/>
      <c r="Q4" s="150"/>
      <c r="R4" s="477" t="s">
        <v>28</v>
      </c>
      <c r="S4" s="478"/>
    </row>
    <row r="5" spans="2:19" s="2" customFormat="1" ht="15" thickBot="1" x14ac:dyDescent="0.35">
      <c r="B5" s="178" t="s">
        <v>7</v>
      </c>
      <c r="C5" s="182" t="s">
        <v>15</v>
      </c>
      <c r="D5" s="180" t="s">
        <v>19</v>
      </c>
      <c r="E5" s="181" t="s">
        <v>13</v>
      </c>
      <c r="F5" s="181" t="s">
        <v>59</v>
      </c>
      <c r="G5" s="291" t="s">
        <v>57</v>
      </c>
      <c r="H5" s="339" t="s">
        <v>30</v>
      </c>
      <c r="I5" s="350" t="s">
        <v>49</v>
      </c>
      <c r="J5" s="350" t="s">
        <v>52</v>
      </c>
      <c r="K5" s="351" t="s">
        <v>53</v>
      </c>
      <c r="L5" s="303" t="s">
        <v>50</v>
      </c>
      <c r="M5" s="304" t="s">
        <v>49</v>
      </c>
      <c r="N5" s="305" t="s">
        <v>54</v>
      </c>
      <c r="O5" s="317" t="s">
        <v>49</v>
      </c>
      <c r="P5" s="305" t="s">
        <v>55</v>
      </c>
      <c r="Q5" s="351" t="s">
        <v>49</v>
      </c>
      <c r="R5" s="318" t="s">
        <v>5</v>
      </c>
      <c r="S5" s="319" t="s">
        <v>4</v>
      </c>
    </row>
    <row r="6" spans="2:19" ht="15" thickTop="1" x14ac:dyDescent="0.3">
      <c r="B6" s="183" t="s">
        <v>2</v>
      </c>
      <c r="C6" s="273" t="s">
        <v>17</v>
      </c>
      <c r="D6" s="281">
        <f t="shared" ref="D6:D15" si="0">SUM(E6:F6)</f>
        <v>9</v>
      </c>
      <c r="E6" s="186">
        <v>5</v>
      </c>
      <c r="F6" s="186">
        <v>4</v>
      </c>
      <c r="G6" s="292">
        <f t="shared" ref="G6:G22" si="1">IF(D6=0,0,+E6/D6)</f>
        <v>0.55555555555555558</v>
      </c>
      <c r="H6" s="340">
        <v>194</v>
      </c>
      <c r="I6" s="352">
        <f t="shared" ref="I6:I21" si="2">+H6/D6</f>
        <v>21.555555555555557</v>
      </c>
      <c r="J6" s="186"/>
      <c r="K6" s="374"/>
      <c r="L6" s="340"/>
      <c r="M6" s="306">
        <f>+L6/D6</f>
        <v>0</v>
      </c>
      <c r="N6" s="185"/>
      <c r="O6" s="306">
        <f>+N6/D6</f>
        <v>0</v>
      </c>
      <c r="P6" s="185"/>
      <c r="Q6" s="353">
        <f>+P6/D6</f>
        <v>0</v>
      </c>
      <c r="R6" s="320" t="s">
        <v>6</v>
      </c>
      <c r="S6" s="321" t="s">
        <v>44</v>
      </c>
    </row>
    <row r="7" spans="2:19" x14ac:dyDescent="0.3">
      <c r="B7" s="189" t="s">
        <v>1</v>
      </c>
      <c r="C7" s="274" t="s">
        <v>17</v>
      </c>
      <c r="D7" s="282">
        <f t="shared" si="0"/>
        <v>9</v>
      </c>
      <c r="E7" s="192">
        <v>2</v>
      </c>
      <c r="F7" s="192">
        <v>7</v>
      </c>
      <c r="G7" s="293">
        <f t="shared" si="1"/>
        <v>0.22222222222222221</v>
      </c>
      <c r="H7" s="341">
        <v>163</v>
      </c>
      <c r="I7" s="354">
        <f t="shared" si="2"/>
        <v>18.111111111111111</v>
      </c>
      <c r="J7" s="192"/>
      <c r="K7" s="375"/>
      <c r="L7" s="388"/>
      <c r="M7" s="307">
        <f t="shared" ref="M7:M21" si="3">+L7/D7</f>
        <v>0</v>
      </c>
      <c r="N7" s="191"/>
      <c r="O7" s="307">
        <f t="shared" ref="O7:O29" si="4">+N7/D7</f>
        <v>0</v>
      </c>
      <c r="P7" s="191"/>
      <c r="Q7" s="355">
        <f t="shared" ref="Q7:Q21" si="5">+P7/D7</f>
        <v>0</v>
      </c>
      <c r="R7" s="322" t="s">
        <v>6</v>
      </c>
      <c r="S7" s="323" t="s">
        <v>44</v>
      </c>
    </row>
    <row r="8" spans="2:19" x14ac:dyDescent="0.3">
      <c r="B8" s="197" t="s">
        <v>0</v>
      </c>
      <c r="C8" s="275" t="s">
        <v>17</v>
      </c>
      <c r="D8" s="283">
        <f t="shared" si="0"/>
        <v>10</v>
      </c>
      <c r="E8" s="199">
        <v>3</v>
      </c>
      <c r="F8" s="199">
        <v>7</v>
      </c>
      <c r="G8" s="294">
        <f t="shared" si="1"/>
        <v>0.3</v>
      </c>
      <c r="H8" s="341">
        <v>174</v>
      </c>
      <c r="I8" s="356">
        <f t="shared" si="2"/>
        <v>17.399999999999999</v>
      </c>
      <c r="J8" s="199"/>
      <c r="K8" s="376"/>
      <c r="L8" s="341"/>
      <c r="M8" s="308">
        <f t="shared" si="3"/>
        <v>0</v>
      </c>
      <c r="N8" s="194"/>
      <c r="O8" s="308">
        <f t="shared" si="4"/>
        <v>0</v>
      </c>
      <c r="P8" s="194"/>
      <c r="Q8" s="357">
        <f t="shared" si="5"/>
        <v>0</v>
      </c>
      <c r="R8" s="322" t="s">
        <v>6</v>
      </c>
      <c r="S8" s="324">
        <v>6</v>
      </c>
    </row>
    <row r="9" spans="2:19" x14ac:dyDescent="0.3">
      <c r="B9" s="197" t="s">
        <v>3</v>
      </c>
      <c r="C9" s="275" t="s">
        <v>16</v>
      </c>
      <c r="D9" s="283">
        <f t="shared" si="0"/>
        <v>10</v>
      </c>
      <c r="E9" s="199">
        <v>7</v>
      </c>
      <c r="F9" s="199">
        <v>3</v>
      </c>
      <c r="G9" s="294">
        <f t="shared" si="1"/>
        <v>0.7</v>
      </c>
      <c r="H9" s="341">
        <v>392</v>
      </c>
      <c r="I9" s="356">
        <f t="shared" si="2"/>
        <v>39.200000000000003</v>
      </c>
      <c r="J9" s="199"/>
      <c r="K9" s="376"/>
      <c r="L9" s="341"/>
      <c r="M9" s="308">
        <f t="shared" si="3"/>
        <v>0</v>
      </c>
      <c r="N9" s="194"/>
      <c r="O9" s="308">
        <f t="shared" si="4"/>
        <v>0</v>
      </c>
      <c r="P9" s="194"/>
      <c r="Q9" s="357">
        <f t="shared" si="5"/>
        <v>0</v>
      </c>
      <c r="R9" s="322" t="s">
        <v>6</v>
      </c>
      <c r="S9" s="324">
        <v>6</v>
      </c>
    </row>
    <row r="10" spans="2:19" x14ac:dyDescent="0.3">
      <c r="B10" s="197" t="s">
        <v>9</v>
      </c>
      <c r="C10" s="275" t="s">
        <v>16</v>
      </c>
      <c r="D10" s="283">
        <f t="shared" si="0"/>
        <v>10</v>
      </c>
      <c r="E10" s="199">
        <v>7</v>
      </c>
      <c r="F10" s="199">
        <v>3</v>
      </c>
      <c r="G10" s="294">
        <f t="shared" si="1"/>
        <v>0.7</v>
      </c>
      <c r="H10" s="341">
        <v>272</v>
      </c>
      <c r="I10" s="356">
        <f t="shared" si="2"/>
        <v>27.2</v>
      </c>
      <c r="J10" s="199"/>
      <c r="K10" s="376"/>
      <c r="L10" s="341"/>
      <c r="M10" s="308">
        <f t="shared" si="3"/>
        <v>0</v>
      </c>
      <c r="N10" s="194"/>
      <c r="O10" s="308">
        <f t="shared" si="4"/>
        <v>0</v>
      </c>
      <c r="P10" s="194"/>
      <c r="Q10" s="357">
        <f t="shared" si="5"/>
        <v>0</v>
      </c>
      <c r="R10" s="322" t="s">
        <v>6</v>
      </c>
      <c r="S10" s="324">
        <v>6</v>
      </c>
    </row>
    <row r="11" spans="2:19" x14ac:dyDescent="0.3">
      <c r="B11" s="197" t="s">
        <v>10</v>
      </c>
      <c r="C11" s="275" t="s">
        <v>16</v>
      </c>
      <c r="D11" s="283">
        <f t="shared" si="0"/>
        <v>10</v>
      </c>
      <c r="E11" s="199">
        <v>7</v>
      </c>
      <c r="F11" s="199">
        <v>3</v>
      </c>
      <c r="G11" s="294">
        <f t="shared" si="1"/>
        <v>0.7</v>
      </c>
      <c r="H11" s="342">
        <v>359</v>
      </c>
      <c r="I11" s="358">
        <f t="shared" si="2"/>
        <v>35.9</v>
      </c>
      <c r="J11" s="377"/>
      <c r="K11" s="378"/>
      <c r="L11" s="342"/>
      <c r="M11" s="309">
        <f t="shared" si="3"/>
        <v>0</v>
      </c>
      <c r="N11" s="201"/>
      <c r="O11" s="309">
        <f t="shared" si="4"/>
        <v>0</v>
      </c>
      <c r="P11" s="201"/>
      <c r="Q11" s="359">
        <f t="shared" si="5"/>
        <v>0</v>
      </c>
      <c r="R11" s="322" t="s">
        <v>6</v>
      </c>
      <c r="S11" s="324">
        <v>6</v>
      </c>
    </row>
    <row r="12" spans="2:19" x14ac:dyDescent="0.3">
      <c r="B12" s="197" t="s">
        <v>20</v>
      </c>
      <c r="C12" s="276" t="s">
        <v>16</v>
      </c>
      <c r="D12" s="284">
        <f t="shared" si="0"/>
        <v>11</v>
      </c>
      <c r="E12" s="204">
        <v>10</v>
      </c>
      <c r="F12" s="204">
        <v>1</v>
      </c>
      <c r="G12" s="295">
        <f t="shared" si="1"/>
        <v>0.90909090909090906</v>
      </c>
      <c r="H12" s="343">
        <v>485</v>
      </c>
      <c r="I12" s="360">
        <f t="shared" si="2"/>
        <v>44.090909090909093</v>
      </c>
      <c r="J12" s="379"/>
      <c r="K12" s="380"/>
      <c r="L12" s="343"/>
      <c r="M12" s="310">
        <f t="shared" si="3"/>
        <v>0</v>
      </c>
      <c r="N12" s="206"/>
      <c r="O12" s="310">
        <f t="shared" si="4"/>
        <v>0</v>
      </c>
      <c r="P12" s="206"/>
      <c r="Q12" s="361">
        <f t="shared" si="5"/>
        <v>0</v>
      </c>
      <c r="R12" s="325" t="s">
        <v>12</v>
      </c>
      <c r="S12" s="324">
        <v>6</v>
      </c>
    </row>
    <row r="13" spans="2:19" x14ac:dyDescent="0.3">
      <c r="B13" s="197" t="s">
        <v>21</v>
      </c>
      <c r="C13" s="276" t="s">
        <v>16</v>
      </c>
      <c r="D13" s="284">
        <f t="shared" si="0"/>
        <v>14</v>
      </c>
      <c r="E13" s="204">
        <v>12</v>
      </c>
      <c r="F13" s="204">
        <v>2</v>
      </c>
      <c r="G13" s="295">
        <f t="shared" si="1"/>
        <v>0.8571428571428571</v>
      </c>
      <c r="H13" s="343">
        <v>641</v>
      </c>
      <c r="I13" s="360">
        <f t="shared" si="2"/>
        <v>45.785714285714285</v>
      </c>
      <c r="J13" s="379"/>
      <c r="K13" s="380"/>
      <c r="L13" s="343"/>
      <c r="M13" s="310">
        <f t="shared" si="3"/>
        <v>0</v>
      </c>
      <c r="N13" s="206"/>
      <c r="O13" s="310">
        <f t="shared" si="4"/>
        <v>0</v>
      </c>
      <c r="P13" s="206"/>
      <c r="Q13" s="361">
        <f t="shared" si="5"/>
        <v>0</v>
      </c>
      <c r="R13" s="325" t="s">
        <v>12</v>
      </c>
      <c r="S13" s="324">
        <v>6</v>
      </c>
    </row>
    <row r="14" spans="2:19" x14ac:dyDescent="0.3">
      <c r="B14" s="197" t="s">
        <v>22</v>
      </c>
      <c r="C14" s="276" t="s">
        <v>16</v>
      </c>
      <c r="D14" s="284">
        <f t="shared" si="0"/>
        <v>12</v>
      </c>
      <c r="E14" s="204">
        <v>11</v>
      </c>
      <c r="F14" s="204">
        <v>1</v>
      </c>
      <c r="G14" s="295">
        <f t="shared" si="1"/>
        <v>0.91666666666666663</v>
      </c>
      <c r="H14" s="343">
        <v>571</v>
      </c>
      <c r="I14" s="360">
        <f t="shared" si="2"/>
        <v>47.583333333333336</v>
      </c>
      <c r="J14" s="379"/>
      <c r="K14" s="380"/>
      <c r="L14" s="343"/>
      <c r="M14" s="310">
        <f t="shared" si="3"/>
        <v>0</v>
      </c>
      <c r="N14" s="206"/>
      <c r="O14" s="310">
        <f t="shared" si="4"/>
        <v>0</v>
      </c>
      <c r="P14" s="206"/>
      <c r="Q14" s="361">
        <f t="shared" si="5"/>
        <v>0</v>
      </c>
      <c r="R14" s="326" t="s">
        <v>12</v>
      </c>
      <c r="S14" s="327">
        <v>6</v>
      </c>
    </row>
    <row r="15" spans="2:19" x14ac:dyDescent="0.3">
      <c r="B15" s="197" t="s">
        <v>23</v>
      </c>
      <c r="C15" s="275" t="s">
        <v>16</v>
      </c>
      <c r="D15" s="283">
        <f t="shared" si="0"/>
        <v>12</v>
      </c>
      <c r="E15" s="199">
        <v>7</v>
      </c>
      <c r="F15" s="199">
        <v>5</v>
      </c>
      <c r="G15" s="294">
        <f t="shared" si="1"/>
        <v>0.58333333333333337</v>
      </c>
      <c r="H15" s="342">
        <v>343</v>
      </c>
      <c r="I15" s="358">
        <f t="shared" si="2"/>
        <v>28.583333333333332</v>
      </c>
      <c r="J15" s="377"/>
      <c r="K15" s="378"/>
      <c r="L15" s="342"/>
      <c r="M15" s="309">
        <f t="shared" si="3"/>
        <v>0</v>
      </c>
      <c r="N15" s="201"/>
      <c r="O15" s="309">
        <f t="shared" si="4"/>
        <v>0</v>
      </c>
      <c r="P15" s="201"/>
      <c r="Q15" s="359">
        <f t="shared" si="5"/>
        <v>0</v>
      </c>
      <c r="R15" s="325" t="s">
        <v>12</v>
      </c>
      <c r="S15" s="324">
        <v>6</v>
      </c>
    </row>
    <row r="16" spans="2:19" x14ac:dyDescent="0.3">
      <c r="B16" s="197" t="s">
        <v>24</v>
      </c>
      <c r="C16" s="275" t="s">
        <v>16</v>
      </c>
      <c r="D16" s="283">
        <f t="shared" ref="D16:D23" si="6">SUM(E16:F16)</f>
        <v>10</v>
      </c>
      <c r="E16" s="199">
        <v>9</v>
      </c>
      <c r="F16" s="199">
        <v>1</v>
      </c>
      <c r="G16" s="294">
        <f t="shared" si="1"/>
        <v>0.9</v>
      </c>
      <c r="H16" s="342">
        <v>411</v>
      </c>
      <c r="I16" s="358">
        <f t="shared" si="2"/>
        <v>41.1</v>
      </c>
      <c r="J16" s="377"/>
      <c r="K16" s="378"/>
      <c r="L16" s="342"/>
      <c r="M16" s="309">
        <f t="shared" si="3"/>
        <v>0</v>
      </c>
      <c r="N16" s="201"/>
      <c r="O16" s="309">
        <f t="shared" si="4"/>
        <v>0</v>
      </c>
      <c r="P16" s="201"/>
      <c r="Q16" s="359">
        <f t="shared" si="5"/>
        <v>0</v>
      </c>
      <c r="R16" s="325" t="s">
        <v>11</v>
      </c>
      <c r="S16" s="324">
        <v>5</v>
      </c>
    </row>
    <row r="17" spans="2:19" x14ac:dyDescent="0.3">
      <c r="B17" s="197" t="s">
        <v>25</v>
      </c>
      <c r="C17" s="275" t="s">
        <v>16</v>
      </c>
      <c r="D17" s="283">
        <f t="shared" si="6"/>
        <v>13</v>
      </c>
      <c r="E17" s="199">
        <v>12</v>
      </c>
      <c r="F17" s="199">
        <v>1</v>
      </c>
      <c r="G17" s="294">
        <f t="shared" si="1"/>
        <v>0.92307692307692313</v>
      </c>
      <c r="H17" s="342">
        <v>578</v>
      </c>
      <c r="I17" s="358">
        <f t="shared" si="2"/>
        <v>44.46153846153846</v>
      </c>
      <c r="J17" s="377"/>
      <c r="K17" s="378"/>
      <c r="L17" s="342"/>
      <c r="M17" s="309">
        <f t="shared" si="3"/>
        <v>0</v>
      </c>
      <c r="N17" s="201"/>
      <c r="O17" s="309">
        <f t="shared" si="4"/>
        <v>0</v>
      </c>
      <c r="P17" s="201"/>
      <c r="Q17" s="359">
        <f t="shared" si="5"/>
        <v>0</v>
      </c>
      <c r="R17" s="325" t="s">
        <v>11</v>
      </c>
      <c r="S17" s="324">
        <v>5</v>
      </c>
    </row>
    <row r="18" spans="2:19" x14ac:dyDescent="0.3">
      <c r="B18" s="197" t="s">
        <v>27</v>
      </c>
      <c r="C18" s="276" t="s">
        <v>16</v>
      </c>
      <c r="D18" s="284">
        <f t="shared" si="6"/>
        <v>11</v>
      </c>
      <c r="E18" s="204">
        <v>6</v>
      </c>
      <c r="F18" s="204">
        <v>5</v>
      </c>
      <c r="G18" s="295">
        <f t="shared" si="1"/>
        <v>0.54545454545454541</v>
      </c>
      <c r="H18" s="343">
        <v>372</v>
      </c>
      <c r="I18" s="360">
        <f t="shared" si="2"/>
        <v>33.81818181818182</v>
      </c>
      <c r="J18" s="379"/>
      <c r="K18" s="380"/>
      <c r="L18" s="343"/>
      <c r="M18" s="310">
        <f t="shared" si="3"/>
        <v>0</v>
      </c>
      <c r="N18" s="206"/>
      <c r="O18" s="310">
        <f t="shared" si="4"/>
        <v>0</v>
      </c>
      <c r="P18" s="206"/>
      <c r="Q18" s="361">
        <f t="shared" si="5"/>
        <v>0</v>
      </c>
      <c r="R18" s="326" t="s">
        <v>11</v>
      </c>
      <c r="S18" s="327">
        <v>6</v>
      </c>
    </row>
    <row r="19" spans="2:19" x14ac:dyDescent="0.3">
      <c r="B19" s="209" t="s">
        <v>26</v>
      </c>
      <c r="C19" s="276" t="s">
        <v>16</v>
      </c>
      <c r="D19" s="284">
        <f t="shared" si="6"/>
        <v>12</v>
      </c>
      <c r="E19" s="204">
        <v>6</v>
      </c>
      <c r="F19" s="204">
        <v>6</v>
      </c>
      <c r="G19" s="295">
        <f t="shared" si="1"/>
        <v>0.5</v>
      </c>
      <c r="H19" s="343">
        <v>399</v>
      </c>
      <c r="I19" s="360">
        <f t="shared" si="2"/>
        <v>33.25</v>
      </c>
      <c r="J19" s="379"/>
      <c r="K19" s="380"/>
      <c r="L19" s="343"/>
      <c r="M19" s="310">
        <f t="shared" si="3"/>
        <v>0</v>
      </c>
      <c r="N19" s="206"/>
      <c r="O19" s="310">
        <f t="shared" si="4"/>
        <v>0</v>
      </c>
      <c r="P19" s="206"/>
      <c r="Q19" s="361">
        <f t="shared" si="5"/>
        <v>0</v>
      </c>
      <c r="R19" s="326" t="s">
        <v>11</v>
      </c>
      <c r="S19" s="327">
        <v>6</v>
      </c>
    </row>
    <row r="20" spans="2:19" x14ac:dyDescent="0.3">
      <c r="B20" s="210" t="s">
        <v>38</v>
      </c>
      <c r="C20" s="275" t="s">
        <v>16</v>
      </c>
      <c r="D20" s="283">
        <f t="shared" si="6"/>
        <v>11</v>
      </c>
      <c r="E20" s="199">
        <v>6</v>
      </c>
      <c r="F20" s="199">
        <v>5</v>
      </c>
      <c r="G20" s="294">
        <f t="shared" si="1"/>
        <v>0.54545454545454541</v>
      </c>
      <c r="H20" s="342">
        <v>363</v>
      </c>
      <c r="I20" s="358">
        <f t="shared" si="2"/>
        <v>33</v>
      </c>
      <c r="J20" s="377">
        <v>51</v>
      </c>
      <c r="K20" s="378">
        <v>60</v>
      </c>
      <c r="L20" s="342">
        <v>4318</v>
      </c>
      <c r="M20" s="309">
        <f t="shared" si="3"/>
        <v>392.54545454545456</v>
      </c>
      <c r="N20" s="201">
        <v>2032</v>
      </c>
      <c r="O20" s="309">
        <f t="shared" si="4"/>
        <v>184.72727272727272</v>
      </c>
      <c r="P20" s="201">
        <v>2256</v>
      </c>
      <c r="Q20" s="359">
        <f t="shared" si="5"/>
        <v>205.09090909090909</v>
      </c>
      <c r="R20" s="328" t="s">
        <v>11</v>
      </c>
      <c r="S20" s="329">
        <v>6</v>
      </c>
    </row>
    <row r="21" spans="2:19" x14ac:dyDescent="0.3">
      <c r="B21" s="213" t="s">
        <v>39</v>
      </c>
      <c r="C21" s="276" t="s">
        <v>16</v>
      </c>
      <c r="D21" s="284">
        <f t="shared" si="6"/>
        <v>12</v>
      </c>
      <c r="E21" s="204">
        <v>9</v>
      </c>
      <c r="F21" s="204">
        <v>3</v>
      </c>
      <c r="G21" s="295">
        <f t="shared" si="1"/>
        <v>0.75</v>
      </c>
      <c r="H21" s="343">
        <v>468</v>
      </c>
      <c r="I21" s="360">
        <f t="shared" si="2"/>
        <v>39</v>
      </c>
      <c r="J21" s="379">
        <v>63</v>
      </c>
      <c r="K21" s="380">
        <v>79</v>
      </c>
      <c r="L21" s="343">
        <v>4661</v>
      </c>
      <c r="M21" s="310">
        <f t="shared" si="3"/>
        <v>388.41666666666669</v>
      </c>
      <c r="N21" s="206">
        <v>2333</v>
      </c>
      <c r="O21" s="310">
        <f t="shared" si="4"/>
        <v>194.41666666666666</v>
      </c>
      <c r="P21" s="206">
        <v>2328</v>
      </c>
      <c r="Q21" s="361">
        <f t="shared" si="5"/>
        <v>194</v>
      </c>
      <c r="R21" s="330" t="s">
        <v>11</v>
      </c>
      <c r="S21" s="331">
        <v>6</v>
      </c>
    </row>
    <row r="22" spans="2:19" x14ac:dyDescent="0.3">
      <c r="B22" s="213" t="s">
        <v>41</v>
      </c>
      <c r="C22" s="276" t="s">
        <v>40</v>
      </c>
      <c r="D22" s="284">
        <f t="shared" si="6"/>
        <v>0</v>
      </c>
      <c r="E22" s="204"/>
      <c r="F22" s="204"/>
      <c r="G22" s="295">
        <f t="shared" si="1"/>
        <v>0</v>
      </c>
      <c r="H22" s="343"/>
      <c r="I22" s="360"/>
      <c r="J22" s="379"/>
      <c r="K22" s="380"/>
      <c r="L22" s="343"/>
      <c r="M22" s="310"/>
      <c r="N22" s="206"/>
      <c r="O22" s="310"/>
      <c r="P22" s="206"/>
      <c r="Q22" s="361"/>
      <c r="R22" s="330" t="s">
        <v>11</v>
      </c>
      <c r="S22" s="331">
        <v>5</v>
      </c>
    </row>
    <row r="23" spans="2:19" x14ac:dyDescent="0.3">
      <c r="B23" s="213" t="s">
        <v>42</v>
      </c>
      <c r="C23" s="276" t="s">
        <v>40</v>
      </c>
      <c r="D23" s="284">
        <f t="shared" si="6"/>
        <v>0</v>
      </c>
      <c r="E23" s="204"/>
      <c r="F23" s="204"/>
      <c r="G23" s="295"/>
      <c r="H23" s="343"/>
      <c r="I23" s="360"/>
      <c r="J23" s="379"/>
      <c r="K23" s="380"/>
      <c r="L23" s="343"/>
      <c r="M23" s="310"/>
      <c r="N23" s="206"/>
      <c r="O23" s="310"/>
      <c r="P23" s="206"/>
      <c r="Q23" s="361"/>
      <c r="R23" s="330" t="s">
        <v>11</v>
      </c>
      <c r="S23" s="331">
        <v>5</v>
      </c>
    </row>
    <row r="24" spans="2:19" x14ac:dyDescent="0.3">
      <c r="B24" s="213"/>
      <c r="C24" s="276"/>
      <c r="D24" s="284"/>
      <c r="E24" s="204"/>
      <c r="F24" s="204"/>
      <c r="G24" s="295"/>
      <c r="H24" s="343"/>
      <c r="I24" s="360"/>
      <c r="J24" s="379"/>
      <c r="K24" s="380"/>
      <c r="L24" s="343"/>
      <c r="M24" s="310"/>
      <c r="N24" s="206"/>
      <c r="O24" s="310"/>
      <c r="P24" s="206"/>
      <c r="Q24" s="361"/>
      <c r="R24" s="330"/>
      <c r="S24" s="331"/>
    </row>
    <row r="25" spans="2:19" ht="15" thickBot="1" x14ac:dyDescent="0.35">
      <c r="B25" s="216"/>
      <c r="C25" s="277"/>
      <c r="D25" s="285"/>
      <c r="E25" s="219"/>
      <c r="F25" s="219"/>
      <c r="G25" s="296"/>
      <c r="H25" s="344"/>
      <c r="I25" s="362"/>
      <c r="J25" s="381"/>
      <c r="K25" s="382"/>
      <c r="L25" s="344"/>
      <c r="M25" s="311"/>
      <c r="N25" s="221"/>
      <c r="O25" s="311"/>
      <c r="P25" s="221"/>
      <c r="Q25" s="363"/>
      <c r="R25" s="332"/>
      <c r="S25" s="333"/>
    </row>
    <row r="26" spans="2:19" ht="15" thickTop="1" x14ac:dyDescent="0.3">
      <c r="B26" s="223"/>
      <c r="C26" s="224" t="s">
        <v>32</v>
      </c>
      <c r="D26" s="286">
        <f>SUM(E26:F26)</f>
        <v>176</v>
      </c>
      <c r="E26" s="227">
        <f>SUM(E6:E25)</f>
        <v>119</v>
      </c>
      <c r="F26" s="227">
        <f>SUM(F6:F25)</f>
        <v>57</v>
      </c>
      <c r="G26" s="297">
        <f>IF(D26=0,0,+E26/D26)</f>
        <v>0.67613636363636365</v>
      </c>
      <c r="H26" s="345">
        <f>SUM(H6:H25)</f>
        <v>6185</v>
      </c>
      <c r="I26" s="364">
        <f>+H26/D26</f>
        <v>35.142045454545453</v>
      </c>
      <c r="J26" s="227">
        <f t="shared" ref="J26" si="7">SUM(J6:J25)</f>
        <v>114</v>
      </c>
      <c r="K26" s="383">
        <f>MAX(K6:K25)</f>
        <v>79</v>
      </c>
      <c r="L26" s="345">
        <f>SUM(L6:L25)</f>
        <v>8979</v>
      </c>
      <c r="M26" s="312">
        <f>+L26/D26</f>
        <v>51.017045454545453</v>
      </c>
      <c r="N26" s="229">
        <f>SUM(N6:N25)</f>
        <v>4365</v>
      </c>
      <c r="O26" s="312">
        <f t="shared" si="4"/>
        <v>24.801136363636363</v>
      </c>
      <c r="P26" s="229">
        <f>SUM(P6:P25)</f>
        <v>4584</v>
      </c>
      <c r="Q26" s="365">
        <f t="shared" ref="Q26:Q29" si="8">+P26/D26</f>
        <v>26.045454545454547</v>
      </c>
      <c r="R26" s="223"/>
      <c r="S26" s="334"/>
    </row>
    <row r="27" spans="2:19" x14ac:dyDescent="0.3">
      <c r="B27" s="231"/>
      <c r="C27" s="232" t="s">
        <v>28</v>
      </c>
      <c r="D27" s="287">
        <f>SUM(E27:F27)</f>
        <v>158</v>
      </c>
      <c r="E27" s="235">
        <f>SUM(E8:E25)</f>
        <v>112</v>
      </c>
      <c r="F27" s="235">
        <f>SUM(F8:F25)</f>
        <v>46</v>
      </c>
      <c r="G27" s="298">
        <f t="shared" ref="G27:G30" si="9">IF(D27=0,0,+E27/D27)</f>
        <v>0.70886075949367089</v>
      </c>
      <c r="H27" s="346">
        <f>SUM(H8:H25)</f>
        <v>5828</v>
      </c>
      <c r="I27" s="366">
        <f>+H27/D27</f>
        <v>36.88607594936709</v>
      </c>
      <c r="J27" s="235">
        <f t="shared" ref="J27" si="10">SUM(J8:J25)</f>
        <v>114</v>
      </c>
      <c r="K27" s="384">
        <f>MAX(K8:K25)</f>
        <v>79</v>
      </c>
      <c r="L27" s="346">
        <f>SUM(L8:L25)</f>
        <v>8979</v>
      </c>
      <c r="M27" s="313">
        <f>+L27/H27</f>
        <v>1.540665751544269</v>
      </c>
      <c r="N27" s="237">
        <f>SUM(N8:N25)</f>
        <v>4365</v>
      </c>
      <c r="O27" s="313">
        <f t="shared" si="4"/>
        <v>27.626582278481013</v>
      </c>
      <c r="P27" s="237">
        <f>SUM(P8:P25)</f>
        <v>4584</v>
      </c>
      <c r="Q27" s="367">
        <f t="shared" si="8"/>
        <v>29.0126582278481</v>
      </c>
      <c r="R27" s="231"/>
      <c r="S27" s="335"/>
    </row>
    <row r="28" spans="2:19" x14ac:dyDescent="0.3">
      <c r="B28" s="239"/>
      <c r="C28" s="278" t="s">
        <v>17</v>
      </c>
      <c r="D28" s="288">
        <f>SUM(E28:F28)</f>
        <v>28</v>
      </c>
      <c r="E28" s="242">
        <f>SUM(E6:E8)</f>
        <v>10</v>
      </c>
      <c r="F28" s="242">
        <f>SUM(F6:F8)</f>
        <v>18</v>
      </c>
      <c r="G28" s="299">
        <f t="shared" si="9"/>
        <v>0.35714285714285715</v>
      </c>
      <c r="H28" s="347">
        <f>SUM(H6:H8)</f>
        <v>531</v>
      </c>
      <c r="I28" s="368">
        <f>+H28/D28</f>
        <v>18.964285714285715</v>
      </c>
      <c r="J28" s="242">
        <f t="shared" ref="J28" si="11">SUM(J6:J8)</f>
        <v>0</v>
      </c>
      <c r="K28" s="385">
        <f>MAX(K6:K8)</f>
        <v>0</v>
      </c>
      <c r="L28" s="347">
        <f>SUM(L6:L8)</f>
        <v>0</v>
      </c>
      <c r="M28" s="314">
        <f>+L28/H28</f>
        <v>0</v>
      </c>
      <c r="N28" s="241">
        <f>SUM(N6:N8)</f>
        <v>0</v>
      </c>
      <c r="O28" s="314">
        <f t="shared" si="4"/>
        <v>0</v>
      </c>
      <c r="P28" s="241">
        <f>SUM(P6:P8)</f>
        <v>0</v>
      </c>
      <c r="Q28" s="369">
        <f t="shared" si="8"/>
        <v>0</v>
      </c>
      <c r="R28" s="239"/>
      <c r="S28" s="336"/>
    </row>
    <row r="29" spans="2:19" ht="16.5" customHeight="1" x14ac:dyDescent="0.3">
      <c r="B29" s="245"/>
      <c r="C29" s="279" t="s">
        <v>16</v>
      </c>
      <c r="D29" s="289">
        <f>SUM(E29:F29)</f>
        <v>148</v>
      </c>
      <c r="E29" s="248">
        <f>+SUM(E9:E25)</f>
        <v>109</v>
      </c>
      <c r="F29" s="248">
        <f>+SUM(F9:F25)</f>
        <v>39</v>
      </c>
      <c r="G29" s="300">
        <f t="shared" si="9"/>
        <v>0.73648648648648651</v>
      </c>
      <c r="H29" s="348">
        <f>+SUM(H9:H25)</f>
        <v>5654</v>
      </c>
      <c r="I29" s="370">
        <f>+H29/D29</f>
        <v>38.202702702702702</v>
      </c>
      <c r="J29" s="248">
        <f t="shared" ref="J29" si="12">+SUM(J9:J25)</f>
        <v>114</v>
      </c>
      <c r="K29" s="386">
        <f>MAX(K9:K25)</f>
        <v>79</v>
      </c>
      <c r="L29" s="348">
        <f>+SUM(L9:L25)</f>
        <v>8979</v>
      </c>
      <c r="M29" s="315">
        <f>+L29/H29</f>
        <v>1.588079235939158</v>
      </c>
      <c r="N29" s="247">
        <f>+SUM(N9:N25)</f>
        <v>4365</v>
      </c>
      <c r="O29" s="315">
        <f t="shared" si="4"/>
        <v>29.493243243243242</v>
      </c>
      <c r="P29" s="247">
        <f>+SUM(P9:P25)</f>
        <v>4584</v>
      </c>
      <c r="Q29" s="371">
        <f t="shared" si="8"/>
        <v>30.972972972972972</v>
      </c>
      <c r="R29" s="245"/>
      <c r="S29" s="337"/>
    </row>
    <row r="30" spans="2:19" ht="16.5" customHeight="1" thickBot="1" x14ac:dyDescent="0.35">
      <c r="B30" s="251"/>
      <c r="C30" s="280" t="s">
        <v>40</v>
      </c>
      <c r="D30" s="290">
        <f>SUM(E30:F30)</f>
        <v>0</v>
      </c>
      <c r="E30" s="254">
        <f>SUM(E22:E25)</f>
        <v>0</v>
      </c>
      <c r="F30" s="254">
        <f t="shared" ref="F30:H30" si="13">SUM(F22:F25)</f>
        <v>0</v>
      </c>
      <c r="G30" s="301">
        <f t="shared" si="9"/>
        <v>0</v>
      </c>
      <c r="H30" s="349">
        <f t="shared" si="13"/>
        <v>0</v>
      </c>
      <c r="I30" s="372"/>
      <c r="J30" s="254">
        <f t="shared" ref="J30:L30" si="14">SUM(J22:J25)</f>
        <v>0</v>
      </c>
      <c r="K30" s="387">
        <f>MAX(K22:K25)</f>
        <v>0</v>
      </c>
      <c r="L30" s="349">
        <f t="shared" si="14"/>
        <v>0</v>
      </c>
      <c r="M30" s="316"/>
      <c r="N30" s="253">
        <f t="shared" ref="N30" si="15">SUM(N22:N25)</f>
        <v>0</v>
      </c>
      <c r="O30" s="316"/>
      <c r="P30" s="253">
        <f t="shared" ref="P30" si="16">SUM(P22:P25)</f>
        <v>0</v>
      </c>
      <c r="Q30" s="373"/>
      <c r="R30" s="251"/>
      <c r="S30" s="338"/>
    </row>
    <row r="31" spans="2:19" ht="16.5" customHeight="1" thickTop="1" x14ac:dyDescent="0.3">
      <c r="B31" s="257"/>
      <c r="C31" s="258"/>
      <c r="D31" s="259"/>
      <c r="E31" s="259"/>
      <c r="F31" s="259"/>
      <c r="G31" s="259"/>
      <c r="H31" s="259"/>
      <c r="I31" s="260"/>
      <c r="J31" s="260"/>
      <c r="K31" s="260"/>
      <c r="L31" s="260"/>
      <c r="M31" s="260"/>
      <c r="N31" s="260"/>
      <c r="O31" s="260"/>
      <c r="P31" s="260"/>
      <c r="Q31" s="260"/>
    </row>
    <row r="32" spans="2:19" ht="16.5" customHeight="1" x14ac:dyDescent="0.3">
      <c r="B32" s="257"/>
      <c r="C32" s="258" t="s">
        <v>82</v>
      </c>
      <c r="D32" s="259">
        <f>MAX(D6:D25)</f>
        <v>14</v>
      </c>
      <c r="E32" s="259">
        <f t="shared" ref="E32:Q32" si="17">MAX(E6:E25)</f>
        <v>12</v>
      </c>
      <c r="F32" s="259">
        <f t="shared" si="17"/>
        <v>7</v>
      </c>
      <c r="G32" s="463">
        <f t="shared" si="17"/>
        <v>0.92307692307692313</v>
      </c>
      <c r="H32" s="259">
        <f t="shared" si="17"/>
        <v>641</v>
      </c>
      <c r="I32" s="464">
        <f t="shared" si="17"/>
        <v>47.583333333333336</v>
      </c>
      <c r="J32" s="260">
        <f t="shared" si="17"/>
        <v>63</v>
      </c>
      <c r="K32" s="260">
        <f t="shared" si="17"/>
        <v>79</v>
      </c>
      <c r="L32" s="260">
        <f t="shared" si="17"/>
        <v>4661</v>
      </c>
      <c r="M32" s="464">
        <f t="shared" si="17"/>
        <v>392.54545454545456</v>
      </c>
      <c r="N32" s="260">
        <f t="shared" si="17"/>
        <v>2333</v>
      </c>
      <c r="O32" s="464">
        <f t="shared" si="17"/>
        <v>194.41666666666666</v>
      </c>
      <c r="P32" s="260">
        <f t="shared" si="17"/>
        <v>2328</v>
      </c>
      <c r="Q32" s="464">
        <f t="shared" si="17"/>
        <v>205.09090909090909</v>
      </c>
    </row>
    <row r="33" spans="2:17" ht="16.5" customHeight="1" x14ac:dyDescent="0.3">
      <c r="B33" s="257"/>
      <c r="C33" s="258" t="s">
        <v>83</v>
      </c>
      <c r="D33" s="259">
        <f>MIN(D6:D21)</f>
        <v>9</v>
      </c>
      <c r="E33" s="259">
        <f t="shared" ref="E33:Q33" si="18">MIN(E6:E21)</f>
        <v>2</v>
      </c>
      <c r="F33" s="259">
        <f t="shared" si="18"/>
        <v>1</v>
      </c>
      <c r="G33" s="463">
        <f t="shared" si="18"/>
        <v>0.22222222222222221</v>
      </c>
      <c r="H33" s="259">
        <f t="shared" si="18"/>
        <v>163</v>
      </c>
      <c r="I33" s="464">
        <f t="shared" si="18"/>
        <v>17.399999999999999</v>
      </c>
      <c r="J33" s="260">
        <f t="shared" si="18"/>
        <v>51</v>
      </c>
      <c r="K33" s="260">
        <f t="shared" si="18"/>
        <v>60</v>
      </c>
      <c r="L33" s="260">
        <f t="shared" si="18"/>
        <v>4318</v>
      </c>
      <c r="M33" s="464">
        <f t="shared" si="18"/>
        <v>0</v>
      </c>
      <c r="N33" s="260">
        <f t="shared" si="18"/>
        <v>2032</v>
      </c>
      <c r="O33" s="464">
        <f t="shared" si="18"/>
        <v>0</v>
      </c>
      <c r="P33" s="260">
        <f t="shared" si="18"/>
        <v>2256</v>
      </c>
      <c r="Q33" s="464">
        <f t="shared" si="18"/>
        <v>0</v>
      </c>
    </row>
    <row r="34" spans="2:17" ht="16.5" customHeight="1" x14ac:dyDescent="0.3">
      <c r="B34" s="257"/>
      <c r="C34" s="258"/>
      <c r="D34" s="259"/>
      <c r="E34" s="259"/>
      <c r="F34" s="259"/>
      <c r="G34" s="259"/>
      <c r="H34" s="259"/>
      <c r="I34" s="260"/>
      <c r="J34" s="260"/>
      <c r="K34" s="260"/>
      <c r="L34" s="260"/>
      <c r="M34" s="260"/>
      <c r="N34" s="260"/>
      <c r="O34" s="260"/>
      <c r="P34" s="260"/>
      <c r="Q34" s="260"/>
    </row>
    <row r="35" spans="2:17" ht="16.5" customHeight="1" x14ac:dyDescent="0.3">
      <c r="B35" s="257"/>
      <c r="C35" s="258"/>
      <c r="D35" s="259"/>
      <c r="E35" s="259"/>
      <c r="F35" s="259"/>
      <c r="G35" s="259"/>
      <c r="H35" s="259"/>
      <c r="I35" s="260"/>
      <c r="J35" s="260"/>
      <c r="K35" s="260"/>
      <c r="L35" s="260"/>
      <c r="M35" s="260"/>
      <c r="N35" s="260"/>
      <c r="O35" s="260"/>
      <c r="P35" s="260"/>
      <c r="Q35" s="260"/>
    </row>
    <row r="36" spans="2:17" ht="16.5" customHeight="1" x14ac:dyDescent="0.3">
      <c r="B36" s="257"/>
      <c r="C36" s="258"/>
      <c r="D36" s="259"/>
      <c r="E36" s="259"/>
      <c r="F36" s="259"/>
      <c r="G36" s="259"/>
      <c r="H36" s="259"/>
      <c r="I36" s="260"/>
      <c r="J36" s="260"/>
      <c r="K36" s="260"/>
      <c r="L36" s="260"/>
      <c r="M36" s="260"/>
      <c r="N36" s="260"/>
      <c r="O36" s="260"/>
      <c r="P36" s="260"/>
      <c r="Q36" s="260"/>
    </row>
    <row r="37" spans="2:17" ht="16.5" customHeight="1" x14ac:dyDescent="0.3">
      <c r="B37" s="257"/>
      <c r="C37" s="258"/>
      <c r="D37" s="259"/>
      <c r="E37" s="259"/>
      <c r="F37" s="259"/>
      <c r="G37" s="259"/>
      <c r="H37" s="259"/>
      <c r="I37" s="260"/>
      <c r="J37" s="260"/>
      <c r="K37" s="260"/>
      <c r="L37" s="260"/>
      <c r="M37" s="260"/>
      <c r="N37" s="260"/>
      <c r="O37" s="260"/>
      <c r="P37" s="260"/>
      <c r="Q37" s="260"/>
    </row>
    <row r="38" spans="2:17" ht="16.5" customHeight="1" x14ac:dyDescent="0.3">
      <c r="B38" s="257"/>
      <c r="C38" s="258"/>
      <c r="D38" s="259"/>
      <c r="E38" s="259"/>
      <c r="F38" s="259"/>
      <c r="G38" s="259"/>
      <c r="H38" s="259"/>
      <c r="I38" s="260"/>
      <c r="J38" s="260"/>
      <c r="K38" s="260"/>
      <c r="L38" s="260"/>
      <c r="M38" s="260"/>
      <c r="N38" s="260"/>
      <c r="O38" s="260"/>
      <c r="P38" s="260"/>
      <c r="Q38" s="260"/>
    </row>
    <row r="39" spans="2:17" ht="16.5" customHeight="1" x14ac:dyDescent="0.3">
      <c r="B39" s="257"/>
      <c r="C39" s="258"/>
      <c r="D39" s="259"/>
      <c r="E39" s="259"/>
      <c r="F39" s="259"/>
      <c r="G39" s="259"/>
      <c r="H39" s="259"/>
      <c r="I39" s="260"/>
      <c r="J39" s="260"/>
      <c r="K39" s="260"/>
      <c r="L39" s="260"/>
      <c r="M39" s="260"/>
      <c r="N39" s="260"/>
      <c r="O39" s="260"/>
      <c r="P39" s="260"/>
      <c r="Q39" s="260"/>
    </row>
    <row r="40" spans="2:17" ht="16.5" customHeight="1" x14ac:dyDescent="0.3">
      <c r="B40" s="257"/>
      <c r="C40" s="258"/>
      <c r="D40" s="259"/>
      <c r="E40" s="259"/>
      <c r="F40" s="259"/>
      <c r="G40" s="259"/>
      <c r="H40" s="259"/>
      <c r="I40" s="260"/>
      <c r="J40" s="260"/>
      <c r="K40" s="260"/>
      <c r="L40" s="260"/>
      <c r="M40" s="260"/>
      <c r="N40" s="260"/>
      <c r="O40" s="260"/>
      <c r="P40" s="260"/>
      <c r="Q40" s="260"/>
    </row>
    <row r="41" spans="2:17" ht="16.5" customHeight="1" x14ac:dyDescent="0.3">
      <c r="B41" s="257"/>
      <c r="C41" s="258"/>
      <c r="D41" s="259"/>
      <c r="E41" s="259"/>
      <c r="F41" s="259"/>
      <c r="G41" s="259"/>
      <c r="H41" s="259"/>
      <c r="I41" s="260"/>
      <c r="J41" s="260"/>
      <c r="K41" s="260"/>
      <c r="L41" s="260"/>
      <c r="M41" s="260"/>
      <c r="N41" s="260"/>
      <c r="O41" s="260"/>
      <c r="P41" s="260"/>
      <c r="Q41" s="260"/>
    </row>
    <row r="42" spans="2:17" ht="16.5" customHeight="1" x14ac:dyDescent="0.3">
      <c r="B42" s="257"/>
      <c r="C42" s="258"/>
      <c r="D42" s="259"/>
      <c r="E42" s="259"/>
      <c r="F42" s="259"/>
      <c r="G42" s="259"/>
      <c r="H42" s="259"/>
      <c r="I42" s="260"/>
      <c r="J42" s="260"/>
      <c r="K42" s="260"/>
      <c r="L42" s="260"/>
      <c r="M42" s="260"/>
      <c r="N42" s="260"/>
      <c r="O42" s="260"/>
      <c r="P42" s="260"/>
      <c r="Q42" s="260"/>
    </row>
    <row r="43" spans="2:17" ht="16.5" customHeight="1" x14ac:dyDescent="0.3">
      <c r="B43" s="257"/>
      <c r="C43" s="258"/>
      <c r="D43" s="259"/>
      <c r="E43" s="259"/>
      <c r="F43" s="259"/>
      <c r="G43" s="259"/>
      <c r="H43" s="259"/>
      <c r="I43" s="260"/>
      <c r="J43" s="260"/>
      <c r="K43" s="260"/>
      <c r="L43" s="260"/>
      <c r="M43" s="260"/>
      <c r="N43" s="260"/>
      <c r="O43" s="260"/>
      <c r="P43" s="260"/>
      <c r="Q43" s="260"/>
    </row>
    <row r="44" spans="2:17" ht="16.5" customHeight="1" x14ac:dyDescent="0.3">
      <c r="B44" s="257"/>
      <c r="C44" s="258"/>
      <c r="D44" s="259"/>
      <c r="E44" s="259"/>
      <c r="F44" s="259"/>
      <c r="G44" s="259"/>
      <c r="H44" s="259"/>
      <c r="I44" s="260"/>
      <c r="J44" s="260"/>
      <c r="K44" s="260"/>
      <c r="L44" s="260"/>
      <c r="M44" s="260"/>
      <c r="N44" s="260"/>
      <c r="O44" s="260"/>
      <c r="P44" s="260"/>
      <c r="Q44" s="260"/>
    </row>
    <row r="45" spans="2:17" ht="16.5" customHeight="1" x14ac:dyDescent="0.3">
      <c r="B45" s="257"/>
      <c r="C45" s="258"/>
      <c r="D45" s="259"/>
      <c r="E45" s="259"/>
      <c r="F45" s="259"/>
      <c r="G45" s="259"/>
      <c r="H45" s="259"/>
      <c r="I45" s="260"/>
      <c r="J45" s="260"/>
      <c r="K45" s="260"/>
      <c r="L45" s="260"/>
      <c r="M45" s="260"/>
      <c r="N45" s="260"/>
      <c r="O45" s="260"/>
      <c r="P45" s="260"/>
      <c r="Q45" s="260"/>
    </row>
    <row r="46" spans="2:17" ht="16.5" customHeight="1" x14ac:dyDescent="0.3">
      <c r="B46" s="257"/>
      <c r="C46" s="258"/>
      <c r="D46" s="259"/>
      <c r="E46" s="259"/>
      <c r="F46" s="259"/>
      <c r="G46" s="259"/>
      <c r="H46" s="259"/>
      <c r="I46" s="260"/>
      <c r="J46" s="260"/>
      <c r="K46" s="260"/>
      <c r="L46" s="260"/>
      <c r="M46" s="260"/>
      <c r="N46" s="260"/>
      <c r="O46" s="260"/>
      <c r="P46" s="260"/>
      <c r="Q46" s="260"/>
    </row>
    <row r="47" spans="2:17" ht="16.5" customHeight="1" x14ac:dyDescent="0.3">
      <c r="B47" s="257"/>
      <c r="C47" s="258"/>
      <c r="D47" s="259"/>
      <c r="E47" s="259"/>
      <c r="F47" s="259"/>
      <c r="G47" s="259"/>
      <c r="H47" s="259"/>
      <c r="I47" s="260"/>
      <c r="J47" s="260"/>
      <c r="K47" s="260"/>
      <c r="L47" s="260"/>
      <c r="M47" s="260"/>
      <c r="N47" s="260"/>
      <c r="O47" s="260"/>
      <c r="P47" s="260"/>
      <c r="Q47" s="260"/>
    </row>
    <row r="48" spans="2:17" ht="16.5" customHeight="1" x14ac:dyDescent="0.3">
      <c r="B48" s="257"/>
      <c r="C48" s="258"/>
      <c r="D48" s="259"/>
      <c r="E48" s="259"/>
      <c r="F48" s="259"/>
      <c r="G48" s="259"/>
      <c r="H48" s="259"/>
      <c r="I48" s="260"/>
      <c r="J48" s="260"/>
      <c r="K48" s="260"/>
      <c r="L48" s="260"/>
      <c r="M48" s="260"/>
      <c r="N48" s="260"/>
      <c r="O48" s="260"/>
      <c r="P48" s="260"/>
      <c r="Q48" s="260"/>
    </row>
    <row r="49" spans="2:17" ht="16.5" customHeight="1" x14ac:dyDescent="0.3">
      <c r="B49" s="257"/>
      <c r="C49" s="258"/>
      <c r="D49" s="259"/>
      <c r="E49" s="259"/>
      <c r="F49" s="259"/>
      <c r="G49" s="259"/>
      <c r="H49" s="259"/>
      <c r="I49" s="260"/>
      <c r="J49" s="260"/>
      <c r="K49" s="260"/>
      <c r="L49" s="260"/>
      <c r="M49" s="260"/>
      <c r="N49" s="260"/>
      <c r="O49" s="260"/>
      <c r="P49" s="260"/>
      <c r="Q49" s="260"/>
    </row>
    <row r="50" spans="2:17" ht="16.5" customHeight="1" x14ac:dyDescent="0.3">
      <c r="B50" s="257"/>
      <c r="C50" s="258"/>
      <c r="D50" s="259"/>
      <c r="E50" s="259"/>
      <c r="F50" s="259"/>
      <c r="G50" s="259"/>
      <c r="H50" s="259"/>
      <c r="I50" s="260"/>
      <c r="J50" s="260"/>
      <c r="K50" s="260"/>
      <c r="L50" s="260"/>
      <c r="M50" s="260"/>
      <c r="N50" s="260"/>
      <c r="O50" s="260"/>
      <c r="P50" s="260"/>
      <c r="Q50" s="260"/>
    </row>
    <row r="51" spans="2:17" ht="16.5" customHeight="1" x14ac:dyDescent="0.3">
      <c r="B51" s="257"/>
      <c r="C51" s="258"/>
      <c r="D51" s="259"/>
      <c r="E51" s="259"/>
      <c r="F51" s="259"/>
      <c r="G51" s="259"/>
      <c r="H51" s="259"/>
      <c r="I51" s="260"/>
      <c r="J51" s="260"/>
      <c r="K51" s="260"/>
      <c r="L51" s="260"/>
      <c r="M51" s="260"/>
      <c r="N51" s="260"/>
      <c r="O51" s="260"/>
      <c r="P51" s="260"/>
      <c r="Q51" s="260"/>
    </row>
    <row r="52" spans="2:17" ht="16.5" customHeight="1" x14ac:dyDescent="0.3">
      <c r="B52" s="257"/>
      <c r="C52" s="258"/>
      <c r="D52" s="259"/>
      <c r="E52" s="259"/>
      <c r="F52" s="259"/>
      <c r="G52" s="259"/>
      <c r="H52" s="259"/>
      <c r="I52" s="260"/>
      <c r="J52" s="260"/>
      <c r="K52" s="260"/>
      <c r="L52" s="260"/>
      <c r="M52" s="260"/>
      <c r="N52" s="260"/>
      <c r="O52" s="260"/>
      <c r="P52" s="260"/>
      <c r="Q52" s="260"/>
    </row>
    <row r="53" spans="2:17" ht="16.5" customHeight="1" x14ac:dyDescent="0.3">
      <c r="B53" s="257"/>
      <c r="C53" s="258"/>
      <c r="D53" s="259"/>
      <c r="E53" s="259"/>
      <c r="F53" s="259"/>
      <c r="G53" s="259"/>
      <c r="H53" s="259"/>
      <c r="I53" s="260"/>
      <c r="J53" s="260"/>
      <c r="K53" s="260"/>
      <c r="L53" s="260"/>
      <c r="M53" s="260"/>
      <c r="N53" s="260"/>
      <c r="O53" s="260"/>
      <c r="P53" s="260"/>
      <c r="Q53" s="260"/>
    </row>
    <row r="54" spans="2:17" ht="16.5" customHeight="1" x14ac:dyDescent="0.3">
      <c r="B54" s="257"/>
      <c r="C54" s="258"/>
      <c r="D54" s="259"/>
      <c r="E54" s="259"/>
      <c r="F54" s="259"/>
      <c r="G54" s="259"/>
      <c r="H54" s="259"/>
      <c r="I54" s="260"/>
      <c r="J54" s="260"/>
      <c r="K54" s="260"/>
      <c r="L54" s="260"/>
      <c r="M54" s="260"/>
      <c r="N54" s="260"/>
      <c r="O54" s="260"/>
      <c r="P54" s="260"/>
      <c r="Q54" s="260"/>
    </row>
    <row r="55" spans="2:17" ht="16.5" customHeight="1" x14ac:dyDescent="0.3">
      <c r="B55" s="257"/>
      <c r="C55" s="258"/>
      <c r="D55" s="259"/>
      <c r="E55" s="259"/>
      <c r="F55" s="259"/>
      <c r="G55" s="259"/>
      <c r="H55" s="259"/>
      <c r="I55" s="260"/>
      <c r="J55" s="260"/>
      <c r="K55" s="260"/>
      <c r="L55" s="260"/>
      <c r="M55" s="260"/>
      <c r="N55" s="260"/>
      <c r="O55" s="260"/>
      <c r="P55" s="260"/>
      <c r="Q55" s="260"/>
    </row>
    <row r="56" spans="2:17" ht="16.5" customHeight="1" x14ac:dyDescent="0.3">
      <c r="B56" s="257"/>
      <c r="C56" s="258"/>
      <c r="D56" s="259"/>
      <c r="E56" s="259"/>
      <c r="F56" s="259"/>
      <c r="G56" s="259"/>
      <c r="H56" s="259"/>
      <c r="I56" s="260"/>
      <c r="J56" s="260"/>
      <c r="K56" s="260"/>
      <c r="L56" s="260"/>
      <c r="M56" s="260"/>
      <c r="N56" s="260"/>
      <c r="O56" s="260"/>
      <c r="P56" s="260"/>
      <c r="Q56" s="260"/>
    </row>
    <row r="57" spans="2:17" ht="16.5" customHeight="1" x14ac:dyDescent="0.3">
      <c r="B57" s="257"/>
      <c r="C57" s="258"/>
      <c r="D57" s="259"/>
      <c r="E57" s="259"/>
      <c r="F57" s="259"/>
      <c r="G57" s="259"/>
      <c r="H57" s="259"/>
      <c r="I57" s="260"/>
      <c r="J57" s="260"/>
      <c r="K57" s="260"/>
      <c r="L57" s="260"/>
      <c r="M57" s="260"/>
      <c r="N57" s="260"/>
      <c r="O57" s="260"/>
      <c r="P57" s="260"/>
      <c r="Q57" s="260"/>
    </row>
    <row r="58" spans="2:17" ht="16.5" customHeight="1" x14ac:dyDescent="0.3">
      <c r="B58" s="257"/>
      <c r="C58" s="258"/>
      <c r="D58" s="259"/>
      <c r="E58" s="259"/>
      <c r="F58" s="259"/>
      <c r="G58" s="259"/>
      <c r="H58" s="259"/>
      <c r="I58" s="260"/>
      <c r="J58" s="260"/>
      <c r="K58" s="260"/>
      <c r="L58" s="260"/>
      <c r="M58" s="260"/>
      <c r="N58" s="260"/>
      <c r="O58" s="260"/>
      <c r="P58" s="260"/>
      <c r="Q58" s="260"/>
    </row>
    <row r="59" spans="2:17" ht="16.5" customHeight="1" x14ac:dyDescent="0.3">
      <c r="B59" s="257"/>
      <c r="C59" s="258"/>
      <c r="D59" s="259"/>
      <c r="E59" s="259"/>
      <c r="F59" s="259"/>
      <c r="G59" s="259"/>
      <c r="H59" s="259"/>
      <c r="I59" s="260"/>
      <c r="J59" s="260"/>
      <c r="K59" s="260"/>
      <c r="L59" s="260"/>
      <c r="M59" s="260"/>
      <c r="N59" s="260"/>
      <c r="O59" s="260"/>
      <c r="P59" s="260"/>
      <c r="Q59" s="260"/>
    </row>
    <row r="60" spans="2:17" ht="16.5" customHeight="1" x14ac:dyDescent="0.3">
      <c r="B60" s="257"/>
      <c r="C60" s="258"/>
      <c r="D60" s="259"/>
      <c r="E60" s="259"/>
      <c r="F60" s="259"/>
      <c r="G60" s="259"/>
      <c r="H60" s="259"/>
      <c r="I60" s="260"/>
      <c r="J60" s="260"/>
      <c r="K60" s="260"/>
      <c r="L60" s="260"/>
      <c r="M60" s="260"/>
      <c r="N60" s="260"/>
      <c r="O60" s="260"/>
      <c r="P60" s="260"/>
      <c r="Q60" s="260"/>
    </row>
    <row r="61" spans="2:17" ht="16.5" customHeight="1" x14ac:dyDescent="0.3">
      <c r="B61" s="257"/>
      <c r="C61" s="258"/>
      <c r="D61" s="259"/>
      <c r="E61" s="259"/>
      <c r="F61" s="259"/>
      <c r="G61" s="259"/>
      <c r="H61" s="259"/>
      <c r="I61" s="260"/>
      <c r="J61" s="260"/>
      <c r="K61" s="260"/>
      <c r="L61" s="260"/>
      <c r="M61" s="260"/>
      <c r="N61" s="260"/>
      <c r="O61" s="260"/>
      <c r="P61" s="260"/>
      <c r="Q61" s="260"/>
    </row>
    <row r="62" spans="2:17" ht="16.5" customHeight="1" x14ac:dyDescent="0.3">
      <c r="B62" s="257"/>
      <c r="C62" s="258"/>
      <c r="D62" s="259"/>
      <c r="E62" s="259"/>
      <c r="F62" s="259"/>
      <c r="G62" s="259"/>
      <c r="H62" s="259"/>
      <c r="I62" s="260"/>
      <c r="J62" s="260"/>
      <c r="K62" s="260"/>
      <c r="L62" s="260"/>
      <c r="M62" s="260"/>
      <c r="N62" s="260"/>
      <c r="O62" s="260"/>
      <c r="P62" s="260"/>
      <c r="Q62" s="260"/>
    </row>
    <row r="63" spans="2:17" ht="16.5" customHeight="1" x14ac:dyDescent="0.3">
      <c r="B63" s="257"/>
      <c r="C63" s="258"/>
      <c r="D63" s="259"/>
      <c r="E63" s="259"/>
      <c r="F63" s="259"/>
      <c r="G63" s="259"/>
      <c r="H63" s="259"/>
      <c r="I63" s="260"/>
      <c r="J63" s="260"/>
      <c r="K63" s="260"/>
      <c r="L63" s="260"/>
      <c r="M63" s="260"/>
      <c r="N63" s="260"/>
      <c r="O63" s="260"/>
      <c r="P63" s="260"/>
      <c r="Q63" s="260"/>
    </row>
    <row r="64" spans="2:17" ht="16.5" customHeight="1" x14ac:dyDescent="0.3">
      <c r="B64" s="257"/>
      <c r="C64" s="258"/>
      <c r="D64" s="259"/>
      <c r="E64" s="259"/>
      <c r="F64" s="259"/>
      <c r="G64" s="259"/>
      <c r="H64" s="259"/>
      <c r="I64" s="260"/>
      <c r="J64" s="260"/>
      <c r="K64" s="260"/>
      <c r="L64" s="260"/>
      <c r="M64" s="260"/>
      <c r="N64" s="260"/>
      <c r="O64" s="260"/>
      <c r="P64" s="260"/>
      <c r="Q64" s="260"/>
    </row>
    <row r="65" spans="2:17" ht="16.5" customHeight="1" x14ac:dyDescent="0.3">
      <c r="B65" s="257"/>
      <c r="C65" s="258"/>
      <c r="D65" s="259"/>
      <c r="E65" s="259"/>
      <c r="F65" s="259"/>
      <c r="G65" s="259"/>
      <c r="H65" s="259"/>
      <c r="I65" s="260"/>
      <c r="J65" s="260"/>
      <c r="K65" s="260"/>
      <c r="L65" s="260"/>
      <c r="M65" s="260"/>
      <c r="N65" s="260"/>
      <c r="O65" s="260"/>
      <c r="P65" s="260"/>
      <c r="Q65" s="260"/>
    </row>
    <row r="66" spans="2:17" ht="16.5" customHeight="1" x14ac:dyDescent="0.3">
      <c r="B66" s="257"/>
      <c r="C66" s="258"/>
      <c r="D66" s="259"/>
      <c r="E66" s="259"/>
      <c r="F66" s="259"/>
      <c r="G66" s="259"/>
      <c r="H66" s="259"/>
      <c r="I66" s="260"/>
      <c r="J66" s="260"/>
      <c r="K66" s="260"/>
      <c r="L66" s="260"/>
      <c r="M66" s="260"/>
      <c r="N66" s="260"/>
      <c r="O66" s="260"/>
      <c r="P66" s="260"/>
      <c r="Q66" s="260"/>
    </row>
    <row r="67" spans="2:17" ht="16.5" customHeight="1" x14ac:dyDescent="0.3">
      <c r="B67" s="257"/>
      <c r="C67" s="258"/>
      <c r="D67" s="259"/>
      <c r="E67" s="259"/>
      <c r="F67" s="259"/>
      <c r="G67" s="259"/>
      <c r="H67" s="259"/>
      <c r="I67" s="260"/>
      <c r="J67" s="260"/>
      <c r="K67" s="260"/>
      <c r="L67" s="260"/>
      <c r="M67" s="260"/>
      <c r="N67" s="260"/>
      <c r="O67" s="260"/>
      <c r="P67" s="260"/>
      <c r="Q67" s="260"/>
    </row>
    <row r="68" spans="2:17" ht="16.5" customHeight="1" x14ac:dyDescent="0.3">
      <c r="B68" s="257"/>
      <c r="C68" s="258"/>
      <c r="D68" s="259"/>
      <c r="E68" s="259"/>
      <c r="F68" s="259"/>
      <c r="G68" s="259"/>
      <c r="H68" s="259"/>
      <c r="I68" s="260"/>
      <c r="J68" s="260"/>
      <c r="K68" s="260"/>
      <c r="L68" s="260"/>
      <c r="M68" s="260"/>
      <c r="N68" s="260"/>
      <c r="O68" s="260"/>
      <c r="P68" s="260"/>
      <c r="Q68" s="260"/>
    </row>
    <row r="69" spans="2:17" ht="16.5" customHeight="1" x14ac:dyDescent="0.3">
      <c r="B69" s="257"/>
      <c r="C69" s="258"/>
      <c r="D69" s="259"/>
      <c r="E69" s="259"/>
      <c r="F69" s="259"/>
      <c r="G69" s="259"/>
      <c r="H69" s="259"/>
      <c r="I69" s="260"/>
      <c r="J69" s="260"/>
      <c r="K69" s="260"/>
      <c r="L69" s="260"/>
      <c r="M69" s="260"/>
      <c r="N69" s="260"/>
      <c r="O69" s="260"/>
      <c r="P69" s="260"/>
      <c r="Q69" s="260"/>
    </row>
    <row r="70" spans="2:17" ht="16.5" customHeight="1" x14ac:dyDescent="0.3">
      <c r="B70" s="257"/>
      <c r="C70" s="258"/>
      <c r="D70" s="259"/>
      <c r="E70" s="259"/>
      <c r="F70" s="259"/>
      <c r="G70" s="259"/>
      <c r="H70" s="259"/>
      <c r="I70" s="260"/>
      <c r="J70" s="260"/>
      <c r="K70" s="260"/>
      <c r="L70" s="260"/>
      <c r="M70" s="260"/>
      <c r="N70" s="260"/>
      <c r="O70" s="260"/>
      <c r="P70" s="260"/>
      <c r="Q70" s="260"/>
    </row>
    <row r="71" spans="2:17" ht="16.5" customHeight="1" x14ac:dyDescent="0.3">
      <c r="B71" s="257"/>
      <c r="C71" s="258"/>
      <c r="D71" s="259"/>
      <c r="E71" s="259"/>
      <c r="F71" s="259"/>
      <c r="G71" s="259"/>
      <c r="H71" s="259"/>
      <c r="I71" s="260"/>
      <c r="J71" s="260"/>
      <c r="K71" s="260"/>
      <c r="L71" s="260"/>
      <c r="M71" s="260"/>
      <c r="N71" s="260"/>
      <c r="O71" s="260"/>
      <c r="P71" s="260"/>
      <c r="Q71" s="260"/>
    </row>
    <row r="72" spans="2:17" ht="16.5" customHeight="1" x14ac:dyDescent="0.3">
      <c r="B72" s="257"/>
      <c r="C72" s="258"/>
      <c r="D72" s="259"/>
      <c r="E72" s="259"/>
      <c r="F72" s="259"/>
      <c r="G72" s="259"/>
      <c r="H72" s="259"/>
      <c r="I72" s="260"/>
      <c r="J72" s="260"/>
      <c r="K72" s="260"/>
      <c r="L72" s="260"/>
      <c r="M72" s="260"/>
      <c r="N72" s="260"/>
      <c r="O72" s="260"/>
      <c r="P72" s="260"/>
      <c r="Q72" s="260"/>
    </row>
    <row r="73" spans="2:17" ht="16.5" customHeight="1" x14ac:dyDescent="0.3">
      <c r="B73" s="257"/>
      <c r="C73" s="258"/>
      <c r="D73" s="259"/>
      <c r="E73" s="259"/>
      <c r="F73" s="259"/>
      <c r="G73" s="259"/>
      <c r="H73" s="259"/>
      <c r="I73" s="260"/>
      <c r="J73" s="260"/>
      <c r="K73" s="260"/>
      <c r="L73" s="260"/>
      <c r="M73" s="260"/>
      <c r="N73" s="260"/>
      <c r="O73" s="260"/>
      <c r="P73" s="260"/>
      <c r="Q73" s="260"/>
    </row>
    <row r="74" spans="2:17" ht="16.5" customHeight="1" x14ac:dyDescent="0.3">
      <c r="B74" s="257"/>
      <c r="C74" s="258"/>
      <c r="D74" s="259"/>
      <c r="E74" s="259"/>
      <c r="F74" s="259"/>
      <c r="G74" s="259"/>
      <c r="H74" s="259"/>
      <c r="I74" s="260"/>
      <c r="J74" s="260"/>
      <c r="K74" s="260"/>
      <c r="L74" s="260"/>
      <c r="M74" s="260"/>
      <c r="N74" s="260"/>
      <c r="O74" s="260"/>
      <c r="P74" s="260"/>
      <c r="Q74" s="260"/>
    </row>
    <row r="75" spans="2:17" ht="16.5" customHeight="1" x14ac:dyDescent="0.3">
      <c r="B75" s="257"/>
      <c r="C75" s="258"/>
      <c r="D75" s="259"/>
      <c r="E75" s="259"/>
      <c r="F75" s="259"/>
      <c r="G75" s="259"/>
      <c r="H75" s="259"/>
      <c r="I75" s="260"/>
      <c r="J75" s="260"/>
      <c r="K75" s="260"/>
      <c r="L75" s="260"/>
      <c r="M75" s="260"/>
      <c r="N75" s="260"/>
      <c r="O75" s="260"/>
      <c r="P75" s="260"/>
      <c r="Q75" s="260"/>
    </row>
    <row r="76" spans="2:17" ht="16.5" customHeight="1" x14ac:dyDescent="0.3">
      <c r="B76" s="257"/>
      <c r="C76" s="258"/>
      <c r="D76" s="259"/>
      <c r="E76" s="259"/>
      <c r="F76" s="259"/>
      <c r="G76" s="259"/>
      <c r="H76" s="259"/>
      <c r="I76" s="260"/>
      <c r="J76" s="260"/>
      <c r="K76" s="260"/>
      <c r="L76" s="260"/>
      <c r="M76" s="260"/>
      <c r="N76" s="260"/>
      <c r="O76" s="260"/>
      <c r="P76" s="260"/>
      <c r="Q76" s="260"/>
    </row>
    <row r="77" spans="2:17" ht="16.5" customHeight="1" x14ac:dyDescent="0.3">
      <c r="B77" s="257"/>
      <c r="C77" s="258"/>
      <c r="D77" s="259"/>
      <c r="E77" s="259"/>
      <c r="F77" s="259"/>
      <c r="G77" s="259"/>
      <c r="H77" s="259"/>
      <c r="I77" s="260"/>
      <c r="J77" s="260"/>
      <c r="K77" s="260"/>
      <c r="L77" s="260"/>
      <c r="M77" s="260"/>
      <c r="N77" s="260"/>
      <c r="O77" s="260"/>
      <c r="P77" s="260"/>
      <c r="Q77" s="260"/>
    </row>
    <row r="78" spans="2:17" ht="16.5" customHeight="1" x14ac:dyDescent="0.3">
      <c r="B78" s="257"/>
      <c r="C78" s="258"/>
      <c r="D78" s="259"/>
      <c r="E78" s="259"/>
      <c r="F78" s="259"/>
      <c r="G78" s="259"/>
      <c r="H78" s="259"/>
      <c r="I78" s="260"/>
      <c r="J78" s="260"/>
      <c r="K78" s="260"/>
      <c r="L78" s="260"/>
      <c r="M78" s="260"/>
      <c r="N78" s="260"/>
      <c r="O78" s="260"/>
      <c r="P78" s="260"/>
      <c r="Q78" s="260"/>
    </row>
    <row r="79" spans="2:17" ht="16.5" customHeight="1" x14ac:dyDescent="0.3">
      <c r="B79" s="257"/>
      <c r="C79" s="258"/>
      <c r="D79" s="259"/>
      <c r="E79" s="259"/>
      <c r="F79" s="259"/>
      <c r="G79" s="259"/>
      <c r="H79" s="259"/>
      <c r="I79" s="260"/>
      <c r="J79" s="260"/>
      <c r="K79" s="260"/>
      <c r="L79" s="260"/>
      <c r="M79" s="260"/>
      <c r="N79" s="260"/>
      <c r="O79" s="260"/>
      <c r="P79" s="260"/>
      <c r="Q79" s="260"/>
    </row>
    <row r="80" spans="2:17" ht="16.5" customHeight="1" x14ac:dyDescent="0.3">
      <c r="B80" s="257"/>
      <c r="C80" s="258"/>
      <c r="D80" s="259"/>
      <c r="E80" s="259"/>
      <c r="F80" s="259"/>
      <c r="G80" s="259"/>
      <c r="H80" s="259"/>
      <c r="I80" s="260"/>
      <c r="J80" s="260"/>
      <c r="K80" s="260"/>
      <c r="L80" s="260"/>
      <c r="M80" s="260"/>
      <c r="N80" s="260"/>
      <c r="O80" s="260"/>
      <c r="P80" s="260"/>
      <c r="Q80" s="260"/>
    </row>
    <row r="81" spans="1:17" ht="16.5" customHeight="1" x14ac:dyDescent="0.3">
      <c r="B81" s="257"/>
      <c r="C81" s="258"/>
      <c r="D81" s="259"/>
      <c r="E81" s="259"/>
      <c r="F81" s="259"/>
      <c r="G81" s="259"/>
      <c r="H81" s="259"/>
      <c r="I81" s="260"/>
      <c r="J81" s="260"/>
      <c r="K81" s="260"/>
      <c r="L81" s="260"/>
      <c r="M81" s="260"/>
      <c r="N81" s="260"/>
      <c r="O81" s="260"/>
      <c r="P81" s="260"/>
      <c r="Q81" s="260"/>
    </row>
    <row r="82" spans="1:17" ht="16.5" customHeight="1" x14ac:dyDescent="0.3">
      <c r="B82" s="257"/>
      <c r="C82" s="258"/>
      <c r="D82" s="259"/>
      <c r="E82" s="259"/>
      <c r="F82" s="259"/>
      <c r="G82" s="259"/>
      <c r="H82" s="259"/>
      <c r="I82" s="260"/>
      <c r="J82" s="260"/>
      <c r="K82" s="260"/>
      <c r="L82" s="260"/>
      <c r="M82" s="260"/>
      <c r="N82" s="260"/>
      <c r="O82" s="260"/>
      <c r="P82" s="260"/>
      <c r="Q82" s="260"/>
    </row>
    <row r="83" spans="1:17" ht="16.5" customHeight="1" x14ac:dyDescent="0.3">
      <c r="B83" s="257"/>
      <c r="C83" s="258"/>
      <c r="D83" s="259"/>
      <c r="E83" s="259"/>
      <c r="F83" s="259"/>
      <c r="G83" s="259"/>
      <c r="H83" s="259"/>
      <c r="I83" s="260"/>
      <c r="J83" s="260"/>
      <c r="K83" s="260"/>
      <c r="L83" s="260"/>
      <c r="M83" s="260"/>
      <c r="N83" s="260"/>
      <c r="O83" s="260"/>
      <c r="P83" s="260"/>
      <c r="Q83" s="260"/>
    </row>
    <row r="84" spans="1:17" ht="16.5" customHeight="1" x14ac:dyDescent="0.3">
      <c r="B84" s="257"/>
      <c r="C84" s="258"/>
      <c r="D84" s="259"/>
      <c r="E84" s="259"/>
      <c r="F84" s="259"/>
      <c r="G84" s="259"/>
      <c r="H84" s="259"/>
      <c r="I84" s="260"/>
      <c r="J84" s="260"/>
      <c r="K84" s="260"/>
      <c r="L84" s="260"/>
      <c r="M84" s="260"/>
      <c r="N84" s="260"/>
      <c r="O84" s="260"/>
      <c r="P84" s="260"/>
      <c r="Q84" s="260"/>
    </row>
    <row r="85" spans="1:17" ht="16.5" customHeight="1" x14ac:dyDescent="0.3">
      <c r="B85" s="257"/>
      <c r="C85" s="258"/>
      <c r="D85" s="259"/>
      <c r="E85" s="259"/>
      <c r="F85" s="259"/>
      <c r="G85" s="259"/>
      <c r="H85" s="259"/>
      <c r="I85" s="260"/>
      <c r="J85" s="260"/>
      <c r="K85" s="260"/>
      <c r="L85" s="260"/>
      <c r="M85" s="260"/>
      <c r="N85" s="260"/>
      <c r="O85" s="260"/>
      <c r="P85" s="260"/>
      <c r="Q85" s="260"/>
    </row>
    <row r="86" spans="1:17" ht="16.5" customHeight="1" x14ac:dyDescent="0.3">
      <c r="B86" s="257"/>
      <c r="C86" s="258"/>
      <c r="D86" s="259"/>
      <c r="E86" s="259"/>
      <c r="F86" s="259"/>
      <c r="G86" s="259"/>
      <c r="H86" s="259"/>
      <c r="I86" s="260"/>
      <c r="J86" s="260"/>
      <c r="K86" s="260"/>
      <c r="L86" s="260"/>
      <c r="M86" s="260"/>
      <c r="N86" s="260"/>
      <c r="O86" s="260"/>
      <c r="P86" s="260"/>
      <c r="Q86" s="260"/>
    </row>
    <row r="87" spans="1:17" ht="16.5" customHeight="1" x14ac:dyDescent="0.3">
      <c r="B87" s="257"/>
      <c r="C87" s="258"/>
      <c r="D87" s="259"/>
      <c r="E87" s="259"/>
      <c r="F87" s="259"/>
      <c r="G87" s="259"/>
      <c r="H87" s="259"/>
      <c r="I87" s="260"/>
      <c r="J87" s="260"/>
      <c r="K87" s="260"/>
      <c r="L87" s="260"/>
      <c r="M87" s="260"/>
      <c r="N87" s="260"/>
      <c r="O87" s="260"/>
      <c r="P87" s="260"/>
      <c r="Q87" s="260"/>
    </row>
    <row r="88" spans="1:17" ht="16.5" customHeight="1" x14ac:dyDescent="0.3">
      <c r="B88" s="257"/>
      <c r="C88" s="258"/>
      <c r="D88" s="259"/>
      <c r="E88" s="259"/>
      <c r="F88" s="259"/>
      <c r="G88" s="259"/>
      <c r="H88" s="259"/>
      <c r="I88" s="260"/>
      <c r="J88" s="260"/>
      <c r="K88" s="260"/>
      <c r="L88" s="260"/>
      <c r="M88" s="260"/>
      <c r="N88" s="260"/>
      <c r="O88" s="260"/>
      <c r="P88" s="260"/>
      <c r="Q88" s="260"/>
    </row>
    <row r="89" spans="1:17" ht="16.5" customHeight="1" x14ac:dyDescent="0.3">
      <c r="B89" s="257"/>
      <c r="C89" s="258"/>
      <c r="D89" s="259"/>
      <c r="E89" s="259"/>
      <c r="F89" s="259"/>
      <c r="G89" s="259"/>
      <c r="H89" s="259"/>
      <c r="I89" s="260"/>
      <c r="J89" s="260"/>
      <c r="K89" s="260"/>
      <c r="L89" s="260"/>
      <c r="M89" s="260"/>
      <c r="N89" s="260"/>
      <c r="O89" s="260"/>
      <c r="P89" s="260"/>
      <c r="Q89" s="260"/>
    </row>
    <row r="90" spans="1:17" ht="15" thickBot="1" x14ac:dyDescent="0.35">
      <c r="B90" s="257"/>
      <c r="C90" s="258"/>
      <c r="D90" s="258"/>
      <c r="E90" s="258"/>
      <c r="F90" s="258"/>
      <c r="G90" s="258"/>
      <c r="H90" s="258"/>
      <c r="I90" s="261"/>
      <c r="J90" s="261"/>
      <c r="K90" s="261"/>
      <c r="L90" s="261"/>
      <c r="M90" s="261"/>
      <c r="N90" s="261"/>
      <c r="O90" s="261"/>
      <c r="P90" s="261"/>
      <c r="Q90" s="261"/>
    </row>
    <row r="91" spans="1:17" ht="15" thickTop="1" x14ac:dyDescent="0.3">
      <c r="A91" s="2"/>
      <c r="B91" s="173"/>
      <c r="C91" s="175"/>
      <c r="D91" s="479" t="s">
        <v>29</v>
      </c>
      <c r="E91" s="480"/>
      <c r="F91" s="481"/>
      <c r="G91" s="176"/>
      <c r="H91" s="174" t="s">
        <v>30</v>
      </c>
      <c r="I91" s="482" t="s">
        <v>18</v>
      </c>
      <c r="J91" s="483"/>
      <c r="K91" s="483"/>
      <c r="L91" s="483"/>
      <c r="M91" s="483"/>
      <c r="N91" s="483"/>
      <c r="O91" s="483"/>
      <c r="P91" s="483"/>
      <c r="Q91" s="483"/>
    </row>
    <row r="92" spans="1:17" ht="15" thickBot="1" x14ac:dyDescent="0.35">
      <c r="A92" s="2"/>
      <c r="B92" s="178" t="s">
        <v>7</v>
      </c>
      <c r="C92" s="179" t="s">
        <v>4</v>
      </c>
      <c r="D92" s="180" t="s">
        <v>45</v>
      </c>
      <c r="E92" s="181" t="s">
        <v>46</v>
      </c>
      <c r="F92" s="181" t="s">
        <v>47</v>
      </c>
      <c r="G92" s="181"/>
      <c r="H92" s="181" t="s">
        <v>48</v>
      </c>
      <c r="I92" s="180" t="s">
        <v>8</v>
      </c>
      <c r="J92" s="180"/>
      <c r="K92" s="180"/>
      <c r="L92" s="180"/>
      <c r="M92" s="180"/>
      <c r="N92" s="180"/>
      <c r="O92" s="180"/>
      <c r="P92" s="180"/>
      <c r="Q92" s="180"/>
    </row>
    <row r="93" spans="1:17" ht="15" thickTop="1" x14ac:dyDescent="0.3">
      <c r="B93" s="183" t="s">
        <v>2</v>
      </c>
      <c r="C93" s="184" t="s">
        <v>44</v>
      </c>
      <c r="D93" s="185" t="e">
        <f t="shared" ref="D93:D102" si="19">SUM(E93:F93)</f>
        <v>#REF!</v>
      </c>
      <c r="E93" s="186" t="e">
        <f>#REF!</f>
        <v>#REF!</v>
      </c>
      <c r="F93" s="187" t="e">
        <f>#REF!</f>
        <v>#REF!</v>
      </c>
      <c r="G93" s="263"/>
      <c r="H93" s="185">
        <v>175</v>
      </c>
      <c r="I93" s="188" t="e">
        <f t="shared" ref="I93:I108" si="20">+H93/D93</f>
        <v>#REF!</v>
      </c>
      <c r="J93" s="188"/>
      <c r="K93" s="188"/>
      <c r="L93" s="188"/>
      <c r="M93" s="188"/>
      <c r="N93" s="188"/>
      <c r="O93" s="188"/>
      <c r="P93" s="188"/>
      <c r="Q93" s="188"/>
    </row>
    <row r="94" spans="1:17" x14ac:dyDescent="0.3">
      <c r="B94" s="189" t="s">
        <v>1</v>
      </c>
      <c r="C94" s="190" t="s">
        <v>44</v>
      </c>
      <c r="D94" s="191" t="e">
        <f t="shared" si="19"/>
        <v>#REF!</v>
      </c>
      <c r="E94" s="192" t="e">
        <f>#REF!</f>
        <v>#REF!</v>
      </c>
      <c r="F94" s="193" t="e">
        <f>#REF!</f>
        <v>#REF!</v>
      </c>
      <c r="G94" s="264"/>
      <c r="H94" s="194">
        <v>286</v>
      </c>
      <c r="I94" s="196" t="e">
        <f t="shared" si="20"/>
        <v>#REF!</v>
      </c>
      <c r="J94" s="196"/>
      <c r="K94" s="196"/>
      <c r="L94" s="196"/>
      <c r="M94" s="196"/>
      <c r="N94" s="196"/>
      <c r="O94" s="196"/>
      <c r="P94" s="196"/>
      <c r="Q94" s="196"/>
    </row>
    <row r="95" spans="1:17" x14ac:dyDescent="0.3">
      <c r="B95" s="197" t="s">
        <v>0</v>
      </c>
      <c r="C95" s="198">
        <v>6</v>
      </c>
      <c r="D95" s="194" t="e">
        <f t="shared" si="19"/>
        <v>#REF!</v>
      </c>
      <c r="E95" s="199" t="e">
        <f>#REF!</f>
        <v>#REF!</v>
      </c>
      <c r="F95" s="195" t="e">
        <f>#REF!</f>
        <v>#REF!</v>
      </c>
      <c r="G95" s="265"/>
      <c r="H95" s="194">
        <v>282</v>
      </c>
      <c r="I95" s="200" t="e">
        <f t="shared" si="20"/>
        <v>#REF!</v>
      </c>
      <c r="J95" s="200"/>
      <c r="K95" s="200"/>
      <c r="L95" s="200"/>
      <c r="M95" s="200"/>
      <c r="N95" s="200"/>
      <c r="O95" s="200"/>
      <c r="P95" s="200"/>
      <c r="Q95" s="200"/>
    </row>
    <row r="96" spans="1:17" x14ac:dyDescent="0.3">
      <c r="B96" s="197" t="s">
        <v>3</v>
      </c>
      <c r="C96" s="198">
        <v>6</v>
      </c>
      <c r="D96" s="194" t="e">
        <f t="shared" si="19"/>
        <v>#REF!</v>
      </c>
      <c r="E96" s="199" t="e">
        <f>#REF!</f>
        <v>#REF!</v>
      </c>
      <c r="F96" s="195" t="e">
        <f>#REF!</f>
        <v>#REF!</v>
      </c>
      <c r="G96" s="265"/>
      <c r="H96" s="194">
        <v>268</v>
      </c>
      <c r="I96" s="200" t="e">
        <f t="shared" si="20"/>
        <v>#REF!</v>
      </c>
      <c r="J96" s="200"/>
      <c r="K96" s="200"/>
      <c r="L96" s="200"/>
      <c r="M96" s="200"/>
      <c r="N96" s="200"/>
      <c r="O96" s="200"/>
      <c r="P96" s="200"/>
      <c r="Q96" s="200"/>
    </row>
    <row r="97" spans="2:17" x14ac:dyDescent="0.3">
      <c r="B97" s="197" t="s">
        <v>9</v>
      </c>
      <c r="C97" s="198">
        <v>6</v>
      </c>
      <c r="D97" s="194" t="e">
        <f t="shared" si="19"/>
        <v>#REF!</v>
      </c>
      <c r="E97" s="199" t="e">
        <f>#REF!</f>
        <v>#REF!</v>
      </c>
      <c r="F97" s="195" t="e">
        <f>#REF!</f>
        <v>#REF!</v>
      </c>
      <c r="G97" s="265"/>
      <c r="H97" s="194">
        <v>210</v>
      </c>
      <c r="I97" s="200" t="e">
        <f t="shared" si="20"/>
        <v>#REF!</v>
      </c>
      <c r="J97" s="200"/>
      <c r="K97" s="200"/>
      <c r="L97" s="200"/>
      <c r="M97" s="200"/>
      <c r="N97" s="200"/>
      <c r="O97" s="200"/>
      <c r="P97" s="200"/>
      <c r="Q97" s="200"/>
    </row>
    <row r="98" spans="2:17" x14ac:dyDescent="0.3">
      <c r="B98" s="197" t="s">
        <v>10</v>
      </c>
      <c r="C98" s="198">
        <v>6</v>
      </c>
      <c r="D98" s="194" t="e">
        <f t="shared" si="19"/>
        <v>#REF!</v>
      </c>
      <c r="E98" s="199" t="e">
        <f>#REF!</f>
        <v>#REF!</v>
      </c>
      <c r="F98" s="195" t="e">
        <f>#REF!</f>
        <v>#REF!</v>
      </c>
      <c r="G98" s="265"/>
      <c r="H98" s="201">
        <v>208</v>
      </c>
      <c r="I98" s="202" t="e">
        <f t="shared" si="20"/>
        <v>#REF!</v>
      </c>
      <c r="J98" s="202"/>
      <c r="K98" s="202"/>
      <c r="L98" s="202"/>
      <c r="M98" s="202"/>
      <c r="N98" s="202"/>
      <c r="O98" s="202"/>
      <c r="P98" s="202"/>
      <c r="Q98" s="202"/>
    </row>
    <row r="99" spans="2:17" x14ac:dyDescent="0.3">
      <c r="B99" s="197" t="s">
        <v>20</v>
      </c>
      <c r="C99" s="198">
        <v>6</v>
      </c>
      <c r="D99" s="203" t="e">
        <f t="shared" si="19"/>
        <v>#REF!</v>
      </c>
      <c r="E99" s="204" t="e">
        <f>#REF!</f>
        <v>#REF!</v>
      </c>
      <c r="F99" s="205" t="e">
        <f>#REF!</f>
        <v>#REF!</v>
      </c>
      <c r="G99" s="266"/>
      <c r="H99" s="206">
        <v>328</v>
      </c>
      <c r="I99" s="207" t="e">
        <f t="shared" si="20"/>
        <v>#REF!</v>
      </c>
      <c r="J99" s="207"/>
      <c r="K99" s="207"/>
      <c r="L99" s="207"/>
      <c r="M99" s="207"/>
      <c r="N99" s="207"/>
      <c r="O99" s="207"/>
      <c r="P99" s="207"/>
      <c r="Q99" s="207"/>
    </row>
    <row r="100" spans="2:17" x14ac:dyDescent="0.3">
      <c r="B100" s="197" t="s">
        <v>21</v>
      </c>
      <c r="C100" s="198">
        <v>6</v>
      </c>
      <c r="D100" s="203" t="e">
        <f t="shared" si="19"/>
        <v>#REF!</v>
      </c>
      <c r="E100" s="204" t="e">
        <f>#REF!</f>
        <v>#REF!</v>
      </c>
      <c r="F100" s="205" t="e">
        <f>#REF!</f>
        <v>#REF!</v>
      </c>
      <c r="G100" s="266"/>
      <c r="H100" s="206">
        <v>367</v>
      </c>
      <c r="I100" s="207" t="e">
        <f t="shared" si="20"/>
        <v>#REF!</v>
      </c>
      <c r="J100" s="207"/>
      <c r="K100" s="207"/>
      <c r="L100" s="207"/>
      <c r="M100" s="207"/>
      <c r="N100" s="207"/>
      <c r="O100" s="207"/>
      <c r="P100" s="207"/>
      <c r="Q100" s="207"/>
    </row>
    <row r="101" spans="2:17" x14ac:dyDescent="0.3">
      <c r="B101" s="197" t="s">
        <v>22</v>
      </c>
      <c r="C101" s="208">
        <v>6</v>
      </c>
      <c r="D101" s="203" t="e">
        <f t="shared" si="19"/>
        <v>#REF!</v>
      </c>
      <c r="E101" s="204" t="e">
        <f>#REF!</f>
        <v>#REF!</v>
      </c>
      <c r="F101" s="205" t="e">
        <f>#REF!</f>
        <v>#REF!</v>
      </c>
      <c r="G101" s="266"/>
      <c r="H101" s="206">
        <v>220</v>
      </c>
      <c r="I101" s="207" t="e">
        <f t="shared" si="20"/>
        <v>#REF!</v>
      </c>
      <c r="J101" s="207"/>
      <c r="K101" s="207"/>
      <c r="L101" s="207"/>
      <c r="M101" s="207"/>
      <c r="N101" s="207"/>
      <c r="O101" s="207"/>
      <c r="P101" s="207"/>
      <c r="Q101" s="207"/>
    </row>
    <row r="102" spans="2:17" x14ac:dyDescent="0.3">
      <c r="B102" s="197" t="s">
        <v>23</v>
      </c>
      <c r="C102" s="198">
        <v>6</v>
      </c>
      <c r="D102" s="194" t="e">
        <f t="shared" si="19"/>
        <v>#REF!</v>
      </c>
      <c r="E102" s="199" t="e">
        <f>#REF!</f>
        <v>#REF!</v>
      </c>
      <c r="F102" s="195" t="e">
        <f>#REF!</f>
        <v>#REF!</v>
      </c>
      <c r="G102" s="265"/>
      <c r="H102" s="201">
        <v>236</v>
      </c>
      <c r="I102" s="202" t="e">
        <f t="shared" si="20"/>
        <v>#REF!</v>
      </c>
      <c r="J102" s="202"/>
      <c r="K102" s="202"/>
      <c r="L102" s="202"/>
      <c r="M102" s="202"/>
      <c r="N102" s="202"/>
      <c r="O102" s="202"/>
      <c r="P102" s="202"/>
      <c r="Q102" s="202"/>
    </row>
    <row r="103" spans="2:17" x14ac:dyDescent="0.3">
      <c r="B103" s="197" t="s">
        <v>24</v>
      </c>
      <c r="C103" s="198">
        <v>5</v>
      </c>
      <c r="D103" s="194" t="e">
        <f t="shared" ref="D103:D108" si="21">SUM(E103:F103)</f>
        <v>#REF!</v>
      </c>
      <c r="E103" s="199" t="e">
        <f>#REF!</f>
        <v>#REF!</v>
      </c>
      <c r="F103" s="195" t="e">
        <f>#REF!</f>
        <v>#REF!</v>
      </c>
      <c r="G103" s="265"/>
      <c r="H103" s="201">
        <v>231</v>
      </c>
      <c r="I103" s="202" t="e">
        <f t="shared" si="20"/>
        <v>#REF!</v>
      </c>
      <c r="J103" s="202"/>
      <c r="K103" s="202"/>
      <c r="L103" s="202"/>
      <c r="M103" s="202"/>
      <c r="N103" s="202"/>
      <c r="O103" s="202"/>
      <c r="P103" s="202"/>
      <c r="Q103" s="202"/>
    </row>
    <row r="104" spans="2:17" x14ac:dyDescent="0.3">
      <c r="B104" s="197" t="s">
        <v>25</v>
      </c>
      <c r="C104" s="198">
        <v>5</v>
      </c>
      <c r="D104" s="194" t="e">
        <f t="shared" si="21"/>
        <v>#REF!</v>
      </c>
      <c r="E104" s="199" t="e">
        <f>#REF!</f>
        <v>#REF!</v>
      </c>
      <c r="F104" s="195" t="e">
        <f>#REF!</f>
        <v>#REF!</v>
      </c>
      <c r="G104" s="265"/>
      <c r="H104" s="201">
        <v>235</v>
      </c>
      <c r="I104" s="202" t="e">
        <f t="shared" si="20"/>
        <v>#REF!</v>
      </c>
      <c r="J104" s="202"/>
      <c r="K104" s="202"/>
      <c r="L104" s="202"/>
      <c r="M104" s="202"/>
      <c r="N104" s="202"/>
      <c r="O104" s="202"/>
      <c r="P104" s="202"/>
      <c r="Q104" s="202"/>
    </row>
    <row r="105" spans="2:17" x14ac:dyDescent="0.3">
      <c r="B105" s="197" t="s">
        <v>27</v>
      </c>
      <c r="C105" s="208">
        <v>6</v>
      </c>
      <c r="D105" s="203" t="e">
        <f t="shared" si="21"/>
        <v>#REF!</v>
      </c>
      <c r="E105" s="204" t="e">
        <f>#REF!</f>
        <v>#REF!</v>
      </c>
      <c r="F105" s="205" t="e">
        <f>#REF!</f>
        <v>#REF!</v>
      </c>
      <c r="G105" s="266"/>
      <c r="H105" s="206">
        <v>268</v>
      </c>
      <c r="I105" s="207" t="e">
        <f t="shared" si="20"/>
        <v>#REF!</v>
      </c>
      <c r="J105" s="207"/>
      <c r="K105" s="207"/>
      <c r="L105" s="207"/>
      <c r="M105" s="207"/>
      <c r="N105" s="207"/>
      <c r="O105" s="207"/>
      <c r="P105" s="207"/>
      <c r="Q105" s="207"/>
    </row>
    <row r="106" spans="2:17" x14ac:dyDescent="0.3">
      <c r="B106" s="209" t="s">
        <v>26</v>
      </c>
      <c r="C106" s="208">
        <v>6</v>
      </c>
      <c r="D106" s="203" t="e">
        <f t="shared" si="21"/>
        <v>#REF!</v>
      </c>
      <c r="E106" s="204" t="e">
        <f>#REF!</f>
        <v>#REF!</v>
      </c>
      <c r="F106" s="205" t="e">
        <f>#REF!</f>
        <v>#REF!</v>
      </c>
      <c r="G106" s="266"/>
      <c r="H106" s="206">
        <v>276</v>
      </c>
      <c r="I106" s="207" t="e">
        <f t="shared" si="20"/>
        <v>#REF!</v>
      </c>
      <c r="J106" s="207"/>
      <c r="K106" s="207"/>
      <c r="L106" s="207"/>
      <c r="M106" s="207"/>
      <c r="N106" s="207"/>
      <c r="O106" s="207"/>
      <c r="P106" s="207"/>
      <c r="Q106" s="207"/>
    </row>
    <row r="107" spans="2:17" x14ac:dyDescent="0.3">
      <c r="B107" s="210" t="s">
        <v>38</v>
      </c>
      <c r="C107" s="211">
        <v>6</v>
      </c>
      <c r="D107" s="212" t="e">
        <f t="shared" si="21"/>
        <v>#REF!</v>
      </c>
      <c r="E107" s="199" t="e">
        <f>#REF!</f>
        <v>#REF!</v>
      </c>
      <c r="F107" s="195" t="e">
        <f>#REF!</f>
        <v>#REF!</v>
      </c>
      <c r="G107" s="265"/>
      <c r="H107" s="201">
        <v>258</v>
      </c>
      <c r="I107" s="202" t="e">
        <f t="shared" si="20"/>
        <v>#REF!</v>
      </c>
      <c r="J107" s="202"/>
      <c r="K107" s="202"/>
      <c r="L107" s="202"/>
      <c r="M107" s="202"/>
      <c r="N107" s="202"/>
      <c r="O107" s="202"/>
      <c r="P107" s="202"/>
      <c r="Q107" s="202"/>
    </row>
    <row r="108" spans="2:17" x14ac:dyDescent="0.3">
      <c r="B108" s="213" t="s">
        <v>39</v>
      </c>
      <c r="C108" s="214">
        <v>6</v>
      </c>
      <c r="D108" s="215" t="e">
        <f t="shared" si="21"/>
        <v>#REF!</v>
      </c>
      <c r="E108" s="204" t="e">
        <f>#REF!</f>
        <v>#REF!</v>
      </c>
      <c r="F108" s="205" t="e">
        <f>#REF!</f>
        <v>#REF!</v>
      </c>
      <c r="G108" s="266"/>
      <c r="H108" s="206">
        <v>218</v>
      </c>
      <c r="I108" s="207" t="e">
        <f t="shared" si="20"/>
        <v>#REF!</v>
      </c>
      <c r="J108" s="207"/>
      <c r="K108" s="207"/>
      <c r="L108" s="207"/>
      <c r="M108" s="207"/>
      <c r="N108" s="207"/>
      <c r="O108" s="207"/>
      <c r="P108" s="207"/>
      <c r="Q108" s="207"/>
    </row>
    <row r="109" spans="2:17" x14ac:dyDescent="0.3">
      <c r="B109" s="213" t="s">
        <v>41</v>
      </c>
      <c r="C109" s="214"/>
      <c r="D109" s="215"/>
      <c r="E109" s="204"/>
      <c r="F109" s="205"/>
      <c r="G109" s="266"/>
      <c r="H109" s="206"/>
      <c r="I109" s="207"/>
      <c r="J109" s="207"/>
      <c r="K109" s="207"/>
      <c r="L109" s="207"/>
      <c r="M109" s="207"/>
      <c r="N109" s="207"/>
      <c r="O109" s="207"/>
      <c r="P109" s="207"/>
      <c r="Q109" s="207"/>
    </row>
    <row r="110" spans="2:17" x14ac:dyDescent="0.3">
      <c r="B110" s="213" t="s">
        <v>42</v>
      </c>
      <c r="C110" s="214"/>
      <c r="D110" s="215"/>
      <c r="E110" s="204"/>
      <c r="F110" s="205"/>
      <c r="G110" s="266"/>
      <c r="H110" s="206"/>
      <c r="I110" s="207"/>
      <c r="J110" s="207"/>
      <c r="K110" s="207"/>
      <c r="L110" s="207"/>
      <c r="M110" s="207"/>
      <c r="N110" s="207"/>
      <c r="O110" s="207"/>
      <c r="P110" s="207"/>
      <c r="Q110" s="207"/>
    </row>
    <row r="111" spans="2:17" x14ac:dyDescent="0.3">
      <c r="B111" s="213"/>
      <c r="C111" s="214"/>
      <c r="D111" s="215"/>
      <c r="E111" s="204"/>
      <c r="F111" s="205"/>
      <c r="G111" s="266"/>
      <c r="H111" s="206"/>
      <c r="I111" s="207"/>
      <c r="J111" s="207"/>
      <c r="K111" s="207"/>
      <c r="L111" s="207"/>
      <c r="M111" s="207"/>
      <c r="N111" s="207"/>
      <c r="O111" s="207"/>
      <c r="P111" s="207"/>
      <c r="Q111" s="207"/>
    </row>
    <row r="112" spans="2:17" ht="15" thickBot="1" x14ac:dyDescent="0.35">
      <c r="B112" s="216"/>
      <c r="C112" s="217"/>
      <c r="D112" s="218"/>
      <c r="E112" s="219"/>
      <c r="F112" s="220"/>
      <c r="G112" s="267"/>
      <c r="H112" s="221"/>
      <c r="I112" s="222"/>
      <c r="J112" s="222"/>
      <c r="K112" s="222"/>
      <c r="L112" s="222"/>
      <c r="M112" s="222"/>
      <c r="N112" s="222"/>
      <c r="O112" s="222"/>
      <c r="P112" s="222"/>
      <c r="Q112" s="222"/>
    </row>
    <row r="113" spans="2:17" ht="15" thickTop="1" x14ac:dyDescent="0.3">
      <c r="B113" s="223"/>
      <c r="C113" s="225"/>
      <c r="D113" s="226" t="e">
        <f>SUM(E113:F113)</f>
        <v>#REF!</v>
      </c>
      <c r="E113" s="227" t="e">
        <f>SUM(E93:E112)</f>
        <v>#REF!</v>
      </c>
      <c r="F113" s="228" t="e">
        <f>SUM(F93:F112)</f>
        <v>#REF!</v>
      </c>
      <c r="G113" s="268"/>
      <c r="H113" s="229">
        <f>SUM(H93:H112)</f>
        <v>4066</v>
      </c>
      <c r="I113" s="230" t="e">
        <f>+H113/D113</f>
        <v>#REF!</v>
      </c>
      <c r="J113" s="230"/>
      <c r="K113" s="230"/>
      <c r="L113" s="230"/>
      <c r="M113" s="230"/>
      <c r="N113" s="230"/>
      <c r="O113" s="230"/>
      <c r="P113" s="230"/>
      <c r="Q113" s="230"/>
    </row>
    <row r="114" spans="2:17" x14ac:dyDescent="0.3">
      <c r="B114" s="231"/>
      <c r="C114" s="233"/>
      <c r="D114" s="234" t="e">
        <f>SUM(E114:F114)</f>
        <v>#REF!</v>
      </c>
      <c r="E114" s="235" t="e">
        <f>SUM(E95:E112)</f>
        <v>#REF!</v>
      </c>
      <c r="F114" s="236" t="e">
        <f>SUM(F95:F112)</f>
        <v>#REF!</v>
      </c>
      <c r="G114" s="269"/>
      <c r="H114" s="237">
        <f>SUM(H95:H112)</f>
        <v>3605</v>
      </c>
      <c r="I114" s="238" t="e">
        <f>+H114/D114</f>
        <v>#REF!</v>
      </c>
      <c r="J114" s="238"/>
      <c r="K114" s="238"/>
      <c r="L114" s="238"/>
      <c r="M114" s="238"/>
      <c r="N114" s="238"/>
      <c r="O114" s="238"/>
      <c r="P114" s="238"/>
      <c r="Q114" s="238"/>
    </row>
    <row r="115" spans="2:17" x14ac:dyDescent="0.3">
      <c r="B115" s="239"/>
      <c r="C115" s="240" t="s">
        <v>17</v>
      </c>
      <c r="D115" s="241" t="e">
        <f>SUM(E115:F115)</f>
        <v>#REF!</v>
      </c>
      <c r="E115" s="242" t="e">
        <f>SUM(E93:E95)</f>
        <v>#REF!</v>
      </c>
      <c r="F115" s="243" t="e">
        <f>SUM(F93:F95)</f>
        <v>#REF!</v>
      </c>
      <c r="G115" s="270"/>
      <c r="H115" s="241">
        <f>SUM(H93:H95)</f>
        <v>743</v>
      </c>
      <c r="I115" s="244" t="e">
        <f>+H115/D115</f>
        <v>#REF!</v>
      </c>
      <c r="J115" s="244"/>
      <c r="K115" s="244"/>
      <c r="L115" s="244"/>
      <c r="M115" s="244"/>
      <c r="N115" s="244"/>
      <c r="O115" s="244"/>
      <c r="P115" s="244"/>
      <c r="Q115" s="244"/>
    </row>
    <row r="116" spans="2:17" x14ac:dyDescent="0.3">
      <c r="B116" s="245"/>
      <c r="C116" s="246" t="s">
        <v>16</v>
      </c>
      <c r="D116" s="247" t="e">
        <f>SUM(E116:F116)</f>
        <v>#REF!</v>
      </c>
      <c r="E116" s="248" t="e">
        <f>+SUM(E96:E112)</f>
        <v>#REF!</v>
      </c>
      <c r="F116" s="249" t="e">
        <f>+SUM(F96:F112)</f>
        <v>#REF!</v>
      </c>
      <c r="G116" s="271"/>
      <c r="H116" s="247">
        <f>+SUM(H96:H112)</f>
        <v>3323</v>
      </c>
      <c r="I116" s="250" t="e">
        <f>+H116/D116</f>
        <v>#REF!</v>
      </c>
      <c r="J116" s="250"/>
      <c r="K116" s="250"/>
      <c r="L116" s="250"/>
      <c r="M116" s="250"/>
      <c r="N116" s="250"/>
      <c r="O116" s="250"/>
      <c r="P116" s="250"/>
      <c r="Q116" s="250"/>
    </row>
    <row r="117" spans="2:17" ht="15" thickBot="1" x14ac:dyDescent="0.35">
      <c r="B117" s="251"/>
      <c r="C117" s="252" t="s">
        <v>40</v>
      </c>
      <c r="D117" s="253">
        <f>SUM(E117:F117)</f>
        <v>0</v>
      </c>
      <c r="E117" s="254">
        <f>SUM(E109:E112)</f>
        <v>0</v>
      </c>
      <c r="F117" s="255">
        <f t="shared" ref="F117:H117" si="22">SUM(F109:F112)</f>
        <v>0</v>
      </c>
      <c r="G117" s="272"/>
      <c r="H117" s="253">
        <f t="shared" si="22"/>
        <v>0</v>
      </c>
      <c r="I117" s="256"/>
      <c r="J117" s="256"/>
      <c r="K117" s="256"/>
      <c r="L117" s="256"/>
      <c r="M117" s="256"/>
      <c r="N117" s="256"/>
      <c r="O117" s="256"/>
      <c r="P117" s="256"/>
      <c r="Q117" s="256"/>
    </row>
    <row r="118" spans="2:17" ht="15" thickTop="1" x14ac:dyDescent="0.3"/>
  </sheetData>
  <mergeCells count="6">
    <mergeCell ref="B2:Q2"/>
    <mergeCell ref="B3:Q3"/>
    <mergeCell ref="D4:G4"/>
    <mergeCell ref="R4:S4"/>
    <mergeCell ref="D91:F91"/>
    <mergeCell ref="I91:Q91"/>
  </mergeCells>
  <printOptions horizontalCentered="1" verticalCentered="1"/>
  <pageMargins left="0.7" right="0.7" top="0.75" bottom="0.75" header="0.3" footer="0.3"/>
  <pageSetup scale="6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D0EC7-42E9-495F-B845-257EB4671EA0}">
  <sheetPr>
    <pageSetUpPr fitToPage="1"/>
  </sheetPr>
  <dimension ref="A2:O118"/>
  <sheetViews>
    <sheetView workbookViewId="0">
      <selection activeCell="E33" sqref="E33"/>
    </sheetView>
  </sheetViews>
  <sheetFormatPr defaultColWidth="8.6640625" defaultRowHeight="14.4" x14ac:dyDescent="0.3"/>
  <cols>
    <col min="1" max="1" width="3.6640625" customWidth="1"/>
    <col min="2" max="2" width="8.6640625" style="83" customWidth="1"/>
    <col min="3" max="8" width="8.6640625" style="1" customWidth="1"/>
    <col min="9" max="13" width="8.6640625" style="5" customWidth="1"/>
  </cols>
  <sheetData>
    <row r="2" spans="2:15" s="9" customFormat="1" ht="18" x14ac:dyDescent="0.3">
      <c r="B2" s="473" t="s">
        <v>43</v>
      </c>
      <c r="C2" s="473"/>
      <c r="D2" s="473"/>
      <c r="E2" s="473"/>
      <c r="F2" s="473"/>
      <c r="G2" s="473"/>
      <c r="H2" s="473"/>
      <c r="I2" s="473"/>
      <c r="J2" s="473"/>
      <c r="K2" s="473"/>
      <c r="L2" s="473"/>
      <c r="M2" s="473"/>
    </row>
    <row r="3" spans="2:15" s="9" customFormat="1" ht="18.600000000000001" thickBot="1" x14ac:dyDescent="0.35">
      <c r="B3" s="475" t="s">
        <v>62</v>
      </c>
      <c r="C3" s="475"/>
      <c r="D3" s="475"/>
      <c r="E3" s="475"/>
      <c r="F3" s="475"/>
      <c r="G3" s="475"/>
      <c r="H3" s="475"/>
      <c r="I3" s="475"/>
      <c r="J3" s="475"/>
      <c r="K3" s="475"/>
      <c r="L3" s="475"/>
      <c r="M3" s="475"/>
    </row>
    <row r="4" spans="2:15" s="2" customFormat="1" ht="15" thickTop="1" x14ac:dyDescent="0.3">
      <c r="B4" s="173"/>
      <c r="C4" s="177"/>
      <c r="D4" s="476" t="s">
        <v>58</v>
      </c>
      <c r="E4" s="468"/>
      <c r="F4" s="468"/>
      <c r="G4" s="468"/>
      <c r="H4" s="302" t="s">
        <v>66</v>
      </c>
      <c r="I4" s="262"/>
      <c r="J4" s="262"/>
      <c r="K4" s="262"/>
      <c r="L4" s="262"/>
      <c r="M4" s="262"/>
      <c r="N4" s="477" t="s">
        <v>28</v>
      </c>
      <c r="O4" s="478"/>
    </row>
    <row r="5" spans="2:15" s="2" customFormat="1" ht="15" thickBot="1" x14ac:dyDescent="0.35">
      <c r="B5" s="178" t="s">
        <v>7</v>
      </c>
      <c r="C5" s="182" t="s">
        <v>15</v>
      </c>
      <c r="D5" s="180" t="s">
        <v>19</v>
      </c>
      <c r="E5" s="181" t="s">
        <v>13</v>
      </c>
      <c r="F5" s="181" t="s">
        <v>59</v>
      </c>
      <c r="G5" s="291" t="s">
        <v>57</v>
      </c>
      <c r="H5" s="339" t="s">
        <v>63</v>
      </c>
      <c r="I5" s="305" t="s">
        <v>51</v>
      </c>
      <c r="J5" s="350" t="s">
        <v>64</v>
      </c>
      <c r="K5" s="350" t="s">
        <v>65</v>
      </c>
      <c r="L5" s="305" t="s">
        <v>52</v>
      </c>
      <c r="M5" s="351" t="s">
        <v>53</v>
      </c>
      <c r="N5" s="318" t="s">
        <v>5</v>
      </c>
      <c r="O5" s="319" t="s">
        <v>4</v>
      </c>
    </row>
    <row r="6" spans="2:15" ht="15" thickTop="1" x14ac:dyDescent="0.3">
      <c r="B6" s="183" t="s">
        <v>2</v>
      </c>
      <c r="C6" s="273" t="s">
        <v>17</v>
      </c>
      <c r="D6" s="281">
        <f t="shared" ref="D6:D15" si="0">SUM(E6:F6)</f>
        <v>9</v>
      </c>
      <c r="E6" s="186">
        <v>5</v>
      </c>
      <c r="F6" s="186">
        <v>4</v>
      </c>
      <c r="G6" s="292">
        <f t="shared" ref="G6:G22" si="1">IF(D6=0,0,+E6/D6)</f>
        <v>0.55555555555555558</v>
      </c>
      <c r="H6" s="340"/>
      <c r="I6" s="185"/>
      <c r="J6" s="352" t="e">
        <f>+I6/H6</f>
        <v>#DIV/0!</v>
      </c>
      <c r="K6" s="352">
        <f>+I6/D6</f>
        <v>0</v>
      </c>
      <c r="L6" s="185"/>
      <c r="M6" s="374"/>
      <c r="N6" s="320" t="s">
        <v>6</v>
      </c>
      <c r="O6" s="321" t="s">
        <v>44</v>
      </c>
    </row>
    <row r="7" spans="2:15" x14ac:dyDescent="0.3">
      <c r="B7" s="189" t="s">
        <v>1</v>
      </c>
      <c r="C7" s="274" t="s">
        <v>17</v>
      </c>
      <c r="D7" s="282">
        <f t="shared" si="0"/>
        <v>9</v>
      </c>
      <c r="E7" s="192">
        <v>2</v>
      </c>
      <c r="F7" s="192">
        <v>7</v>
      </c>
      <c r="G7" s="293">
        <f t="shared" si="1"/>
        <v>0.22222222222222221</v>
      </c>
      <c r="H7" s="341"/>
      <c r="I7" s="191"/>
      <c r="J7" s="354" t="e">
        <f t="shared" ref="J7:J21" si="2">+I7/H7</f>
        <v>#DIV/0!</v>
      </c>
      <c r="K7" s="354">
        <f t="shared" ref="K7:K21" si="3">+I7/D7</f>
        <v>0</v>
      </c>
      <c r="L7" s="191"/>
      <c r="M7" s="375"/>
      <c r="N7" s="322" t="s">
        <v>6</v>
      </c>
      <c r="O7" s="323" t="s">
        <v>44</v>
      </c>
    </row>
    <row r="8" spans="2:15" x14ac:dyDescent="0.3">
      <c r="B8" s="197" t="s">
        <v>0</v>
      </c>
      <c r="C8" s="275" t="s">
        <v>17</v>
      </c>
      <c r="D8" s="283">
        <f t="shared" si="0"/>
        <v>10</v>
      </c>
      <c r="E8" s="199">
        <v>3</v>
      </c>
      <c r="F8" s="199">
        <v>7</v>
      </c>
      <c r="G8" s="294">
        <f t="shared" si="1"/>
        <v>0.3</v>
      </c>
      <c r="H8" s="341"/>
      <c r="I8" s="194"/>
      <c r="J8" s="356" t="e">
        <f t="shared" si="2"/>
        <v>#DIV/0!</v>
      </c>
      <c r="K8" s="356">
        <f t="shared" si="3"/>
        <v>0</v>
      </c>
      <c r="L8" s="194"/>
      <c r="M8" s="376"/>
      <c r="N8" s="322" t="s">
        <v>6</v>
      </c>
      <c r="O8" s="324">
        <v>6</v>
      </c>
    </row>
    <row r="9" spans="2:15" x14ac:dyDescent="0.3">
      <c r="B9" s="197" t="s">
        <v>3</v>
      </c>
      <c r="C9" s="275" t="s">
        <v>16</v>
      </c>
      <c r="D9" s="283">
        <f t="shared" si="0"/>
        <v>10</v>
      </c>
      <c r="E9" s="199">
        <v>7</v>
      </c>
      <c r="F9" s="199">
        <v>3</v>
      </c>
      <c r="G9" s="294">
        <f t="shared" si="1"/>
        <v>0.7</v>
      </c>
      <c r="H9" s="341"/>
      <c r="I9" s="194"/>
      <c r="J9" s="356" t="e">
        <f t="shared" si="2"/>
        <v>#DIV/0!</v>
      </c>
      <c r="K9" s="356">
        <f t="shared" si="3"/>
        <v>0</v>
      </c>
      <c r="L9" s="194"/>
      <c r="M9" s="376"/>
      <c r="N9" s="322" t="s">
        <v>6</v>
      </c>
      <c r="O9" s="324">
        <v>6</v>
      </c>
    </row>
    <row r="10" spans="2:15" x14ac:dyDescent="0.3">
      <c r="B10" s="197" t="s">
        <v>9</v>
      </c>
      <c r="C10" s="275" t="s">
        <v>16</v>
      </c>
      <c r="D10" s="283">
        <f t="shared" si="0"/>
        <v>10</v>
      </c>
      <c r="E10" s="199">
        <v>7</v>
      </c>
      <c r="F10" s="199">
        <v>3</v>
      </c>
      <c r="G10" s="294">
        <f t="shared" si="1"/>
        <v>0.7</v>
      </c>
      <c r="H10" s="341"/>
      <c r="I10" s="194"/>
      <c r="J10" s="356" t="e">
        <f t="shared" si="2"/>
        <v>#DIV/0!</v>
      </c>
      <c r="K10" s="356">
        <f t="shared" si="3"/>
        <v>0</v>
      </c>
      <c r="L10" s="194"/>
      <c r="M10" s="376"/>
      <c r="N10" s="322" t="s">
        <v>6</v>
      </c>
      <c r="O10" s="324">
        <v>6</v>
      </c>
    </row>
    <row r="11" spans="2:15" x14ac:dyDescent="0.3">
      <c r="B11" s="197" t="s">
        <v>10</v>
      </c>
      <c r="C11" s="275" t="s">
        <v>16</v>
      </c>
      <c r="D11" s="283">
        <f t="shared" si="0"/>
        <v>10</v>
      </c>
      <c r="E11" s="199">
        <v>7</v>
      </c>
      <c r="F11" s="199">
        <v>3</v>
      </c>
      <c r="G11" s="294">
        <f t="shared" si="1"/>
        <v>0.7</v>
      </c>
      <c r="H11" s="342"/>
      <c r="I11" s="201"/>
      <c r="J11" s="358" t="e">
        <f t="shared" si="2"/>
        <v>#DIV/0!</v>
      </c>
      <c r="K11" s="358">
        <f t="shared" si="3"/>
        <v>0</v>
      </c>
      <c r="L11" s="201"/>
      <c r="M11" s="378"/>
      <c r="N11" s="322" t="s">
        <v>6</v>
      </c>
      <c r="O11" s="324">
        <v>6</v>
      </c>
    </row>
    <row r="12" spans="2:15" x14ac:dyDescent="0.3">
      <c r="B12" s="197" t="s">
        <v>20</v>
      </c>
      <c r="C12" s="276" t="s">
        <v>16</v>
      </c>
      <c r="D12" s="284">
        <f t="shared" si="0"/>
        <v>11</v>
      </c>
      <c r="E12" s="204">
        <v>10</v>
      </c>
      <c r="F12" s="204">
        <v>1</v>
      </c>
      <c r="G12" s="295">
        <f t="shared" si="1"/>
        <v>0.90909090909090906</v>
      </c>
      <c r="H12" s="343"/>
      <c r="I12" s="206"/>
      <c r="J12" s="360" t="e">
        <f t="shared" si="2"/>
        <v>#DIV/0!</v>
      </c>
      <c r="K12" s="360">
        <f t="shared" si="3"/>
        <v>0</v>
      </c>
      <c r="L12" s="206"/>
      <c r="M12" s="380"/>
      <c r="N12" s="325" t="s">
        <v>12</v>
      </c>
      <c r="O12" s="324">
        <v>6</v>
      </c>
    </row>
    <row r="13" spans="2:15" x14ac:dyDescent="0.3">
      <c r="B13" s="197" t="s">
        <v>21</v>
      </c>
      <c r="C13" s="276" t="s">
        <v>16</v>
      </c>
      <c r="D13" s="284">
        <f t="shared" si="0"/>
        <v>14</v>
      </c>
      <c r="E13" s="204">
        <v>12</v>
      </c>
      <c r="F13" s="204">
        <v>2</v>
      </c>
      <c r="G13" s="295">
        <f t="shared" si="1"/>
        <v>0.8571428571428571</v>
      </c>
      <c r="H13" s="343"/>
      <c r="I13" s="206"/>
      <c r="J13" s="360" t="e">
        <f t="shared" si="2"/>
        <v>#DIV/0!</v>
      </c>
      <c r="K13" s="360">
        <f t="shared" si="3"/>
        <v>0</v>
      </c>
      <c r="L13" s="206"/>
      <c r="M13" s="380"/>
      <c r="N13" s="325" t="s">
        <v>12</v>
      </c>
      <c r="O13" s="324">
        <v>6</v>
      </c>
    </row>
    <row r="14" spans="2:15" x14ac:dyDescent="0.3">
      <c r="B14" s="197" t="s">
        <v>22</v>
      </c>
      <c r="C14" s="276" t="s">
        <v>16</v>
      </c>
      <c r="D14" s="284">
        <f t="shared" si="0"/>
        <v>12</v>
      </c>
      <c r="E14" s="204">
        <v>11</v>
      </c>
      <c r="F14" s="204">
        <v>1</v>
      </c>
      <c r="G14" s="295">
        <f t="shared" si="1"/>
        <v>0.91666666666666663</v>
      </c>
      <c r="H14" s="343"/>
      <c r="I14" s="206"/>
      <c r="J14" s="360" t="e">
        <f t="shared" si="2"/>
        <v>#DIV/0!</v>
      </c>
      <c r="K14" s="360">
        <f t="shared" si="3"/>
        <v>0</v>
      </c>
      <c r="L14" s="206"/>
      <c r="M14" s="380"/>
      <c r="N14" s="326" t="s">
        <v>12</v>
      </c>
      <c r="O14" s="327">
        <v>6</v>
      </c>
    </row>
    <row r="15" spans="2:15" x14ac:dyDescent="0.3">
      <c r="B15" s="197" t="s">
        <v>23</v>
      </c>
      <c r="C15" s="275" t="s">
        <v>16</v>
      </c>
      <c r="D15" s="283">
        <f t="shared" si="0"/>
        <v>12</v>
      </c>
      <c r="E15" s="199">
        <v>7</v>
      </c>
      <c r="F15" s="199">
        <v>5</v>
      </c>
      <c r="G15" s="294">
        <f t="shared" si="1"/>
        <v>0.58333333333333337</v>
      </c>
      <c r="H15" s="342"/>
      <c r="I15" s="201"/>
      <c r="J15" s="358" t="e">
        <f t="shared" si="2"/>
        <v>#DIV/0!</v>
      </c>
      <c r="K15" s="358">
        <f t="shared" si="3"/>
        <v>0</v>
      </c>
      <c r="L15" s="201"/>
      <c r="M15" s="378"/>
      <c r="N15" s="325" t="s">
        <v>12</v>
      </c>
      <c r="O15" s="324">
        <v>6</v>
      </c>
    </row>
    <row r="16" spans="2:15" x14ac:dyDescent="0.3">
      <c r="B16" s="197" t="s">
        <v>24</v>
      </c>
      <c r="C16" s="275" t="s">
        <v>16</v>
      </c>
      <c r="D16" s="283">
        <f t="shared" ref="D16:D23" si="4">SUM(E16:F16)</f>
        <v>10</v>
      </c>
      <c r="E16" s="199">
        <v>9</v>
      </c>
      <c r="F16" s="199">
        <v>1</v>
      </c>
      <c r="G16" s="294">
        <f t="shared" si="1"/>
        <v>0.9</v>
      </c>
      <c r="H16" s="342"/>
      <c r="I16" s="201"/>
      <c r="J16" s="358" t="e">
        <f t="shared" si="2"/>
        <v>#DIV/0!</v>
      </c>
      <c r="K16" s="358">
        <f t="shared" si="3"/>
        <v>0</v>
      </c>
      <c r="L16" s="201"/>
      <c r="M16" s="378"/>
      <c r="N16" s="325" t="s">
        <v>11</v>
      </c>
      <c r="O16" s="324">
        <v>5</v>
      </c>
    </row>
    <row r="17" spans="2:15" x14ac:dyDescent="0.3">
      <c r="B17" s="197" t="s">
        <v>25</v>
      </c>
      <c r="C17" s="275" t="s">
        <v>16</v>
      </c>
      <c r="D17" s="283">
        <f t="shared" si="4"/>
        <v>13</v>
      </c>
      <c r="E17" s="199">
        <v>12</v>
      </c>
      <c r="F17" s="199">
        <v>1</v>
      </c>
      <c r="G17" s="294">
        <f t="shared" si="1"/>
        <v>0.92307692307692313</v>
      </c>
      <c r="H17" s="342"/>
      <c r="I17" s="201"/>
      <c r="J17" s="358" t="e">
        <f t="shared" si="2"/>
        <v>#DIV/0!</v>
      </c>
      <c r="K17" s="358">
        <f t="shared" si="3"/>
        <v>0</v>
      </c>
      <c r="L17" s="201"/>
      <c r="M17" s="378"/>
      <c r="N17" s="325" t="s">
        <v>11</v>
      </c>
      <c r="O17" s="324">
        <v>5</v>
      </c>
    </row>
    <row r="18" spans="2:15" x14ac:dyDescent="0.3">
      <c r="B18" s="197" t="s">
        <v>27</v>
      </c>
      <c r="C18" s="276" t="s">
        <v>16</v>
      </c>
      <c r="D18" s="284">
        <f t="shared" si="4"/>
        <v>11</v>
      </c>
      <c r="E18" s="204">
        <v>6</v>
      </c>
      <c r="F18" s="204">
        <v>5</v>
      </c>
      <c r="G18" s="295">
        <f t="shared" si="1"/>
        <v>0.54545454545454541</v>
      </c>
      <c r="H18" s="343"/>
      <c r="I18" s="206"/>
      <c r="J18" s="360" t="e">
        <f t="shared" si="2"/>
        <v>#DIV/0!</v>
      </c>
      <c r="K18" s="360">
        <f t="shared" si="3"/>
        <v>0</v>
      </c>
      <c r="L18" s="206"/>
      <c r="M18" s="380"/>
      <c r="N18" s="326" t="s">
        <v>11</v>
      </c>
      <c r="O18" s="327">
        <v>6</v>
      </c>
    </row>
    <row r="19" spans="2:15" x14ac:dyDescent="0.3">
      <c r="B19" s="209" t="s">
        <v>26</v>
      </c>
      <c r="C19" s="276" t="s">
        <v>16</v>
      </c>
      <c r="D19" s="284">
        <f t="shared" si="4"/>
        <v>12</v>
      </c>
      <c r="E19" s="204">
        <v>6</v>
      </c>
      <c r="F19" s="204">
        <v>6</v>
      </c>
      <c r="G19" s="295">
        <f t="shared" si="1"/>
        <v>0.5</v>
      </c>
      <c r="H19" s="343"/>
      <c r="I19" s="206"/>
      <c r="J19" s="360" t="e">
        <f t="shared" si="2"/>
        <v>#DIV/0!</v>
      </c>
      <c r="K19" s="360">
        <f t="shared" si="3"/>
        <v>0</v>
      </c>
      <c r="L19" s="206"/>
      <c r="M19" s="380"/>
      <c r="N19" s="326" t="s">
        <v>11</v>
      </c>
      <c r="O19" s="327">
        <v>6</v>
      </c>
    </row>
    <row r="20" spans="2:15" x14ac:dyDescent="0.3">
      <c r="B20" s="210" t="s">
        <v>38</v>
      </c>
      <c r="C20" s="275" t="s">
        <v>16</v>
      </c>
      <c r="D20" s="283">
        <f t="shared" si="4"/>
        <v>11</v>
      </c>
      <c r="E20" s="199">
        <v>6</v>
      </c>
      <c r="F20" s="199">
        <v>5</v>
      </c>
      <c r="G20" s="294">
        <f t="shared" si="1"/>
        <v>0.54545454545454541</v>
      </c>
      <c r="H20" s="342">
        <v>338</v>
      </c>
      <c r="I20" s="201">
        <v>2062</v>
      </c>
      <c r="J20" s="358">
        <f t="shared" si="2"/>
        <v>6.1005917159763312</v>
      </c>
      <c r="K20" s="358">
        <f t="shared" si="3"/>
        <v>187.45454545454547</v>
      </c>
      <c r="L20" s="201"/>
      <c r="M20" s="378">
        <v>60</v>
      </c>
      <c r="N20" s="328" t="s">
        <v>11</v>
      </c>
      <c r="O20" s="329">
        <v>6</v>
      </c>
    </row>
    <row r="21" spans="2:15" x14ac:dyDescent="0.3">
      <c r="B21" s="213" t="s">
        <v>39</v>
      </c>
      <c r="C21" s="276" t="s">
        <v>16</v>
      </c>
      <c r="D21" s="284">
        <f t="shared" si="4"/>
        <v>12</v>
      </c>
      <c r="E21" s="204">
        <v>9</v>
      </c>
      <c r="F21" s="204">
        <v>3</v>
      </c>
      <c r="G21" s="295">
        <f t="shared" si="1"/>
        <v>0.75</v>
      </c>
      <c r="H21" s="343">
        <v>407</v>
      </c>
      <c r="I21" s="206">
        <v>2333</v>
      </c>
      <c r="J21" s="360">
        <f t="shared" si="2"/>
        <v>5.7321867321867321</v>
      </c>
      <c r="K21" s="360">
        <f t="shared" si="3"/>
        <v>194.41666666666666</v>
      </c>
      <c r="L21" s="206">
        <v>34</v>
      </c>
      <c r="M21" s="380">
        <v>79</v>
      </c>
      <c r="N21" s="330" t="s">
        <v>11</v>
      </c>
      <c r="O21" s="331">
        <v>6</v>
      </c>
    </row>
    <row r="22" spans="2:15" x14ac:dyDescent="0.3">
      <c r="B22" s="213" t="s">
        <v>41</v>
      </c>
      <c r="C22" s="276" t="s">
        <v>40</v>
      </c>
      <c r="D22" s="284">
        <f t="shared" si="4"/>
        <v>0</v>
      </c>
      <c r="E22" s="204"/>
      <c r="F22" s="204"/>
      <c r="G22" s="295">
        <f t="shared" si="1"/>
        <v>0</v>
      </c>
      <c r="H22" s="343"/>
      <c r="I22" s="206"/>
      <c r="J22" s="360"/>
      <c r="K22" s="360"/>
      <c r="L22" s="206"/>
      <c r="M22" s="380"/>
      <c r="N22" s="330" t="s">
        <v>11</v>
      </c>
      <c r="O22" s="331">
        <v>5</v>
      </c>
    </row>
    <row r="23" spans="2:15" x14ac:dyDescent="0.3">
      <c r="B23" s="213" t="s">
        <v>42</v>
      </c>
      <c r="C23" s="276" t="s">
        <v>40</v>
      </c>
      <c r="D23" s="284">
        <f t="shared" si="4"/>
        <v>0</v>
      </c>
      <c r="E23" s="204"/>
      <c r="F23" s="204"/>
      <c r="G23" s="295"/>
      <c r="H23" s="343"/>
      <c r="I23" s="206"/>
      <c r="J23" s="360"/>
      <c r="K23" s="360"/>
      <c r="L23" s="206"/>
      <c r="M23" s="380"/>
      <c r="N23" s="330" t="s">
        <v>11</v>
      </c>
      <c r="O23" s="331">
        <v>5</v>
      </c>
    </row>
    <row r="24" spans="2:15" x14ac:dyDescent="0.3">
      <c r="B24" s="213"/>
      <c r="C24" s="276"/>
      <c r="D24" s="284"/>
      <c r="E24" s="204"/>
      <c r="F24" s="204"/>
      <c r="G24" s="295"/>
      <c r="H24" s="343"/>
      <c r="I24" s="206"/>
      <c r="J24" s="360"/>
      <c r="K24" s="360"/>
      <c r="L24" s="206"/>
      <c r="M24" s="380"/>
      <c r="N24" s="330"/>
      <c r="O24" s="331"/>
    </row>
    <row r="25" spans="2:15" ht="15" thickBot="1" x14ac:dyDescent="0.35">
      <c r="B25" s="216"/>
      <c r="C25" s="277"/>
      <c r="D25" s="285"/>
      <c r="E25" s="219"/>
      <c r="F25" s="219"/>
      <c r="G25" s="296"/>
      <c r="H25" s="344"/>
      <c r="I25" s="221"/>
      <c r="J25" s="362"/>
      <c r="K25" s="362"/>
      <c r="L25" s="221"/>
      <c r="M25" s="382"/>
      <c r="N25" s="332"/>
      <c r="O25" s="333"/>
    </row>
    <row r="26" spans="2:15" ht="15" thickTop="1" x14ac:dyDescent="0.3">
      <c r="B26" s="223"/>
      <c r="C26" s="224" t="s">
        <v>32</v>
      </c>
      <c r="D26" s="286">
        <f>SUM(E26:F26)</f>
        <v>176</v>
      </c>
      <c r="E26" s="227">
        <f>SUM(E6:E25)</f>
        <v>119</v>
      </c>
      <c r="F26" s="227">
        <f>SUM(F6:F25)</f>
        <v>57</v>
      </c>
      <c r="G26" s="297">
        <f>IF(D26=0,0,+E26/D26)</f>
        <v>0.67613636363636365</v>
      </c>
      <c r="H26" s="345">
        <f>SUM(H6:H25)</f>
        <v>745</v>
      </c>
      <c r="I26" s="229">
        <f>SUM(I6:I25)</f>
        <v>4395</v>
      </c>
      <c r="J26" s="364">
        <f>+H26/D26</f>
        <v>4.2329545454545459</v>
      </c>
      <c r="K26" s="364">
        <f t="shared" ref="K26" si="5">SUM(K6:K25)</f>
        <v>381.87121212121212</v>
      </c>
      <c r="L26" s="229">
        <f>SUM(L6:L25)</f>
        <v>34</v>
      </c>
      <c r="M26" s="383">
        <f>MAX(M6:M25)</f>
        <v>79</v>
      </c>
      <c r="N26" s="223"/>
      <c r="O26" s="334"/>
    </row>
    <row r="27" spans="2:15" x14ac:dyDescent="0.3">
      <c r="B27" s="231"/>
      <c r="C27" s="232" t="s">
        <v>28</v>
      </c>
      <c r="D27" s="287">
        <f>SUM(E27:F27)</f>
        <v>158</v>
      </c>
      <c r="E27" s="235">
        <f>SUM(E8:E25)</f>
        <v>112</v>
      </c>
      <c r="F27" s="235">
        <f>SUM(F8:F25)</f>
        <v>46</v>
      </c>
      <c r="G27" s="298">
        <f t="shared" ref="G27:G30" si="6">IF(D27=0,0,+E27/D27)</f>
        <v>0.70886075949367089</v>
      </c>
      <c r="H27" s="346">
        <f>SUM(H8:H25)</f>
        <v>745</v>
      </c>
      <c r="I27" s="237">
        <f>SUM(I8:I25)</f>
        <v>4395</v>
      </c>
      <c r="J27" s="366">
        <f>+H27/D27</f>
        <v>4.7151898734177218</v>
      </c>
      <c r="K27" s="366">
        <f t="shared" ref="K27" si="7">SUM(K8:K25)</f>
        <v>381.87121212121212</v>
      </c>
      <c r="L27" s="237">
        <f>SUM(L8:L25)</f>
        <v>34</v>
      </c>
      <c r="M27" s="384">
        <f>MAX(M8:M25)</f>
        <v>79</v>
      </c>
      <c r="N27" s="231"/>
      <c r="O27" s="335"/>
    </row>
    <row r="28" spans="2:15" x14ac:dyDescent="0.3">
      <c r="B28" s="239"/>
      <c r="C28" s="278" t="s">
        <v>17</v>
      </c>
      <c r="D28" s="288">
        <f>SUM(E28:F28)</f>
        <v>28</v>
      </c>
      <c r="E28" s="242">
        <f>SUM(E6:E8)</f>
        <v>10</v>
      </c>
      <c r="F28" s="242">
        <f>SUM(F6:F8)</f>
        <v>18</v>
      </c>
      <c r="G28" s="299">
        <f t="shared" si="6"/>
        <v>0.35714285714285715</v>
      </c>
      <c r="H28" s="347">
        <f>SUM(H6:H8)</f>
        <v>0</v>
      </c>
      <c r="I28" s="241">
        <f>SUM(I6:I8)</f>
        <v>0</v>
      </c>
      <c r="J28" s="368">
        <f>+H28/D28</f>
        <v>0</v>
      </c>
      <c r="K28" s="368">
        <f t="shared" ref="K28" si="8">SUM(K6:K8)</f>
        <v>0</v>
      </c>
      <c r="L28" s="241">
        <f>SUM(L6:L8)</f>
        <v>0</v>
      </c>
      <c r="M28" s="385">
        <f>MAX(M6:M8)</f>
        <v>0</v>
      </c>
      <c r="N28" s="239"/>
      <c r="O28" s="336"/>
    </row>
    <row r="29" spans="2:15" ht="16.5" customHeight="1" x14ac:dyDescent="0.3">
      <c r="B29" s="245"/>
      <c r="C29" s="279" t="s">
        <v>16</v>
      </c>
      <c r="D29" s="289">
        <f>SUM(E29:F29)</f>
        <v>148</v>
      </c>
      <c r="E29" s="248">
        <f>+SUM(E9:E25)</f>
        <v>109</v>
      </c>
      <c r="F29" s="248">
        <f>+SUM(F9:F25)</f>
        <v>39</v>
      </c>
      <c r="G29" s="300">
        <f t="shared" si="6"/>
        <v>0.73648648648648651</v>
      </c>
      <c r="H29" s="348">
        <f>+SUM(H9:H25)</f>
        <v>745</v>
      </c>
      <c r="I29" s="247">
        <f>+SUM(I9:I25)</f>
        <v>4395</v>
      </c>
      <c r="J29" s="370">
        <f>+H29/D29</f>
        <v>5.0337837837837842</v>
      </c>
      <c r="K29" s="370">
        <f t="shared" ref="K29" si="9">+SUM(K9:K25)</f>
        <v>381.87121212121212</v>
      </c>
      <c r="L29" s="247">
        <f>+SUM(L9:L25)</f>
        <v>34</v>
      </c>
      <c r="M29" s="386">
        <f>MAX(M9:M25)</f>
        <v>79</v>
      </c>
      <c r="N29" s="245"/>
      <c r="O29" s="337"/>
    </row>
    <row r="30" spans="2:15" ht="16.5" customHeight="1" thickBot="1" x14ac:dyDescent="0.35">
      <c r="B30" s="251"/>
      <c r="C30" s="280" t="s">
        <v>40</v>
      </c>
      <c r="D30" s="290">
        <f>SUM(E30:F30)</f>
        <v>0</v>
      </c>
      <c r="E30" s="254">
        <f>SUM(E22:E25)</f>
        <v>0</v>
      </c>
      <c r="F30" s="254">
        <f t="shared" ref="F30:H30" si="10">SUM(F22:F25)</f>
        <v>0</v>
      </c>
      <c r="G30" s="301">
        <f t="shared" si="6"/>
        <v>0</v>
      </c>
      <c r="H30" s="349">
        <f t="shared" si="10"/>
        <v>0</v>
      </c>
      <c r="I30" s="253">
        <f t="shared" ref="I30" si="11">SUM(I22:I25)</f>
        <v>0</v>
      </c>
      <c r="J30" s="372"/>
      <c r="K30" s="372">
        <f t="shared" ref="K30" si="12">SUM(K22:K25)</f>
        <v>0</v>
      </c>
      <c r="L30" s="253">
        <f t="shared" ref="L30" si="13">SUM(L22:L25)</f>
        <v>0</v>
      </c>
      <c r="M30" s="387">
        <f>MAX(M22:M25)</f>
        <v>0</v>
      </c>
      <c r="N30" s="251"/>
      <c r="O30" s="338"/>
    </row>
    <row r="31" spans="2:15" ht="16.5" customHeight="1" thickTop="1" x14ac:dyDescent="0.3">
      <c r="B31" s="257"/>
      <c r="C31" s="258"/>
      <c r="D31" s="259"/>
      <c r="E31" s="259"/>
      <c r="F31" s="259"/>
      <c r="G31" s="259"/>
      <c r="H31" s="259"/>
      <c r="I31" s="260"/>
      <c r="J31" s="260"/>
      <c r="K31" s="260"/>
      <c r="L31" s="260"/>
      <c r="M31" s="260"/>
    </row>
    <row r="32" spans="2:15" ht="16.5" customHeight="1" x14ac:dyDescent="0.3">
      <c r="B32" s="257"/>
      <c r="C32" s="258"/>
      <c r="D32" s="259"/>
      <c r="E32" s="259"/>
      <c r="F32" s="259"/>
      <c r="G32" s="259"/>
      <c r="H32" s="259"/>
      <c r="I32" s="260"/>
      <c r="J32" s="260"/>
      <c r="K32" s="260"/>
      <c r="L32" s="260"/>
      <c r="M32" s="260"/>
    </row>
    <row r="33" spans="2:13" ht="16.5" customHeight="1" x14ac:dyDescent="0.3">
      <c r="B33" s="257"/>
      <c r="C33" s="258"/>
      <c r="D33" s="259"/>
      <c r="E33" s="259"/>
      <c r="F33" s="259"/>
      <c r="G33" s="259"/>
      <c r="H33" s="259"/>
      <c r="I33" s="260"/>
      <c r="J33" s="260"/>
      <c r="K33" s="260"/>
      <c r="L33" s="260"/>
      <c r="M33" s="260"/>
    </row>
    <row r="34" spans="2:13" ht="16.5" customHeight="1" x14ac:dyDescent="0.3">
      <c r="B34" s="257"/>
      <c r="C34" s="258"/>
      <c r="D34" s="259"/>
      <c r="E34" s="259"/>
      <c r="F34" s="259"/>
      <c r="G34" s="259"/>
      <c r="H34" s="259"/>
      <c r="I34" s="260"/>
      <c r="J34" s="260"/>
      <c r="K34" s="260"/>
      <c r="L34" s="260"/>
      <c r="M34" s="260"/>
    </row>
    <row r="35" spans="2:13" ht="16.5" customHeight="1" x14ac:dyDescent="0.3">
      <c r="B35" s="257"/>
      <c r="C35" s="258"/>
      <c r="D35" s="259"/>
      <c r="E35" s="259"/>
      <c r="F35" s="259"/>
      <c r="G35" s="259"/>
      <c r="H35" s="259"/>
      <c r="I35" s="260"/>
      <c r="J35" s="260"/>
      <c r="K35" s="260"/>
      <c r="L35" s="260"/>
      <c r="M35" s="260"/>
    </row>
    <row r="36" spans="2:13" ht="16.5" customHeight="1" x14ac:dyDescent="0.3">
      <c r="B36" s="257"/>
      <c r="C36" s="258"/>
      <c r="D36" s="259"/>
      <c r="E36" s="259"/>
      <c r="F36" s="259"/>
      <c r="G36" s="259"/>
      <c r="H36" s="259"/>
      <c r="I36" s="260"/>
      <c r="J36" s="260"/>
      <c r="K36" s="260"/>
      <c r="L36" s="260"/>
      <c r="M36" s="260"/>
    </row>
    <row r="37" spans="2:13" ht="16.5" customHeight="1" x14ac:dyDescent="0.3">
      <c r="B37" s="257"/>
      <c r="C37" s="258"/>
      <c r="D37" s="259"/>
      <c r="E37" s="259"/>
      <c r="F37" s="259"/>
      <c r="G37" s="259"/>
      <c r="H37" s="259"/>
      <c r="I37" s="260"/>
      <c r="J37" s="260"/>
      <c r="K37" s="260"/>
      <c r="L37" s="260"/>
      <c r="M37" s="260"/>
    </row>
    <row r="38" spans="2:13" ht="16.5" customHeight="1" x14ac:dyDescent="0.3">
      <c r="B38" s="257"/>
      <c r="C38" s="258"/>
      <c r="D38" s="259"/>
      <c r="E38" s="259"/>
      <c r="F38" s="259"/>
      <c r="G38" s="259"/>
      <c r="H38" s="259"/>
      <c r="I38" s="260"/>
      <c r="J38" s="260"/>
      <c r="K38" s="260"/>
      <c r="L38" s="260"/>
      <c r="M38" s="260"/>
    </row>
    <row r="39" spans="2:13" ht="16.5" customHeight="1" x14ac:dyDescent="0.3">
      <c r="B39" s="257"/>
      <c r="C39" s="258"/>
      <c r="D39" s="259"/>
      <c r="E39" s="259"/>
      <c r="F39" s="259"/>
      <c r="G39" s="259"/>
      <c r="H39" s="259"/>
      <c r="I39" s="260"/>
      <c r="J39" s="260"/>
      <c r="K39" s="260"/>
      <c r="L39" s="260"/>
      <c r="M39" s="260"/>
    </row>
    <row r="40" spans="2:13" ht="16.5" customHeight="1" x14ac:dyDescent="0.3">
      <c r="B40" s="257"/>
      <c r="C40" s="258"/>
      <c r="D40" s="259"/>
      <c r="E40" s="259"/>
      <c r="F40" s="259"/>
      <c r="G40" s="259"/>
      <c r="H40" s="259"/>
      <c r="I40" s="260"/>
      <c r="J40" s="260"/>
      <c r="K40" s="260"/>
      <c r="L40" s="260"/>
      <c r="M40" s="260"/>
    </row>
    <row r="41" spans="2:13" ht="16.5" customHeight="1" x14ac:dyDescent="0.3">
      <c r="B41" s="257"/>
      <c r="C41" s="258"/>
      <c r="D41" s="259"/>
      <c r="E41" s="259"/>
      <c r="F41" s="259"/>
      <c r="G41" s="259"/>
      <c r="H41" s="259"/>
      <c r="I41" s="260"/>
      <c r="J41" s="260"/>
      <c r="K41" s="260"/>
      <c r="L41" s="260"/>
      <c r="M41" s="260"/>
    </row>
    <row r="42" spans="2:13" ht="16.5" customHeight="1" x14ac:dyDescent="0.3">
      <c r="B42" s="257"/>
      <c r="C42" s="258"/>
      <c r="D42" s="259"/>
      <c r="E42" s="259"/>
      <c r="F42" s="259"/>
      <c r="G42" s="259"/>
      <c r="H42" s="259"/>
      <c r="I42" s="260"/>
      <c r="J42" s="260"/>
      <c r="K42" s="260"/>
      <c r="L42" s="260"/>
      <c r="M42" s="260"/>
    </row>
    <row r="43" spans="2:13" ht="16.5" customHeight="1" x14ac:dyDescent="0.3">
      <c r="B43" s="257"/>
      <c r="C43" s="258"/>
      <c r="D43" s="259"/>
      <c r="E43" s="259"/>
      <c r="F43" s="259"/>
      <c r="G43" s="259"/>
      <c r="H43" s="259"/>
      <c r="I43" s="260"/>
      <c r="J43" s="260"/>
      <c r="K43" s="260"/>
      <c r="L43" s="260"/>
      <c r="M43" s="260"/>
    </row>
    <row r="44" spans="2:13" ht="16.5" customHeight="1" x14ac:dyDescent="0.3">
      <c r="B44" s="257"/>
      <c r="C44" s="258"/>
      <c r="D44" s="259"/>
      <c r="E44" s="259"/>
      <c r="F44" s="259"/>
      <c r="G44" s="259"/>
      <c r="H44" s="259"/>
      <c r="I44" s="260"/>
      <c r="J44" s="260"/>
      <c r="K44" s="260"/>
      <c r="L44" s="260"/>
      <c r="M44" s="260"/>
    </row>
    <row r="45" spans="2:13" ht="16.5" customHeight="1" x14ac:dyDescent="0.3">
      <c r="B45" s="257"/>
      <c r="C45" s="258"/>
      <c r="D45" s="259"/>
      <c r="E45" s="259"/>
      <c r="F45" s="259"/>
      <c r="G45" s="259"/>
      <c r="H45" s="259"/>
      <c r="I45" s="260"/>
      <c r="J45" s="260"/>
      <c r="K45" s="260"/>
      <c r="L45" s="260"/>
      <c r="M45" s="260"/>
    </row>
    <row r="46" spans="2:13" ht="16.5" customHeight="1" x14ac:dyDescent="0.3">
      <c r="B46" s="257"/>
      <c r="C46" s="258"/>
      <c r="D46" s="259"/>
      <c r="E46" s="259"/>
      <c r="F46" s="259"/>
      <c r="G46" s="259"/>
      <c r="H46" s="259"/>
      <c r="I46" s="260"/>
      <c r="J46" s="260"/>
      <c r="K46" s="260"/>
      <c r="L46" s="260"/>
      <c r="M46" s="260"/>
    </row>
    <row r="47" spans="2:13" ht="16.5" customHeight="1" x14ac:dyDescent="0.3">
      <c r="B47" s="257"/>
      <c r="C47" s="258"/>
      <c r="D47" s="259"/>
      <c r="E47" s="259"/>
      <c r="F47" s="259"/>
      <c r="G47" s="259"/>
      <c r="H47" s="259"/>
      <c r="I47" s="260"/>
      <c r="J47" s="260"/>
      <c r="K47" s="260"/>
      <c r="L47" s="260"/>
      <c r="M47" s="260"/>
    </row>
    <row r="48" spans="2:13" ht="16.5" customHeight="1" x14ac:dyDescent="0.3">
      <c r="B48" s="257"/>
      <c r="C48" s="258"/>
      <c r="D48" s="259"/>
      <c r="E48" s="259"/>
      <c r="F48" s="259"/>
      <c r="G48" s="259"/>
      <c r="H48" s="259"/>
      <c r="I48" s="260"/>
      <c r="J48" s="260"/>
      <c r="K48" s="260"/>
      <c r="L48" s="260"/>
      <c r="M48" s="260"/>
    </row>
    <row r="49" spans="2:13" ht="16.5" customHeight="1" x14ac:dyDescent="0.3">
      <c r="B49" s="257"/>
      <c r="C49" s="258"/>
      <c r="D49" s="259"/>
      <c r="E49" s="259"/>
      <c r="F49" s="259"/>
      <c r="G49" s="259"/>
      <c r="H49" s="259"/>
      <c r="I49" s="260"/>
      <c r="J49" s="260"/>
      <c r="K49" s="260"/>
      <c r="L49" s="260"/>
      <c r="M49" s="260"/>
    </row>
    <row r="50" spans="2:13" ht="16.5" customHeight="1" x14ac:dyDescent="0.3">
      <c r="B50" s="257"/>
      <c r="C50" s="258"/>
      <c r="D50" s="259"/>
      <c r="E50" s="259"/>
      <c r="F50" s="259"/>
      <c r="G50" s="259"/>
      <c r="H50" s="259"/>
      <c r="I50" s="260"/>
      <c r="J50" s="260"/>
      <c r="K50" s="260"/>
      <c r="L50" s="260"/>
      <c r="M50" s="260"/>
    </row>
    <row r="51" spans="2:13" ht="16.5" customHeight="1" x14ac:dyDescent="0.3">
      <c r="B51" s="257"/>
      <c r="C51" s="258"/>
      <c r="D51" s="259"/>
      <c r="E51" s="259"/>
      <c r="F51" s="259"/>
      <c r="G51" s="259"/>
      <c r="H51" s="259"/>
      <c r="I51" s="260"/>
      <c r="J51" s="260"/>
      <c r="K51" s="260"/>
      <c r="L51" s="260"/>
      <c r="M51" s="260"/>
    </row>
    <row r="52" spans="2:13" ht="16.5" customHeight="1" x14ac:dyDescent="0.3">
      <c r="B52" s="257"/>
      <c r="C52" s="258"/>
      <c r="D52" s="259"/>
      <c r="E52" s="259"/>
      <c r="F52" s="259"/>
      <c r="G52" s="259"/>
      <c r="H52" s="259"/>
      <c r="I52" s="260"/>
      <c r="J52" s="260"/>
      <c r="K52" s="260"/>
      <c r="L52" s="260"/>
      <c r="M52" s="260"/>
    </row>
    <row r="53" spans="2:13" ht="16.5" customHeight="1" x14ac:dyDescent="0.3">
      <c r="B53" s="257"/>
      <c r="C53" s="258"/>
      <c r="D53" s="259"/>
      <c r="E53" s="259"/>
      <c r="F53" s="259"/>
      <c r="G53" s="259"/>
      <c r="H53" s="259"/>
      <c r="I53" s="260"/>
      <c r="J53" s="260"/>
      <c r="K53" s="260"/>
      <c r="L53" s="260"/>
      <c r="M53" s="260"/>
    </row>
    <row r="54" spans="2:13" ht="16.5" customHeight="1" x14ac:dyDescent="0.3">
      <c r="B54" s="257"/>
      <c r="C54" s="258"/>
      <c r="D54" s="259"/>
      <c r="E54" s="259"/>
      <c r="F54" s="259"/>
      <c r="G54" s="259"/>
      <c r="H54" s="259"/>
      <c r="I54" s="260"/>
      <c r="J54" s="260"/>
      <c r="K54" s="260"/>
      <c r="L54" s="260"/>
      <c r="M54" s="260"/>
    </row>
    <row r="55" spans="2:13" ht="16.5" customHeight="1" x14ac:dyDescent="0.3">
      <c r="B55" s="257"/>
      <c r="C55" s="258"/>
      <c r="D55" s="259"/>
      <c r="E55" s="259"/>
      <c r="F55" s="259"/>
      <c r="G55" s="259"/>
      <c r="H55" s="259"/>
      <c r="I55" s="260"/>
      <c r="J55" s="260"/>
      <c r="K55" s="260"/>
      <c r="L55" s="260"/>
      <c r="M55" s="260"/>
    </row>
    <row r="56" spans="2:13" ht="16.5" customHeight="1" x14ac:dyDescent="0.3">
      <c r="B56" s="257"/>
      <c r="C56" s="258"/>
      <c r="D56" s="259"/>
      <c r="E56" s="259"/>
      <c r="F56" s="259"/>
      <c r="G56" s="259"/>
      <c r="H56" s="259"/>
      <c r="I56" s="260"/>
      <c r="J56" s="260"/>
      <c r="K56" s="260"/>
      <c r="L56" s="260"/>
      <c r="M56" s="260"/>
    </row>
    <row r="57" spans="2:13" ht="16.5" customHeight="1" x14ac:dyDescent="0.3">
      <c r="B57" s="257"/>
      <c r="C57" s="258"/>
      <c r="D57" s="259"/>
      <c r="E57" s="259"/>
      <c r="F57" s="259"/>
      <c r="G57" s="259"/>
      <c r="H57" s="259"/>
      <c r="I57" s="260"/>
      <c r="J57" s="260"/>
      <c r="K57" s="260"/>
      <c r="L57" s="260"/>
      <c r="M57" s="260"/>
    </row>
    <row r="58" spans="2:13" ht="16.5" customHeight="1" x14ac:dyDescent="0.3">
      <c r="B58" s="257"/>
      <c r="C58" s="258"/>
      <c r="D58" s="259"/>
      <c r="E58" s="259"/>
      <c r="F58" s="259"/>
      <c r="G58" s="259"/>
      <c r="H58" s="259"/>
      <c r="I58" s="260"/>
      <c r="J58" s="260"/>
      <c r="K58" s="260"/>
      <c r="L58" s="260"/>
      <c r="M58" s="260"/>
    </row>
    <row r="59" spans="2:13" ht="16.5" customHeight="1" x14ac:dyDescent="0.3">
      <c r="B59" s="257"/>
      <c r="C59" s="258"/>
      <c r="D59" s="259"/>
      <c r="E59" s="259"/>
      <c r="F59" s="259"/>
      <c r="G59" s="259"/>
      <c r="H59" s="259"/>
      <c r="I59" s="260"/>
      <c r="J59" s="260"/>
      <c r="K59" s="260"/>
      <c r="L59" s="260"/>
      <c r="M59" s="260"/>
    </row>
    <row r="60" spans="2:13" ht="16.5" customHeight="1" x14ac:dyDescent="0.3">
      <c r="B60" s="257"/>
      <c r="C60" s="258"/>
      <c r="D60" s="259"/>
      <c r="E60" s="259"/>
      <c r="F60" s="259"/>
      <c r="G60" s="259"/>
      <c r="H60" s="259"/>
      <c r="I60" s="260"/>
      <c r="J60" s="260"/>
      <c r="K60" s="260"/>
      <c r="L60" s="260"/>
      <c r="M60" s="260"/>
    </row>
    <row r="61" spans="2:13" ht="16.5" customHeight="1" x14ac:dyDescent="0.3">
      <c r="B61" s="257"/>
      <c r="C61" s="258"/>
      <c r="D61" s="259"/>
      <c r="E61" s="259"/>
      <c r="F61" s="259"/>
      <c r="G61" s="259"/>
      <c r="H61" s="259"/>
      <c r="I61" s="260"/>
      <c r="J61" s="260"/>
      <c r="K61" s="260"/>
      <c r="L61" s="260"/>
      <c r="M61" s="260"/>
    </row>
    <row r="62" spans="2:13" ht="16.5" customHeight="1" x14ac:dyDescent="0.3">
      <c r="B62" s="257"/>
      <c r="C62" s="258"/>
      <c r="D62" s="259"/>
      <c r="E62" s="259"/>
      <c r="F62" s="259"/>
      <c r="G62" s="259"/>
      <c r="H62" s="259"/>
      <c r="I62" s="260"/>
      <c r="J62" s="260"/>
      <c r="K62" s="260"/>
      <c r="L62" s="260"/>
      <c r="M62" s="260"/>
    </row>
    <row r="63" spans="2:13" ht="16.5" customHeight="1" x14ac:dyDescent="0.3">
      <c r="B63" s="257"/>
      <c r="C63" s="258"/>
      <c r="D63" s="259"/>
      <c r="E63" s="259"/>
      <c r="F63" s="259"/>
      <c r="G63" s="259"/>
      <c r="H63" s="259"/>
      <c r="I63" s="260"/>
      <c r="J63" s="260"/>
      <c r="K63" s="260"/>
      <c r="L63" s="260"/>
      <c r="M63" s="260"/>
    </row>
    <row r="64" spans="2:13" ht="16.5" customHeight="1" x14ac:dyDescent="0.3">
      <c r="B64" s="257"/>
      <c r="C64" s="258"/>
      <c r="D64" s="259"/>
      <c r="E64" s="259"/>
      <c r="F64" s="259"/>
      <c r="G64" s="259"/>
      <c r="H64" s="259"/>
      <c r="I64" s="260"/>
      <c r="J64" s="260"/>
      <c r="K64" s="260"/>
      <c r="L64" s="260"/>
      <c r="M64" s="260"/>
    </row>
    <row r="65" spans="2:13" ht="16.5" customHeight="1" x14ac:dyDescent="0.3">
      <c r="B65" s="257"/>
      <c r="C65" s="258"/>
      <c r="D65" s="259"/>
      <c r="E65" s="259"/>
      <c r="F65" s="259"/>
      <c r="G65" s="259"/>
      <c r="H65" s="259"/>
      <c r="I65" s="260"/>
      <c r="J65" s="260"/>
      <c r="K65" s="260"/>
      <c r="L65" s="260"/>
      <c r="M65" s="260"/>
    </row>
    <row r="66" spans="2:13" ht="16.5" customHeight="1" x14ac:dyDescent="0.3">
      <c r="B66" s="257"/>
      <c r="C66" s="258"/>
      <c r="D66" s="259"/>
      <c r="E66" s="259"/>
      <c r="F66" s="259"/>
      <c r="G66" s="259"/>
      <c r="H66" s="259"/>
      <c r="I66" s="260"/>
      <c r="J66" s="260"/>
      <c r="K66" s="260"/>
      <c r="L66" s="260"/>
      <c r="M66" s="260"/>
    </row>
    <row r="67" spans="2:13" ht="16.5" customHeight="1" x14ac:dyDescent="0.3">
      <c r="B67" s="257"/>
      <c r="C67" s="258"/>
      <c r="D67" s="259"/>
      <c r="E67" s="259"/>
      <c r="F67" s="259"/>
      <c r="G67" s="259"/>
      <c r="H67" s="259"/>
      <c r="I67" s="260"/>
      <c r="J67" s="260"/>
      <c r="K67" s="260"/>
      <c r="L67" s="260"/>
      <c r="M67" s="260"/>
    </row>
    <row r="68" spans="2:13" ht="16.5" customHeight="1" x14ac:dyDescent="0.3">
      <c r="B68" s="257"/>
      <c r="C68" s="258"/>
      <c r="D68" s="259"/>
      <c r="E68" s="259"/>
      <c r="F68" s="259"/>
      <c r="G68" s="259"/>
      <c r="H68" s="259"/>
      <c r="I68" s="260"/>
      <c r="J68" s="260"/>
      <c r="K68" s="260"/>
      <c r="L68" s="260"/>
      <c r="M68" s="260"/>
    </row>
    <row r="69" spans="2:13" ht="16.5" customHeight="1" x14ac:dyDescent="0.3">
      <c r="B69" s="257"/>
      <c r="C69" s="258"/>
      <c r="D69" s="259"/>
      <c r="E69" s="259"/>
      <c r="F69" s="259"/>
      <c r="G69" s="259"/>
      <c r="H69" s="259"/>
      <c r="I69" s="260"/>
      <c r="J69" s="260"/>
      <c r="K69" s="260"/>
      <c r="L69" s="260"/>
      <c r="M69" s="260"/>
    </row>
    <row r="70" spans="2:13" ht="16.5" customHeight="1" x14ac:dyDescent="0.3">
      <c r="B70" s="257"/>
      <c r="C70" s="258"/>
      <c r="D70" s="259"/>
      <c r="E70" s="259"/>
      <c r="F70" s="259"/>
      <c r="G70" s="259"/>
      <c r="H70" s="259"/>
      <c r="I70" s="260"/>
      <c r="J70" s="260"/>
      <c r="K70" s="260"/>
      <c r="L70" s="260"/>
      <c r="M70" s="260"/>
    </row>
    <row r="71" spans="2:13" ht="16.5" customHeight="1" x14ac:dyDescent="0.3">
      <c r="B71" s="257"/>
      <c r="C71" s="258"/>
      <c r="D71" s="259"/>
      <c r="E71" s="259"/>
      <c r="F71" s="259"/>
      <c r="G71" s="259"/>
      <c r="H71" s="259"/>
      <c r="I71" s="260"/>
      <c r="J71" s="260"/>
      <c r="K71" s="260"/>
      <c r="L71" s="260"/>
      <c r="M71" s="260"/>
    </row>
    <row r="72" spans="2:13" ht="16.5" customHeight="1" x14ac:dyDescent="0.3">
      <c r="B72" s="257"/>
      <c r="C72" s="258"/>
      <c r="D72" s="259"/>
      <c r="E72" s="259"/>
      <c r="F72" s="259"/>
      <c r="G72" s="259"/>
      <c r="H72" s="259"/>
      <c r="I72" s="260"/>
      <c r="J72" s="260"/>
      <c r="K72" s="260"/>
      <c r="L72" s="260"/>
      <c r="M72" s="260"/>
    </row>
    <row r="73" spans="2:13" ht="16.5" customHeight="1" x14ac:dyDescent="0.3">
      <c r="B73" s="257"/>
      <c r="C73" s="258"/>
      <c r="D73" s="259"/>
      <c r="E73" s="259"/>
      <c r="F73" s="259"/>
      <c r="G73" s="259"/>
      <c r="H73" s="259"/>
      <c r="I73" s="260"/>
      <c r="J73" s="260"/>
      <c r="K73" s="260"/>
      <c r="L73" s="260"/>
      <c r="M73" s="260"/>
    </row>
    <row r="74" spans="2:13" ht="16.5" customHeight="1" x14ac:dyDescent="0.3">
      <c r="B74" s="257"/>
      <c r="C74" s="258"/>
      <c r="D74" s="259"/>
      <c r="E74" s="259"/>
      <c r="F74" s="259"/>
      <c r="G74" s="259"/>
      <c r="H74" s="259"/>
      <c r="I74" s="260"/>
      <c r="J74" s="260"/>
      <c r="K74" s="260"/>
      <c r="L74" s="260"/>
      <c r="M74" s="260"/>
    </row>
    <row r="75" spans="2:13" ht="16.5" customHeight="1" x14ac:dyDescent="0.3">
      <c r="B75" s="257"/>
      <c r="C75" s="258"/>
      <c r="D75" s="259"/>
      <c r="E75" s="259"/>
      <c r="F75" s="259"/>
      <c r="G75" s="259"/>
      <c r="H75" s="259"/>
      <c r="I75" s="260"/>
      <c r="J75" s="260"/>
      <c r="K75" s="260"/>
      <c r="L75" s="260"/>
      <c r="M75" s="260"/>
    </row>
    <row r="76" spans="2:13" ht="16.5" customHeight="1" x14ac:dyDescent="0.3">
      <c r="B76" s="257"/>
      <c r="C76" s="258"/>
      <c r="D76" s="259"/>
      <c r="E76" s="259"/>
      <c r="F76" s="259"/>
      <c r="G76" s="259"/>
      <c r="H76" s="259"/>
      <c r="I76" s="260"/>
      <c r="J76" s="260"/>
      <c r="K76" s="260"/>
      <c r="L76" s="260"/>
      <c r="M76" s="260"/>
    </row>
    <row r="77" spans="2:13" ht="16.5" customHeight="1" x14ac:dyDescent="0.3">
      <c r="B77" s="257"/>
      <c r="C77" s="258"/>
      <c r="D77" s="259"/>
      <c r="E77" s="259"/>
      <c r="F77" s="259"/>
      <c r="G77" s="259"/>
      <c r="H77" s="259"/>
      <c r="I77" s="260"/>
      <c r="J77" s="260"/>
      <c r="K77" s="260"/>
      <c r="L77" s="260"/>
      <c r="M77" s="260"/>
    </row>
    <row r="78" spans="2:13" ht="16.5" customHeight="1" x14ac:dyDescent="0.3">
      <c r="B78" s="257"/>
      <c r="C78" s="258"/>
      <c r="D78" s="259"/>
      <c r="E78" s="259"/>
      <c r="F78" s="259"/>
      <c r="G78" s="259"/>
      <c r="H78" s="259"/>
      <c r="I78" s="260"/>
      <c r="J78" s="260"/>
      <c r="K78" s="260"/>
      <c r="L78" s="260"/>
      <c r="M78" s="260"/>
    </row>
    <row r="79" spans="2:13" ht="16.5" customHeight="1" x14ac:dyDescent="0.3">
      <c r="B79" s="257"/>
      <c r="C79" s="258"/>
      <c r="D79" s="259"/>
      <c r="E79" s="259"/>
      <c r="F79" s="259"/>
      <c r="G79" s="259"/>
      <c r="H79" s="259"/>
      <c r="I79" s="260"/>
      <c r="J79" s="260"/>
      <c r="K79" s="260"/>
      <c r="L79" s="260"/>
      <c r="M79" s="260"/>
    </row>
    <row r="80" spans="2:13" ht="16.5" customHeight="1" x14ac:dyDescent="0.3">
      <c r="B80" s="257"/>
      <c r="C80" s="258"/>
      <c r="D80" s="259"/>
      <c r="E80" s="259"/>
      <c r="F80" s="259"/>
      <c r="G80" s="259"/>
      <c r="H80" s="259"/>
      <c r="I80" s="260"/>
      <c r="J80" s="260"/>
      <c r="K80" s="260"/>
      <c r="L80" s="260"/>
      <c r="M80" s="260"/>
    </row>
    <row r="81" spans="1:13" ht="16.5" customHeight="1" x14ac:dyDescent="0.3">
      <c r="B81" s="257"/>
      <c r="C81" s="258"/>
      <c r="D81" s="259"/>
      <c r="E81" s="259"/>
      <c r="F81" s="259"/>
      <c r="G81" s="259"/>
      <c r="H81" s="259"/>
      <c r="I81" s="260"/>
      <c r="J81" s="260"/>
      <c r="K81" s="260"/>
      <c r="L81" s="260"/>
      <c r="M81" s="260"/>
    </row>
    <row r="82" spans="1:13" ht="16.5" customHeight="1" x14ac:dyDescent="0.3">
      <c r="B82" s="257"/>
      <c r="C82" s="258"/>
      <c r="D82" s="259"/>
      <c r="E82" s="259"/>
      <c r="F82" s="259"/>
      <c r="G82" s="259"/>
      <c r="H82" s="259"/>
      <c r="I82" s="260"/>
      <c r="J82" s="260"/>
      <c r="K82" s="260"/>
      <c r="L82" s="260"/>
      <c r="M82" s="260"/>
    </row>
    <row r="83" spans="1:13" ht="16.5" customHeight="1" x14ac:dyDescent="0.3">
      <c r="B83" s="257"/>
      <c r="C83" s="258"/>
      <c r="D83" s="259"/>
      <c r="E83" s="259"/>
      <c r="F83" s="259"/>
      <c r="G83" s="259"/>
      <c r="H83" s="259"/>
      <c r="I83" s="260"/>
      <c r="J83" s="260"/>
      <c r="K83" s="260"/>
      <c r="L83" s="260"/>
      <c r="M83" s="260"/>
    </row>
    <row r="84" spans="1:13" ht="16.5" customHeight="1" x14ac:dyDescent="0.3">
      <c r="B84" s="257"/>
      <c r="C84" s="258"/>
      <c r="D84" s="259"/>
      <c r="E84" s="259"/>
      <c r="F84" s="259"/>
      <c r="G84" s="259"/>
      <c r="H84" s="259"/>
      <c r="I84" s="260"/>
      <c r="J84" s="260"/>
      <c r="K84" s="260"/>
      <c r="L84" s="260"/>
      <c r="M84" s="260"/>
    </row>
    <row r="85" spans="1:13" ht="16.5" customHeight="1" x14ac:dyDescent="0.3">
      <c r="B85" s="257"/>
      <c r="C85" s="258"/>
      <c r="D85" s="259"/>
      <c r="E85" s="259"/>
      <c r="F85" s="259"/>
      <c r="G85" s="259"/>
      <c r="H85" s="259"/>
      <c r="I85" s="260"/>
      <c r="J85" s="260"/>
      <c r="K85" s="260"/>
      <c r="L85" s="260"/>
      <c r="M85" s="260"/>
    </row>
    <row r="86" spans="1:13" ht="16.5" customHeight="1" x14ac:dyDescent="0.3">
      <c r="B86" s="257"/>
      <c r="C86" s="258"/>
      <c r="D86" s="259"/>
      <c r="E86" s="259"/>
      <c r="F86" s="259"/>
      <c r="G86" s="259"/>
      <c r="H86" s="259"/>
      <c r="I86" s="260"/>
      <c r="J86" s="260"/>
      <c r="K86" s="260"/>
      <c r="L86" s="260"/>
      <c r="M86" s="260"/>
    </row>
    <row r="87" spans="1:13" ht="16.5" customHeight="1" x14ac:dyDescent="0.3">
      <c r="B87" s="257"/>
      <c r="C87" s="258"/>
      <c r="D87" s="259"/>
      <c r="E87" s="259"/>
      <c r="F87" s="259"/>
      <c r="G87" s="259"/>
      <c r="H87" s="259"/>
      <c r="I87" s="260"/>
      <c r="J87" s="260"/>
      <c r="K87" s="260"/>
      <c r="L87" s="260"/>
      <c r="M87" s="260"/>
    </row>
    <row r="88" spans="1:13" ht="16.5" customHeight="1" x14ac:dyDescent="0.3">
      <c r="B88" s="257"/>
      <c r="C88" s="258"/>
      <c r="D88" s="259"/>
      <c r="E88" s="259"/>
      <c r="F88" s="259"/>
      <c r="G88" s="259"/>
      <c r="H88" s="259"/>
      <c r="I88" s="260"/>
      <c r="J88" s="260"/>
      <c r="K88" s="260"/>
      <c r="L88" s="260"/>
      <c r="M88" s="260"/>
    </row>
    <row r="89" spans="1:13" ht="16.5" customHeight="1" x14ac:dyDescent="0.3">
      <c r="B89" s="257"/>
      <c r="C89" s="258"/>
      <c r="D89" s="259"/>
      <c r="E89" s="259"/>
      <c r="F89" s="259"/>
      <c r="G89" s="259"/>
      <c r="H89" s="259"/>
      <c r="I89" s="260"/>
      <c r="J89" s="260"/>
      <c r="K89" s="260"/>
      <c r="L89" s="260"/>
      <c r="M89" s="260"/>
    </row>
    <row r="90" spans="1:13" ht="15" thickBot="1" x14ac:dyDescent="0.35">
      <c r="B90" s="257"/>
      <c r="C90" s="258"/>
      <c r="D90" s="258"/>
      <c r="E90" s="258"/>
      <c r="F90" s="258"/>
      <c r="G90" s="258"/>
      <c r="H90" s="258"/>
      <c r="I90" s="261"/>
      <c r="J90" s="261"/>
      <c r="K90" s="261"/>
      <c r="L90" s="261"/>
      <c r="M90" s="261"/>
    </row>
    <row r="91" spans="1:13" ht="15" thickTop="1" x14ac:dyDescent="0.3">
      <c r="A91" s="2"/>
      <c r="B91" s="173"/>
      <c r="C91" s="175"/>
      <c r="D91" s="479" t="s">
        <v>29</v>
      </c>
      <c r="E91" s="480"/>
      <c r="F91" s="481"/>
      <c r="G91" s="176"/>
      <c r="H91" s="174" t="s">
        <v>30</v>
      </c>
      <c r="I91" s="482" t="s">
        <v>18</v>
      </c>
      <c r="J91" s="483"/>
      <c r="K91" s="483"/>
      <c r="L91" s="483"/>
      <c r="M91" s="483"/>
    </row>
    <row r="92" spans="1:13" ht="15" thickBot="1" x14ac:dyDescent="0.35">
      <c r="A92" s="2"/>
      <c r="B92" s="178" t="s">
        <v>7</v>
      </c>
      <c r="C92" s="179" t="s">
        <v>4</v>
      </c>
      <c r="D92" s="180" t="s">
        <v>45</v>
      </c>
      <c r="E92" s="181" t="s">
        <v>46</v>
      </c>
      <c r="F92" s="181" t="s">
        <v>47</v>
      </c>
      <c r="G92" s="181"/>
      <c r="H92" s="181" t="s">
        <v>48</v>
      </c>
      <c r="I92" s="180" t="s">
        <v>8</v>
      </c>
      <c r="J92" s="180"/>
      <c r="K92" s="180"/>
      <c r="L92" s="180"/>
      <c r="M92" s="180"/>
    </row>
    <row r="93" spans="1:13" ht="15" thickTop="1" x14ac:dyDescent="0.3">
      <c r="B93" s="183" t="s">
        <v>2</v>
      </c>
      <c r="C93" s="184" t="s">
        <v>44</v>
      </c>
      <c r="D93" s="185" t="e">
        <f t="shared" ref="D93:D102" si="14">SUM(E93:F93)</f>
        <v>#REF!</v>
      </c>
      <c r="E93" s="186" t="e">
        <f>#REF!</f>
        <v>#REF!</v>
      </c>
      <c r="F93" s="187" t="e">
        <f>#REF!</f>
        <v>#REF!</v>
      </c>
      <c r="G93" s="263"/>
      <c r="H93" s="185">
        <v>175</v>
      </c>
      <c r="I93" s="188" t="e">
        <f t="shared" ref="I93:I108" si="15">+H93/D93</f>
        <v>#REF!</v>
      </c>
      <c r="J93" s="188"/>
      <c r="K93" s="188"/>
      <c r="L93" s="188"/>
      <c r="M93" s="188"/>
    </row>
    <row r="94" spans="1:13" x14ac:dyDescent="0.3">
      <c r="B94" s="189" t="s">
        <v>1</v>
      </c>
      <c r="C94" s="190" t="s">
        <v>44</v>
      </c>
      <c r="D94" s="191" t="e">
        <f t="shared" si="14"/>
        <v>#REF!</v>
      </c>
      <c r="E94" s="192" t="e">
        <f>#REF!</f>
        <v>#REF!</v>
      </c>
      <c r="F94" s="193" t="e">
        <f>#REF!</f>
        <v>#REF!</v>
      </c>
      <c r="G94" s="264"/>
      <c r="H94" s="194">
        <v>286</v>
      </c>
      <c r="I94" s="196" t="e">
        <f t="shared" si="15"/>
        <v>#REF!</v>
      </c>
      <c r="J94" s="196"/>
      <c r="K94" s="196"/>
      <c r="L94" s="196"/>
      <c r="M94" s="196"/>
    </row>
    <row r="95" spans="1:13" x14ac:dyDescent="0.3">
      <c r="B95" s="197" t="s">
        <v>0</v>
      </c>
      <c r="C95" s="198">
        <v>6</v>
      </c>
      <c r="D95" s="194" t="e">
        <f t="shared" si="14"/>
        <v>#REF!</v>
      </c>
      <c r="E95" s="199" t="e">
        <f>#REF!</f>
        <v>#REF!</v>
      </c>
      <c r="F95" s="195" t="e">
        <f>#REF!</f>
        <v>#REF!</v>
      </c>
      <c r="G95" s="265"/>
      <c r="H95" s="194">
        <v>282</v>
      </c>
      <c r="I95" s="200" t="e">
        <f t="shared" si="15"/>
        <v>#REF!</v>
      </c>
      <c r="J95" s="200"/>
      <c r="K95" s="200"/>
      <c r="L95" s="200"/>
      <c r="M95" s="200"/>
    </row>
    <row r="96" spans="1:13" x14ac:dyDescent="0.3">
      <c r="B96" s="197" t="s">
        <v>3</v>
      </c>
      <c r="C96" s="198">
        <v>6</v>
      </c>
      <c r="D96" s="194" t="e">
        <f t="shared" si="14"/>
        <v>#REF!</v>
      </c>
      <c r="E96" s="199" t="e">
        <f>#REF!</f>
        <v>#REF!</v>
      </c>
      <c r="F96" s="195" t="e">
        <f>#REF!</f>
        <v>#REF!</v>
      </c>
      <c r="G96" s="265"/>
      <c r="H96" s="194">
        <v>268</v>
      </c>
      <c r="I96" s="200" t="e">
        <f t="shared" si="15"/>
        <v>#REF!</v>
      </c>
      <c r="J96" s="200"/>
      <c r="K96" s="200"/>
      <c r="L96" s="200"/>
      <c r="M96" s="200"/>
    </row>
    <row r="97" spans="2:13" x14ac:dyDescent="0.3">
      <c r="B97" s="197" t="s">
        <v>9</v>
      </c>
      <c r="C97" s="198">
        <v>6</v>
      </c>
      <c r="D97" s="194" t="e">
        <f t="shared" si="14"/>
        <v>#REF!</v>
      </c>
      <c r="E97" s="199" t="e">
        <f>#REF!</f>
        <v>#REF!</v>
      </c>
      <c r="F97" s="195" t="e">
        <f>#REF!</f>
        <v>#REF!</v>
      </c>
      <c r="G97" s="265"/>
      <c r="H97" s="194">
        <v>210</v>
      </c>
      <c r="I97" s="200" t="e">
        <f t="shared" si="15"/>
        <v>#REF!</v>
      </c>
      <c r="J97" s="200"/>
      <c r="K97" s="200"/>
      <c r="L97" s="200"/>
      <c r="M97" s="200"/>
    </row>
    <row r="98" spans="2:13" x14ac:dyDescent="0.3">
      <c r="B98" s="197" t="s">
        <v>10</v>
      </c>
      <c r="C98" s="198">
        <v>6</v>
      </c>
      <c r="D98" s="194" t="e">
        <f t="shared" si="14"/>
        <v>#REF!</v>
      </c>
      <c r="E98" s="199" t="e">
        <f>#REF!</f>
        <v>#REF!</v>
      </c>
      <c r="F98" s="195" t="e">
        <f>#REF!</f>
        <v>#REF!</v>
      </c>
      <c r="G98" s="265"/>
      <c r="H98" s="201">
        <v>208</v>
      </c>
      <c r="I98" s="202" t="e">
        <f t="shared" si="15"/>
        <v>#REF!</v>
      </c>
      <c r="J98" s="202"/>
      <c r="K98" s="202"/>
      <c r="L98" s="202"/>
      <c r="M98" s="202"/>
    </row>
    <row r="99" spans="2:13" x14ac:dyDescent="0.3">
      <c r="B99" s="197" t="s">
        <v>20</v>
      </c>
      <c r="C99" s="198">
        <v>6</v>
      </c>
      <c r="D99" s="203" t="e">
        <f t="shared" si="14"/>
        <v>#REF!</v>
      </c>
      <c r="E99" s="204" t="e">
        <f>#REF!</f>
        <v>#REF!</v>
      </c>
      <c r="F99" s="205" t="e">
        <f>#REF!</f>
        <v>#REF!</v>
      </c>
      <c r="G99" s="266"/>
      <c r="H99" s="206">
        <v>328</v>
      </c>
      <c r="I99" s="207" t="e">
        <f t="shared" si="15"/>
        <v>#REF!</v>
      </c>
      <c r="J99" s="207"/>
      <c r="K99" s="207"/>
      <c r="L99" s="207"/>
      <c r="M99" s="207"/>
    </row>
    <row r="100" spans="2:13" x14ac:dyDescent="0.3">
      <c r="B100" s="197" t="s">
        <v>21</v>
      </c>
      <c r="C100" s="198">
        <v>6</v>
      </c>
      <c r="D100" s="203" t="e">
        <f t="shared" si="14"/>
        <v>#REF!</v>
      </c>
      <c r="E100" s="204" t="e">
        <f>#REF!</f>
        <v>#REF!</v>
      </c>
      <c r="F100" s="205" t="e">
        <f>#REF!</f>
        <v>#REF!</v>
      </c>
      <c r="G100" s="266"/>
      <c r="H100" s="206">
        <v>367</v>
      </c>
      <c r="I100" s="207" t="e">
        <f t="shared" si="15"/>
        <v>#REF!</v>
      </c>
      <c r="J100" s="207"/>
      <c r="K100" s="207"/>
      <c r="L100" s="207"/>
      <c r="M100" s="207"/>
    </row>
    <row r="101" spans="2:13" x14ac:dyDescent="0.3">
      <c r="B101" s="197" t="s">
        <v>22</v>
      </c>
      <c r="C101" s="208">
        <v>6</v>
      </c>
      <c r="D101" s="203" t="e">
        <f t="shared" si="14"/>
        <v>#REF!</v>
      </c>
      <c r="E101" s="204" t="e">
        <f>#REF!</f>
        <v>#REF!</v>
      </c>
      <c r="F101" s="205" t="e">
        <f>#REF!</f>
        <v>#REF!</v>
      </c>
      <c r="G101" s="266"/>
      <c r="H101" s="206">
        <v>220</v>
      </c>
      <c r="I101" s="207" t="e">
        <f t="shared" si="15"/>
        <v>#REF!</v>
      </c>
      <c r="J101" s="207"/>
      <c r="K101" s="207"/>
      <c r="L101" s="207"/>
      <c r="M101" s="207"/>
    </row>
    <row r="102" spans="2:13" x14ac:dyDescent="0.3">
      <c r="B102" s="197" t="s">
        <v>23</v>
      </c>
      <c r="C102" s="198">
        <v>6</v>
      </c>
      <c r="D102" s="194" t="e">
        <f t="shared" si="14"/>
        <v>#REF!</v>
      </c>
      <c r="E102" s="199" t="e">
        <f>#REF!</f>
        <v>#REF!</v>
      </c>
      <c r="F102" s="195" t="e">
        <f>#REF!</f>
        <v>#REF!</v>
      </c>
      <c r="G102" s="265"/>
      <c r="H102" s="201">
        <v>236</v>
      </c>
      <c r="I102" s="202" t="e">
        <f t="shared" si="15"/>
        <v>#REF!</v>
      </c>
      <c r="J102" s="202"/>
      <c r="K102" s="202"/>
      <c r="L102" s="202"/>
      <c r="M102" s="202"/>
    </row>
    <row r="103" spans="2:13" x14ac:dyDescent="0.3">
      <c r="B103" s="197" t="s">
        <v>24</v>
      </c>
      <c r="C103" s="198">
        <v>5</v>
      </c>
      <c r="D103" s="194" t="e">
        <f t="shared" ref="D103:D108" si="16">SUM(E103:F103)</f>
        <v>#REF!</v>
      </c>
      <c r="E103" s="199" t="e">
        <f>#REF!</f>
        <v>#REF!</v>
      </c>
      <c r="F103" s="195" t="e">
        <f>#REF!</f>
        <v>#REF!</v>
      </c>
      <c r="G103" s="265"/>
      <c r="H103" s="201">
        <v>231</v>
      </c>
      <c r="I103" s="202" t="e">
        <f t="shared" si="15"/>
        <v>#REF!</v>
      </c>
      <c r="J103" s="202"/>
      <c r="K103" s="202"/>
      <c r="L103" s="202"/>
      <c r="M103" s="202"/>
    </row>
    <row r="104" spans="2:13" x14ac:dyDescent="0.3">
      <c r="B104" s="197" t="s">
        <v>25</v>
      </c>
      <c r="C104" s="198">
        <v>5</v>
      </c>
      <c r="D104" s="194" t="e">
        <f t="shared" si="16"/>
        <v>#REF!</v>
      </c>
      <c r="E104" s="199" t="e">
        <f>#REF!</f>
        <v>#REF!</v>
      </c>
      <c r="F104" s="195" t="e">
        <f>#REF!</f>
        <v>#REF!</v>
      </c>
      <c r="G104" s="265"/>
      <c r="H104" s="201">
        <v>235</v>
      </c>
      <c r="I104" s="202" t="e">
        <f t="shared" si="15"/>
        <v>#REF!</v>
      </c>
      <c r="J104" s="202"/>
      <c r="K104" s="202"/>
      <c r="L104" s="202"/>
      <c r="M104" s="202"/>
    </row>
    <row r="105" spans="2:13" x14ac:dyDescent="0.3">
      <c r="B105" s="197" t="s">
        <v>27</v>
      </c>
      <c r="C105" s="208">
        <v>6</v>
      </c>
      <c r="D105" s="203" t="e">
        <f t="shared" si="16"/>
        <v>#REF!</v>
      </c>
      <c r="E105" s="204" t="e">
        <f>#REF!</f>
        <v>#REF!</v>
      </c>
      <c r="F105" s="205" t="e">
        <f>#REF!</f>
        <v>#REF!</v>
      </c>
      <c r="G105" s="266"/>
      <c r="H105" s="206">
        <v>268</v>
      </c>
      <c r="I105" s="207" t="e">
        <f t="shared" si="15"/>
        <v>#REF!</v>
      </c>
      <c r="J105" s="207"/>
      <c r="K105" s="207"/>
      <c r="L105" s="207"/>
      <c r="M105" s="207"/>
    </row>
    <row r="106" spans="2:13" x14ac:dyDescent="0.3">
      <c r="B106" s="209" t="s">
        <v>26</v>
      </c>
      <c r="C106" s="208">
        <v>6</v>
      </c>
      <c r="D106" s="203" t="e">
        <f t="shared" si="16"/>
        <v>#REF!</v>
      </c>
      <c r="E106" s="204" t="e">
        <f>#REF!</f>
        <v>#REF!</v>
      </c>
      <c r="F106" s="205" t="e">
        <f>#REF!</f>
        <v>#REF!</v>
      </c>
      <c r="G106" s="266"/>
      <c r="H106" s="206">
        <v>276</v>
      </c>
      <c r="I106" s="207" t="e">
        <f t="shared" si="15"/>
        <v>#REF!</v>
      </c>
      <c r="J106" s="207"/>
      <c r="K106" s="207"/>
      <c r="L106" s="207"/>
      <c r="M106" s="207"/>
    </row>
    <row r="107" spans="2:13" x14ac:dyDescent="0.3">
      <c r="B107" s="210" t="s">
        <v>38</v>
      </c>
      <c r="C107" s="211">
        <v>6</v>
      </c>
      <c r="D107" s="212" t="e">
        <f t="shared" si="16"/>
        <v>#REF!</v>
      </c>
      <c r="E107" s="199" t="e">
        <f>#REF!</f>
        <v>#REF!</v>
      </c>
      <c r="F107" s="195" t="e">
        <f>#REF!</f>
        <v>#REF!</v>
      </c>
      <c r="G107" s="265"/>
      <c r="H107" s="201">
        <v>258</v>
      </c>
      <c r="I107" s="202" t="e">
        <f t="shared" si="15"/>
        <v>#REF!</v>
      </c>
      <c r="J107" s="202"/>
      <c r="K107" s="202"/>
      <c r="L107" s="202"/>
      <c r="M107" s="202"/>
    </row>
    <row r="108" spans="2:13" x14ac:dyDescent="0.3">
      <c r="B108" s="213" t="s">
        <v>39</v>
      </c>
      <c r="C108" s="214">
        <v>6</v>
      </c>
      <c r="D108" s="215" t="e">
        <f t="shared" si="16"/>
        <v>#REF!</v>
      </c>
      <c r="E108" s="204" t="e">
        <f>#REF!</f>
        <v>#REF!</v>
      </c>
      <c r="F108" s="205" t="e">
        <f>#REF!</f>
        <v>#REF!</v>
      </c>
      <c r="G108" s="266"/>
      <c r="H108" s="206">
        <v>218</v>
      </c>
      <c r="I108" s="207" t="e">
        <f t="shared" si="15"/>
        <v>#REF!</v>
      </c>
      <c r="J108" s="207"/>
      <c r="K108" s="207"/>
      <c r="L108" s="207"/>
      <c r="M108" s="207"/>
    </row>
    <row r="109" spans="2:13" x14ac:dyDescent="0.3">
      <c r="B109" s="213" t="s">
        <v>41</v>
      </c>
      <c r="C109" s="214"/>
      <c r="D109" s="215"/>
      <c r="E109" s="204"/>
      <c r="F109" s="205"/>
      <c r="G109" s="266"/>
      <c r="H109" s="206"/>
      <c r="I109" s="207"/>
      <c r="J109" s="207"/>
      <c r="K109" s="207"/>
      <c r="L109" s="207"/>
      <c r="M109" s="207"/>
    </row>
    <row r="110" spans="2:13" x14ac:dyDescent="0.3">
      <c r="B110" s="213" t="s">
        <v>42</v>
      </c>
      <c r="C110" s="214"/>
      <c r="D110" s="215"/>
      <c r="E110" s="204"/>
      <c r="F110" s="205"/>
      <c r="G110" s="266"/>
      <c r="H110" s="206"/>
      <c r="I110" s="207"/>
      <c r="J110" s="207"/>
      <c r="K110" s="207"/>
      <c r="L110" s="207"/>
      <c r="M110" s="207"/>
    </row>
    <row r="111" spans="2:13" x14ac:dyDescent="0.3">
      <c r="B111" s="213"/>
      <c r="C111" s="214"/>
      <c r="D111" s="215"/>
      <c r="E111" s="204"/>
      <c r="F111" s="205"/>
      <c r="G111" s="266"/>
      <c r="H111" s="206"/>
      <c r="I111" s="207"/>
      <c r="J111" s="207"/>
      <c r="K111" s="207"/>
      <c r="L111" s="207"/>
      <c r="M111" s="207"/>
    </row>
    <row r="112" spans="2:13" ht="15" thickBot="1" x14ac:dyDescent="0.35">
      <c r="B112" s="216"/>
      <c r="C112" s="217"/>
      <c r="D112" s="218"/>
      <c r="E112" s="219"/>
      <c r="F112" s="220"/>
      <c r="G112" s="267"/>
      <c r="H112" s="221"/>
      <c r="I112" s="222"/>
      <c r="J112" s="222"/>
      <c r="K112" s="222"/>
      <c r="L112" s="222"/>
      <c r="M112" s="222"/>
    </row>
    <row r="113" spans="2:13" ht="15" thickTop="1" x14ac:dyDescent="0.3">
      <c r="B113" s="223"/>
      <c r="C113" s="225"/>
      <c r="D113" s="226" t="e">
        <f>SUM(E113:F113)</f>
        <v>#REF!</v>
      </c>
      <c r="E113" s="227" t="e">
        <f>SUM(E93:E112)</f>
        <v>#REF!</v>
      </c>
      <c r="F113" s="228" t="e">
        <f>SUM(F93:F112)</f>
        <v>#REF!</v>
      </c>
      <c r="G113" s="268"/>
      <c r="H113" s="229">
        <f>SUM(H93:H112)</f>
        <v>4066</v>
      </c>
      <c r="I113" s="230" t="e">
        <f>+H113/D113</f>
        <v>#REF!</v>
      </c>
      <c r="J113" s="230"/>
      <c r="K113" s="230"/>
      <c r="L113" s="230"/>
      <c r="M113" s="230"/>
    </row>
    <row r="114" spans="2:13" x14ac:dyDescent="0.3">
      <c r="B114" s="231"/>
      <c r="C114" s="233"/>
      <c r="D114" s="234" t="e">
        <f>SUM(E114:F114)</f>
        <v>#REF!</v>
      </c>
      <c r="E114" s="235" t="e">
        <f>SUM(E95:E112)</f>
        <v>#REF!</v>
      </c>
      <c r="F114" s="236" t="e">
        <f>SUM(F95:F112)</f>
        <v>#REF!</v>
      </c>
      <c r="G114" s="269"/>
      <c r="H114" s="237">
        <f>SUM(H95:H112)</f>
        <v>3605</v>
      </c>
      <c r="I114" s="238" t="e">
        <f>+H114/D114</f>
        <v>#REF!</v>
      </c>
      <c r="J114" s="238"/>
      <c r="K114" s="238"/>
      <c r="L114" s="238"/>
      <c r="M114" s="238"/>
    </row>
    <row r="115" spans="2:13" x14ac:dyDescent="0.3">
      <c r="B115" s="239"/>
      <c r="C115" s="240" t="s">
        <v>17</v>
      </c>
      <c r="D115" s="241" t="e">
        <f>SUM(E115:F115)</f>
        <v>#REF!</v>
      </c>
      <c r="E115" s="242" t="e">
        <f>SUM(E93:E95)</f>
        <v>#REF!</v>
      </c>
      <c r="F115" s="243" t="e">
        <f>SUM(F93:F95)</f>
        <v>#REF!</v>
      </c>
      <c r="G115" s="270"/>
      <c r="H115" s="241">
        <f>SUM(H93:H95)</f>
        <v>743</v>
      </c>
      <c r="I115" s="244" t="e">
        <f>+H115/D115</f>
        <v>#REF!</v>
      </c>
      <c r="J115" s="244"/>
      <c r="K115" s="244"/>
      <c r="L115" s="244"/>
      <c r="M115" s="244"/>
    </row>
    <row r="116" spans="2:13" x14ac:dyDescent="0.3">
      <c r="B116" s="245"/>
      <c r="C116" s="246" t="s">
        <v>16</v>
      </c>
      <c r="D116" s="247" t="e">
        <f>SUM(E116:F116)</f>
        <v>#REF!</v>
      </c>
      <c r="E116" s="248" t="e">
        <f>+SUM(E96:E112)</f>
        <v>#REF!</v>
      </c>
      <c r="F116" s="249" t="e">
        <f>+SUM(F96:F112)</f>
        <v>#REF!</v>
      </c>
      <c r="G116" s="271"/>
      <c r="H116" s="247">
        <f>+SUM(H96:H112)</f>
        <v>3323</v>
      </c>
      <c r="I116" s="250" t="e">
        <f>+H116/D116</f>
        <v>#REF!</v>
      </c>
      <c r="J116" s="250"/>
      <c r="K116" s="250"/>
      <c r="L116" s="250"/>
      <c r="M116" s="250"/>
    </row>
    <row r="117" spans="2:13" ht="15" thickBot="1" x14ac:dyDescent="0.35">
      <c r="B117" s="251"/>
      <c r="C117" s="252" t="s">
        <v>40</v>
      </c>
      <c r="D117" s="253">
        <f>SUM(E117:F117)</f>
        <v>0</v>
      </c>
      <c r="E117" s="254">
        <f>SUM(E109:E112)</f>
        <v>0</v>
      </c>
      <c r="F117" s="255">
        <f t="shared" ref="F117:H117" si="17">SUM(F109:F112)</f>
        <v>0</v>
      </c>
      <c r="G117" s="272"/>
      <c r="H117" s="253">
        <f t="shared" si="17"/>
        <v>0</v>
      </c>
      <c r="I117" s="256"/>
      <c r="J117" s="256"/>
      <c r="K117" s="256"/>
      <c r="L117" s="256"/>
      <c r="M117" s="256"/>
    </row>
    <row r="118" spans="2:13" ht="15" thickTop="1" x14ac:dyDescent="0.3"/>
  </sheetData>
  <mergeCells count="6">
    <mergeCell ref="B2:M2"/>
    <mergeCell ref="B3:M3"/>
    <mergeCell ref="D4:G4"/>
    <mergeCell ref="N4:O4"/>
    <mergeCell ref="D91:F91"/>
    <mergeCell ref="I91:M91"/>
  </mergeCells>
  <printOptions horizontalCentered="1" verticalCentered="1"/>
  <pageMargins left="0.7" right="0.7" top="0.75" bottom="0.75" header="0.3" footer="0.3"/>
  <pageSetup scale="6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C7347-234E-49A3-9AB2-1ABA36473309}">
  <sheetPr>
    <pageSetUpPr fitToPage="1"/>
  </sheetPr>
  <dimension ref="A2:R118"/>
  <sheetViews>
    <sheetView workbookViewId="0">
      <selection activeCell="N6" sqref="N6"/>
    </sheetView>
  </sheetViews>
  <sheetFormatPr defaultColWidth="8.6640625" defaultRowHeight="14.4" x14ac:dyDescent="0.3"/>
  <cols>
    <col min="1" max="1" width="3.6640625" customWidth="1"/>
    <col min="2" max="2" width="8.6640625" style="83" customWidth="1"/>
    <col min="3" max="9" width="8.6640625" style="1" customWidth="1"/>
    <col min="10" max="16" width="8.6640625" style="5" customWidth="1"/>
  </cols>
  <sheetData>
    <row r="2" spans="2:18" s="9" customFormat="1" ht="18" x14ac:dyDescent="0.3">
      <c r="B2" s="473" t="s">
        <v>43</v>
      </c>
      <c r="C2" s="473"/>
      <c r="D2" s="473"/>
      <c r="E2" s="473"/>
      <c r="F2" s="473"/>
      <c r="G2" s="473"/>
      <c r="H2" s="473"/>
      <c r="I2" s="473"/>
      <c r="J2" s="473"/>
      <c r="K2" s="473"/>
      <c r="L2" s="473"/>
      <c r="M2" s="473"/>
      <c r="N2" s="473"/>
      <c r="O2" s="473"/>
      <c r="P2" s="473"/>
    </row>
    <row r="3" spans="2:18" s="9" customFormat="1" ht="18.600000000000001" thickBot="1" x14ac:dyDescent="0.35">
      <c r="B3" s="475" t="s">
        <v>62</v>
      </c>
      <c r="C3" s="475"/>
      <c r="D3" s="475"/>
      <c r="E3" s="475"/>
      <c r="F3" s="475"/>
      <c r="G3" s="475"/>
      <c r="H3" s="475"/>
      <c r="I3" s="475"/>
      <c r="J3" s="475"/>
      <c r="K3" s="475"/>
      <c r="L3" s="475"/>
      <c r="M3" s="475"/>
      <c r="N3" s="475"/>
      <c r="O3" s="475"/>
      <c r="P3" s="475"/>
    </row>
    <row r="4" spans="2:18" s="2" customFormat="1" ht="15" thickTop="1" x14ac:dyDescent="0.3">
      <c r="B4" s="173"/>
      <c r="C4" s="177"/>
      <c r="D4" s="476" t="s">
        <v>58</v>
      </c>
      <c r="E4" s="468"/>
      <c r="F4" s="468"/>
      <c r="G4" s="468"/>
      <c r="H4" s="302" t="s">
        <v>68</v>
      </c>
      <c r="I4" s="262"/>
      <c r="J4" s="262"/>
      <c r="K4" s="262"/>
      <c r="L4" s="262"/>
      <c r="M4" s="262"/>
      <c r="N4" s="262"/>
      <c r="O4" s="262"/>
      <c r="P4" s="262"/>
      <c r="Q4" s="477" t="s">
        <v>28</v>
      </c>
      <c r="R4" s="478"/>
    </row>
    <row r="5" spans="2:18" s="2" customFormat="1" ht="15" thickBot="1" x14ac:dyDescent="0.35">
      <c r="B5" s="178" t="s">
        <v>7</v>
      </c>
      <c r="C5" s="182" t="s">
        <v>15</v>
      </c>
      <c r="D5" s="180" t="s">
        <v>19</v>
      </c>
      <c r="E5" s="181" t="s">
        <v>13</v>
      </c>
      <c r="F5" s="181" t="s">
        <v>59</v>
      </c>
      <c r="G5" s="291" t="s">
        <v>57</v>
      </c>
      <c r="H5" s="339" t="s">
        <v>69</v>
      </c>
      <c r="I5" s="389" t="s">
        <v>70</v>
      </c>
      <c r="J5" s="305" t="s">
        <v>51</v>
      </c>
      <c r="K5" s="404" t="s">
        <v>71</v>
      </c>
      <c r="L5" s="350" t="s">
        <v>67</v>
      </c>
      <c r="M5" s="350" t="s">
        <v>65</v>
      </c>
      <c r="N5" s="305" t="s">
        <v>52</v>
      </c>
      <c r="O5" s="413" t="s">
        <v>72</v>
      </c>
      <c r="P5" s="351" t="s">
        <v>53</v>
      </c>
      <c r="Q5" s="318" t="s">
        <v>5</v>
      </c>
      <c r="R5" s="319" t="s">
        <v>4</v>
      </c>
    </row>
    <row r="6" spans="2:18" ht="15" thickTop="1" x14ac:dyDescent="0.3">
      <c r="B6" s="183" t="s">
        <v>2</v>
      </c>
      <c r="C6" s="273" t="s">
        <v>17</v>
      </c>
      <c r="D6" s="281">
        <f t="shared" ref="D6:D15" si="0">SUM(E6:F6)</f>
        <v>9</v>
      </c>
      <c r="E6" s="186">
        <v>5</v>
      </c>
      <c r="F6" s="186">
        <v>4</v>
      </c>
      <c r="G6" s="292">
        <f t="shared" ref="G6:G22" si="1">IF(D6=0,0,+E6/D6)</f>
        <v>0.55555555555555558</v>
      </c>
      <c r="H6" s="340"/>
      <c r="I6" s="263"/>
      <c r="J6" s="185"/>
      <c r="K6" s="414">
        <f t="shared" ref="K6:K20" si="2">IF(I6=0,0,+H6/I6)</f>
        <v>0</v>
      </c>
      <c r="L6" s="352">
        <f>IF(H6=0,0,+J6/H6)</f>
        <v>0</v>
      </c>
      <c r="M6" s="352">
        <f>+J6/D6</f>
        <v>0</v>
      </c>
      <c r="N6" s="185"/>
      <c r="O6" s="263"/>
      <c r="P6" s="374"/>
      <c r="Q6" s="320" t="s">
        <v>6</v>
      </c>
      <c r="R6" s="321" t="s">
        <v>44</v>
      </c>
    </row>
    <row r="7" spans="2:18" x14ac:dyDescent="0.3">
      <c r="B7" s="189" t="s">
        <v>1</v>
      </c>
      <c r="C7" s="274" t="s">
        <v>17</v>
      </c>
      <c r="D7" s="282">
        <f t="shared" si="0"/>
        <v>9</v>
      </c>
      <c r="E7" s="192">
        <v>2</v>
      </c>
      <c r="F7" s="192">
        <v>7</v>
      </c>
      <c r="G7" s="293">
        <f t="shared" si="1"/>
        <v>0.22222222222222221</v>
      </c>
      <c r="H7" s="341"/>
      <c r="I7" s="264"/>
      <c r="J7" s="191"/>
      <c r="K7" s="415">
        <f t="shared" si="2"/>
        <v>0</v>
      </c>
      <c r="L7" s="354">
        <f t="shared" ref="L7:L22" si="3">IF(H7=0,0,+J7/H7)</f>
        <v>0</v>
      </c>
      <c r="M7" s="354">
        <f t="shared" ref="M7:M21" si="4">+J7/D7</f>
        <v>0</v>
      </c>
      <c r="N7" s="191"/>
      <c r="O7" s="264"/>
      <c r="P7" s="375"/>
      <c r="Q7" s="322" t="s">
        <v>6</v>
      </c>
      <c r="R7" s="323" t="s">
        <v>44</v>
      </c>
    </row>
    <row r="8" spans="2:18" x14ac:dyDescent="0.3">
      <c r="B8" s="197" t="s">
        <v>0</v>
      </c>
      <c r="C8" s="275" t="s">
        <v>17</v>
      </c>
      <c r="D8" s="283">
        <f t="shared" si="0"/>
        <v>10</v>
      </c>
      <c r="E8" s="199">
        <v>3</v>
      </c>
      <c r="F8" s="199">
        <v>7</v>
      </c>
      <c r="G8" s="294">
        <f t="shared" si="1"/>
        <v>0.3</v>
      </c>
      <c r="H8" s="341"/>
      <c r="I8" s="265"/>
      <c r="J8" s="194"/>
      <c r="K8" s="416">
        <f t="shared" si="2"/>
        <v>0</v>
      </c>
      <c r="L8" s="356">
        <f t="shared" si="3"/>
        <v>0</v>
      </c>
      <c r="M8" s="356">
        <f t="shared" si="4"/>
        <v>0</v>
      </c>
      <c r="N8" s="194"/>
      <c r="O8" s="265"/>
      <c r="P8" s="376"/>
      <c r="Q8" s="322" t="s">
        <v>6</v>
      </c>
      <c r="R8" s="324">
        <v>6</v>
      </c>
    </row>
    <row r="9" spans="2:18" x14ac:dyDescent="0.3">
      <c r="B9" s="197" t="s">
        <v>3</v>
      </c>
      <c r="C9" s="275" t="s">
        <v>16</v>
      </c>
      <c r="D9" s="283">
        <f t="shared" si="0"/>
        <v>10</v>
      </c>
      <c r="E9" s="199">
        <v>7</v>
      </c>
      <c r="F9" s="199">
        <v>3</v>
      </c>
      <c r="G9" s="294">
        <f t="shared" si="1"/>
        <v>0.7</v>
      </c>
      <c r="H9" s="341"/>
      <c r="I9" s="265"/>
      <c r="J9" s="194"/>
      <c r="K9" s="416">
        <f t="shared" si="2"/>
        <v>0</v>
      </c>
      <c r="L9" s="356">
        <f t="shared" si="3"/>
        <v>0</v>
      </c>
      <c r="M9" s="356">
        <f t="shared" si="4"/>
        <v>0</v>
      </c>
      <c r="N9" s="194"/>
      <c r="O9" s="265"/>
      <c r="P9" s="376"/>
      <c r="Q9" s="322" t="s">
        <v>6</v>
      </c>
      <c r="R9" s="324">
        <v>6</v>
      </c>
    </row>
    <row r="10" spans="2:18" x14ac:dyDescent="0.3">
      <c r="B10" s="197" t="s">
        <v>9</v>
      </c>
      <c r="C10" s="275" t="s">
        <v>16</v>
      </c>
      <c r="D10" s="283">
        <f t="shared" si="0"/>
        <v>10</v>
      </c>
      <c r="E10" s="199">
        <v>7</v>
      </c>
      <c r="F10" s="199">
        <v>3</v>
      </c>
      <c r="G10" s="294">
        <f t="shared" si="1"/>
        <v>0.7</v>
      </c>
      <c r="H10" s="341"/>
      <c r="I10" s="265"/>
      <c r="J10" s="194"/>
      <c r="K10" s="416">
        <f t="shared" si="2"/>
        <v>0</v>
      </c>
      <c r="L10" s="356">
        <f t="shared" si="3"/>
        <v>0</v>
      </c>
      <c r="M10" s="356">
        <f t="shared" si="4"/>
        <v>0</v>
      </c>
      <c r="N10" s="194"/>
      <c r="O10" s="265"/>
      <c r="P10" s="376"/>
      <c r="Q10" s="322" t="s">
        <v>6</v>
      </c>
      <c r="R10" s="324">
        <v>6</v>
      </c>
    </row>
    <row r="11" spans="2:18" x14ac:dyDescent="0.3">
      <c r="B11" s="197" t="s">
        <v>10</v>
      </c>
      <c r="C11" s="275" t="s">
        <v>16</v>
      </c>
      <c r="D11" s="283">
        <f t="shared" si="0"/>
        <v>10</v>
      </c>
      <c r="E11" s="199">
        <v>7</v>
      </c>
      <c r="F11" s="199">
        <v>3</v>
      </c>
      <c r="G11" s="294">
        <f t="shared" si="1"/>
        <v>0.7</v>
      </c>
      <c r="H11" s="342"/>
      <c r="I11" s="390"/>
      <c r="J11" s="201"/>
      <c r="K11" s="417">
        <f t="shared" si="2"/>
        <v>0</v>
      </c>
      <c r="L11" s="358">
        <f t="shared" si="3"/>
        <v>0</v>
      </c>
      <c r="M11" s="358">
        <f t="shared" si="4"/>
        <v>0</v>
      </c>
      <c r="N11" s="201"/>
      <c r="O11" s="390"/>
      <c r="P11" s="378"/>
      <c r="Q11" s="322" t="s">
        <v>6</v>
      </c>
      <c r="R11" s="324">
        <v>6</v>
      </c>
    </row>
    <row r="12" spans="2:18" x14ac:dyDescent="0.3">
      <c r="B12" s="197" t="s">
        <v>20</v>
      </c>
      <c r="C12" s="276" t="s">
        <v>16</v>
      </c>
      <c r="D12" s="284">
        <f t="shared" si="0"/>
        <v>11</v>
      </c>
      <c r="E12" s="204">
        <v>10</v>
      </c>
      <c r="F12" s="204">
        <v>1</v>
      </c>
      <c r="G12" s="295">
        <f t="shared" si="1"/>
        <v>0.90909090909090906</v>
      </c>
      <c r="H12" s="343"/>
      <c r="I12" s="391"/>
      <c r="J12" s="206"/>
      <c r="K12" s="418">
        <f t="shared" si="2"/>
        <v>0</v>
      </c>
      <c r="L12" s="360">
        <f t="shared" si="3"/>
        <v>0</v>
      </c>
      <c r="M12" s="360">
        <f t="shared" si="4"/>
        <v>0</v>
      </c>
      <c r="N12" s="206"/>
      <c r="O12" s="391"/>
      <c r="P12" s="380"/>
      <c r="Q12" s="325" t="s">
        <v>12</v>
      </c>
      <c r="R12" s="324">
        <v>6</v>
      </c>
    </row>
    <row r="13" spans="2:18" x14ac:dyDescent="0.3">
      <c r="B13" s="197" t="s">
        <v>21</v>
      </c>
      <c r="C13" s="276" t="s">
        <v>16</v>
      </c>
      <c r="D13" s="284">
        <f t="shared" si="0"/>
        <v>14</v>
      </c>
      <c r="E13" s="204">
        <v>12</v>
      </c>
      <c r="F13" s="204">
        <v>2</v>
      </c>
      <c r="G13" s="295">
        <f t="shared" si="1"/>
        <v>0.8571428571428571</v>
      </c>
      <c r="H13" s="343"/>
      <c r="I13" s="391"/>
      <c r="J13" s="206"/>
      <c r="K13" s="418">
        <f t="shared" si="2"/>
        <v>0</v>
      </c>
      <c r="L13" s="360">
        <f t="shared" si="3"/>
        <v>0</v>
      </c>
      <c r="M13" s="360">
        <f t="shared" si="4"/>
        <v>0</v>
      </c>
      <c r="N13" s="206"/>
      <c r="O13" s="391"/>
      <c r="P13" s="380"/>
      <c r="Q13" s="325" t="s">
        <v>12</v>
      </c>
      <c r="R13" s="324">
        <v>6</v>
      </c>
    </row>
    <row r="14" spans="2:18" x14ac:dyDescent="0.3">
      <c r="B14" s="197" t="s">
        <v>22</v>
      </c>
      <c r="C14" s="276" t="s">
        <v>16</v>
      </c>
      <c r="D14" s="284">
        <f t="shared" si="0"/>
        <v>12</v>
      </c>
      <c r="E14" s="204">
        <v>11</v>
      </c>
      <c r="F14" s="204">
        <v>1</v>
      </c>
      <c r="G14" s="295">
        <f t="shared" si="1"/>
        <v>0.91666666666666663</v>
      </c>
      <c r="H14" s="343"/>
      <c r="I14" s="391"/>
      <c r="J14" s="206"/>
      <c r="K14" s="418">
        <f t="shared" si="2"/>
        <v>0</v>
      </c>
      <c r="L14" s="360">
        <f t="shared" si="3"/>
        <v>0</v>
      </c>
      <c r="M14" s="360">
        <f t="shared" si="4"/>
        <v>0</v>
      </c>
      <c r="N14" s="206"/>
      <c r="O14" s="391"/>
      <c r="P14" s="380"/>
      <c r="Q14" s="326" t="s">
        <v>12</v>
      </c>
      <c r="R14" s="327">
        <v>6</v>
      </c>
    </row>
    <row r="15" spans="2:18" x14ac:dyDescent="0.3">
      <c r="B15" s="197" t="s">
        <v>23</v>
      </c>
      <c r="C15" s="275" t="s">
        <v>16</v>
      </c>
      <c r="D15" s="283">
        <f t="shared" si="0"/>
        <v>12</v>
      </c>
      <c r="E15" s="199">
        <v>7</v>
      </c>
      <c r="F15" s="199">
        <v>5</v>
      </c>
      <c r="G15" s="294">
        <f t="shared" si="1"/>
        <v>0.58333333333333337</v>
      </c>
      <c r="H15" s="342"/>
      <c r="I15" s="390"/>
      <c r="J15" s="201"/>
      <c r="K15" s="417">
        <f t="shared" si="2"/>
        <v>0</v>
      </c>
      <c r="L15" s="358">
        <f t="shared" si="3"/>
        <v>0</v>
      </c>
      <c r="M15" s="358">
        <f t="shared" si="4"/>
        <v>0</v>
      </c>
      <c r="N15" s="201"/>
      <c r="O15" s="390"/>
      <c r="P15" s="378"/>
      <c r="Q15" s="325" t="s">
        <v>12</v>
      </c>
      <c r="R15" s="324">
        <v>6</v>
      </c>
    </row>
    <row r="16" spans="2:18" x14ac:dyDescent="0.3">
      <c r="B16" s="197" t="s">
        <v>24</v>
      </c>
      <c r="C16" s="275" t="s">
        <v>16</v>
      </c>
      <c r="D16" s="283">
        <f t="shared" ref="D16:D23" si="5">SUM(E16:F16)</f>
        <v>10</v>
      </c>
      <c r="E16" s="199">
        <v>9</v>
      </c>
      <c r="F16" s="199">
        <v>1</v>
      </c>
      <c r="G16" s="294">
        <f t="shared" si="1"/>
        <v>0.9</v>
      </c>
      <c r="H16" s="342"/>
      <c r="I16" s="390"/>
      <c r="J16" s="201"/>
      <c r="K16" s="417">
        <f t="shared" si="2"/>
        <v>0</v>
      </c>
      <c r="L16" s="358">
        <f t="shared" si="3"/>
        <v>0</v>
      </c>
      <c r="M16" s="358">
        <f t="shared" si="4"/>
        <v>0</v>
      </c>
      <c r="N16" s="201"/>
      <c r="O16" s="390"/>
      <c r="P16" s="378"/>
      <c r="Q16" s="325" t="s">
        <v>11</v>
      </c>
      <c r="R16" s="324">
        <v>5</v>
      </c>
    </row>
    <row r="17" spans="2:18" x14ac:dyDescent="0.3">
      <c r="B17" s="197" t="s">
        <v>25</v>
      </c>
      <c r="C17" s="275" t="s">
        <v>16</v>
      </c>
      <c r="D17" s="283">
        <f t="shared" si="5"/>
        <v>13</v>
      </c>
      <c r="E17" s="199">
        <v>12</v>
      </c>
      <c r="F17" s="199">
        <v>1</v>
      </c>
      <c r="G17" s="294">
        <f t="shared" si="1"/>
        <v>0.92307692307692313</v>
      </c>
      <c r="H17" s="342"/>
      <c r="I17" s="390"/>
      <c r="J17" s="201"/>
      <c r="K17" s="417">
        <f t="shared" si="2"/>
        <v>0</v>
      </c>
      <c r="L17" s="358">
        <f t="shared" si="3"/>
        <v>0</v>
      </c>
      <c r="M17" s="358">
        <f t="shared" si="4"/>
        <v>0</v>
      </c>
      <c r="N17" s="201"/>
      <c r="O17" s="390"/>
      <c r="P17" s="378"/>
      <c r="Q17" s="325" t="s">
        <v>11</v>
      </c>
      <c r="R17" s="324">
        <v>5</v>
      </c>
    </row>
    <row r="18" spans="2:18" x14ac:dyDescent="0.3">
      <c r="B18" s="197" t="s">
        <v>27</v>
      </c>
      <c r="C18" s="276" t="s">
        <v>16</v>
      </c>
      <c r="D18" s="284">
        <f t="shared" si="5"/>
        <v>11</v>
      </c>
      <c r="E18" s="204">
        <v>6</v>
      </c>
      <c r="F18" s="204">
        <v>5</v>
      </c>
      <c r="G18" s="295">
        <f t="shared" si="1"/>
        <v>0.54545454545454541</v>
      </c>
      <c r="H18" s="343"/>
      <c r="I18" s="391"/>
      <c r="J18" s="206"/>
      <c r="K18" s="418">
        <f t="shared" si="2"/>
        <v>0</v>
      </c>
      <c r="L18" s="360">
        <f t="shared" si="3"/>
        <v>0</v>
      </c>
      <c r="M18" s="360">
        <f t="shared" si="4"/>
        <v>0</v>
      </c>
      <c r="N18" s="206"/>
      <c r="O18" s="391"/>
      <c r="P18" s="380"/>
      <c r="Q18" s="326" t="s">
        <v>11</v>
      </c>
      <c r="R18" s="327">
        <v>6</v>
      </c>
    </row>
    <row r="19" spans="2:18" x14ac:dyDescent="0.3">
      <c r="B19" s="209" t="s">
        <v>26</v>
      </c>
      <c r="C19" s="276" t="s">
        <v>16</v>
      </c>
      <c r="D19" s="284">
        <f t="shared" si="5"/>
        <v>12</v>
      </c>
      <c r="E19" s="204">
        <v>6</v>
      </c>
      <c r="F19" s="204">
        <v>6</v>
      </c>
      <c r="G19" s="295">
        <f t="shared" si="1"/>
        <v>0.5</v>
      </c>
      <c r="H19" s="343"/>
      <c r="I19" s="391"/>
      <c r="J19" s="206"/>
      <c r="K19" s="418">
        <f t="shared" si="2"/>
        <v>0</v>
      </c>
      <c r="L19" s="360">
        <f t="shared" si="3"/>
        <v>0</v>
      </c>
      <c r="M19" s="360">
        <f t="shared" si="4"/>
        <v>0</v>
      </c>
      <c r="N19" s="206"/>
      <c r="O19" s="391"/>
      <c r="P19" s="380"/>
      <c r="Q19" s="326" t="s">
        <v>11</v>
      </c>
      <c r="R19" s="327">
        <v>6</v>
      </c>
    </row>
    <row r="20" spans="2:18" x14ac:dyDescent="0.3">
      <c r="B20" s="210" t="s">
        <v>38</v>
      </c>
      <c r="C20" s="275" t="s">
        <v>16</v>
      </c>
      <c r="D20" s="283">
        <f t="shared" si="5"/>
        <v>11</v>
      </c>
      <c r="E20" s="199">
        <v>6</v>
      </c>
      <c r="F20" s="199">
        <v>5</v>
      </c>
      <c r="G20" s="294">
        <f t="shared" si="1"/>
        <v>0.54545454545454541</v>
      </c>
      <c r="H20" s="342"/>
      <c r="I20" s="390"/>
      <c r="J20" s="201"/>
      <c r="K20" s="417">
        <f t="shared" si="2"/>
        <v>0</v>
      </c>
      <c r="L20" s="358">
        <f t="shared" si="3"/>
        <v>0</v>
      </c>
      <c r="M20" s="358">
        <f t="shared" si="4"/>
        <v>0</v>
      </c>
      <c r="N20" s="201"/>
      <c r="O20" s="390"/>
      <c r="P20" s="378">
        <v>60</v>
      </c>
      <c r="Q20" s="328" t="s">
        <v>11</v>
      </c>
      <c r="R20" s="329">
        <v>6</v>
      </c>
    </row>
    <row r="21" spans="2:18" x14ac:dyDescent="0.3">
      <c r="B21" s="213" t="s">
        <v>39</v>
      </c>
      <c r="C21" s="276" t="s">
        <v>16</v>
      </c>
      <c r="D21" s="284">
        <f t="shared" si="5"/>
        <v>12</v>
      </c>
      <c r="E21" s="204">
        <v>9</v>
      </c>
      <c r="F21" s="204">
        <v>3</v>
      </c>
      <c r="G21" s="295">
        <f t="shared" si="1"/>
        <v>0.75</v>
      </c>
      <c r="H21" s="343">
        <v>164</v>
      </c>
      <c r="I21" s="391">
        <v>306</v>
      </c>
      <c r="J21" s="206">
        <v>2328</v>
      </c>
      <c r="K21" s="418">
        <f>IF(I21=0,0,+H21/I21)</f>
        <v>0.53594771241830064</v>
      </c>
      <c r="L21" s="360">
        <f t="shared" si="3"/>
        <v>14.195121951219512</v>
      </c>
      <c r="M21" s="360">
        <f t="shared" si="4"/>
        <v>194</v>
      </c>
      <c r="N21" s="206">
        <v>34</v>
      </c>
      <c r="O21" s="391">
        <v>6</v>
      </c>
      <c r="P21" s="380">
        <v>57</v>
      </c>
      <c r="Q21" s="330" t="s">
        <v>11</v>
      </c>
      <c r="R21" s="331">
        <v>6</v>
      </c>
    </row>
    <row r="22" spans="2:18" x14ac:dyDescent="0.3">
      <c r="B22" s="213" t="s">
        <v>41</v>
      </c>
      <c r="C22" s="276" t="s">
        <v>40</v>
      </c>
      <c r="D22" s="284">
        <f t="shared" si="5"/>
        <v>0</v>
      </c>
      <c r="E22" s="204"/>
      <c r="F22" s="204"/>
      <c r="G22" s="295">
        <f t="shared" si="1"/>
        <v>0</v>
      </c>
      <c r="H22" s="343"/>
      <c r="I22" s="391"/>
      <c r="J22" s="206"/>
      <c r="K22" s="418"/>
      <c r="L22" s="360">
        <f t="shared" si="3"/>
        <v>0</v>
      </c>
      <c r="M22" s="360"/>
      <c r="N22" s="206"/>
      <c r="O22" s="391"/>
      <c r="P22" s="380"/>
      <c r="Q22" s="330" t="s">
        <v>11</v>
      </c>
      <c r="R22" s="331">
        <v>5</v>
      </c>
    </row>
    <row r="23" spans="2:18" x14ac:dyDescent="0.3">
      <c r="B23" s="213" t="s">
        <v>42</v>
      </c>
      <c r="C23" s="276" t="s">
        <v>40</v>
      </c>
      <c r="D23" s="284">
        <f t="shared" si="5"/>
        <v>0</v>
      </c>
      <c r="E23" s="204"/>
      <c r="F23" s="204"/>
      <c r="G23" s="295"/>
      <c r="H23" s="343"/>
      <c r="I23" s="391"/>
      <c r="J23" s="206"/>
      <c r="K23" s="418"/>
      <c r="L23" s="360"/>
      <c r="M23" s="360"/>
      <c r="N23" s="206"/>
      <c r="O23" s="391"/>
      <c r="P23" s="380"/>
      <c r="Q23" s="330" t="s">
        <v>11</v>
      </c>
      <c r="R23" s="331">
        <v>5</v>
      </c>
    </row>
    <row r="24" spans="2:18" x14ac:dyDescent="0.3">
      <c r="B24" s="213"/>
      <c r="C24" s="276"/>
      <c r="D24" s="284"/>
      <c r="E24" s="204"/>
      <c r="F24" s="204"/>
      <c r="G24" s="295"/>
      <c r="H24" s="343"/>
      <c r="I24" s="391"/>
      <c r="J24" s="206"/>
      <c r="K24" s="418"/>
      <c r="L24" s="360"/>
      <c r="M24" s="360"/>
      <c r="N24" s="206"/>
      <c r="O24" s="391"/>
      <c r="P24" s="380"/>
      <c r="Q24" s="330"/>
      <c r="R24" s="331"/>
    </row>
    <row r="25" spans="2:18" ht="15" thickBot="1" x14ac:dyDescent="0.35">
      <c r="B25" s="216"/>
      <c r="C25" s="277"/>
      <c r="D25" s="285"/>
      <c r="E25" s="219"/>
      <c r="F25" s="219"/>
      <c r="G25" s="296"/>
      <c r="H25" s="344"/>
      <c r="I25" s="392"/>
      <c r="J25" s="221"/>
      <c r="K25" s="419"/>
      <c r="L25" s="362"/>
      <c r="M25" s="362"/>
      <c r="N25" s="221"/>
      <c r="O25" s="392"/>
      <c r="P25" s="382"/>
      <c r="Q25" s="332"/>
      <c r="R25" s="333"/>
    </row>
    <row r="26" spans="2:18" ht="15" thickTop="1" x14ac:dyDescent="0.3">
      <c r="B26" s="223"/>
      <c r="C26" s="224" t="s">
        <v>32</v>
      </c>
      <c r="D26" s="286">
        <f>SUM(E26:F26)</f>
        <v>176</v>
      </c>
      <c r="E26" s="227">
        <f>SUM(E6:E25)</f>
        <v>119</v>
      </c>
      <c r="F26" s="227">
        <f>SUM(F6:F25)</f>
        <v>57</v>
      </c>
      <c r="G26" s="297">
        <f>IF(D26=0,0,+E26/D26)</f>
        <v>0.67613636363636365</v>
      </c>
      <c r="H26" s="345">
        <f>SUM(H6:H25)</f>
        <v>164</v>
      </c>
      <c r="I26" s="268">
        <f>SUM(I6:I25)</f>
        <v>306</v>
      </c>
      <c r="J26" s="229">
        <f>SUM(J6:J25)</f>
        <v>2328</v>
      </c>
      <c r="K26" s="420">
        <f t="shared" ref="K26:K30" si="6">IF(I26=0,0,+H26/I26)</f>
        <v>0.53594771241830064</v>
      </c>
      <c r="L26" s="364">
        <f t="shared" ref="L26:L30" si="7">IF(H26=0,0,+J26/H26)</f>
        <v>14.195121951219512</v>
      </c>
      <c r="M26" s="364">
        <f t="shared" ref="M26" si="8">SUM(M6:M25)</f>
        <v>194</v>
      </c>
      <c r="N26" s="229">
        <f>SUM(N6:N25)</f>
        <v>34</v>
      </c>
      <c r="O26" s="268">
        <f>SUM(O6:O25)</f>
        <v>6</v>
      </c>
      <c r="P26" s="383">
        <f>MAX(P6:P25)</f>
        <v>60</v>
      </c>
      <c r="Q26" s="223"/>
      <c r="R26" s="334"/>
    </row>
    <row r="27" spans="2:18" x14ac:dyDescent="0.3">
      <c r="B27" s="231"/>
      <c r="C27" s="232" t="s">
        <v>28</v>
      </c>
      <c r="D27" s="287">
        <f>SUM(E27:F27)</f>
        <v>158</v>
      </c>
      <c r="E27" s="235">
        <f>SUM(E8:E25)</f>
        <v>112</v>
      </c>
      <c r="F27" s="235">
        <f>SUM(F8:F25)</f>
        <v>46</v>
      </c>
      <c r="G27" s="298">
        <f t="shared" ref="G27:G30" si="9">IF(D27=0,0,+E27/D27)</f>
        <v>0.70886075949367089</v>
      </c>
      <c r="H27" s="346">
        <f>SUM(H8:H25)</f>
        <v>164</v>
      </c>
      <c r="I27" s="269">
        <f>SUM(I8:I25)</f>
        <v>306</v>
      </c>
      <c r="J27" s="237">
        <f>SUM(J8:J25)</f>
        <v>2328</v>
      </c>
      <c r="K27" s="421">
        <f t="shared" si="6"/>
        <v>0.53594771241830064</v>
      </c>
      <c r="L27" s="366">
        <f t="shared" si="7"/>
        <v>14.195121951219512</v>
      </c>
      <c r="M27" s="366">
        <f t="shared" ref="M27" si="10">SUM(M8:M25)</f>
        <v>194</v>
      </c>
      <c r="N27" s="237">
        <f>SUM(N8:N25)</f>
        <v>34</v>
      </c>
      <c r="O27" s="269">
        <f>SUM(O8:O25)</f>
        <v>6</v>
      </c>
      <c r="P27" s="384">
        <f>MAX(P8:P25)</f>
        <v>60</v>
      </c>
      <c r="Q27" s="231"/>
      <c r="R27" s="335"/>
    </row>
    <row r="28" spans="2:18" x14ac:dyDescent="0.3">
      <c r="B28" s="239"/>
      <c r="C28" s="278" t="s">
        <v>17</v>
      </c>
      <c r="D28" s="288">
        <f>SUM(E28:F28)</f>
        <v>28</v>
      </c>
      <c r="E28" s="242">
        <f>SUM(E6:E8)</f>
        <v>10</v>
      </c>
      <c r="F28" s="242">
        <f>SUM(F6:F8)</f>
        <v>18</v>
      </c>
      <c r="G28" s="299">
        <f t="shared" si="9"/>
        <v>0.35714285714285715</v>
      </c>
      <c r="H28" s="347">
        <f>SUM(H6:H8)</f>
        <v>0</v>
      </c>
      <c r="I28" s="270">
        <f>SUM(I6:I8)</f>
        <v>0</v>
      </c>
      <c r="J28" s="241">
        <f>SUM(J6:J8)</f>
        <v>0</v>
      </c>
      <c r="K28" s="422">
        <f t="shared" si="6"/>
        <v>0</v>
      </c>
      <c r="L28" s="368">
        <f t="shared" si="7"/>
        <v>0</v>
      </c>
      <c r="M28" s="368">
        <f t="shared" ref="M28" si="11">SUM(M6:M8)</f>
        <v>0</v>
      </c>
      <c r="N28" s="241">
        <f>SUM(N6:N8)</f>
        <v>0</v>
      </c>
      <c r="O28" s="270">
        <f>SUM(O6:O8)</f>
        <v>0</v>
      </c>
      <c r="P28" s="385">
        <f>MAX(P6:P8)</f>
        <v>0</v>
      </c>
      <c r="Q28" s="239"/>
      <c r="R28" s="336"/>
    </row>
    <row r="29" spans="2:18" ht="16.5" customHeight="1" x14ac:dyDescent="0.3">
      <c r="B29" s="245"/>
      <c r="C29" s="279" t="s">
        <v>16</v>
      </c>
      <c r="D29" s="289">
        <f>SUM(E29:F29)</f>
        <v>148</v>
      </c>
      <c r="E29" s="248">
        <f>+SUM(E9:E25)</f>
        <v>109</v>
      </c>
      <c r="F29" s="248">
        <f>+SUM(F9:F25)</f>
        <v>39</v>
      </c>
      <c r="G29" s="300">
        <f t="shared" si="9"/>
        <v>0.73648648648648651</v>
      </c>
      <c r="H29" s="348">
        <f>+SUM(H9:H25)</f>
        <v>164</v>
      </c>
      <c r="I29" s="271">
        <f>+SUM(I9:I25)</f>
        <v>306</v>
      </c>
      <c r="J29" s="247">
        <f>+SUM(J9:J25)</f>
        <v>2328</v>
      </c>
      <c r="K29" s="423">
        <f t="shared" si="6"/>
        <v>0.53594771241830064</v>
      </c>
      <c r="L29" s="370">
        <f t="shared" si="7"/>
        <v>14.195121951219512</v>
      </c>
      <c r="M29" s="370">
        <f t="shared" ref="M29" si="12">+SUM(M9:M25)</f>
        <v>194</v>
      </c>
      <c r="N29" s="247">
        <f>+SUM(N9:N25)</f>
        <v>34</v>
      </c>
      <c r="O29" s="271">
        <f>+SUM(O9:O25)</f>
        <v>6</v>
      </c>
      <c r="P29" s="386">
        <f>MAX(P9:P25)</f>
        <v>60</v>
      </c>
      <c r="Q29" s="245"/>
      <c r="R29" s="337"/>
    </row>
    <row r="30" spans="2:18" ht="16.5" customHeight="1" thickBot="1" x14ac:dyDescent="0.35">
      <c r="B30" s="251"/>
      <c r="C30" s="280" t="s">
        <v>40</v>
      </c>
      <c r="D30" s="290">
        <f>SUM(E30:F30)</f>
        <v>0</v>
      </c>
      <c r="E30" s="254">
        <f>SUM(E22:E25)</f>
        <v>0</v>
      </c>
      <c r="F30" s="254">
        <f t="shared" ref="F30:J30" si="13">SUM(F22:F25)</f>
        <v>0</v>
      </c>
      <c r="G30" s="301">
        <f t="shared" si="9"/>
        <v>0</v>
      </c>
      <c r="H30" s="349">
        <f t="shared" si="13"/>
        <v>0</v>
      </c>
      <c r="I30" s="272">
        <f t="shared" ref="I30" si="14">SUM(I22:I25)</f>
        <v>0</v>
      </c>
      <c r="J30" s="253">
        <f t="shared" si="13"/>
        <v>0</v>
      </c>
      <c r="K30" s="424">
        <f t="shared" si="6"/>
        <v>0</v>
      </c>
      <c r="L30" s="372">
        <f t="shared" si="7"/>
        <v>0</v>
      </c>
      <c r="M30" s="372">
        <f t="shared" ref="M30:N30" si="15">SUM(M22:M25)</f>
        <v>0</v>
      </c>
      <c r="N30" s="253">
        <f t="shared" si="15"/>
        <v>0</v>
      </c>
      <c r="O30" s="272">
        <f t="shared" ref="O30" si="16">SUM(O22:O25)</f>
        <v>0</v>
      </c>
      <c r="P30" s="387">
        <f>MAX(P22:P25)</f>
        <v>0</v>
      </c>
      <c r="Q30" s="251"/>
      <c r="R30" s="338"/>
    </row>
    <row r="31" spans="2:18" ht="16.5" customHeight="1" thickTop="1" x14ac:dyDescent="0.3">
      <c r="B31" s="257"/>
      <c r="C31" s="258"/>
      <c r="D31" s="259"/>
      <c r="E31" s="259"/>
      <c r="F31" s="259"/>
      <c r="G31" s="259"/>
      <c r="H31" s="259"/>
      <c r="I31" s="259"/>
      <c r="J31" s="260"/>
      <c r="K31" s="260"/>
      <c r="L31" s="260"/>
      <c r="M31" s="260"/>
      <c r="N31" s="260"/>
      <c r="O31" s="260"/>
      <c r="P31" s="260"/>
    </row>
    <row r="32" spans="2:18" ht="16.5" customHeight="1" x14ac:dyDescent="0.3">
      <c r="B32" s="257"/>
      <c r="C32" s="258"/>
      <c r="D32" s="259"/>
      <c r="E32" s="259"/>
      <c r="F32" s="259"/>
      <c r="G32" s="259"/>
      <c r="H32" s="259"/>
      <c r="I32" s="259"/>
      <c r="J32" s="260"/>
      <c r="K32" s="260"/>
      <c r="L32" s="260"/>
      <c r="M32" s="260"/>
      <c r="N32" s="260"/>
      <c r="O32" s="260"/>
      <c r="P32" s="260"/>
    </row>
    <row r="33" spans="2:16" ht="16.5" customHeight="1" x14ac:dyDescent="0.3">
      <c r="B33" s="257"/>
      <c r="C33" s="258"/>
      <c r="D33" s="259"/>
      <c r="E33" s="259"/>
      <c r="F33" s="259"/>
      <c r="G33" s="259"/>
      <c r="H33" s="259"/>
      <c r="I33" s="259"/>
      <c r="J33" s="260"/>
      <c r="K33" s="260"/>
      <c r="L33" s="260"/>
      <c r="M33" s="260"/>
      <c r="N33" s="260"/>
      <c r="O33" s="260"/>
      <c r="P33" s="260"/>
    </row>
    <row r="34" spans="2:16" ht="16.5" customHeight="1" x14ac:dyDescent="0.3">
      <c r="B34" s="257"/>
      <c r="C34" s="258"/>
      <c r="D34" s="259"/>
      <c r="E34" s="259"/>
      <c r="F34" s="259"/>
      <c r="G34" s="259"/>
      <c r="H34" s="259"/>
      <c r="I34" s="259"/>
      <c r="J34" s="260"/>
      <c r="K34" s="260"/>
      <c r="L34" s="260"/>
      <c r="M34" s="260"/>
      <c r="N34" s="260"/>
      <c r="O34" s="260"/>
      <c r="P34" s="260"/>
    </row>
    <row r="35" spans="2:16" ht="16.5" customHeight="1" x14ac:dyDescent="0.3">
      <c r="B35" s="257"/>
      <c r="C35" s="258"/>
      <c r="D35" s="259"/>
      <c r="E35" s="259"/>
      <c r="F35" s="259"/>
      <c r="G35" s="259"/>
      <c r="H35" s="259"/>
      <c r="I35" s="259"/>
      <c r="J35" s="260"/>
      <c r="K35" s="260"/>
      <c r="L35" s="260"/>
      <c r="M35" s="260"/>
      <c r="N35" s="260"/>
      <c r="O35" s="260"/>
      <c r="P35" s="260"/>
    </row>
    <row r="36" spans="2:16" ht="16.5" customHeight="1" x14ac:dyDescent="0.3">
      <c r="B36" s="257"/>
      <c r="C36" s="258"/>
      <c r="D36" s="259"/>
      <c r="E36" s="259"/>
      <c r="F36" s="259"/>
      <c r="G36" s="259"/>
      <c r="H36" s="259"/>
      <c r="I36" s="259"/>
      <c r="J36" s="260"/>
      <c r="K36" s="260"/>
      <c r="L36" s="260"/>
      <c r="M36" s="260"/>
      <c r="N36" s="260"/>
      <c r="O36" s="260"/>
      <c r="P36" s="260"/>
    </row>
    <row r="37" spans="2:16" ht="16.5" customHeight="1" x14ac:dyDescent="0.3">
      <c r="B37" s="257"/>
      <c r="C37" s="258"/>
      <c r="D37" s="259"/>
      <c r="E37" s="259"/>
      <c r="F37" s="259"/>
      <c r="G37" s="259"/>
      <c r="H37" s="259"/>
      <c r="I37" s="259"/>
      <c r="J37" s="260"/>
      <c r="K37" s="260"/>
      <c r="L37" s="260"/>
      <c r="M37" s="260"/>
      <c r="N37" s="260"/>
      <c r="O37" s="260"/>
      <c r="P37" s="260"/>
    </row>
    <row r="38" spans="2:16" ht="16.5" customHeight="1" x14ac:dyDescent="0.3">
      <c r="B38" s="257"/>
      <c r="C38" s="258"/>
      <c r="D38" s="259"/>
      <c r="E38" s="259"/>
      <c r="F38" s="259"/>
      <c r="G38" s="259"/>
      <c r="H38" s="259"/>
      <c r="I38" s="259"/>
      <c r="J38" s="260"/>
      <c r="K38" s="260"/>
      <c r="L38" s="260"/>
      <c r="M38" s="260"/>
      <c r="N38" s="260"/>
      <c r="O38" s="260"/>
      <c r="P38" s="260"/>
    </row>
    <row r="39" spans="2:16" ht="16.5" customHeight="1" x14ac:dyDescent="0.3">
      <c r="B39" s="257"/>
      <c r="C39" s="258"/>
      <c r="D39" s="259"/>
      <c r="E39" s="259"/>
      <c r="F39" s="259"/>
      <c r="G39" s="259"/>
      <c r="H39" s="259"/>
      <c r="I39" s="259"/>
      <c r="J39" s="260"/>
      <c r="K39" s="260"/>
      <c r="L39" s="260"/>
      <c r="M39" s="260"/>
      <c r="N39" s="260"/>
      <c r="O39" s="260"/>
      <c r="P39" s="260"/>
    </row>
    <row r="40" spans="2:16" ht="16.5" customHeight="1" x14ac:dyDescent="0.3">
      <c r="B40" s="257"/>
      <c r="C40" s="258"/>
      <c r="D40" s="259"/>
      <c r="E40" s="259"/>
      <c r="F40" s="259"/>
      <c r="G40" s="259"/>
      <c r="H40" s="259"/>
      <c r="I40" s="259"/>
      <c r="J40" s="260"/>
      <c r="K40" s="260"/>
      <c r="L40" s="260"/>
      <c r="M40" s="260"/>
      <c r="N40" s="260"/>
      <c r="O40" s="260"/>
      <c r="P40" s="260"/>
    </row>
    <row r="41" spans="2:16" ht="16.5" customHeight="1" x14ac:dyDescent="0.3">
      <c r="B41" s="257"/>
      <c r="C41" s="258"/>
      <c r="D41" s="259"/>
      <c r="E41" s="259"/>
      <c r="F41" s="259"/>
      <c r="G41" s="259"/>
      <c r="H41" s="259"/>
      <c r="I41" s="259"/>
      <c r="J41" s="260"/>
      <c r="K41" s="260"/>
      <c r="L41" s="260"/>
      <c r="M41" s="260"/>
      <c r="N41" s="260"/>
      <c r="O41" s="260"/>
      <c r="P41" s="260"/>
    </row>
    <row r="42" spans="2:16" ht="16.5" customHeight="1" x14ac:dyDescent="0.3">
      <c r="B42" s="257"/>
      <c r="C42" s="258"/>
      <c r="D42" s="259"/>
      <c r="E42" s="259"/>
      <c r="F42" s="259"/>
      <c r="G42" s="259"/>
      <c r="H42" s="259"/>
      <c r="I42" s="259"/>
      <c r="J42" s="260"/>
      <c r="K42" s="260"/>
      <c r="L42" s="260"/>
      <c r="M42" s="260"/>
      <c r="N42" s="260"/>
      <c r="O42" s="260"/>
      <c r="P42" s="260"/>
    </row>
    <row r="43" spans="2:16" ht="16.5" customHeight="1" x14ac:dyDescent="0.3">
      <c r="B43" s="257"/>
      <c r="C43" s="258"/>
      <c r="D43" s="259"/>
      <c r="E43" s="259"/>
      <c r="F43" s="259"/>
      <c r="G43" s="259"/>
      <c r="H43" s="259"/>
      <c r="I43" s="259"/>
      <c r="J43" s="260"/>
      <c r="K43" s="260"/>
      <c r="L43" s="260"/>
      <c r="M43" s="260"/>
      <c r="N43" s="260"/>
      <c r="O43" s="260"/>
      <c r="P43" s="260"/>
    </row>
    <row r="44" spans="2:16" ht="16.5" customHeight="1" x14ac:dyDescent="0.3">
      <c r="B44" s="257"/>
      <c r="C44" s="258"/>
      <c r="D44" s="259"/>
      <c r="E44" s="259"/>
      <c r="F44" s="259"/>
      <c r="G44" s="259"/>
      <c r="H44" s="259"/>
      <c r="I44" s="259"/>
      <c r="J44" s="260"/>
      <c r="K44" s="260"/>
      <c r="L44" s="260"/>
      <c r="M44" s="260"/>
      <c r="N44" s="260"/>
      <c r="O44" s="260"/>
      <c r="P44" s="260"/>
    </row>
    <row r="45" spans="2:16" ht="16.5" customHeight="1" x14ac:dyDescent="0.3">
      <c r="B45" s="257"/>
      <c r="C45" s="258"/>
      <c r="D45" s="259"/>
      <c r="E45" s="259"/>
      <c r="F45" s="259"/>
      <c r="G45" s="259"/>
      <c r="H45" s="259"/>
      <c r="I45" s="259"/>
      <c r="J45" s="260"/>
      <c r="K45" s="260"/>
      <c r="L45" s="260"/>
      <c r="M45" s="260"/>
      <c r="N45" s="260"/>
      <c r="O45" s="260"/>
      <c r="P45" s="260"/>
    </row>
    <row r="46" spans="2:16" ht="16.5" customHeight="1" x14ac:dyDescent="0.3">
      <c r="B46" s="257"/>
      <c r="C46" s="258"/>
      <c r="D46" s="259"/>
      <c r="E46" s="259"/>
      <c r="F46" s="259"/>
      <c r="G46" s="259"/>
      <c r="H46" s="259"/>
      <c r="I46" s="259"/>
      <c r="J46" s="260"/>
      <c r="K46" s="260"/>
      <c r="L46" s="260"/>
      <c r="M46" s="260"/>
      <c r="N46" s="260"/>
      <c r="O46" s="260"/>
      <c r="P46" s="260"/>
    </row>
    <row r="47" spans="2:16" ht="16.5" customHeight="1" x14ac:dyDescent="0.3">
      <c r="B47" s="257"/>
      <c r="C47" s="258"/>
      <c r="D47" s="259"/>
      <c r="E47" s="259"/>
      <c r="F47" s="259"/>
      <c r="G47" s="259"/>
      <c r="H47" s="259"/>
      <c r="I47" s="259"/>
      <c r="J47" s="260"/>
      <c r="K47" s="260"/>
      <c r="L47" s="260"/>
      <c r="M47" s="260"/>
      <c r="N47" s="260"/>
      <c r="O47" s="260"/>
      <c r="P47" s="260"/>
    </row>
    <row r="48" spans="2:16" ht="16.5" customHeight="1" x14ac:dyDescent="0.3">
      <c r="B48" s="257"/>
      <c r="C48" s="258"/>
      <c r="D48" s="259"/>
      <c r="E48" s="259"/>
      <c r="F48" s="259"/>
      <c r="G48" s="259"/>
      <c r="H48" s="259"/>
      <c r="I48" s="259"/>
      <c r="J48" s="260"/>
      <c r="K48" s="260"/>
      <c r="L48" s="260"/>
      <c r="M48" s="260"/>
      <c r="N48" s="260"/>
      <c r="O48" s="260"/>
      <c r="P48" s="260"/>
    </row>
    <row r="49" spans="2:16" ht="16.5" customHeight="1" x14ac:dyDescent="0.3">
      <c r="B49" s="257"/>
      <c r="C49" s="258"/>
      <c r="D49" s="259"/>
      <c r="E49" s="259"/>
      <c r="F49" s="259"/>
      <c r="G49" s="259"/>
      <c r="H49" s="259"/>
      <c r="I49" s="259"/>
      <c r="J49" s="260"/>
      <c r="K49" s="260"/>
      <c r="L49" s="260"/>
      <c r="M49" s="260"/>
      <c r="N49" s="260"/>
      <c r="O49" s="260"/>
      <c r="P49" s="260"/>
    </row>
    <row r="50" spans="2:16" ht="16.5" customHeight="1" x14ac:dyDescent="0.3">
      <c r="B50" s="257"/>
      <c r="C50" s="258"/>
      <c r="D50" s="259"/>
      <c r="E50" s="259"/>
      <c r="F50" s="259"/>
      <c r="G50" s="259"/>
      <c r="H50" s="259"/>
      <c r="I50" s="259"/>
      <c r="J50" s="260"/>
      <c r="K50" s="260"/>
      <c r="L50" s="260"/>
      <c r="M50" s="260"/>
      <c r="N50" s="260"/>
      <c r="O50" s="260"/>
      <c r="P50" s="260"/>
    </row>
    <row r="51" spans="2:16" ht="16.5" customHeight="1" x14ac:dyDescent="0.3">
      <c r="B51" s="257"/>
      <c r="C51" s="258"/>
      <c r="D51" s="259"/>
      <c r="E51" s="259"/>
      <c r="F51" s="259"/>
      <c r="G51" s="259"/>
      <c r="H51" s="259"/>
      <c r="I51" s="259"/>
      <c r="J51" s="260"/>
      <c r="K51" s="260"/>
      <c r="L51" s="260"/>
      <c r="M51" s="260"/>
      <c r="N51" s="260"/>
      <c r="O51" s="260"/>
      <c r="P51" s="260"/>
    </row>
    <row r="52" spans="2:16" ht="16.5" customHeight="1" x14ac:dyDescent="0.3">
      <c r="B52" s="257"/>
      <c r="C52" s="258"/>
      <c r="D52" s="259"/>
      <c r="E52" s="259"/>
      <c r="F52" s="259"/>
      <c r="G52" s="259"/>
      <c r="H52" s="259"/>
      <c r="I52" s="259"/>
      <c r="J52" s="260"/>
      <c r="K52" s="260"/>
      <c r="L52" s="260"/>
      <c r="M52" s="260"/>
      <c r="N52" s="260"/>
      <c r="O52" s="260"/>
      <c r="P52" s="260"/>
    </row>
    <row r="53" spans="2:16" ht="16.5" customHeight="1" x14ac:dyDescent="0.3">
      <c r="B53" s="257"/>
      <c r="C53" s="258"/>
      <c r="D53" s="259"/>
      <c r="E53" s="259"/>
      <c r="F53" s="259"/>
      <c r="G53" s="259"/>
      <c r="H53" s="259"/>
      <c r="I53" s="259"/>
      <c r="J53" s="260"/>
      <c r="K53" s="260"/>
      <c r="L53" s="260"/>
      <c r="M53" s="260"/>
      <c r="N53" s="260"/>
      <c r="O53" s="260"/>
      <c r="P53" s="260"/>
    </row>
    <row r="54" spans="2:16" ht="16.5" customHeight="1" x14ac:dyDescent="0.3">
      <c r="B54" s="257"/>
      <c r="C54" s="258"/>
      <c r="D54" s="259"/>
      <c r="E54" s="259"/>
      <c r="F54" s="259"/>
      <c r="G54" s="259"/>
      <c r="H54" s="259"/>
      <c r="I54" s="259"/>
      <c r="J54" s="260"/>
      <c r="K54" s="260"/>
      <c r="L54" s="260"/>
      <c r="M54" s="260"/>
      <c r="N54" s="260"/>
      <c r="O54" s="260"/>
      <c r="P54" s="260"/>
    </row>
    <row r="55" spans="2:16" ht="16.5" customHeight="1" x14ac:dyDescent="0.3">
      <c r="B55" s="257"/>
      <c r="C55" s="258"/>
      <c r="D55" s="259"/>
      <c r="E55" s="259"/>
      <c r="F55" s="259"/>
      <c r="G55" s="259"/>
      <c r="H55" s="259"/>
      <c r="I55" s="259"/>
      <c r="J55" s="260"/>
      <c r="K55" s="260"/>
      <c r="L55" s="260"/>
      <c r="M55" s="260"/>
      <c r="N55" s="260"/>
      <c r="O55" s="260"/>
      <c r="P55" s="260"/>
    </row>
    <row r="56" spans="2:16" ht="16.5" customHeight="1" x14ac:dyDescent="0.3">
      <c r="B56" s="257"/>
      <c r="C56" s="258"/>
      <c r="D56" s="259"/>
      <c r="E56" s="259"/>
      <c r="F56" s="259"/>
      <c r="G56" s="259"/>
      <c r="H56" s="259"/>
      <c r="I56" s="259"/>
      <c r="J56" s="260"/>
      <c r="K56" s="260"/>
      <c r="L56" s="260"/>
      <c r="M56" s="260"/>
      <c r="N56" s="260"/>
      <c r="O56" s="260"/>
      <c r="P56" s="260"/>
    </row>
    <row r="57" spans="2:16" ht="16.5" customHeight="1" x14ac:dyDescent="0.3">
      <c r="B57" s="257"/>
      <c r="C57" s="258"/>
      <c r="D57" s="259"/>
      <c r="E57" s="259"/>
      <c r="F57" s="259"/>
      <c r="G57" s="259"/>
      <c r="H57" s="259"/>
      <c r="I57" s="259"/>
      <c r="J57" s="260"/>
      <c r="K57" s="260"/>
      <c r="L57" s="260"/>
      <c r="M57" s="260"/>
      <c r="N57" s="260"/>
      <c r="O57" s="260"/>
      <c r="P57" s="260"/>
    </row>
    <row r="58" spans="2:16" ht="16.5" customHeight="1" x14ac:dyDescent="0.3">
      <c r="B58" s="257"/>
      <c r="C58" s="258"/>
      <c r="D58" s="259"/>
      <c r="E58" s="259"/>
      <c r="F58" s="259"/>
      <c r="G58" s="259"/>
      <c r="H58" s="259"/>
      <c r="I58" s="259"/>
      <c r="J58" s="260"/>
      <c r="K58" s="260"/>
      <c r="L58" s="260"/>
      <c r="M58" s="260"/>
      <c r="N58" s="260"/>
      <c r="O58" s="260"/>
      <c r="P58" s="260"/>
    </row>
    <row r="59" spans="2:16" ht="16.5" customHeight="1" x14ac:dyDescent="0.3">
      <c r="B59" s="257"/>
      <c r="C59" s="258"/>
      <c r="D59" s="259"/>
      <c r="E59" s="259"/>
      <c r="F59" s="259"/>
      <c r="G59" s="259"/>
      <c r="H59" s="259"/>
      <c r="I59" s="259"/>
      <c r="J59" s="260"/>
      <c r="K59" s="260"/>
      <c r="L59" s="260"/>
      <c r="M59" s="260"/>
      <c r="N59" s="260"/>
      <c r="O59" s="260"/>
      <c r="P59" s="260"/>
    </row>
    <row r="60" spans="2:16" ht="16.5" customHeight="1" x14ac:dyDescent="0.3">
      <c r="B60" s="257"/>
      <c r="C60" s="258"/>
      <c r="D60" s="259"/>
      <c r="E60" s="259"/>
      <c r="F60" s="259"/>
      <c r="G60" s="259"/>
      <c r="H60" s="259"/>
      <c r="I60" s="259"/>
      <c r="J60" s="260"/>
      <c r="K60" s="260"/>
      <c r="L60" s="260"/>
      <c r="M60" s="260"/>
      <c r="N60" s="260"/>
      <c r="O60" s="260"/>
      <c r="P60" s="260"/>
    </row>
    <row r="61" spans="2:16" ht="16.5" customHeight="1" x14ac:dyDescent="0.3">
      <c r="B61" s="257"/>
      <c r="C61" s="258"/>
      <c r="D61" s="259"/>
      <c r="E61" s="259"/>
      <c r="F61" s="259"/>
      <c r="G61" s="259"/>
      <c r="H61" s="259"/>
      <c r="I61" s="259"/>
      <c r="J61" s="260"/>
      <c r="K61" s="260"/>
      <c r="L61" s="260"/>
      <c r="M61" s="260"/>
      <c r="N61" s="260"/>
      <c r="O61" s="260"/>
      <c r="P61" s="260"/>
    </row>
    <row r="62" spans="2:16" ht="16.5" customHeight="1" x14ac:dyDescent="0.3">
      <c r="B62" s="257"/>
      <c r="C62" s="258"/>
      <c r="D62" s="259"/>
      <c r="E62" s="259"/>
      <c r="F62" s="259"/>
      <c r="G62" s="259"/>
      <c r="H62" s="259"/>
      <c r="I62" s="259"/>
      <c r="J62" s="260"/>
      <c r="K62" s="260"/>
      <c r="L62" s="260"/>
      <c r="M62" s="260"/>
      <c r="N62" s="260"/>
      <c r="O62" s="260"/>
      <c r="P62" s="260"/>
    </row>
    <row r="63" spans="2:16" ht="16.5" customHeight="1" x14ac:dyDescent="0.3">
      <c r="B63" s="257"/>
      <c r="C63" s="258"/>
      <c r="D63" s="259"/>
      <c r="E63" s="259"/>
      <c r="F63" s="259"/>
      <c r="G63" s="259"/>
      <c r="H63" s="259"/>
      <c r="I63" s="259"/>
      <c r="J63" s="260"/>
      <c r="K63" s="260"/>
      <c r="L63" s="260"/>
      <c r="M63" s="260"/>
      <c r="N63" s="260"/>
      <c r="O63" s="260"/>
      <c r="P63" s="260"/>
    </row>
    <row r="64" spans="2:16" ht="16.5" customHeight="1" x14ac:dyDescent="0.3">
      <c r="B64" s="257"/>
      <c r="C64" s="258"/>
      <c r="D64" s="259"/>
      <c r="E64" s="259"/>
      <c r="F64" s="259"/>
      <c r="G64" s="259"/>
      <c r="H64" s="259"/>
      <c r="I64" s="259"/>
      <c r="J64" s="260"/>
      <c r="K64" s="260"/>
      <c r="L64" s="260"/>
      <c r="M64" s="260"/>
      <c r="N64" s="260"/>
      <c r="O64" s="260"/>
      <c r="P64" s="260"/>
    </row>
    <row r="65" spans="2:16" ht="16.5" customHeight="1" x14ac:dyDescent="0.3">
      <c r="B65" s="257"/>
      <c r="C65" s="258"/>
      <c r="D65" s="259"/>
      <c r="E65" s="259"/>
      <c r="F65" s="259"/>
      <c r="G65" s="259"/>
      <c r="H65" s="259"/>
      <c r="I65" s="259"/>
      <c r="J65" s="260"/>
      <c r="K65" s="260"/>
      <c r="L65" s="260"/>
      <c r="M65" s="260"/>
      <c r="N65" s="260"/>
      <c r="O65" s="260"/>
      <c r="P65" s="260"/>
    </row>
    <row r="66" spans="2:16" ht="16.5" customHeight="1" x14ac:dyDescent="0.3">
      <c r="B66" s="257"/>
      <c r="C66" s="258"/>
      <c r="D66" s="259"/>
      <c r="E66" s="259"/>
      <c r="F66" s="259"/>
      <c r="G66" s="259"/>
      <c r="H66" s="259"/>
      <c r="I66" s="259"/>
      <c r="J66" s="260"/>
      <c r="K66" s="260"/>
      <c r="L66" s="260"/>
      <c r="M66" s="260"/>
      <c r="N66" s="260"/>
      <c r="O66" s="260"/>
      <c r="P66" s="260"/>
    </row>
    <row r="67" spans="2:16" ht="16.5" customHeight="1" x14ac:dyDescent="0.3">
      <c r="B67" s="257"/>
      <c r="C67" s="258"/>
      <c r="D67" s="259"/>
      <c r="E67" s="259"/>
      <c r="F67" s="259"/>
      <c r="G67" s="259"/>
      <c r="H67" s="259"/>
      <c r="I67" s="259"/>
      <c r="J67" s="260"/>
      <c r="K67" s="260"/>
      <c r="L67" s="260"/>
      <c r="M67" s="260"/>
      <c r="N67" s="260"/>
      <c r="O67" s="260"/>
      <c r="P67" s="260"/>
    </row>
    <row r="68" spans="2:16" ht="16.5" customHeight="1" x14ac:dyDescent="0.3">
      <c r="B68" s="257"/>
      <c r="C68" s="258"/>
      <c r="D68" s="259"/>
      <c r="E68" s="259"/>
      <c r="F68" s="259"/>
      <c r="G68" s="259"/>
      <c r="H68" s="259"/>
      <c r="I68" s="259"/>
      <c r="J68" s="260"/>
      <c r="K68" s="260"/>
      <c r="L68" s="260"/>
      <c r="M68" s="260"/>
      <c r="N68" s="260"/>
      <c r="O68" s="260"/>
      <c r="P68" s="260"/>
    </row>
    <row r="69" spans="2:16" ht="16.5" customHeight="1" x14ac:dyDescent="0.3">
      <c r="B69" s="257"/>
      <c r="C69" s="258"/>
      <c r="D69" s="259"/>
      <c r="E69" s="259"/>
      <c r="F69" s="259"/>
      <c r="G69" s="259"/>
      <c r="H69" s="259"/>
      <c r="I69" s="259"/>
      <c r="J69" s="260"/>
      <c r="K69" s="260"/>
      <c r="L69" s="260"/>
      <c r="M69" s="260"/>
      <c r="N69" s="260"/>
      <c r="O69" s="260"/>
      <c r="P69" s="260"/>
    </row>
    <row r="70" spans="2:16" ht="16.5" customHeight="1" x14ac:dyDescent="0.3">
      <c r="B70" s="257"/>
      <c r="C70" s="258"/>
      <c r="D70" s="259"/>
      <c r="E70" s="259"/>
      <c r="F70" s="259"/>
      <c r="G70" s="259"/>
      <c r="H70" s="259"/>
      <c r="I70" s="259"/>
      <c r="J70" s="260"/>
      <c r="K70" s="260"/>
      <c r="L70" s="260"/>
      <c r="M70" s="260"/>
      <c r="N70" s="260"/>
      <c r="O70" s="260"/>
      <c r="P70" s="260"/>
    </row>
    <row r="71" spans="2:16" ht="16.5" customHeight="1" x14ac:dyDescent="0.3">
      <c r="B71" s="257"/>
      <c r="C71" s="258"/>
      <c r="D71" s="259"/>
      <c r="E71" s="259"/>
      <c r="F71" s="259"/>
      <c r="G71" s="259"/>
      <c r="H71" s="259"/>
      <c r="I71" s="259"/>
      <c r="J71" s="260"/>
      <c r="K71" s="260"/>
      <c r="L71" s="260"/>
      <c r="M71" s="260"/>
      <c r="N71" s="260"/>
      <c r="O71" s="260"/>
      <c r="P71" s="260"/>
    </row>
    <row r="72" spans="2:16" ht="16.5" customHeight="1" x14ac:dyDescent="0.3">
      <c r="B72" s="257"/>
      <c r="C72" s="258"/>
      <c r="D72" s="259"/>
      <c r="E72" s="259"/>
      <c r="F72" s="259"/>
      <c r="G72" s="259"/>
      <c r="H72" s="259"/>
      <c r="I72" s="259"/>
      <c r="J72" s="260"/>
      <c r="K72" s="260"/>
      <c r="L72" s="260"/>
      <c r="M72" s="260"/>
      <c r="N72" s="260"/>
      <c r="O72" s="260"/>
      <c r="P72" s="260"/>
    </row>
    <row r="73" spans="2:16" ht="16.5" customHeight="1" x14ac:dyDescent="0.3">
      <c r="B73" s="257"/>
      <c r="C73" s="258"/>
      <c r="D73" s="259"/>
      <c r="E73" s="259"/>
      <c r="F73" s="259"/>
      <c r="G73" s="259"/>
      <c r="H73" s="259"/>
      <c r="I73" s="259"/>
      <c r="J73" s="260"/>
      <c r="K73" s="260"/>
      <c r="L73" s="260"/>
      <c r="M73" s="260"/>
      <c r="N73" s="260"/>
      <c r="O73" s="260"/>
      <c r="P73" s="260"/>
    </row>
    <row r="74" spans="2:16" ht="16.5" customHeight="1" x14ac:dyDescent="0.3">
      <c r="B74" s="257"/>
      <c r="C74" s="258"/>
      <c r="D74" s="259"/>
      <c r="E74" s="259"/>
      <c r="F74" s="259"/>
      <c r="G74" s="259"/>
      <c r="H74" s="259"/>
      <c r="I74" s="259"/>
      <c r="J74" s="260"/>
      <c r="K74" s="260"/>
      <c r="L74" s="260"/>
      <c r="M74" s="260"/>
      <c r="N74" s="260"/>
      <c r="O74" s="260"/>
      <c r="P74" s="260"/>
    </row>
    <row r="75" spans="2:16" ht="16.5" customHeight="1" x14ac:dyDescent="0.3">
      <c r="B75" s="257"/>
      <c r="C75" s="258"/>
      <c r="D75" s="259"/>
      <c r="E75" s="259"/>
      <c r="F75" s="259"/>
      <c r="G75" s="259"/>
      <c r="H75" s="259"/>
      <c r="I75" s="259"/>
      <c r="J75" s="260"/>
      <c r="K75" s="260"/>
      <c r="L75" s="260"/>
      <c r="M75" s="260"/>
      <c r="N75" s="260"/>
      <c r="O75" s="260"/>
      <c r="P75" s="260"/>
    </row>
    <row r="76" spans="2:16" ht="16.5" customHeight="1" x14ac:dyDescent="0.3">
      <c r="B76" s="257"/>
      <c r="C76" s="258"/>
      <c r="D76" s="259"/>
      <c r="E76" s="259"/>
      <c r="F76" s="259"/>
      <c r="G76" s="259"/>
      <c r="H76" s="259"/>
      <c r="I76" s="259"/>
      <c r="J76" s="260"/>
      <c r="K76" s="260"/>
      <c r="L76" s="260"/>
      <c r="M76" s="260"/>
      <c r="N76" s="260"/>
      <c r="O76" s="260"/>
      <c r="P76" s="260"/>
    </row>
    <row r="77" spans="2:16" ht="16.5" customHeight="1" x14ac:dyDescent="0.3">
      <c r="B77" s="257"/>
      <c r="C77" s="258"/>
      <c r="D77" s="259"/>
      <c r="E77" s="259"/>
      <c r="F77" s="259"/>
      <c r="G77" s="259"/>
      <c r="H77" s="259"/>
      <c r="I77" s="259"/>
      <c r="J77" s="260"/>
      <c r="K77" s="260"/>
      <c r="L77" s="260"/>
      <c r="M77" s="260"/>
      <c r="N77" s="260"/>
      <c r="O77" s="260"/>
      <c r="P77" s="260"/>
    </row>
    <row r="78" spans="2:16" ht="16.5" customHeight="1" x14ac:dyDescent="0.3">
      <c r="B78" s="257"/>
      <c r="C78" s="258"/>
      <c r="D78" s="259"/>
      <c r="E78" s="259"/>
      <c r="F78" s="259"/>
      <c r="G78" s="259"/>
      <c r="H78" s="259"/>
      <c r="I78" s="259"/>
      <c r="J78" s="260"/>
      <c r="K78" s="260"/>
      <c r="L78" s="260"/>
      <c r="M78" s="260"/>
      <c r="N78" s="260"/>
      <c r="O78" s="260"/>
      <c r="P78" s="260"/>
    </row>
    <row r="79" spans="2:16" ht="16.5" customHeight="1" x14ac:dyDescent="0.3">
      <c r="B79" s="257"/>
      <c r="C79" s="258"/>
      <c r="D79" s="259"/>
      <c r="E79" s="259"/>
      <c r="F79" s="259"/>
      <c r="G79" s="259"/>
      <c r="H79" s="259"/>
      <c r="I79" s="259"/>
      <c r="J79" s="260"/>
      <c r="K79" s="260"/>
      <c r="L79" s="260"/>
      <c r="M79" s="260"/>
      <c r="N79" s="260"/>
      <c r="O79" s="260"/>
      <c r="P79" s="260"/>
    </row>
    <row r="80" spans="2:16" ht="16.5" customHeight="1" x14ac:dyDescent="0.3">
      <c r="B80" s="257"/>
      <c r="C80" s="258"/>
      <c r="D80" s="259"/>
      <c r="E80" s="259"/>
      <c r="F80" s="259"/>
      <c r="G80" s="259"/>
      <c r="H80" s="259"/>
      <c r="I80" s="259"/>
      <c r="J80" s="260"/>
      <c r="K80" s="260"/>
      <c r="L80" s="260"/>
      <c r="M80" s="260"/>
      <c r="N80" s="260"/>
      <c r="O80" s="260"/>
      <c r="P80" s="260"/>
    </row>
    <row r="81" spans="1:16" ht="16.5" customHeight="1" x14ac:dyDescent="0.3">
      <c r="B81" s="257"/>
      <c r="C81" s="258"/>
      <c r="D81" s="259"/>
      <c r="E81" s="259"/>
      <c r="F81" s="259"/>
      <c r="G81" s="259"/>
      <c r="H81" s="259"/>
      <c r="I81" s="259"/>
      <c r="J81" s="260"/>
      <c r="K81" s="260"/>
      <c r="L81" s="260"/>
      <c r="M81" s="260"/>
      <c r="N81" s="260"/>
      <c r="O81" s="260"/>
      <c r="P81" s="260"/>
    </row>
    <row r="82" spans="1:16" ht="16.5" customHeight="1" x14ac:dyDescent="0.3">
      <c r="B82" s="257"/>
      <c r="C82" s="258"/>
      <c r="D82" s="259"/>
      <c r="E82" s="259"/>
      <c r="F82" s="259"/>
      <c r="G82" s="259"/>
      <c r="H82" s="259"/>
      <c r="I82" s="259"/>
      <c r="J82" s="260"/>
      <c r="K82" s="260"/>
      <c r="L82" s="260"/>
      <c r="M82" s="260"/>
      <c r="N82" s="260"/>
      <c r="O82" s="260"/>
      <c r="P82" s="260"/>
    </row>
    <row r="83" spans="1:16" ht="16.5" customHeight="1" x14ac:dyDescent="0.3">
      <c r="B83" s="257"/>
      <c r="C83" s="258"/>
      <c r="D83" s="259"/>
      <c r="E83" s="259"/>
      <c r="F83" s="259"/>
      <c r="G83" s="259"/>
      <c r="H83" s="259"/>
      <c r="I83" s="259"/>
      <c r="J83" s="260"/>
      <c r="K83" s="260"/>
      <c r="L83" s="260"/>
      <c r="M83" s="260"/>
      <c r="N83" s="260"/>
      <c r="O83" s="260"/>
      <c r="P83" s="260"/>
    </row>
    <row r="84" spans="1:16" ht="16.5" customHeight="1" x14ac:dyDescent="0.3">
      <c r="B84" s="257"/>
      <c r="C84" s="258"/>
      <c r="D84" s="259"/>
      <c r="E84" s="259"/>
      <c r="F84" s="259"/>
      <c r="G84" s="259"/>
      <c r="H84" s="259"/>
      <c r="I84" s="259"/>
      <c r="J84" s="260"/>
      <c r="K84" s="260"/>
      <c r="L84" s="260"/>
      <c r="M84" s="260"/>
      <c r="N84" s="260"/>
      <c r="O84" s="260"/>
      <c r="P84" s="260"/>
    </row>
    <row r="85" spans="1:16" ht="16.5" customHeight="1" x14ac:dyDescent="0.3">
      <c r="B85" s="257"/>
      <c r="C85" s="258"/>
      <c r="D85" s="259"/>
      <c r="E85" s="259"/>
      <c r="F85" s="259"/>
      <c r="G85" s="259"/>
      <c r="H85" s="259"/>
      <c r="I85" s="259"/>
      <c r="J85" s="260"/>
      <c r="K85" s="260"/>
      <c r="L85" s="260"/>
      <c r="M85" s="260"/>
      <c r="N85" s="260"/>
      <c r="O85" s="260"/>
      <c r="P85" s="260"/>
    </row>
    <row r="86" spans="1:16" ht="16.5" customHeight="1" x14ac:dyDescent="0.3">
      <c r="B86" s="257"/>
      <c r="C86" s="258"/>
      <c r="D86" s="259"/>
      <c r="E86" s="259"/>
      <c r="F86" s="259"/>
      <c r="G86" s="259"/>
      <c r="H86" s="259"/>
      <c r="I86" s="259"/>
      <c r="J86" s="260"/>
      <c r="K86" s="260"/>
      <c r="L86" s="260"/>
      <c r="M86" s="260"/>
      <c r="N86" s="260"/>
      <c r="O86" s="260"/>
      <c r="P86" s="260"/>
    </row>
    <row r="87" spans="1:16" ht="16.5" customHeight="1" x14ac:dyDescent="0.3">
      <c r="B87" s="257"/>
      <c r="C87" s="258"/>
      <c r="D87" s="259"/>
      <c r="E87" s="259"/>
      <c r="F87" s="259"/>
      <c r="G87" s="259"/>
      <c r="H87" s="259"/>
      <c r="I87" s="259"/>
      <c r="J87" s="260"/>
      <c r="K87" s="260"/>
      <c r="L87" s="260"/>
      <c r="M87" s="260"/>
      <c r="N87" s="260"/>
      <c r="O87" s="260"/>
      <c r="P87" s="260"/>
    </row>
    <row r="88" spans="1:16" ht="16.5" customHeight="1" x14ac:dyDescent="0.3">
      <c r="B88" s="257"/>
      <c r="C88" s="258"/>
      <c r="D88" s="259"/>
      <c r="E88" s="259"/>
      <c r="F88" s="259"/>
      <c r="G88" s="259"/>
      <c r="H88" s="259"/>
      <c r="I88" s="259"/>
      <c r="J88" s="260"/>
      <c r="K88" s="260"/>
      <c r="L88" s="260"/>
      <c r="M88" s="260"/>
      <c r="N88" s="260"/>
      <c r="O88" s="260"/>
      <c r="P88" s="260"/>
    </row>
    <row r="89" spans="1:16" ht="16.5" customHeight="1" x14ac:dyDescent="0.3">
      <c r="B89" s="257"/>
      <c r="C89" s="258"/>
      <c r="D89" s="259"/>
      <c r="E89" s="259"/>
      <c r="F89" s="259"/>
      <c r="G89" s="259"/>
      <c r="H89" s="259"/>
      <c r="I89" s="259"/>
      <c r="J89" s="260"/>
      <c r="K89" s="260"/>
      <c r="L89" s="260"/>
      <c r="M89" s="260"/>
      <c r="N89" s="260"/>
      <c r="O89" s="260"/>
      <c r="P89" s="260"/>
    </row>
    <row r="90" spans="1:16" ht="15" thickBot="1" x14ac:dyDescent="0.35">
      <c r="B90" s="257"/>
      <c r="C90" s="258"/>
      <c r="D90" s="258"/>
      <c r="E90" s="258"/>
      <c r="F90" s="258"/>
      <c r="G90" s="258"/>
      <c r="H90" s="258"/>
      <c r="I90" s="258"/>
      <c r="J90" s="261"/>
      <c r="K90" s="261"/>
      <c r="L90" s="261"/>
      <c r="M90" s="261"/>
      <c r="N90" s="261"/>
      <c r="O90" s="261"/>
      <c r="P90" s="261"/>
    </row>
    <row r="91" spans="1:16" ht="15" thickTop="1" x14ac:dyDescent="0.3">
      <c r="A91" s="2"/>
      <c r="B91" s="173"/>
      <c r="C91" s="175"/>
      <c r="D91" s="479" t="s">
        <v>29</v>
      </c>
      <c r="E91" s="480"/>
      <c r="F91" s="481"/>
      <c r="G91" s="176"/>
      <c r="H91" s="174" t="s">
        <v>30</v>
      </c>
      <c r="I91" s="174"/>
      <c r="J91" s="482" t="s">
        <v>18</v>
      </c>
      <c r="K91" s="483"/>
      <c r="L91" s="483"/>
      <c r="M91" s="483"/>
      <c r="N91" s="483"/>
      <c r="O91" s="483"/>
      <c r="P91" s="483"/>
    </row>
    <row r="92" spans="1:16" ht="15" thickBot="1" x14ac:dyDescent="0.35">
      <c r="A92" s="2"/>
      <c r="B92" s="178" t="s">
        <v>7</v>
      </c>
      <c r="C92" s="179" t="s">
        <v>4</v>
      </c>
      <c r="D92" s="180" t="s">
        <v>45</v>
      </c>
      <c r="E92" s="181" t="s">
        <v>46</v>
      </c>
      <c r="F92" s="181" t="s">
        <v>47</v>
      </c>
      <c r="G92" s="181"/>
      <c r="H92" s="181" t="s">
        <v>48</v>
      </c>
      <c r="I92" s="181"/>
      <c r="J92" s="180" t="s">
        <v>8</v>
      </c>
      <c r="K92" s="180"/>
      <c r="L92" s="180"/>
      <c r="M92" s="180"/>
      <c r="N92" s="180"/>
      <c r="O92" s="180"/>
      <c r="P92" s="180"/>
    </row>
    <row r="93" spans="1:16" ht="15" thickTop="1" x14ac:dyDescent="0.3">
      <c r="B93" s="183" t="s">
        <v>2</v>
      </c>
      <c r="C93" s="184" t="s">
        <v>44</v>
      </c>
      <c r="D93" s="185" t="e">
        <f t="shared" ref="D93:D108" si="17">SUM(E93:F93)</f>
        <v>#REF!</v>
      </c>
      <c r="E93" s="186" t="e">
        <f>#REF!</f>
        <v>#REF!</v>
      </c>
      <c r="F93" s="187" t="e">
        <f>#REF!</f>
        <v>#REF!</v>
      </c>
      <c r="G93" s="263"/>
      <c r="H93" s="185">
        <v>175</v>
      </c>
      <c r="I93" s="393"/>
      <c r="J93" s="188" t="e">
        <f t="shared" ref="J93:J108" si="18">+H93/D93</f>
        <v>#REF!</v>
      </c>
      <c r="K93" s="188"/>
      <c r="L93" s="188"/>
      <c r="M93" s="188"/>
      <c r="N93" s="188"/>
      <c r="O93" s="188"/>
      <c r="P93" s="188"/>
    </row>
    <row r="94" spans="1:16" x14ac:dyDescent="0.3">
      <c r="B94" s="189" t="s">
        <v>1</v>
      </c>
      <c r="C94" s="190" t="s">
        <v>44</v>
      </c>
      <c r="D94" s="191" t="e">
        <f t="shared" si="17"/>
        <v>#REF!</v>
      </c>
      <c r="E94" s="192" t="e">
        <f>#REF!</f>
        <v>#REF!</v>
      </c>
      <c r="F94" s="193" t="e">
        <f>#REF!</f>
        <v>#REF!</v>
      </c>
      <c r="G94" s="264"/>
      <c r="H94" s="194">
        <v>286</v>
      </c>
      <c r="I94" s="394"/>
      <c r="J94" s="196" t="e">
        <f t="shared" si="18"/>
        <v>#REF!</v>
      </c>
      <c r="K94" s="196"/>
      <c r="L94" s="196"/>
      <c r="M94" s="196"/>
      <c r="N94" s="196"/>
      <c r="O94" s="196"/>
      <c r="P94" s="196"/>
    </row>
    <row r="95" spans="1:16" x14ac:dyDescent="0.3">
      <c r="B95" s="197" t="s">
        <v>0</v>
      </c>
      <c r="C95" s="198">
        <v>6</v>
      </c>
      <c r="D95" s="194" t="e">
        <f t="shared" si="17"/>
        <v>#REF!</v>
      </c>
      <c r="E95" s="199" t="e">
        <f>#REF!</f>
        <v>#REF!</v>
      </c>
      <c r="F95" s="195" t="e">
        <f>#REF!</f>
        <v>#REF!</v>
      </c>
      <c r="G95" s="265"/>
      <c r="H95" s="194">
        <v>282</v>
      </c>
      <c r="I95" s="395"/>
      <c r="J95" s="200" t="e">
        <f t="shared" si="18"/>
        <v>#REF!</v>
      </c>
      <c r="K95" s="200"/>
      <c r="L95" s="200"/>
      <c r="M95" s="200"/>
      <c r="N95" s="200"/>
      <c r="O95" s="200"/>
      <c r="P95" s="200"/>
    </row>
    <row r="96" spans="1:16" x14ac:dyDescent="0.3">
      <c r="B96" s="197" t="s">
        <v>3</v>
      </c>
      <c r="C96" s="198">
        <v>6</v>
      </c>
      <c r="D96" s="194" t="e">
        <f t="shared" si="17"/>
        <v>#REF!</v>
      </c>
      <c r="E96" s="199" t="e">
        <f>#REF!</f>
        <v>#REF!</v>
      </c>
      <c r="F96" s="195" t="e">
        <f>#REF!</f>
        <v>#REF!</v>
      </c>
      <c r="G96" s="265"/>
      <c r="H96" s="194">
        <v>268</v>
      </c>
      <c r="I96" s="395"/>
      <c r="J96" s="200" t="e">
        <f t="shared" si="18"/>
        <v>#REF!</v>
      </c>
      <c r="K96" s="200"/>
      <c r="L96" s="200"/>
      <c r="M96" s="200"/>
      <c r="N96" s="200"/>
      <c r="O96" s="200"/>
      <c r="P96" s="200"/>
    </row>
    <row r="97" spans="2:16" x14ac:dyDescent="0.3">
      <c r="B97" s="197" t="s">
        <v>9</v>
      </c>
      <c r="C97" s="198">
        <v>6</v>
      </c>
      <c r="D97" s="194" t="e">
        <f t="shared" si="17"/>
        <v>#REF!</v>
      </c>
      <c r="E97" s="199" t="e">
        <f>#REF!</f>
        <v>#REF!</v>
      </c>
      <c r="F97" s="195" t="e">
        <f>#REF!</f>
        <v>#REF!</v>
      </c>
      <c r="G97" s="265"/>
      <c r="H97" s="194">
        <v>210</v>
      </c>
      <c r="I97" s="395"/>
      <c r="J97" s="200" t="e">
        <f t="shared" si="18"/>
        <v>#REF!</v>
      </c>
      <c r="K97" s="200"/>
      <c r="L97" s="200"/>
      <c r="M97" s="200"/>
      <c r="N97" s="200"/>
      <c r="O97" s="200"/>
      <c r="P97" s="200"/>
    </row>
    <row r="98" spans="2:16" x14ac:dyDescent="0.3">
      <c r="B98" s="197" t="s">
        <v>10</v>
      </c>
      <c r="C98" s="198">
        <v>6</v>
      </c>
      <c r="D98" s="194" t="e">
        <f t="shared" si="17"/>
        <v>#REF!</v>
      </c>
      <c r="E98" s="199" t="e">
        <f>#REF!</f>
        <v>#REF!</v>
      </c>
      <c r="F98" s="195" t="e">
        <f>#REF!</f>
        <v>#REF!</v>
      </c>
      <c r="G98" s="265"/>
      <c r="H98" s="201">
        <v>208</v>
      </c>
      <c r="I98" s="396"/>
      <c r="J98" s="202" t="e">
        <f t="shared" si="18"/>
        <v>#REF!</v>
      </c>
      <c r="K98" s="202"/>
      <c r="L98" s="202"/>
      <c r="M98" s="202"/>
      <c r="N98" s="202"/>
      <c r="O98" s="202"/>
      <c r="P98" s="202"/>
    </row>
    <row r="99" spans="2:16" x14ac:dyDescent="0.3">
      <c r="B99" s="197" t="s">
        <v>20</v>
      </c>
      <c r="C99" s="198">
        <v>6</v>
      </c>
      <c r="D99" s="203" t="e">
        <f t="shared" si="17"/>
        <v>#REF!</v>
      </c>
      <c r="E99" s="204" t="e">
        <f>#REF!</f>
        <v>#REF!</v>
      </c>
      <c r="F99" s="205" t="e">
        <f>#REF!</f>
        <v>#REF!</v>
      </c>
      <c r="G99" s="266"/>
      <c r="H99" s="206">
        <v>328</v>
      </c>
      <c r="I99" s="397"/>
      <c r="J99" s="207" t="e">
        <f t="shared" si="18"/>
        <v>#REF!</v>
      </c>
      <c r="K99" s="207"/>
      <c r="L99" s="207"/>
      <c r="M99" s="207"/>
      <c r="N99" s="207"/>
      <c r="O99" s="207"/>
      <c r="P99" s="207"/>
    </row>
    <row r="100" spans="2:16" x14ac:dyDescent="0.3">
      <c r="B100" s="197" t="s">
        <v>21</v>
      </c>
      <c r="C100" s="198">
        <v>6</v>
      </c>
      <c r="D100" s="203" t="e">
        <f t="shared" si="17"/>
        <v>#REF!</v>
      </c>
      <c r="E100" s="204" t="e">
        <f>#REF!</f>
        <v>#REF!</v>
      </c>
      <c r="F100" s="205" t="e">
        <f>#REF!</f>
        <v>#REF!</v>
      </c>
      <c r="G100" s="266"/>
      <c r="H100" s="206">
        <v>367</v>
      </c>
      <c r="I100" s="397"/>
      <c r="J100" s="207" t="e">
        <f t="shared" si="18"/>
        <v>#REF!</v>
      </c>
      <c r="K100" s="207"/>
      <c r="L100" s="207"/>
      <c r="M100" s="207"/>
      <c r="N100" s="207"/>
      <c r="O100" s="207"/>
      <c r="P100" s="207"/>
    </row>
    <row r="101" spans="2:16" x14ac:dyDescent="0.3">
      <c r="B101" s="197" t="s">
        <v>22</v>
      </c>
      <c r="C101" s="208">
        <v>6</v>
      </c>
      <c r="D101" s="203" t="e">
        <f t="shared" si="17"/>
        <v>#REF!</v>
      </c>
      <c r="E101" s="204" t="e">
        <f>#REF!</f>
        <v>#REF!</v>
      </c>
      <c r="F101" s="205" t="e">
        <f>#REF!</f>
        <v>#REF!</v>
      </c>
      <c r="G101" s="266"/>
      <c r="H101" s="206">
        <v>220</v>
      </c>
      <c r="I101" s="397"/>
      <c r="J101" s="207" t="e">
        <f t="shared" si="18"/>
        <v>#REF!</v>
      </c>
      <c r="K101" s="207"/>
      <c r="L101" s="207"/>
      <c r="M101" s="207"/>
      <c r="N101" s="207"/>
      <c r="O101" s="207"/>
      <c r="P101" s="207"/>
    </row>
    <row r="102" spans="2:16" x14ac:dyDescent="0.3">
      <c r="B102" s="197" t="s">
        <v>23</v>
      </c>
      <c r="C102" s="198">
        <v>6</v>
      </c>
      <c r="D102" s="194" t="e">
        <f t="shared" si="17"/>
        <v>#REF!</v>
      </c>
      <c r="E102" s="199" t="e">
        <f>#REF!</f>
        <v>#REF!</v>
      </c>
      <c r="F102" s="195" t="e">
        <f>#REF!</f>
        <v>#REF!</v>
      </c>
      <c r="G102" s="265"/>
      <c r="H102" s="201">
        <v>236</v>
      </c>
      <c r="I102" s="396"/>
      <c r="J102" s="202" t="e">
        <f t="shared" si="18"/>
        <v>#REF!</v>
      </c>
      <c r="K102" s="202"/>
      <c r="L102" s="202"/>
      <c r="M102" s="202"/>
      <c r="N102" s="202"/>
      <c r="O102" s="202"/>
      <c r="P102" s="202"/>
    </row>
    <row r="103" spans="2:16" x14ac:dyDescent="0.3">
      <c r="B103" s="197" t="s">
        <v>24</v>
      </c>
      <c r="C103" s="198">
        <v>5</v>
      </c>
      <c r="D103" s="194" t="e">
        <f t="shared" si="17"/>
        <v>#REF!</v>
      </c>
      <c r="E103" s="199" t="e">
        <f>#REF!</f>
        <v>#REF!</v>
      </c>
      <c r="F103" s="195" t="e">
        <f>#REF!</f>
        <v>#REF!</v>
      </c>
      <c r="G103" s="265"/>
      <c r="H103" s="201">
        <v>231</v>
      </c>
      <c r="I103" s="396"/>
      <c r="J103" s="202" t="e">
        <f t="shared" si="18"/>
        <v>#REF!</v>
      </c>
      <c r="K103" s="202"/>
      <c r="L103" s="202"/>
      <c r="M103" s="202"/>
      <c r="N103" s="202"/>
      <c r="O103" s="202"/>
      <c r="P103" s="202"/>
    </row>
    <row r="104" spans="2:16" x14ac:dyDescent="0.3">
      <c r="B104" s="197" t="s">
        <v>25</v>
      </c>
      <c r="C104" s="198">
        <v>5</v>
      </c>
      <c r="D104" s="194" t="e">
        <f t="shared" si="17"/>
        <v>#REF!</v>
      </c>
      <c r="E104" s="199" t="e">
        <f>#REF!</f>
        <v>#REF!</v>
      </c>
      <c r="F104" s="195" t="e">
        <f>#REF!</f>
        <v>#REF!</v>
      </c>
      <c r="G104" s="265"/>
      <c r="H104" s="201">
        <v>235</v>
      </c>
      <c r="I104" s="396"/>
      <c r="J104" s="202" t="e">
        <f t="shared" si="18"/>
        <v>#REF!</v>
      </c>
      <c r="K104" s="202"/>
      <c r="L104" s="202"/>
      <c r="M104" s="202"/>
      <c r="N104" s="202"/>
      <c r="O104" s="202"/>
      <c r="P104" s="202"/>
    </row>
    <row r="105" spans="2:16" x14ac:dyDescent="0.3">
      <c r="B105" s="197" t="s">
        <v>27</v>
      </c>
      <c r="C105" s="208">
        <v>6</v>
      </c>
      <c r="D105" s="203" t="e">
        <f t="shared" si="17"/>
        <v>#REF!</v>
      </c>
      <c r="E105" s="204" t="e">
        <f>#REF!</f>
        <v>#REF!</v>
      </c>
      <c r="F105" s="205" t="e">
        <f>#REF!</f>
        <v>#REF!</v>
      </c>
      <c r="G105" s="266"/>
      <c r="H105" s="206">
        <v>268</v>
      </c>
      <c r="I105" s="397"/>
      <c r="J105" s="207" t="e">
        <f t="shared" si="18"/>
        <v>#REF!</v>
      </c>
      <c r="K105" s="207"/>
      <c r="L105" s="207"/>
      <c r="M105" s="207"/>
      <c r="N105" s="207"/>
      <c r="O105" s="207"/>
      <c r="P105" s="207"/>
    </row>
    <row r="106" spans="2:16" x14ac:dyDescent="0.3">
      <c r="B106" s="209" t="s">
        <v>26</v>
      </c>
      <c r="C106" s="208">
        <v>6</v>
      </c>
      <c r="D106" s="203" t="e">
        <f t="shared" si="17"/>
        <v>#REF!</v>
      </c>
      <c r="E106" s="204" t="e">
        <f>#REF!</f>
        <v>#REF!</v>
      </c>
      <c r="F106" s="205" t="e">
        <f>#REF!</f>
        <v>#REF!</v>
      </c>
      <c r="G106" s="266"/>
      <c r="H106" s="206">
        <v>276</v>
      </c>
      <c r="I106" s="397"/>
      <c r="J106" s="207" t="e">
        <f t="shared" si="18"/>
        <v>#REF!</v>
      </c>
      <c r="K106" s="207"/>
      <c r="L106" s="207"/>
      <c r="M106" s="207"/>
      <c r="N106" s="207"/>
      <c r="O106" s="207"/>
      <c r="P106" s="207"/>
    </row>
    <row r="107" spans="2:16" x14ac:dyDescent="0.3">
      <c r="B107" s="210" t="s">
        <v>38</v>
      </c>
      <c r="C107" s="211">
        <v>6</v>
      </c>
      <c r="D107" s="212" t="e">
        <f t="shared" si="17"/>
        <v>#REF!</v>
      </c>
      <c r="E107" s="199" t="e">
        <f>#REF!</f>
        <v>#REF!</v>
      </c>
      <c r="F107" s="195" t="e">
        <f>#REF!</f>
        <v>#REF!</v>
      </c>
      <c r="G107" s="265"/>
      <c r="H107" s="201">
        <v>258</v>
      </c>
      <c r="I107" s="396"/>
      <c r="J107" s="202" t="e">
        <f t="shared" si="18"/>
        <v>#REF!</v>
      </c>
      <c r="K107" s="202"/>
      <c r="L107" s="202"/>
      <c r="M107" s="202"/>
      <c r="N107" s="202"/>
      <c r="O107" s="202"/>
      <c r="P107" s="202"/>
    </row>
    <row r="108" spans="2:16" x14ac:dyDescent="0.3">
      <c r="B108" s="213" t="s">
        <v>39</v>
      </c>
      <c r="C108" s="214">
        <v>6</v>
      </c>
      <c r="D108" s="215" t="e">
        <f t="shared" si="17"/>
        <v>#REF!</v>
      </c>
      <c r="E108" s="204" t="e">
        <f>#REF!</f>
        <v>#REF!</v>
      </c>
      <c r="F108" s="205" t="e">
        <f>#REF!</f>
        <v>#REF!</v>
      </c>
      <c r="G108" s="266"/>
      <c r="H108" s="206">
        <v>218</v>
      </c>
      <c r="I108" s="397"/>
      <c r="J108" s="207" t="e">
        <f t="shared" si="18"/>
        <v>#REF!</v>
      </c>
      <c r="K108" s="207"/>
      <c r="L108" s="207"/>
      <c r="M108" s="207"/>
      <c r="N108" s="207"/>
      <c r="O108" s="207"/>
      <c r="P108" s="207"/>
    </row>
    <row r="109" spans="2:16" x14ac:dyDescent="0.3">
      <c r="B109" s="213" t="s">
        <v>41</v>
      </c>
      <c r="C109" s="214"/>
      <c r="D109" s="215"/>
      <c r="E109" s="204"/>
      <c r="F109" s="205"/>
      <c r="G109" s="266"/>
      <c r="H109" s="206"/>
      <c r="I109" s="397"/>
      <c r="J109" s="207"/>
      <c r="K109" s="207"/>
      <c r="L109" s="207"/>
      <c r="M109" s="207"/>
      <c r="N109" s="207"/>
      <c r="O109" s="207"/>
      <c r="P109" s="207"/>
    </row>
    <row r="110" spans="2:16" x14ac:dyDescent="0.3">
      <c r="B110" s="213" t="s">
        <v>42</v>
      </c>
      <c r="C110" s="214"/>
      <c r="D110" s="215"/>
      <c r="E110" s="204"/>
      <c r="F110" s="205"/>
      <c r="G110" s="266"/>
      <c r="H110" s="206"/>
      <c r="I110" s="397"/>
      <c r="J110" s="207"/>
      <c r="K110" s="207"/>
      <c r="L110" s="207"/>
      <c r="M110" s="207"/>
      <c r="N110" s="207"/>
      <c r="O110" s="207"/>
      <c r="P110" s="207"/>
    </row>
    <row r="111" spans="2:16" x14ac:dyDescent="0.3">
      <c r="B111" s="213"/>
      <c r="C111" s="214"/>
      <c r="D111" s="215"/>
      <c r="E111" s="204"/>
      <c r="F111" s="205"/>
      <c r="G111" s="266"/>
      <c r="H111" s="206"/>
      <c r="I111" s="397"/>
      <c r="J111" s="207"/>
      <c r="K111" s="207"/>
      <c r="L111" s="207"/>
      <c r="M111" s="207"/>
      <c r="N111" s="207"/>
      <c r="O111" s="207"/>
      <c r="P111" s="207"/>
    </row>
    <row r="112" spans="2:16" ht="15" thickBot="1" x14ac:dyDescent="0.35">
      <c r="B112" s="216"/>
      <c r="C112" s="217"/>
      <c r="D112" s="218"/>
      <c r="E112" s="219"/>
      <c r="F112" s="220"/>
      <c r="G112" s="267"/>
      <c r="H112" s="221"/>
      <c r="I112" s="398"/>
      <c r="J112" s="222"/>
      <c r="K112" s="222"/>
      <c r="L112" s="222"/>
      <c r="M112" s="222"/>
      <c r="N112" s="222"/>
      <c r="O112" s="222"/>
      <c r="P112" s="222"/>
    </row>
    <row r="113" spans="2:16" ht="15" thickTop="1" x14ac:dyDescent="0.3">
      <c r="B113" s="223"/>
      <c r="C113" s="225"/>
      <c r="D113" s="226" t="e">
        <f>SUM(E113:F113)</f>
        <v>#REF!</v>
      </c>
      <c r="E113" s="227" t="e">
        <f>SUM(E93:E112)</f>
        <v>#REF!</v>
      </c>
      <c r="F113" s="228" t="e">
        <f>SUM(F93:F112)</f>
        <v>#REF!</v>
      </c>
      <c r="G113" s="268"/>
      <c r="H113" s="229">
        <f>SUM(H93:H112)</f>
        <v>4066</v>
      </c>
      <c r="I113" s="399"/>
      <c r="J113" s="230" t="e">
        <f>+H113/D113</f>
        <v>#REF!</v>
      </c>
      <c r="K113" s="230"/>
      <c r="L113" s="230"/>
      <c r="M113" s="230"/>
      <c r="N113" s="230"/>
      <c r="O113" s="230"/>
      <c r="P113" s="230"/>
    </row>
    <row r="114" spans="2:16" x14ac:dyDescent="0.3">
      <c r="B114" s="231"/>
      <c r="C114" s="233"/>
      <c r="D114" s="234" t="e">
        <f>SUM(E114:F114)</f>
        <v>#REF!</v>
      </c>
      <c r="E114" s="235" t="e">
        <f>SUM(E95:E112)</f>
        <v>#REF!</v>
      </c>
      <c r="F114" s="236" t="e">
        <f>SUM(F95:F112)</f>
        <v>#REF!</v>
      </c>
      <c r="G114" s="269"/>
      <c r="H114" s="237">
        <f>SUM(H95:H112)</f>
        <v>3605</v>
      </c>
      <c r="I114" s="400"/>
      <c r="J114" s="238" t="e">
        <f>+H114/D114</f>
        <v>#REF!</v>
      </c>
      <c r="K114" s="238"/>
      <c r="L114" s="238"/>
      <c r="M114" s="238"/>
      <c r="N114" s="238"/>
      <c r="O114" s="238"/>
      <c r="P114" s="238"/>
    </row>
    <row r="115" spans="2:16" x14ac:dyDescent="0.3">
      <c r="B115" s="239"/>
      <c r="C115" s="240" t="s">
        <v>17</v>
      </c>
      <c r="D115" s="241" t="e">
        <f>SUM(E115:F115)</f>
        <v>#REF!</v>
      </c>
      <c r="E115" s="242" t="e">
        <f>SUM(E93:E95)</f>
        <v>#REF!</v>
      </c>
      <c r="F115" s="243" t="e">
        <f>SUM(F93:F95)</f>
        <v>#REF!</v>
      </c>
      <c r="G115" s="270"/>
      <c r="H115" s="241">
        <f>SUM(H93:H95)</f>
        <v>743</v>
      </c>
      <c r="I115" s="401"/>
      <c r="J115" s="244" t="e">
        <f>+H115/D115</f>
        <v>#REF!</v>
      </c>
      <c r="K115" s="244"/>
      <c r="L115" s="244"/>
      <c r="M115" s="244"/>
      <c r="N115" s="244"/>
      <c r="O115" s="244"/>
      <c r="P115" s="244"/>
    </row>
    <row r="116" spans="2:16" x14ac:dyDescent="0.3">
      <c r="B116" s="245"/>
      <c r="C116" s="246" t="s">
        <v>16</v>
      </c>
      <c r="D116" s="247" t="e">
        <f>SUM(E116:F116)</f>
        <v>#REF!</v>
      </c>
      <c r="E116" s="248" t="e">
        <f>+SUM(E96:E112)</f>
        <v>#REF!</v>
      </c>
      <c r="F116" s="249" t="e">
        <f>+SUM(F96:F112)</f>
        <v>#REF!</v>
      </c>
      <c r="G116" s="271"/>
      <c r="H116" s="247">
        <f>+SUM(H96:H112)</f>
        <v>3323</v>
      </c>
      <c r="I116" s="402"/>
      <c r="J116" s="250" t="e">
        <f>+H116/D116</f>
        <v>#REF!</v>
      </c>
      <c r="K116" s="250"/>
      <c r="L116" s="250"/>
      <c r="M116" s="250"/>
      <c r="N116" s="250"/>
      <c r="O116" s="250"/>
      <c r="P116" s="250"/>
    </row>
    <row r="117" spans="2:16" ht="15" thickBot="1" x14ac:dyDescent="0.35">
      <c r="B117" s="251"/>
      <c r="C117" s="252" t="s">
        <v>40</v>
      </c>
      <c r="D117" s="253">
        <f>SUM(E117:F117)</f>
        <v>0</v>
      </c>
      <c r="E117" s="254">
        <f>SUM(E109:E112)</f>
        <v>0</v>
      </c>
      <c r="F117" s="255">
        <f t="shared" ref="F117:H117" si="19">SUM(F109:F112)</f>
        <v>0</v>
      </c>
      <c r="G117" s="272"/>
      <c r="H117" s="253">
        <f t="shared" si="19"/>
        <v>0</v>
      </c>
      <c r="I117" s="403"/>
      <c r="J117" s="256"/>
      <c r="K117" s="256"/>
      <c r="L117" s="256"/>
      <c r="M117" s="256"/>
      <c r="N117" s="256"/>
      <c r="O117" s="256"/>
      <c r="P117" s="256"/>
    </row>
    <row r="118" spans="2:16" ht="15" thickTop="1" x14ac:dyDescent="0.3"/>
  </sheetData>
  <mergeCells count="6">
    <mergeCell ref="B2:P2"/>
    <mergeCell ref="B3:P3"/>
    <mergeCell ref="D4:G4"/>
    <mergeCell ref="Q4:R4"/>
    <mergeCell ref="D91:F91"/>
    <mergeCell ref="J91:P91"/>
  </mergeCells>
  <printOptions horizontalCentered="1" verticalCentered="1"/>
  <pageMargins left="0.7" right="0.7" top="0.75" bottom="0.75" header="0.3" footer="0.3"/>
  <pageSetup scale="6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BC856-99A0-48DC-B9C5-B56A72146CA2}">
  <sheetPr>
    <pageSetUpPr fitToPage="1"/>
  </sheetPr>
  <dimension ref="A2:V118"/>
  <sheetViews>
    <sheetView topLeftCell="A5" workbookViewId="0">
      <selection activeCell="H6" sqref="H6"/>
    </sheetView>
  </sheetViews>
  <sheetFormatPr defaultColWidth="8.6640625" defaultRowHeight="14.4" x14ac:dyDescent="0.3"/>
  <cols>
    <col min="1" max="1" width="3.6640625" customWidth="1"/>
    <col min="2" max="2" width="8.6640625" style="83" customWidth="1"/>
    <col min="3" max="9" width="8.6640625" style="1" customWidth="1"/>
    <col min="10" max="20" width="8.6640625" style="5" customWidth="1"/>
  </cols>
  <sheetData>
    <row r="2" spans="2:22" s="9" customFormat="1" ht="18" x14ac:dyDescent="0.3">
      <c r="B2" s="473" t="s">
        <v>43</v>
      </c>
      <c r="C2" s="473"/>
      <c r="D2" s="473"/>
      <c r="E2" s="473"/>
      <c r="F2" s="473"/>
      <c r="G2" s="473"/>
      <c r="H2" s="473"/>
      <c r="I2" s="473"/>
      <c r="J2" s="473"/>
      <c r="K2" s="473"/>
      <c r="L2" s="473"/>
      <c r="M2" s="473"/>
      <c r="N2" s="473"/>
      <c r="O2" s="473"/>
      <c r="P2" s="473"/>
      <c r="Q2" s="473"/>
      <c r="R2" s="473"/>
      <c r="S2" s="473"/>
      <c r="T2" s="473"/>
    </row>
    <row r="3" spans="2:22" s="9" customFormat="1" ht="18.600000000000001" thickBot="1" x14ac:dyDescent="0.35">
      <c r="B3" s="475" t="s">
        <v>62</v>
      </c>
      <c r="C3" s="475"/>
      <c r="D3" s="475"/>
      <c r="E3" s="475"/>
      <c r="F3" s="475"/>
      <c r="G3" s="475"/>
      <c r="H3" s="475"/>
      <c r="I3" s="475"/>
      <c r="J3" s="475"/>
      <c r="K3" s="475"/>
      <c r="L3" s="475"/>
      <c r="M3" s="475"/>
      <c r="N3" s="475"/>
      <c r="O3" s="475"/>
      <c r="P3" s="475"/>
      <c r="Q3" s="475"/>
      <c r="R3" s="475"/>
      <c r="S3" s="475"/>
      <c r="T3" s="475"/>
    </row>
    <row r="4" spans="2:22" s="2" customFormat="1" ht="15" thickTop="1" x14ac:dyDescent="0.3">
      <c r="B4" s="173"/>
      <c r="C4" s="177"/>
      <c r="D4" s="476" t="s">
        <v>58</v>
      </c>
      <c r="E4" s="468"/>
      <c r="F4" s="468"/>
      <c r="G4" s="468"/>
      <c r="H4" s="302" t="s">
        <v>52</v>
      </c>
      <c r="I4" s="262"/>
      <c r="J4" s="262"/>
      <c r="K4" s="262"/>
      <c r="L4" s="262" t="s">
        <v>78</v>
      </c>
      <c r="M4" s="262"/>
      <c r="N4" s="262"/>
      <c r="O4" s="174" t="s">
        <v>79</v>
      </c>
      <c r="P4" s="262"/>
      <c r="Q4" s="438"/>
      <c r="R4" s="450" t="s">
        <v>77</v>
      </c>
      <c r="S4" s="262" t="s">
        <v>80</v>
      </c>
      <c r="T4" s="262"/>
      <c r="U4" s="477" t="s">
        <v>28</v>
      </c>
      <c r="V4" s="478"/>
    </row>
    <row r="5" spans="2:22" s="2" customFormat="1" ht="15" thickBot="1" x14ac:dyDescent="0.35">
      <c r="B5" s="178" t="s">
        <v>7</v>
      </c>
      <c r="C5" s="182" t="s">
        <v>15</v>
      </c>
      <c r="D5" s="180" t="s">
        <v>19</v>
      </c>
      <c r="E5" s="181" t="s">
        <v>13</v>
      </c>
      <c r="F5" s="181" t="s">
        <v>59</v>
      </c>
      <c r="G5" s="291" t="s">
        <v>57</v>
      </c>
      <c r="H5" s="318" t="s">
        <v>73</v>
      </c>
      <c r="I5" s="425" t="s">
        <v>74</v>
      </c>
      <c r="J5" s="426" t="s">
        <v>75</v>
      </c>
      <c r="K5" s="317" t="s">
        <v>76</v>
      </c>
      <c r="L5" s="404" t="s">
        <v>70</v>
      </c>
      <c r="M5" s="426" t="s">
        <v>69</v>
      </c>
      <c r="N5" s="433" t="s">
        <v>71</v>
      </c>
      <c r="O5" s="305" t="s">
        <v>70</v>
      </c>
      <c r="P5" s="426" t="s">
        <v>69</v>
      </c>
      <c r="Q5" s="317" t="s">
        <v>71</v>
      </c>
      <c r="R5" s="451"/>
      <c r="S5" s="437" t="s">
        <v>50</v>
      </c>
      <c r="T5" s="350" t="s">
        <v>81</v>
      </c>
      <c r="U5" s="318" t="s">
        <v>5</v>
      </c>
      <c r="V5" s="319" t="s">
        <v>4</v>
      </c>
    </row>
    <row r="6" spans="2:22" ht="15" thickTop="1" x14ac:dyDescent="0.3">
      <c r="B6" s="183" t="s">
        <v>2</v>
      </c>
      <c r="C6" s="273" t="s">
        <v>17</v>
      </c>
      <c r="D6" s="281">
        <f t="shared" ref="D6:D15" si="0">SUM(E6:F6)</f>
        <v>9</v>
      </c>
      <c r="E6" s="186">
        <v>5</v>
      </c>
      <c r="F6" s="186">
        <v>4</v>
      </c>
      <c r="G6" s="292">
        <f t="shared" ref="G6:G22" si="1">IF(D6=0,0,+E6/D6)</f>
        <v>0.55555555555555558</v>
      </c>
      <c r="H6" s="281"/>
      <c r="I6" s="186"/>
      <c r="J6" s="186"/>
      <c r="K6" s="187">
        <f>SUM(H6:J6)</f>
        <v>0</v>
      </c>
      <c r="L6" s="405"/>
      <c r="M6" s="186"/>
      <c r="N6" s="292">
        <f t="shared" ref="N6:N22" si="2">IF(L6=0,0,+M6/L6)</f>
        <v>0</v>
      </c>
      <c r="O6" s="185"/>
      <c r="P6" s="186"/>
      <c r="Q6" s="439">
        <f t="shared" ref="Q6:Q22" si="3">IF(O6=0,0,+P6/O6)</f>
        <v>0</v>
      </c>
      <c r="R6" s="452"/>
      <c r="S6" s="186">
        <f>SUM(K6*6,M6,P6*3,R6*2)</f>
        <v>0</v>
      </c>
      <c r="T6" s="352">
        <f>+S6/D6</f>
        <v>0</v>
      </c>
      <c r="U6" s="320" t="s">
        <v>6</v>
      </c>
      <c r="V6" s="321" t="s">
        <v>44</v>
      </c>
    </row>
    <row r="7" spans="2:22" x14ac:dyDescent="0.3">
      <c r="B7" s="189" t="s">
        <v>1</v>
      </c>
      <c r="C7" s="274" t="s">
        <v>17</v>
      </c>
      <c r="D7" s="282">
        <f t="shared" si="0"/>
        <v>9</v>
      </c>
      <c r="E7" s="192">
        <v>2</v>
      </c>
      <c r="F7" s="192">
        <v>7</v>
      </c>
      <c r="G7" s="293">
        <f t="shared" si="1"/>
        <v>0.22222222222222221</v>
      </c>
      <c r="H7" s="283"/>
      <c r="I7" s="192"/>
      <c r="J7" s="192"/>
      <c r="K7" s="193">
        <f t="shared" ref="K7:K30" si="4">SUM(H7:J7)</f>
        <v>0</v>
      </c>
      <c r="L7" s="406"/>
      <c r="M7" s="192"/>
      <c r="N7" s="293">
        <f t="shared" si="2"/>
        <v>0</v>
      </c>
      <c r="O7" s="191"/>
      <c r="P7" s="192"/>
      <c r="Q7" s="440">
        <f t="shared" si="3"/>
        <v>0</v>
      </c>
      <c r="R7" s="453"/>
      <c r="S7" s="406">
        <f t="shared" ref="S7:S30" si="5">SUM(K7*6,M7,P7*3,R7*2)</f>
        <v>0</v>
      </c>
      <c r="T7" s="354">
        <f t="shared" ref="T7:T29" si="6">+S7/D7</f>
        <v>0</v>
      </c>
      <c r="U7" s="322" t="s">
        <v>6</v>
      </c>
      <c r="V7" s="323" t="s">
        <v>44</v>
      </c>
    </row>
    <row r="8" spans="2:22" x14ac:dyDescent="0.3">
      <c r="B8" s="197" t="s">
        <v>0</v>
      </c>
      <c r="C8" s="275" t="s">
        <v>17</v>
      </c>
      <c r="D8" s="283">
        <f t="shared" si="0"/>
        <v>10</v>
      </c>
      <c r="E8" s="199">
        <v>3</v>
      </c>
      <c r="F8" s="199">
        <v>7</v>
      </c>
      <c r="G8" s="294">
        <f t="shared" si="1"/>
        <v>0.3</v>
      </c>
      <c r="H8" s="283"/>
      <c r="I8" s="199"/>
      <c r="J8" s="199"/>
      <c r="K8" s="195">
        <f t="shared" si="4"/>
        <v>0</v>
      </c>
      <c r="L8" s="212"/>
      <c r="M8" s="199"/>
      <c r="N8" s="294">
        <f t="shared" si="2"/>
        <v>0</v>
      </c>
      <c r="O8" s="194"/>
      <c r="P8" s="199"/>
      <c r="Q8" s="441">
        <f t="shared" si="3"/>
        <v>0</v>
      </c>
      <c r="R8" s="454"/>
      <c r="S8" s="212">
        <f t="shared" si="5"/>
        <v>0</v>
      </c>
      <c r="T8" s="356">
        <f t="shared" si="6"/>
        <v>0</v>
      </c>
      <c r="U8" s="322" t="s">
        <v>6</v>
      </c>
      <c r="V8" s="324">
        <v>6</v>
      </c>
    </row>
    <row r="9" spans="2:22" x14ac:dyDescent="0.3">
      <c r="B9" s="197" t="s">
        <v>3</v>
      </c>
      <c r="C9" s="275" t="s">
        <v>16</v>
      </c>
      <c r="D9" s="283">
        <f t="shared" si="0"/>
        <v>10</v>
      </c>
      <c r="E9" s="199">
        <v>7</v>
      </c>
      <c r="F9" s="199">
        <v>3</v>
      </c>
      <c r="G9" s="294">
        <f t="shared" si="1"/>
        <v>0.7</v>
      </c>
      <c r="H9" s="283"/>
      <c r="I9" s="199"/>
      <c r="J9" s="199"/>
      <c r="K9" s="195">
        <f t="shared" si="4"/>
        <v>0</v>
      </c>
      <c r="L9" s="212"/>
      <c r="M9" s="199"/>
      <c r="N9" s="294">
        <f t="shared" si="2"/>
        <v>0</v>
      </c>
      <c r="O9" s="194"/>
      <c r="P9" s="199"/>
      <c r="Q9" s="441">
        <f t="shared" si="3"/>
        <v>0</v>
      </c>
      <c r="R9" s="454"/>
      <c r="S9" s="212">
        <f t="shared" si="5"/>
        <v>0</v>
      </c>
      <c r="T9" s="356">
        <f t="shared" si="6"/>
        <v>0</v>
      </c>
      <c r="U9" s="322" t="s">
        <v>6</v>
      </c>
      <c r="V9" s="324">
        <v>6</v>
      </c>
    </row>
    <row r="10" spans="2:22" x14ac:dyDescent="0.3">
      <c r="B10" s="197" t="s">
        <v>9</v>
      </c>
      <c r="C10" s="275" t="s">
        <v>16</v>
      </c>
      <c r="D10" s="283">
        <f t="shared" si="0"/>
        <v>10</v>
      </c>
      <c r="E10" s="199">
        <v>7</v>
      </c>
      <c r="F10" s="199">
        <v>3</v>
      </c>
      <c r="G10" s="294">
        <f t="shared" si="1"/>
        <v>0.7</v>
      </c>
      <c r="H10" s="283"/>
      <c r="I10" s="199"/>
      <c r="J10" s="199"/>
      <c r="K10" s="195">
        <f t="shared" si="4"/>
        <v>0</v>
      </c>
      <c r="L10" s="212"/>
      <c r="M10" s="199"/>
      <c r="N10" s="294">
        <f t="shared" si="2"/>
        <v>0</v>
      </c>
      <c r="O10" s="194"/>
      <c r="P10" s="199"/>
      <c r="Q10" s="441">
        <f t="shared" si="3"/>
        <v>0</v>
      </c>
      <c r="R10" s="454"/>
      <c r="S10" s="212">
        <f t="shared" si="5"/>
        <v>0</v>
      </c>
      <c r="T10" s="356">
        <f t="shared" si="6"/>
        <v>0</v>
      </c>
      <c r="U10" s="322" t="s">
        <v>6</v>
      </c>
      <c r="V10" s="324">
        <v>6</v>
      </c>
    </row>
    <row r="11" spans="2:22" x14ac:dyDescent="0.3">
      <c r="B11" s="197" t="s">
        <v>10</v>
      </c>
      <c r="C11" s="275" t="s">
        <v>16</v>
      </c>
      <c r="D11" s="283">
        <f t="shared" si="0"/>
        <v>10</v>
      </c>
      <c r="E11" s="199">
        <v>7</v>
      </c>
      <c r="F11" s="199">
        <v>3</v>
      </c>
      <c r="G11" s="294">
        <f t="shared" si="1"/>
        <v>0.7</v>
      </c>
      <c r="H11" s="427"/>
      <c r="I11" s="377"/>
      <c r="J11" s="377"/>
      <c r="K11" s="430">
        <f>SUM(H11:J11)</f>
        <v>0</v>
      </c>
      <c r="L11" s="407"/>
      <c r="M11" s="377"/>
      <c r="N11" s="434">
        <f t="shared" si="2"/>
        <v>0</v>
      </c>
      <c r="O11" s="201"/>
      <c r="P11" s="377"/>
      <c r="Q11" s="442">
        <f t="shared" si="3"/>
        <v>0</v>
      </c>
      <c r="R11" s="455"/>
      <c r="S11" s="407">
        <f t="shared" si="5"/>
        <v>0</v>
      </c>
      <c r="T11" s="358">
        <f t="shared" si="6"/>
        <v>0</v>
      </c>
      <c r="U11" s="322" t="s">
        <v>6</v>
      </c>
      <c r="V11" s="324">
        <v>6</v>
      </c>
    </row>
    <row r="12" spans="2:22" x14ac:dyDescent="0.3">
      <c r="B12" s="197" t="s">
        <v>20</v>
      </c>
      <c r="C12" s="276" t="s">
        <v>16</v>
      </c>
      <c r="D12" s="284">
        <f t="shared" si="0"/>
        <v>11</v>
      </c>
      <c r="E12" s="204">
        <v>10</v>
      </c>
      <c r="F12" s="204">
        <v>1</v>
      </c>
      <c r="G12" s="295">
        <f t="shared" si="1"/>
        <v>0.90909090909090906</v>
      </c>
      <c r="H12" s="428"/>
      <c r="I12" s="379"/>
      <c r="J12" s="379"/>
      <c r="K12" s="431">
        <f t="shared" si="4"/>
        <v>0</v>
      </c>
      <c r="L12" s="408"/>
      <c r="M12" s="379"/>
      <c r="N12" s="435">
        <f t="shared" si="2"/>
        <v>0</v>
      </c>
      <c r="O12" s="206"/>
      <c r="P12" s="379"/>
      <c r="Q12" s="443">
        <f t="shared" si="3"/>
        <v>0</v>
      </c>
      <c r="R12" s="456"/>
      <c r="S12" s="408">
        <f t="shared" si="5"/>
        <v>0</v>
      </c>
      <c r="T12" s="360">
        <f t="shared" si="6"/>
        <v>0</v>
      </c>
      <c r="U12" s="325" t="s">
        <v>12</v>
      </c>
      <c r="V12" s="324">
        <v>6</v>
      </c>
    </row>
    <row r="13" spans="2:22" x14ac:dyDescent="0.3">
      <c r="B13" s="197" t="s">
        <v>21</v>
      </c>
      <c r="C13" s="276" t="s">
        <v>16</v>
      </c>
      <c r="D13" s="284">
        <f t="shared" si="0"/>
        <v>14</v>
      </c>
      <c r="E13" s="204">
        <v>12</v>
      </c>
      <c r="F13" s="204">
        <v>2</v>
      </c>
      <c r="G13" s="295">
        <f t="shared" si="1"/>
        <v>0.8571428571428571</v>
      </c>
      <c r="H13" s="428"/>
      <c r="I13" s="379"/>
      <c r="J13" s="379"/>
      <c r="K13" s="431">
        <f t="shared" si="4"/>
        <v>0</v>
      </c>
      <c r="L13" s="408"/>
      <c r="M13" s="379"/>
      <c r="N13" s="435">
        <f t="shared" si="2"/>
        <v>0</v>
      </c>
      <c r="O13" s="206"/>
      <c r="P13" s="379"/>
      <c r="Q13" s="443">
        <f t="shared" si="3"/>
        <v>0</v>
      </c>
      <c r="R13" s="456"/>
      <c r="S13" s="408">
        <f t="shared" si="5"/>
        <v>0</v>
      </c>
      <c r="T13" s="360">
        <f t="shared" si="6"/>
        <v>0</v>
      </c>
      <c r="U13" s="325" t="s">
        <v>12</v>
      </c>
      <c r="V13" s="324">
        <v>6</v>
      </c>
    </row>
    <row r="14" spans="2:22" x14ac:dyDescent="0.3">
      <c r="B14" s="197" t="s">
        <v>22</v>
      </c>
      <c r="C14" s="276" t="s">
        <v>16</v>
      </c>
      <c r="D14" s="284">
        <f t="shared" si="0"/>
        <v>12</v>
      </c>
      <c r="E14" s="204">
        <v>11</v>
      </c>
      <c r="F14" s="204">
        <v>1</v>
      </c>
      <c r="G14" s="295">
        <f t="shared" si="1"/>
        <v>0.91666666666666663</v>
      </c>
      <c r="H14" s="428"/>
      <c r="I14" s="379"/>
      <c r="J14" s="379"/>
      <c r="K14" s="431">
        <f t="shared" si="4"/>
        <v>0</v>
      </c>
      <c r="L14" s="408"/>
      <c r="M14" s="379"/>
      <c r="N14" s="435">
        <f t="shared" si="2"/>
        <v>0</v>
      </c>
      <c r="O14" s="206"/>
      <c r="P14" s="379"/>
      <c r="Q14" s="443">
        <f t="shared" si="3"/>
        <v>0</v>
      </c>
      <c r="R14" s="456"/>
      <c r="S14" s="408">
        <f t="shared" si="5"/>
        <v>0</v>
      </c>
      <c r="T14" s="360">
        <f t="shared" si="6"/>
        <v>0</v>
      </c>
      <c r="U14" s="326" t="s">
        <v>12</v>
      </c>
      <c r="V14" s="327">
        <v>6</v>
      </c>
    </row>
    <row r="15" spans="2:22" x14ac:dyDescent="0.3">
      <c r="B15" s="197" t="s">
        <v>23</v>
      </c>
      <c r="C15" s="275" t="s">
        <v>16</v>
      </c>
      <c r="D15" s="283">
        <f t="shared" si="0"/>
        <v>12</v>
      </c>
      <c r="E15" s="199">
        <v>7</v>
      </c>
      <c r="F15" s="199">
        <v>5</v>
      </c>
      <c r="G15" s="294">
        <f t="shared" si="1"/>
        <v>0.58333333333333337</v>
      </c>
      <c r="H15" s="427"/>
      <c r="I15" s="377"/>
      <c r="J15" s="377"/>
      <c r="K15" s="430">
        <f t="shared" si="4"/>
        <v>0</v>
      </c>
      <c r="L15" s="407"/>
      <c r="M15" s="377"/>
      <c r="N15" s="434">
        <f t="shared" si="2"/>
        <v>0</v>
      </c>
      <c r="O15" s="201"/>
      <c r="P15" s="377"/>
      <c r="Q15" s="442">
        <f t="shared" si="3"/>
        <v>0</v>
      </c>
      <c r="R15" s="455"/>
      <c r="S15" s="407">
        <f t="shared" si="5"/>
        <v>0</v>
      </c>
      <c r="T15" s="358">
        <f t="shared" si="6"/>
        <v>0</v>
      </c>
      <c r="U15" s="325" t="s">
        <v>12</v>
      </c>
      <c r="V15" s="324">
        <v>6</v>
      </c>
    </row>
    <row r="16" spans="2:22" x14ac:dyDescent="0.3">
      <c r="B16" s="197" t="s">
        <v>24</v>
      </c>
      <c r="C16" s="275" t="s">
        <v>16</v>
      </c>
      <c r="D16" s="283">
        <f t="shared" ref="D16:D23" si="7">SUM(E16:F16)</f>
        <v>10</v>
      </c>
      <c r="E16" s="199">
        <v>9</v>
      </c>
      <c r="F16" s="199">
        <v>1</v>
      </c>
      <c r="G16" s="294">
        <f t="shared" si="1"/>
        <v>0.9</v>
      </c>
      <c r="H16" s="427"/>
      <c r="I16" s="377"/>
      <c r="J16" s="377"/>
      <c r="K16" s="430">
        <f t="shared" si="4"/>
        <v>0</v>
      </c>
      <c r="L16" s="407"/>
      <c r="M16" s="377"/>
      <c r="N16" s="434">
        <f t="shared" si="2"/>
        <v>0</v>
      </c>
      <c r="O16" s="201"/>
      <c r="P16" s="377"/>
      <c r="Q16" s="442">
        <f t="shared" si="3"/>
        <v>0</v>
      </c>
      <c r="R16" s="455"/>
      <c r="S16" s="407">
        <f t="shared" si="5"/>
        <v>0</v>
      </c>
      <c r="T16" s="358">
        <f t="shared" si="6"/>
        <v>0</v>
      </c>
      <c r="U16" s="325" t="s">
        <v>11</v>
      </c>
      <c r="V16" s="324">
        <v>5</v>
      </c>
    </row>
    <row r="17" spans="2:22" x14ac:dyDescent="0.3">
      <c r="B17" s="197" t="s">
        <v>25</v>
      </c>
      <c r="C17" s="275" t="s">
        <v>16</v>
      </c>
      <c r="D17" s="283">
        <f t="shared" si="7"/>
        <v>13</v>
      </c>
      <c r="E17" s="199">
        <v>12</v>
      </c>
      <c r="F17" s="199">
        <v>1</v>
      </c>
      <c r="G17" s="294">
        <f t="shared" si="1"/>
        <v>0.92307692307692313</v>
      </c>
      <c r="H17" s="427"/>
      <c r="I17" s="377"/>
      <c r="J17" s="377"/>
      <c r="K17" s="430">
        <f t="shared" si="4"/>
        <v>0</v>
      </c>
      <c r="L17" s="407"/>
      <c r="M17" s="377"/>
      <c r="N17" s="434">
        <f t="shared" si="2"/>
        <v>0</v>
      </c>
      <c r="O17" s="201"/>
      <c r="P17" s="377"/>
      <c r="Q17" s="442">
        <f t="shared" si="3"/>
        <v>0</v>
      </c>
      <c r="R17" s="455"/>
      <c r="S17" s="407">
        <f t="shared" si="5"/>
        <v>0</v>
      </c>
      <c r="T17" s="358">
        <f t="shared" si="6"/>
        <v>0</v>
      </c>
      <c r="U17" s="325" t="s">
        <v>11</v>
      </c>
      <c r="V17" s="324">
        <v>5</v>
      </c>
    </row>
    <row r="18" spans="2:22" x14ac:dyDescent="0.3">
      <c r="B18" s="197" t="s">
        <v>27</v>
      </c>
      <c r="C18" s="276" t="s">
        <v>16</v>
      </c>
      <c r="D18" s="284">
        <f t="shared" si="7"/>
        <v>11</v>
      </c>
      <c r="E18" s="204">
        <v>6</v>
      </c>
      <c r="F18" s="204">
        <v>5</v>
      </c>
      <c r="G18" s="295">
        <f t="shared" si="1"/>
        <v>0.54545454545454541</v>
      </c>
      <c r="H18" s="428"/>
      <c r="I18" s="379"/>
      <c r="J18" s="379"/>
      <c r="K18" s="431">
        <f t="shared" si="4"/>
        <v>0</v>
      </c>
      <c r="L18" s="408"/>
      <c r="M18" s="379"/>
      <c r="N18" s="435">
        <f t="shared" si="2"/>
        <v>0</v>
      </c>
      <c r="O18" s="206"/>
      <c r="P18" s="379"/>
      <c r="Q18" s="443">
        <f t="shared" si="3"/>
        <v>0</v>
      </c>
      <c r="R18" s="456"/>
      <c r="S18" s="408">
        <f t="shared" si="5"/>
        <v>0</v>
      </c>
      <c r="T18" s="360">
        <f t="shared" si="6"/>
        <v>0</v>
      </c>
      <c r="U18" s="326" t="s">
        <v>11</v>
      </c>
      <c r="V18" s="327">
        <v>6</v>
      </c>
    </row>
    <row r="19" spans="2:22" x14ac:dyDescent="0.3">
      <c r="B19" s="209" t="s">
        <v>26</v>
      </c>
      <c r="C19" s="276" t="s">
        <v>16</v>
      </c>
      <c r="D19" s="284">
        <f t="shared" si="7"/>
        <v>12</v>
      </c>
      <c r="E19" s="204">
        <v>6</v>
      </c>
      <c r="F19" s="204">
        <v>6</v>
      </c>
      <c r="G19" s="295">
        <f t="shared" si="1"/>
        <v>0.5</v>
      </c>
      <c r="H19" s="428"/>
      <c r="I19" s="379"/>
      <c r="J19" s="379"/>
      <c r="K19" s="431">
        <f t="shared" si="4"/>
        <v>0</v>
      </c>
      <c r="L19" s="408"/>
      <c r="M19" s="379"/>
      <c r="N19" s="435">
        <f t="shared" si="2"/>
        <v>0</v>
      </c>
      <c r="O19" s="206"/>
      <c r="P19" s="379"/>
      <c r="Q19" s="443">
        <f t="shared" si="3"/>
        <v>0</v>
      </c>
      <c r="R19" s="456"/>
      <c r="S19" s="408">
        <f t="shared" si="5"/>
        <v>0</v>
      </c>
      <c r="T19" s="360">
        <f t="shared" si="6"/>
        <v>0</v>
      </c>
      <c r="U19" s="326" t="s">
        <v>11</v>
      </c>
      <c r="V19" s="327">
        <v>6</v>
      </c>
    </row>
    <row r="20" spans="2:22" x14ac:dyDescent="0.3">
      <c r="B20" s="210" t="s">
        <v>38</v>
      </c>
      <c r="C20" s="275" t="s">
        <v>16</v>
      </c>
      <c r="D20" s="283">
        <f t="shared" si="7"/>
        <v>11</v>
      </c>
      <c r="E20" s="199">
        <v>6</v>
      </c>
      <c r="F20" s="199">
        <v>5</v>
      </c>
      <c r="G20" s="294">
        <f t="shared" si="1"/>
        <v>0.54545454545454541</v>
      </c>
      <c r="H20" s="427"/>
      <c r="I20" s="377"/>
      <c r="J20" s="377"/>
      <c r="K20" s="430">
        <f t="shared" si="4"/>
        <v>0</v>
      </c>
      <c r="L20" s="407"/>
      <c r="M20" s="377"/>
      <c r="N20" s="434">
        <f t="shared" si="2"/>
        <v>0</v>
      </c>
      <c r="O20" s="201"/>
      <c r="P20" s="377"/>
      <c r="Q20" s="442">
        <f t="shared" si="3"/>
        <v>0</v>
      </c>
      <c r="R20" s="455"/>
      <c r="S20" s="407">
        <f t="shared" si="5"/>
        <v>0</v>
      </c>
      <c r="T20" s="358">
        <f t="shared" si="6"/>
        <v>0</v>
      </c>
      <c r="U20" s="328" t="s">
        <v>11</v>
      </c>
      <c r="V20" s="329">
        <v>6</v>
      </c>
    </row>
    <row r="21" spans="2:22" x14ac:dyDescent="0.3">
      <c r="B21" s="213" t="s">
        <v>39</v>
      </c>
      <c r="C21" s="276" t="s">
        <v>16</v>
      </c>
      <c r="D21" s="284">
        <f t="shared" si="7"/>
        <v>12</v>
      </c>
      <c r="E21" s="204">
        <v>9</v>
      </c>
      <c r="F21" s="204">
        <v>3</v>
      </c>
      <c r="G21" s="295">
        <f t="shared" si="1"/>
        <v>0.75</v>
      </c>
      <c r="H21" s="428">
        <v>61</v>
      </c>
      <c r="I21" s="379">
        <v>2</v>
      </c>
      <c r="J21" s="379">
        <v>0</v>
      </c>
      <c r="K21" s="431">
        <f t="shared" si="4"/>
        <v>63</v>
      </c>
      <c r="L21" s="408">
        <v>63</v>
      </c>
      <c r="M21" s="379">
        <v>59</v>
      </c>
      <c r="N21" s="435">
        <f t="shared" si="2"/>
        <v>0.93650793650793651</v>
      </c>
      <c r="O21" s="206">
        <v>14</v>
      </c>
      <c r="P21" s="379">
        <v>9</v>
      </c>
      <c r="Q21" s="443">
        <f t="shared" si="3"/>
        <v>0.6428571428571429</v>
      </c>
      <c r="R21" s="456">
        <v>2</v>
      </c>
      <c r="S21" s="408">
        <f t="shared" si="5"/>
        <v>468</v>
      </c>
      <c r="T21" s="360">
        <f t="shared" si="6"/>
        <v>39</v>
      </c>
      <c r="U21" s="330" t="s">
        <v>11</v>
      </c>
      <c r="V21" s="331">
        <v>6</v>
      </c>
    </row>
    <row r="22" spans="2:22" x14ac:dyDescent="0.3">
      <c r="B22" s="213" t="s">
        <v>41</v>
      </c>
      <c r="C22" s="276" t="s">
        <v>40</v>
      </c>
      <c r="D22" s="284">
        <f t="shared" si="7"/>
        <v>0</v>
      </c>
      <c r="E22" s="204"/>
      <c r="F22" s="204"/>
      <c r="G22" s="295">
        <f t="shared" si="1"/>
        <v>0</v>
      </c>
      <c r="H22" s="428"/>
      <c r="I22" s="379"/>
      <c r="J22" s="379"/>
      <c r="K22" s="431">
        <f t="shared" si="4"/>
        <v>0</v>
      </c>
      <c r="L22" s="408"/>
      <c r="M22" s="379"/>
      <c r="N22" s="435">
        <f t="shared" si="2"/>
        <v>0</v>
      </c>
      <c r="O22" s="206"/>
      <c r="P22" s="379"/>
      <c r="Q22" s="443">
        <f t="shared" si="3"/>
        <v>0</v>
      </c>
      <c r="R22" s="456"/>
      <c r="S22" s="408">
        <f t="shared" si="5"/>
        <v>0</v>
      </c>
      <c r="T22" s="360"/>
      <c r="U22" s="330" t="s">
        <v>11</v>
      </c>
      <c r="V22" s="331">
        <v>5</v>
      </c>
    </row>
    <row r="23" spans="2:22" x14ac:dyDescent="0.3">
      <c r="B23" s="213" t="s">
        <v>42</v>
      </c>
      <c r="C23" s="276" t="s">
        <v>40</v>
      </c>
      <c r="D23" s="284">
        <f t="shared" si="7"/>
        <v>0</v>
      </c>
      <c r="E23" s="204"/>
      <c r="F23" s="204"/>
      <c r="G23" s="295"/>
      <c r="H23" s="428"/>
      <c r="I23" s="379"/>
      <c r="J23" s="379"/>
      <c r="K23" s="431">
        <f t="shared" si="4"/>
        <v>0</v>
      </c>
      <c r="L23" s="408"/>
      <c r="M23" s="379"/>
      <c r="N23" s="435"/>
      <c r="O23" s="206"/>
      <c r="P23" s="379"/>
      <c r="Q23" s="443"/>
      <c r="R23" s="456"/>
      <c r="S23" s="408">
        <f t="shared" si="5"/>
        <v>0</v>
      </c>
      <c r="T23" s="360"/>
      <c r="U23" s="330" t="s">
        <v>11</v>
      </c>
      <c r="V23" s="331">
        <v>5</v>
      </c>
    </row>
    <row r="24" spans="2:22" x14ac:dyDescent="0.3">
      <c r="B24" s="213"/>
      <c r="C24" s="276"/>
      <c r="D24" s="284"/>
      <c r="E24" s="204"/>
      <c r="F24" s="204"/>
      <c r="G24" s="295"/>
      <c r="H24" s="428"/>
      <c r="I24" s="379"/>
      <c r="J24" s="379"/>
      <c r="K24" s="431">
        <f t="shared" si="4"/>
        <v>0</v>
      </c>
      <c r="L24" s="408"/>
      <c r="M24" s="379"/>
      <c r="N24" s="435"/>
      <c r="O24" s="206"/>
      <c r="P24" s="379"/>
      <c r="Q24" s="443"/>
      <c r="R24" s="456"/>
      <c r="S24" s="408">
        <f t="shared" si="5"/>
        <v>0</v>
      </c>
      <c r="T24" s="360"/>
      <c r="U24" s="330"/>
      <c r="V24" s="331"/>
    </row>
    <row r="25" spans="2:22" ht="15" thickBot="1" x14ac:dyDescent="0.35">
      <c r="B25" s="216"/>
      <c r="C25" s="277"/>
      <c r="D25" s="285"/>
      <c r="E25" s="219"/>
      <c r="F25" s="219"/>
      <c r="G25" s="296"/>
      <c r="H25" s="429"/>
      <c r="I25" s="381"/>
      <c r="J25" s="381"/>
      <c r="K25" s="432">
        <f t="shared" si="4"/>
        <v>0</v>
      </c>
      <c r="L25" s="409"/>
      <c r="M25" s="381"/>
      <c r="N25" s="436"/>
      <c r="O25" s="221"/>
      <c r="P25" s="381"/>
      <c r="Q25" s="444"/>
      <c r="R25" s="457"/>
      <c r="S25" s="409">
        <f t="shared" si="5"/>
        <v>0</v>
      </c>
      <c r="T25" s="362"/>
      <c r="U25" s="332"/>
      <c r="V25" s="333"/>
    </row>
    <row r="26" spans="2:22" ht="15" thickTop="1" x14ac:dyDescent="0.3">
      <c r="B26" s="223"/>
      <c r="C26" s="224" t="s">
        <v>32</v>
      </c>
      <c r="D26" s="286">
        <f>SUM(E26:F26)</f>
        <v>176</v>
      </c>
      <c r="E26" s="227">
        <f>SUM(E6:E25)</f>
        <v>119</v>
      </c>
      <c r="F26" s="227">
        <f>SUM(F6:F25)</f>
        <v>57</v>
      </c>
      <c r="G26" s="297">
        <f>IF(D26=0,0,+E26/D26)</f>
        <v>0.67613636363636365</v>
      </c>
      <c r="H26" s="286">
        <f>SUM(H6:H25)</f>
        <v>61</v>
      </c>
      <c r="I26" s="227">
        <f>SUM(I6:I25)</f>
        <v>2</v>
      </c>
      <c r="J26" s="227">
        <f>SUM(J6:J25)</f>
        <v>0</v>
      </c>
      <c r="K26" s="228">
        <f t="shared" si="4"/>
        <v>63</v>
      </c>
      <c r="L26" s="226">
        <f>SUM(L6:L25)</f>
        <v>63</v>
      </c>
      <c r="M26" s="227">
        <f>SUM(M6:M25)</f>
        <v>59</v>
      </c>
      <c r="N26" s="297">
        <f>IF(L26=0,0,+M26/L26)</f>
        <v>0.93650793650793651</v>
      </c>
      <c r="O26" s="229">
        <f>SUM(O6:O25)</f>
        <v>14</v>
      </c>
      <c r="P26" s="227">
        <f>SUM(P6:P25)</f>
        <v>9</v>
      </c>
      <c r="Q26" s="445">
        <f>IF(O26=0,0,+P26/O26)</f>
        <v>0.6428571428571429</v>
      </c>
      <c r="R26" s="458">
        <f>SUM(R6:R25)</f>
        <v>2</v>
      </c>
      <c r="S26" s="226">
        <f t="shared" si="5"/>
        <v>468</v>
      </c>
      <c r="T26" s="364">
        <f t="shared" si="6"/>
        <v>2.6590909090909092</v>
      </c>
      <c r="U26" s="223"/>
      <c r="V26" s="334"/>
    </row>
    <row r="27" spans="2:22" x14ac:dyDescent="0.3">
      <c r="B27" s="231"/>
      <c r="C27" s="232" t="s">
        <v>28</v>
      </c>
      <c r="D27" s="287">
        <f>SUM(E27:F27)</f>
        <v>158</v>
      </c>
      <c r="E27" s="235">
        <f>SUM(E8:E25)</f>
        <v>112</v>
      </c>
      <c r="F27" s="235">
        <f>SUM(F8:F25)</f>
        <v>46</v>
      </c>
      <c r="G27" s="298">
        <f t="shared" ref="G27:G30" si="8">IF(D27=0,0,+E27/D27)</f>
        <v>0.70886075949367089</v>
      </c>
      <c r="H27" s="287">
        <f>SUM(H8:H25)</f>
        <v>61</v>
      </c>
      <c r="I27" s="235">
        <f>SUM(I8:I25)</f>
        <v>2</v>
      </c>
      <c r="J27" s="235">
        <f>SUM(J8:J25)</f>
        <v>0</v>
      </c>
      <c r="K27" s="236">
        <f t="shared" si="4"/>
        <v>63</v>
      </c>
      <c r="L27" s="234">
        <f>SUM(L8:L25)</f>
        <v>63</v>
      </c>
      <c r="M27" s="235">
        <f>SUM(M8:M25)</f>
        <v>59</v>
      </c>
      <c r="N27" s="298">
        <f>IF(L27=0,0,+M27/L27)</f>
        <v>0.93650793650793651</v>
      </c>
      <c r="O27" s="237">
        <f>SUM(O8:O25)</f>
        <v>14</v>
      </c>
      <c r="P27" s="235">
        <f>SUM(P8:P25)</f>
        <v>9</v>
      </c>
      <c r="Q27" s="446">
        <f>IF(O27=0,0,+P27/O27)</f>
        <v>0.6428571428571429</v>
      </c>
      <c r="R27" s="459">
        <f>SUM(R8:R25)</f>
        <v>2</v>
      </c>
      <c r="S27" s="234">
        <f t="shared" si="5"/>
        <v>468</v>
      </c>
      <c r="T27" s="366">
        <f t="shared" si="6"/>
        <v>2.962025316455696</v>
      </c>
      <c r="U27" s="231"/>
      <c r="V27" s="335"/>
    </row>
    <row r="28" spans="2:22" x14ac:dyDescent="0.3">
      <c r="B28" s="239"/>
      <c r="C28" s="278" t="s">
        <v>17</v>
      </c>
      <c r="D28" s="288">
        <f>SUM(E28:F28)</f>
        <v>28</v>
      </c>
      <c r="E28" s="242">
        <f>SUM(E6:E8)</f>
        <v>10</v>
      </c>
      <c r="F28" s="242">
        <f>SUM(F6:F8)</f>
        <v>18</v>
      </c>
      <c r="G28" s="299">
        <f t="shared" si="8"/>
        <v>0.35714285714285715</v>
      </c>
      <c r="H28" s="288">
        <f>SUM(H6:H8)</f>
        <v>0</v>
      </c>
      <c r="I28" s="242">
        <f>SUM(I6:I8)</f>
        <v>0</v>
      </c>
      <c r="J28" s="242">
        <f>SUM(J6:J8)</f>
        <v>0</v>
      </c>
      <c r="K28" s="243">
        <f t="shared" si="4"/>
        <v>0</v>
      </c>
      <c r="L28" s="410">
        <f>SUM(L6:L8)</f>
        <v>0</v>
      </c>
      <c r="M28" s="242">
        <f>SUM(M6:M8)</f>
        <v>0</v>
      </c>
      <c r="N28" s="299">
        <f>IF(L28=0,0,+M28/L28)</f>
        <v>0</v>
      </c>
      <c r="O28" s="241">
        <f>SUM(O6:O8)</f>
        <v>0</v>
      </c>
      <c r="P28" s="242">
        <f>SUM(P6:P8)</f>
        <v>0</v>
      </c>
      <c r="Q28" s="447">
        <f>IF(O28=0,0,+P28/O28)</f>
        <v>0</v>
      </c>
      <c r="R28" s="460">
        <f>SUM(R6:R8)</f>
        <v>0</v>
      </c>
      <c r="S28" s="410">
        <f t="shared" si="5"/>
        <v>0</v>
      </c>
      <c r="T28" s="368">
        <f t="shared" si="6"/>
        <v>0</v>
      </c>
      <c r="U28" s="239"/>
      <c r="V28" s="336"/>
    </row>
    <row r="29" spans="2:22" ht="16.5" customHeight="1" x14ac:dyDescent="0.3">
      <c r="B29" s="245"/>
      <c r="C29" s="279" t="s">
        <v>16</v>
      </c>
      <c r="D29" s="289">
        <f>SUM(E29:F29)</f>
        <v>148</v>
      </c>
      <c r="E29" s="248">
        <f>+SUM(E9:E25)</f>
        <v>109</v>
      </c>
      <c r="F29" s="248">
        <f>+SUM(F9:F25)</f>
        <v>39</v>
      </c>
      <c r="G29" s="300">
        <f t="shared" si="8"/>
        <v>0.73648648648648651</v>
      </c>
      <c r="H29" s="289">
        <f>+SUM(H9:H25)</f>
        <v>61</v>
      </c>
      <c r="I29" s="248">
        <f>+SUM(I9:I25)</f>
        <v>2</v>
      </c>
      <c r="J29" s="248">
        <f>+SUM(J9:J25)</f>
        <v>0</v>
      </c>
      <c r="K29" s="249">
        <f t="shared" si="4"/>
        <v>63</v>
      </c>
      <c r="L29" s="411">
        <f>+SUM(L9:L25)</f>
        <v>63</v>
      </c>
      <c r="M29" s="248">
        <f>+SUM(M9:M25)</f>
        <v>59</v>
      </c>
      <c r="N29" s="300">
        <f>IF(L29=0,0,+M29/L29)</f>
        <v>0.93650793650793651</v>
      </c>
      <c r="O29" s="247">
        <f>+SUM(O9:O25)</f>
        <v>14</v>
      </c>
      <c r="P29" s="248">
        <f>+SUM(P9:P25)</f>
        <v>9</v>
      </c>
      <c r="Q29" s="448">
        <f>IF(O29=0,0,+P29/O29)</f>
        <v>0.6428571428571429</v>
      </c>
      <c r="R29" s="461">
        <f>+SUM(R9:R25)</f>
        <v>2</v>
      </c>
      <c r="S29" s="411">
        <f t="shared" si="5"/>
        <v>468</v>
      </c>
      <c r="T29" s="370">
        <f t="shared" si="6"/>
        <v>3.1621621621621623</v>
      </c>
      <c r="U29" s="245"/>
      <c r="V29" s="337"/>
    </row>
    <row r="30" spans="2:22" ht="16.5" customHeight="1" thickBot="1" x14ac:dyDescent="0.35">
      <c r="B30" s="251"/>
      <c r="C30" s="280" t="s">
        <v>40</v>
      </c>
      <c r="D30" s="290">
        <f>SUM(E30:F30)</f>
        <v>0</v>
      </c>
      <c r="E30" s="254">
        <f>SUM(E22:E25)</f>
        <v>0</v>
      </c>
      <c r="F30" s="254">
        <f t="shared" ref="F30:M30" si="9">SUM(F22:F25)</f>
        <v>0</v>
      </c>
      <c r="G30" s="301">
        <f t="shared" si="8"/>
        <v>0</v>
      </c>
      <c r="H30" s="290">
        <f t="shared" si="9"/>
        <v>0</v>
      </c>
      <c r="I30" s="254">
        <f t="shared" si="9"/>
        <v>0</v>
      </c>
      <c r="J30" s="254">
        <f t="shared" si="9"/>
        <v>0</v>
      </c>
      <c r="K30" s="255">
        <f t="shared" si="4"/>
        <v>0</v>
      </c>
      <c r="L30" s="412">
        <f t="shared" si="9"/>
        <v>0</v>
      </c>
      <c r="M30" s="254">
        <f t="shared" si="9"/>
        <v>0</v>
      </c>
      <c r="N30" s="301">
        <f>IF(L30=0,0,+M30/L30)</f>
        <v>0</v>
      </c>
      <c r="O30" s="253">
        <f t="shared" ref="O30:P30" si="10">SUM(O22:O25)</f>
        <v>0</v>
      </c>
      <c r="P30" s="254">
        <f t="shared" si="10"/>
        <v>0</v>
      </c>
      <c r="Q30" s="449">
        <f>IF(O30=0,0,+P30/O30)</f>
        <v>0</v>
      </c>
      <c r="R30" s="462">
        <f t="shared" ref="R30" si="11">SUM(R22:R25)</f>
        <v>0</v>
      </c>
      <c r="S30" s="412">
        <f t="shared" si="5"/>
        <v>0</v>
      </c>
      <c r="T30" s="372"/>
      <c r="U30" s="251"/>
      <c r="V30" s="338"/>
    </row>
    <row r="31" spans="2:22" ht="16.5" customHeight="1" thickTop="1" x14ac:dyDescent="0.3">
      <c r="B31" s="257"/>
      <c r="C31" s="258"/>
      <c r="D31" s="259"/>
      <c r="E31" s="259"/>
      <c r="F31" s="259"/>
      <c r="G31" s="259"/>
      <c r="H31" s="259"/>
      <c r="I31" s="259"/>
      <c r="J31" s="260"/>
      <c r="K31" s="260"/>
      <c r="L31" s="260"/>
      <c r="M31" s="260"/>
      <c r="N31" s="260"/>
      <c r="O31" s="260"/>
      <c r="P31" s="260"/>
      <c r="Q31" s="260"/>
      <c r="R31" s="260"/>
      <c r="S31" s="260"/>
      <c r="T31" s="260"/>
    </row>
    <row r="32" spans="2:22" ht="16.5" customHeight="1" x14ac:dyDescent="0.3">
      <c r="B32" s="257"/>
      <c r="C32" s="258"/>
      <c r="D32" s="259"/>
      <c r="E32" s="259"/>
      <c r="F32" s="259"/>
      <c r="G32" s="259"/>
      <c r="H32" s="259"/>
      <c r="I32" s="259"/>
      <c r="J32" s="260"/>
      <c r="K32" s="260"/>
      <c r="L32" s="260"/>
      <c r="M32" s="260"/>
      <c r="N32" s="260"/>
      <c r="O32" s="260"/>
      <c r="P32" s="260"/>
      <c r="Q32" s="260"/>
      <c r="R32" s="260"/>
      <c r="S32" s="260"/>
      <c r="T32" s="260"/>
    </row>
    <row r="33" spans="2:20" ht="16.5" customHeight="1" x14ac:dyDescent="0.3">
      <c r="B33" s="257"/>
      <c r="C33" s="258"/>
      <c r="D33" s="259"/>
      <c r="E33" s="259"/>
      <c r="F33" s="259"/>
      <c r="G33" s="259"/>
      <c r="H33" s="259"/>
      <c r="I33" s="259"/>
      <c r="J33" s="260"/>
      <c r="K33" s="260"/>
      <c r="L33" s="260"/>
      <c r="M33" s="260"/>
      <c r="N33" s="260"/>
      <c r="O33" s="260"/>
      <c r="P33" s="260"/>
      <c r="Q33" s="260"/>
      <c r="R33" s="260"/>
      <c r="S33" s="260"/>
      <c r="T33" s="260"/>
    </row>
    <row r="34" spans="2:20" ht="16.5" customHeight="1" x14ac:dyDescent="0.3">
      <c r="B34" s="257"/>
      <c r="C34" s="258"/>
      <c r="D34" s="259"/>
      <c r="E34" s="259"/>
      <c r="F34" s="259"/>
      <c r="G34" s="259"/>
      <c r="H34" s="259"/>
      <c r="I34" s="259"/>
      <c r="J34" s="260"/>
      <c r="K34" s="260"/>
      <c r="L34" s="260"/>
      <c r="M34" s="260"/>
      <c r="N34" s="260"/>
      <c r="O34" s="260"/>
      <c r="P34" s="260"/>
      <c r="Q34" s="260"/>
      <c r="R34" s="260"/>
      <c r="S34" s="260"/>
      <c r="T34" s="260"/>
    </row>
    <row r="35" spans="2:20" ht="16.5" customHeight="1" x14ac:dyDescent="0.3">
      <c r="B35" s="257"/>
      <c r="C35" s="258"/>
      <c r="D35" s="259"/>
      <c r="E35" s="259"/>
      <c r="F35" s="259"/>
      <c r="G35" s="259"/>
      <c r="H35" s="259"/>
      <c r="I35" s="259"/>
      <c r="J35" s="260"/>
      <c r="K35" s="260"/>
      <c r="L35" s="260"/>
      <c r="M35" s="260"/>
      <c r="N35" s="260"/>
      <c r="O35" s="260"/>
      <c r="P35" s="260"/>
      <c r="Q35" s="260"/>
      <c r="R35" s="260"/>
      <c r="S35" s="260"/>
      <c r="T35" s="260"/>
    </row>
    <row r="36" spans="2:20" ht="16.5" customHeight="1" x14ac:dyDescent="0.3">
      <c r="B36" s="257"/>
      <c r="C36" s="258"/>
      <c r="D36" s="259"/>
      <c r="E36" s="259"/>
      <c r="F36" s="259"/>
      <c r="G36" s="259"/>
      <c r="H36" s="259"/>
      <c r="I36" s="259"/>
      <c r="J36" s="260"/>
      <c r="K36" s="260"/>
      <c r="L36" s="260"/>
      <c r="M36" s="260"/>
      <c r="N36" s="260"/>
      <c r="O36" s="260"/>
      <c r="P36" s="260"/>
      <c r="Q36" s="260"/>
      <c r="R36" s="260"/>
      <c r="S36" s="260"/>
      <c r="T36" s="260"/>
    </row>
    <row r="37" spans="2:20" ht="16.5" customHeight="1" x14ac:dyDescent="0.3">
      <c r="B37" s="257"/>
      <c r="C37" s="258"/>
      <c r="D37" s="259"/>
      <c r="E37" s="259"/>
      <c r="F37" s="259"/>
      <c r="G37" s="259"/>
      <c r="H37" s="259"/>
      <c r="I37" s="259"/>
      <c r="J37" s="260"/>
      <c r="K37" s="260"/>
      <c r="L37" s="260"/>
      <c r="M37" s="260"/>
      <c r="N37" s="260"/>
      <c r="O37" s="260"/>
      <c r="P37" s="260"/>
      <c r="Q37" s="260"/>
      <c r="R37" s="260"/>
      <c r="S37" s="260"/>
      <c r="T37" s="260"/>
    </row>
    <row r="38" spans="2:20" ht="16.5" customHeight="1" x14ac:dyDescent="0.3">
      <c r="B38" s="257"/>
      <c r="C38" s="258"/>
      <c r="D38" s="259"/>
      <c r="E38" s="259"/>
      <c r="F38" s="259"/>
      <c r="G38" s="259"/>
      <c r="H38" s="259"/>
      <c r="I38" s="259"/>
      <c r="J38" s="260"/>
      <c r="K38" s="260"/>
      <c r="L38" s="260"/>
      <c r="M38" s="260"/>
      <c r="N38" s="260"/>
      <c r="O38" s="260"/>
      <c r="P38" s="260"/>
      <c r="Q38" s="260"/>
      <c r="R38" s="260"/>
      <c r="S38" s="260"/>
      <c r="T38" s="260"/>
    </row>
    <row r="39" spans="2:20" ht="16.5" customHeight="1" x14ac:dyDescent="0.3">
      <c r="B39" s="257"/>
      <c r="C39" s="258"/>
      <c r="D39" s="259"/>
      <c r="E39" s="259"/>
      <c r="F39" s="259"/>
      <c r="G39" s="259"/>
      <c r="H39" s="259"/>
      <c r="I39" s="259"/>
      <c r="J39" s="260"/>
      <c r="K39" s="260"/>
      <c r="L39" s="260"/>
      <c r="M39" s="260"/>
      <c r="N39" s="260"/>
      <c r="O39" s="260"/>
      <c r="P39" s="260"/>
      <c r="Q39" s="260"/>
      <c r="R39" s="260"/>
      <c r="S39" s="260"/>
      <c r="T39" s="260"/>
    </row>
    <row r="40" spans="2:20" ht="16.5" customHeight="1" x14ac:dyDescent="0.3">
      <c r="B40" s="257"/>
      <c r="C40" s="258"/>
      <c r="D40" s="259"/>
      <c r="E40" s="259"/>
      <c r="F40" s="259"/>
      <c r="G40" s="259"/>
      <c r="H40" s="259"/>
      <c r="I40" s="259"/>
      <c r="J40" s="260"/>
      <c r="K40" s="260"/>
      <c r="L40" s="260"/>
      <c r="M40" s="260"/>
      <c r="N40" s="260"/>
      <c r="O40" s="260"/>
      <c r="P40" s="260"/>
      <c r="Q40" s="260"/>
      <c r="R40" s="260"/>
      <c r="S40" s="260"/>
      <c r="T40" s="260"/>
    </row>
    <row r="41" spans="2:20" ht="16.5" customHeight="1" x14ac:dyDescent="0.3">
      <c r="B41" s="257"/>
      <c r="C41" s="258"/>
      <c r="D41" s="259"/>
      <c r="E41" s="259"/>
      <c r="F41" s="259"/>
      <c r="G41" s="259"/>
      <c r="H41" s="259"/>
      <c r="I41" s="259"/>
      <c r="J41" s="260"/>
      <c r="K41" s="260"/>
      <c r="L41" s="260"/>
      <c r="M41" s="260"/>
      <c r="N41" s="260"/>
      <c r="O41" s="260"/>
      <c r="P41" s="260"/>
      <c r="Q41" s="260"/>
      <c r="R41" s="260"/>
      <c r="S41" s="260"/>
      <c r="T41" s="260"/>
    </row>
    <row r="42" spans="2:20" ht="16.5" customHeight="1" x14ac:dyDescent="0.3">
      <c r="B42" s="257"/>
      <c r="C42" s="258"/>
      <c r="D42" s="259"/>
      <c r="E42" s="259"/>
      <c r="F42" s="259"/>
      <c r="G42" s="259"/>
      <c r="H42" s="259"/>
      <c r="I42" s="259"/>
      <c r="J42" s="260"/>
      <c r="K42" s="260"/>
      <c r="L42" s="260"/>
      <c r="M42" s="260"/>
      <c r="N42" s="260"/>
      <c r="O42" s="260"/>
      <c r="P42" s="260"/>
      <c r="Q42" s="260"/>
      <c r="R42" s="260"/>
      <c r="S42" s="260"/>
      <c r="T42" s="260"/>
    </row>
    <row r="43" spans="2:20" ht="16.5" customHeight="1" x14ac:dyDescent="0.3">
      <c r="B43" s="257"/>
      <c r="C43" s="258"/>
      <c r="D43" s="259"/>
      <c r="E43" s="259"/>
      <c r="F43" s="259"/>
      <c r="G43" s="259"/>
      <c r="H43" s="259"/>
      <c r="I43" s="259"/>
      <c r="J43" s="260"/>
      <c r="K43" s="260"/>
      <c r="L43" s="260"/>
      <c r="M43" s="260"/>
      <c r="N43" s="260"/>
      <c r="O43" s="260"/>
      <c r="P43" s="260"/>
      <c r="Q43" s="260"/>
      <c r="R43" s="260"/>
      <c r="S43" s="260"/>
      <c r="T43" s="260"/>
    </row>
    <row r="44" spans="2:20" ht="16.5" customHeight="1" x14ac:dyDescent="0.3">
      <c r="B44" s="257"/>
      <c r="C44" s="258"/>
      <c r="D44" s="259"/>
      <c r="E44" s="259"/>
      <c r="F44" s="259"/>
      <c r="G44" s="259"/>
      <c r="H44" s="259"/>
      <c r="I44" s="259"/>
      <c r="J44" s="260"/>
      <c r="K44" s="260"/>
      <c r="L44" s="260"/>
      <c r="M44" s="260"/>
      <c r="N44" s="260"/>
      <c r="O44" s="260"/>
      <c r="P44" s="260"/>
      <c r="Q44" s="260"/>
      <c r="R44" s="260"/>
      <c r="S44" s="260"/>
      <c r="T44" s="260"/>
    </row>
    <row r="45" spans="2:20" ht="16.5" customHeight="1" x14ac:dyDescent="0.3">
      <c r="B45" s="257"/>
      <c r="C45" s="258"/>
      <c r="D45" s="259"/>
      <c r="E45" s="259"/>
      <c r="F45" s="259"/>
      <c r="G45" s="259"/>
      <c r="H45" s="259"/>
      <c r="I45" s="259"/>
      <c r="J45" s="260"/>
      <c r="K45" s="260"/>
      <c r="L45" s="260"/>
      <c r="M45" s="260"/>
      <c r="N45" s="260"/>
      <c r="O45" s="260"/>
      <c r="P45" s="260"/>
      <c r="Q45" s="260"/>
      <c r="R45" s="260"/>
      <c r="S45" s="260"/>
      <c r="T45" s="260"/>
    </row>
    <row r="46" spans="2:20" ht="16.5" customHeight="1" x14ac:dyDescent="0.3">
      <c r="B46" s="257"/>
      <c r="C46" s="258"/>
      <c r="D46" s="259"/>
      <c r="E46" s="259"/>
      <c r="F46" s="259"/>
      <c r="G46" s="259"/>
      <c r="H46" s="259"/>
      <c r="I46" s="259"/>
      <c r="J46" s="260"/>
      <c r="K46" s="260"/>
      <c r="L46" s="260"/>
      <c r="M46" s="260"/>
      <c r="N46" s="260"/>
      <c r="O46" s="260"/>
      <c r="P46" s="260"/>
      <c r="Q46" s="260"/>
      <c r="R46" s="260"/>
      <c r="S46" s="260"/>
      <c r="T46" s="260"/>
    </row>
    <row r="47" spans="2:20" ht="16.5" customHeight="1" x14ac:dyDescent="0.3">
      <c r="B47" s="257"/>
      <c r="C47" s="258"/>
      <c r="D47" s="259"/>
      <c r="E47" s="259"/>
      <c r="F47" s="259"/>
      <c r="G47" s="259"/>
      <c r="H47" s="259"/>
      <c r="I47" s="259"/>
      <c r="J47" s="260"/>
      <c r="K47" s="260"/>
      <c r="L47" s="260"/>
      <c r="M47" s="260"/>
      <c r="N47" s="260"/>
      <c r="O47" s="260"/>
      <c r="P47" s="260"/>
      <c r="Q47" s="260"/>
      <c r="R47" s="260"/>
      <c r="S47" s="260"/>
      <c r="T47" s="260"/>
    </row>
    <row r="48" spans="2:20" ht="16.5" customHeight="1" x14ac:dyDescent="0.3">
      <c r="B48" s="257"/>
      <c r="C48" s="258"/>
      <c r="D48" s="259"/>
      <c r="E48" s="259"/>
      <c r="F48" s="259"/>
      <c r="G48" s="259"/>
      <c r="H48" s="259"/>
      <c r="I48" s="259"/>
      <c r="J48" s="260"/>
      <c r="K48" s="260"/>
      <c r="L48" s="260"/>
      <c r="M48" s="260"/>
      <c r="N48" s="260"/>
      <c r="O48" s="260"/>
      <c r="P48" s="260"/>
      <c r="Q48" s="260"/>
      <c r="R48" s="260"/>
      <c r="S48" s="260"/>
      <c r="T48" s="260"/>
    </row>
    <row r="49" spans="2:20" ht="16.5" customHeight="1" x14ac:dyDescent="0.3">
      <c r="B49" s="257"/>
      <c r="C49" s="258"/>
      <c r="D49" s="259"/>
      <c r="E49" s="259"/>
      <c r="F49" s="259"/>
      <c r="G49" s="259"/>
      <c r="H49" s="259"/>
      <c r="I49" s="259"/>
      <c r="J49" s="260"/>
      <c r="K49" s="260"/>
      <c r="L49" s="260"/>
      <c r="M49" s="260"/>
      <c r="N49" s="260"/>
      <c r="O49" s="260"/>
      <c r="P49" s="260"/>
      <c r="Q49" s="260"/>
      <c r="R49" s="260"/>
      <c r="S49" s="260"/>
      <c r="T49" s="260"/>
    </row>
    <row r="50" spans="2:20" ht="16.5" customHeight="1" x14ac:dyDescent="0.3">
      <c r="B50" s="257"/>
      <c r="C50" s="258"/>
      <c r="D50" s="259"/>
      <c r="E50" s="259"/>
      <c r="F50" s="259"/>
      <c r="G50" s="259"/>
      <c r="H50" s="259"/>
      <c r="I50" s="259"/>
      <c r="J50" s="260"/>
      <c r="K50" s="260"/>
      <c r="L50" s="260"/>
      <c r="M50" s="260"/>
      <c r="N50" s="260"/>
      <c r="O50" s="260"/>
      <c r="P50" s="260"/>
      <c r="Q50" s="260"/>
      <c r="R50" s="260"/>
      <c r="S50" s="260"/>
      <c r="T50" s="260"/>
    </row>
    <row r="51" spans="2:20" ht="16.5" customHeight="1" x14ac:dyDescent="0.3">
      <c r="B51" s="257"/>
      <c r="C51" s="258"/>
      <c r="D51" s="259"/>
      <c r="E51" s="259"/>
      <c r="F51" s="259"/>
      <c r="G51" s="259"/>
      <c r="H51" s="259"/>
      <c r="I51" s="259"/>
      <c r="J51" s="260"/>
      <c r="K51" s="260"/>
      <c r="L51" s="260"/>
      <c r="M51" s="260"/>
      <c r="N51" s="260"/>
      <c r="O51" s="260"/>
      <c r="P51" s="260"/>
      <c r="Q51" s="260"/>
      <c r="R51" s="260"/>
      <c r="S51" s="260"/>
      <c r="T51" s="260"/>
    </row>
    <row r="52" spans="2:20" ht="16.5" customHeight="1" x14ac:dyDescent="0.3">
      <c r="B52" s="257"/>
      <c r="C52" s="258"/>
      <c r="D52" s="259"/>
      <c r="E52" s="259"/>
      <c r="F52" s="259"/>
      <c r="G52" s="259"/>
      <c r="H52" s="259"/>
      <c r="I52" s="259"/>
      <c r="J52" s="260"/>
      <c r="K52" s="260"/>
      <c r="L52" s="260"/>
      <c r="M52" s="260"/>
      <c r="N52" s="260"/>
      <c r="O52" s="260"/>
      <c r="P52" s="260"/>
      <c r="Q52" s="260"/>
      <c r="R52" s="260"/>
      <c r="S52" s="260"/>
      <c r="T52" s="260"/>
    </row>
    <row r="53" spans="2:20" ht="16.5" customHeight="1" x14ac:dyDescent="0.3">
      <c r="B53" s="257"/>
      <c r="C53" s="258"/>
      <c r="D53" s="259"/>
      <c r="E53" s="259"/>
      <c r="F53" s="259"/>
      <c r="G53" s="259"/>
      <c r="H53" s="259"/>
      <c r="I53" s="259"/>
      <c r="J53" s="260"/>
      <c r="K53" s="260"/>
      <c r="L53" s="260"/>
      <c r="M53" s="260"/>
      <c r="N53" s="260"/>
      <c r="O53" s="260"/>
      <c r="P53" s="260"/>
      <c r="Q53" s="260"/>
      <c r="R53" s="260"/>
      <c r="S53" s="260"/>
      <c r="T53" s="260"/>
    </row>
    <row r="54" spans="2:20" ht="16.5" customHeight="1" x14ac:dyDescent="0.3">
      <c r="B54" s="257"/>
      <c r="C54" s="258"/>
      <c r="D54" s="259"/>
      <c r="E54" s="259"/>
      <c r="F54" s="259"/>
      <c r="G54" s="259"/>
      <c r="H54" s="259"/>
      <c r="I54" s="259"/>
      <c r="J54" s="260"/>
      <c r="K54" s="260"/>
      <c r="L54" s="260"/>
      <c r="M54" s="260"/>
      <c r="N54" s="260"/>
      <c r="O54" s="260"/>
      <c r="P54" s="260"/>
      <c r="Q54" s="260"/>
      <c r="R54" s="260"/>
      <c r="S54" s="260"/>
      <c r="T54" s="260"/>
    </row>
    <row r="55" spans="2:20" ht="16.5" customHeight="1" x14ac:dyDescent="0.3">
      <c r="B55" s="257"/>
      <c r="C55" s="258"/>
      <c r="D55" s="259"/>
      <c r="E55" s="259"/>
      <c r="F55" s="259"/>
      <c r="G55" s="259"/>
      <c r="H55" s="259"/>
      <c r="I55" s="259"/>
      <c r="J55" s="260"/>
      <c r="K55" s="260"/>
      <c r="L55" s="260"/>
      <c r="M55" s="260"/>
      <c r="N55" s="260"/>
      <c r="O55" s="260"/>
      <c r="P55" s="260"/>
      <c r="Q55" s="260"/>
      <c r="R55" s="260"/>
      <c r="S55" s="260"/>
      <c r="T55" s="260"/>
    </row>
    <row r="56" spans="2:20" ht="16.5" customHeight="1" x14ac:dyDescent="0.3">
      <c r="B56" s="257"/>
      <c r="C56" s="258"/>
      <c r="D56" s="259"/>
      <c r="E56" s="259"/>
      <c r="F56" s="259"/>
      <c r="G56" s="259"/>
      <c r="H56" s="259"/>
      <c r="I56" s="259"/>
      <c r="J56" s="260"/>
      <c r="K56" s="260"/>
      <c r="L56" s="260"/>
      <c r="M56" s="260"/>
      <c r="N56" s="260"/>
      <c r="O56" s="260"/>
      <c r="P56" s="260"/>
      <c r="Q56" s="260"/>
      <c r="R56" s="260"/>
      <c r="S56" s="260"/>
      <c r="T56" s="260"/>
    </row>
    <row r="57" spans="2:20" ht="16.5" customHeight="1" x14ac:dyDescent="0.3">
      <c r="B57" s="257"/>
      <c r="C57" s="258"/>
      <c r="D57" s="259"/>
      <c r="E57" s="259"/>
      <c r="F57" s="259"/>
      <c r="G57" s="259"/>
      <c r="H57" s="259"/>
      <c r="I57" s="259"/>
      <c r="J57" s="260"/>
      <c r="K57" s="260"/>
      <c r="L57" s="260"/>
      <c r="M57" s="260"/>
      <c r="N57" s="260"/>
      <c r="O57" s="260"/>
      <c r="P57" s="260"/>
      <c r="Q57" s="260"/>
      <c r="R57" s="260"/>
      <c r="S57" s="260"/>
      <c r="T57" s="260"/>
    </row>
    <row r="58" spans="2:20" ht="16.5" customHeight="1" x14ac:dyDescent="0.3">
      <c r="B58" s="257"/>
      <c r="C58" s="258"/>
      <c r="D58" s="259"/>
      <c r="E58" s="259"/>
      <c r="F58" s="259"/>
      <c r="G58" s="259"/>
      <c r="H58" s="259"/>
      <c r="I58" s="259"/>
      <c r="J58" s="260"/>
      <c r="K58" s="260"/>
      <c r="L58" s="260"/>
      <c r="M58" s="260"/>
      <c r="N58" s="260"/>
      <c r="O58" s="260"/>
      <c r="P58" s="260"/>
      <c r="Q58" s="260"/>
      <c r="R58" s="260"/>
      <c r="S58" s="260"/>
      <c r="T58" s="260"/>
    </row>
    <row r="59" spans="2:20" ht="16.5" customHeight="1" x14ac:dyDescent="0.3">
      <c r="B59" s="257"/>
      <c r="C59" s="258"/>
      <c r="D59" s="259"/>
      <c r="E59" s="259"/>
      <c r="F59" s="259"/>
      <c r="G59" s="259"/>
      <c r="H59" s="259"/>
      <c r="I59" s="259"/>
      <c r="J59" s="260"/>
      <c r="K59" s="260"/>
      <c r="L59" s="260"/>
      <c r="M59" s="260"/>
      <c r="N59" s="260"/>
      <c r="O59" s="260"/>
      <c r="P59" s="260"/>
      <c r="Q59" s="260"/>
      <c r="R59" s="260"/>
      <c r="S59" s="260"/>
      <c r="T59" s="260"/>
    </row>
    <row r="60" spans="2:20" ht="16.5" customHeight="1" x14ac:dyDescent="0.3">
      <c r="B60" s="257"/>
      <c r="C60" s="258"/>
      <c r="D60" s="259"/>
      <c r="E60" s="259"/>
      <c r="F60" s="259"/>
      <c r="G60" s="259"/>
      <c r="H60" s="259"/>
      <c r="I60" s="259"/>
      <c r="J60" s="260"/>
      <c r="K60" s="260"/>
      <c r="L60" s="260"/>
      <c r="M60" s="260"/>
      <c r="N60" s="260"/>
      <c r="O60" s="260"/>
      <c r="P60" s="260"/>
      <c r="Q60" s="260"/>
      <c r="R60" s="260"/>
      <c r="S60" s="260"/>
      <c r="T60" s="260"/>
    </row>
    <row r="61" spans="2:20" ht="16.5" customHeight="1" x14ac:dyDescent="0.3">
      <c r="B61" s="257"/>
      <c r="C61" s="258"/>
      <c r="D61" s="259"/>
      <c r="E61" s="259"/>
      <c r="F61" s="259"/>
      <c r="G61" s="259"/>
      <c r="H61" s="259"/>
      <c r="I61" s="259"/>
      <c r="J61" s="260"/>
      <c r="K61" s="260"/>
      <c r="L61" s="260"/>
      <c r="M61" s="260"/>
      <c r="N61" s="260"/>
      <c r="O61" s="260"/>
      <c r="P61" s="260"/>
      <c r="Q61" s="260"/>
      <c r="R61" s="260"/>
      <c r="S61" s="260"/>
      <c r="T61" s="260"/>
    </row>
    <row r="62" spans="2:20" ht="16.5" customHeight="1" x14ac:dyDescent="0.3">
      <c r="B62" s="257"/>
      <c r="C62" s="258"/>
      <c r="D62" s="259"/>
      <c r="E62" s="259"/>
      <c r="F62" s="259"/>
      <c r="G62" s="259"/>
      <c r="H62" s="259"/>
      <c r="I62" s="259"/>
      <c r="J62" s="260"/>
      <c r="K62" s="260"/>
      <c r="L62" s="260"/>
      <c r="M62" s="260"/>
      <c r="N62" s="260"/>
      <c r="O62" s="260"/>
      <c r="P62" s="260"/>
      <c r="Q62" s="260"/>
      <c r="R62" s="260"/>
      <c r="S62" s="260"/>
      <c r="T62" s="260"/>
    </row>
    <row r="63" spans="2:20" ht="16.5" customHeight="1" x14ac:dyDescent="0.3">
      <c r="B63" s="257"/>
      <c r="C63" s="258"/>
      <c r="D63" s="259"/>
      <c r="E63" s="259"/>
      <c r="F63" s="259"/>
      <c r="G63" s="259"/>
      <c r="H63" s="259"/>
      <c r="I63" s="259"/>
      <c r="J63" s="260"/>
      <c r="K63" s="260"/>
      <c r="L63" s="260"/>
      <c r="M63" s="260"/>
      <c r="N63" s="260"/>
      <c r="O63" s="260"/>
      <c r="P63" s="260"/>
      <c r="Q63" s="260"/>
      <c r="R63" s="260"/>
      <c r="S63" s="260"/>
      <c r="T63" s="260"/>
    </row>
    <row r="64" spans="2:20" ht="16.5" customHeight="1" x14ac:dyDescent="0.3">
      <c r="B64" s="257"/>
      <c r="C64" s="258"/>
      <c r="D64" s="259"/>
      <c r="E64" s="259"/>
      <c r="F64" s="259"/>
      <c r="G64" s="259"/>
      <c r="H64" s="259"/>
      <c r="I64" s="259"/>
      <c r="J64" s="260"/>
      <c r="K64" s="260"/>
      <c r="L64" s="260"/>
      <c r="M64" s="260"/>
      <c r="N64" s="260"/>
      <c r="O64" s="260"/>
      <c r="P64" s="260"/>
      <c r="Q64" s="260"/>
      <c r="R64" s="260"/>
      <c r="S64" s="260"/>
      <c r="T64" s="260"/>
    </row>
    <row r="65" spans="2:20" ht="16.5" customHeight="1" x14ac:dyDescent="0.3">
      <c r="B65" s="257"/>
      <c r="C65" s="258"/>
      <c r="D65" s="259"/>
      <c r="E65" s="259"/>
      <c r="F65" s="259"/>
      <c r="G65" s="259"/>
      <c r="H65" s="259"/>
      <c r="I65" s="259"/>
      <c r="J65" s="260"/>
      <c r="K65" s="260"/>
      <c r="L65" s="260"/>
      <c r="M65" s="260"/>
      <c r="N65" s="260"/>
      <c r="O65" s="260"/>
      <c r="P65" s="260"/>
      <c r="Q65" s="260"/>
      <c r="R65" s="260"/>
      <c r="S65" s="260"/>
      <c r="T65" s="260"/>
    </row>
    <row r="66" spans="2:20" ht="16.5" customHeight="1" x14ac:dyDescent="0.3">
      <c r="B66" s="257"/>
      <c r="C66" s="258"/>
      <c r="D66" s="259"/>
      <c r="E66" s="259"/>
      <c r="F66" s="259"/>
      <c r="G66" s="259"/>
      <c r="H66" s="259"/>
      <c r="I66" s="259"/>
      <c r="J66" s="260"/>
      <c r="K66" s="260"/>
      <c r="L66" s="260"/>
      <c r="M66" s="260"/>
      <c r="N66" s="260"/>
      <c r="O66" s="260"/>
      <c r="P66" s="260"/>
      <c r="Q66" s="260"/>
      <c r="R66" s="260"/>
      <c r="S66" s="260"/>
      <c r="T66" s="260"/>
    </row>
    <row r="67" spans="2:20" ht="16.5" customHeight="1" x14ac:dyDescent="0.3">
      <c r="B67" s="257"/>
      <c r="C67" s="258"/>
      <c r="D67" s="259"/>
      <c r="E67" s="259"/>
      <c r="F67" s="259"/>
      <c r="G67" s="259"/>
      <c r="H67" s="259"/>
      <c r="I67" s="259"/>
      <c r="J67" s="260"/>
      <c r="K67" s="260"/>
      <c r="L67" s="260"/>
      <c r="M67" s="260"/>
      <c r="N67" s="260"/>
      <c r="O67" s="260"/>
      <c r="P67" s="260"/>
      <c r="Q67" s="260"/>
      <c r="R67" s="260"/>
      <c r="S67" s="260"/>
      <c r="T67" s="260"/>
    </row>
    <row r="68" spans="2:20" ht="16.5" customHeight="1" x14ac:dyDescent="0.3">
      <c r="B68" s="257"/>
      <c r="C68" s="258"/>
      <c r="D68" s="259"/>
      <c r="E68" s="259"/>
      <c r="F68" s="259"/>
      <c r="G68" s="259"/>
      <c r="H68" s="259"/>
      <c r="I68" s="259"/>
      <c r="J68" s="260"/>
      <c r="K68" s="260"/>
      <c r="L68" s="260"/>
      <c r="M68" s="260"/>
      <c r="N68" s="260"/>
      <c r="O68" s="260"/>
      <c r="P68" s="260"/>
      <c r="Q68" s="260"/>
      <c r="R68" s="260"/>
      <c r="S68" s="260"/>
      <c r="T68" s="260"/>
    </row>
    <row r="69" spans="2:20" ht="16.5" customHeight="1" x14ac:dyDescent="0.3">
      <c r="B69" s="257"/>
      <c r="C69" s="258"/>
      <c r="D69" s="259"/>
      <c r="E69" s="259"/>
      <c r="F69" s="259"/>
      <c r="G69" s="259"/>
      <c r="H69" s="259"/>
      <c r="I69" s="259"/>
      <c r="J69" s="260"/>
      <c r="K69" s="260"/>
      <c r="L69" s="260"/>
      <c r="M69" s="260"/>
      <c r="N69" s="260"/>
      <c r="O69" s="260"/>
      <c r="P69" s="260"/>
      <c r="Q69" s="260"/>
      <c r="R69" s="260"/>
      <c r="S69" s="260"/>
      <c r="T69" s="260"/>
    </row>
    <row r="70" spans="2:20" ht="16.5" customHeight="1" x14ac:dyDescent="0.3">
      <c r="B70" s="257"/>
      <c r="C70" s="258"/>
      <c r="D70" s="259"/>
      <c r="E70" s="259"/>
      <c r="F70" s="259"/>
      <c r="G70" s="259"/>
      <c r="H70" s="259"/>
      <c r="I70" s="259"/>
      <c r="J70" s="260"/>
      <c r="K70" s="260"/>
      <c r="L70" s="260"/>
      <c r="M70" s="260"/>
      <c r="N70" s="260"/>
      <c r="O70" s="260"/>
      <c r="P70" s="260"/>
      <c r="Q70" s="260"/>
      <c r="R70" s="260"/>
      <c r="S70" s="260"/>
      <c r="T70" s="260"/>
    </row>
    <row r="71" spans="2:20" ht="16.5" customHeight="1" x14ac:dyDescent="0.3">
      <c r="B71" s="257"/>
      <c r="C71" s="258"/>
      <c r="D71" s="259"/>
      <c r="E71" s="259"/>
      <c r="F71" s="259"/>
      <c r="G71" s="259"/>
      <c r="H71" s="259"/>
      <c r="I71" s="259"/>
      <c r="J71" s="260"/>
      <c r="K71" s="260"/>
      <c r="L71" s="260"/>
      <c r="M71" s="260"/>
      <c r="N71" s="260"/>
      <c r="O71" s="260"/>
      <c r="P71" s="260"/>
      <c r="Q71" s="260"/>
      <c r="R71" s="260"/>
      <c r="S71" s="260"/>
      <c r="T71" s="260"/>
    </row>
    <row r="72" spans="2:20" ht="16.5" customHeight="1" x14ac:dyDescent="0.3">
      <c r="B72" s="257"/>
      <c r="C72" s="258"/>
      <c r="D72" s="259"/>
      <c r="E72" s="259"/>
      <c r="F72" s="259"/>
      <c r="G72" s="259"/>
      <c r="H72" s="259"/>
      <c r="I72" s="259"/>
      <c r="J72" s="260"/>
      <c r="K72" s="260"/>
      <c r="L72" s="260"/>
      <c r="M72" s="260"/>
      <c r="N72" s="260"/>
      <c r="O72" s="260"/>
      <c r="P72" s="260"/>
      <c r="Q72" s="260"/>
      <c r="R72" s="260"/>
      <c r="S72" s="260"/>
      <c r="T72" s="260"/>
    </row>
    <row r="73" spans="2:20" ht="16.5" customHeight="1" x14ac:dyDescent="0.3">
      <c r="B73" s="257"/>
      <c r="C73" s="258"/>
      <c r="D73" s="259"/>
      <c r="E73" s="259"/>
      <c r="F73" s="259"/>
      <c r="G73" s="259"/>
      <c r="H73" s="259"/>
      <c r="I73" s="259"/>
      <c r="J73" s="260"/>
      <c r="K73" s="260"/>
      <c r="L73" s="260"/>
      <c r="M73" s="260"/>
      <c r="N73" s="260"/>
      <c r="O73" s="260"/>
      <c r="P73" s="260"/>
      <c r="Q73" s="260"/>
      <c r="R73" s="260"/>
      <c r="S73" s="260"/>
      <c r="T73" s="260"/>
    </row>
    <row r="74" spans="2:20" ht="16.5" customHeight="1" x14ac:dyDescent="0.3">
      <c r="B74" s="257"/>
      <c r="C74" s="258"/>
      <c r="D74" s="259"/>
      <c r="E74" s="259"/>
      <c r="F74" s="259"/>
      <c r="G74" s="259"/>
      <c r="H74" s="259"/>
      <c r="I74" s="259"/>
      <c r="J74" s="260"/>
      <c r="K74" s="260"/>
      <c r="L74" s="260"/>
      <c r="M74" s="260"/>
      <c r="N74" s="260"/>
      <c r="O74" s="260"/>
      <c r="P74" s="260"/>
      <c r="Q74" s="260"/>
      <c r="R74" s="260"/>
      <c r="S74" s="260"/>
      <c r="T74" s="260"/>
    </row>
    <row r="75" spans="2:20" ht="16.5" customHeight="1" x14ac:dyDescent="0.3">
      <c r="B75" s="257"/>
      <c r="C75" s="258"/>
      <c r="D75" s="259"/>
      <c r="E75" s="259"/>
      <c r="F75" s="259"/>
      <c r="G75" s="259"/>
      <c r="H75" s="259"/>
      <c r="I75" s="259"/>
      <c r="J75" s="260"/>
      <c r="K75" s="260"/>
      <c r="L75" s="260"/>
      <c r="M75" s="260"/>
      <c r="N75" s="260"/>
      <c r="O75" s="260"/>
      <c r="P75" s="260"/>
      <c r="Q75" s="260"/>
      <c r="R75" s="260"/>
      <c r="S75" s="260"/>
      <c r="T75" s="260"/>
    </row>
    <row r="76" spans="2:20" ht="16.5" customHeight="1" x14ac:dyDescent="0.3">
      <c r="B76" s="257"/>
      <c r="C76" s="258"/>
      <c r="D76" s="259"/>
      <c r="E76" s="259"/>
      <c r="F76" s="259"/>
      <c r="G76" s="259"/>
      <c r="H76" s="259"/>
      <c r="I76" s="259"/>
      <c r="J76" s="260"/>
      <c r="K76" s="260"/>
      <c r="L76" s="260"/>
      <c r="M76" s="260"/>
      <c r="N76" s="260"/>
      <c r="O76" s="260"/>
      <c r="P76" s="260"/>
      <c r="Q76" s="260"/>
      <c r="R76" s="260"/>
      <c r="S76" s="260"/>
      <c r="T76" s="260"/>
    </row>
    <row r="77" spans="2:20" ht="16.5" customHeight="1" x14ac:dyDescent="0.3">
      <c r="B77" s="257"/>
      <c r="C77" s="258"/>
      <c r="D77" s="259"/>
      <c r="E77" s="259"/>
      <c r="F77" s="259"/>
      <c r="G77" s="259"/>
      <c r="H77" s="259"/>
      <c r="I77" s="259"/>
      <c r="J77" s="260"/>
      <c r="K77" s="260"/>
      <c r="L77" s="260"/>
      <c r="M77" s="260"/>
      <c r="N77" s="260"/>
      <c r="O77" s="260"/>
      <c r="P77" s="260"/>
      <c r="Q77" s="260"/>
      <c r="R77" s="260"/>
      <c r="S77" s="260"/>
      <c r="T77" s="260"/>
    </row>
    <row r="78" spans="2:20" ht="16.5" customHeight="1" x14ac:dyDescent="0.3">
      <c r="B78" s="257"/>
      <c r="C78" s="258"/>
      <c r="D78" s="259"/>
      <c r="E78" s="259"/>
      <c r="F78" s="259"/>
      <c r="G78" s="259"/>
      <c r="H78" s="259"/>
      <c r="I78" s="259"/>
      <c r="J78" s="260"/>
      <c r="K78" s="260"/>
      <c r="L78" s="260"/>
      <c r="M78" s="260"/>
      <c r="N78" s="260"/>
      <c r="O78" s="260"/>
      <c r="P78" s="260"/>
      <c r="Q78" s="260"/>
      <c r="R78" s="260"/>
      <c r="S78" s="260"/>
      <c r="T78" s="260"/>
    </row>
    <row r="79" spans="2:20" ht="16.5" customHeight="1" x14ac:dyDescent="0.3">
      <c r="B79" s="257"/>
      <c r="C79" s="258"/>
      <c r="D79" s="259"/>
      <c r="E79" s="259"/>
      <c r="F79" s="259"/>
      <c r="G79" s="259"/>
      <c r="H79" s="259"/>
      <c r="I79" s="259"/>
      <c r="J79" s="260"/>
      <c r="K79" s="260"/>
      <c r="L79" s="260"/>
      <c r="M79" s="260"/>
      <c r="N79" s="260"/>
      <c r="O79" s="260"/>
      <c r="P79" s="260"/>
      <c r="Q79" s="260"/>
      <c r="R79" s="260"/>
      <c r="S79" s="260"/>
      <c r="T79" s="260"/>
    </row>
    <row r="80" spans="2:20" ht="16.5" customHeight="1" x14ac:dyDescent="0.3">
      <c r="B80" s="257"/>
      <c r="C80" s="258"/>
      <c r="D80" s="259"/>
      <c r="E80" s="259"/>
      <c r="F80" s="259"/>
      <c r="G80" s="259"/>
      <c r="H80" s="259"/>
      <c r="I80" s="259"/>
      <c r="J80" s="260"/>
      <c r="K80" s="260"/>
      <c r="L80" s="260"/>
      <c r="M80" s="260"/>
      <c r="N80" s="260"/>
      <c r="O80" s="260"/>
      <c r="P80" s="260"/>
      <c r="Q80" s="260"/>
      <c r="R80" s="260"/>
      <c r="S80" s="260"/>
      <c r="T80" s="260"/>
    </row>
    <row r="81" spans="1:20" ht="16.5" customHeight="1" x14ac:dyDescent="0.3">
      <c r="B81" s="257"/>
      <c r="C81" s="258"/>
      <c r="D81" s="259"/>
      <c r="E81" s="259"/>
      <c r="F81" s="259"/>
      <c r="G81" s="259"/>
      <c r="H81" s="259"/>
      <c r="I81" s="259"/>
      <c r="J81" s="260"/>
      <c r="K81" s="260"/>
      <c r="L81" s="260"/>
      <c r="M81" s="260"/>
      <c r="N81" s="260"/>
      <c r="O81" s="260"/>
      <c r="P81" s="260"/>
      <c r="Q81" s="260"/>
      <c r="R81" s="260"/>
      <c r="S81" s="260"/>
      <c r="T81" s="260"/>
    </row>
    <row r="82" spans="1:20" ht="16.5" customHeight="1" x14ac:dyDescent="0.3">
      <c r="B82" s="257"/>
      <c r="C82" s="258"/>
      <c r="D82" s="259"/>
      <c r="E82" s="259"/>
      <c r="F82" s="259"/>
      <c r="G82" s="259"/>
      <c r="H82" s="259"/>
      <c r="I82" s="259"/>
      <c r="J82" s="260"/>
      <c r="K82" s="260"/>
      <c r="L82" s="260"/>
      <c r="M82" s="260"/>
      <c r="N82" s="260"/>
      <c r="O82" s="260"/>
      <c r="P82" s="260"/>
      <c r="Q82" s="260"/>
      <c r="R82" s="260"/>
      <c r="S82" s="260"/>
      <c r="T82" s="260"/>
    </row>
    <row r="83" spans="1:20" ht="16.5" customHeight="1" x14ac:dyDescent="0.3">
      <c r="B83" s="257"/>
      <c r="C83" s="258"/>
      <c r="D83" s="259"/>
      <c r="E83" s="259"/>
      <c r="F83" s="259"/>
      <c r="G83" s="259"/>
      <c r="H83" s="259"/>
      <c r="I83" s="259"/>
      <c r="J83" s="260"/>
      <c r="K83" s="260"/>
      <c r="L83" s="260"/>
      <c r="M83" s="260"/>
      <c r="N83" s="260"/>
      <c r="O83" s="260"/>
      <c r="P83" s="260"/>
      <c r="Q83" s="260"/>
      <c r="R83" s="260"/>
      <c r="S83" s="260"/>
      <c r="T83" s="260"/>
    </row>
    <row r="84" spans="1:20" ht="16.5" customHeight="1" x14ac:dyDescent="0.3">
      <c r="B84" s="257"/>
      <c r="C84" s="258"/>
      <c r="D84" s="259"/>
      <c r="E84" s="259"/>
      <c r="F84" s="259"/>
      <c r="G84" s="259"/>
      <c r="H84" s="259"/>
      <c r="I84" s="259"/>
      <c r="J84" s="260"/>
      <c r="K84" s="260"/>
      <c r="L84" s="260"/>
      <c r="M84" s="260"/>
      <c r="N84" s="260"/>
      <c r="O84" s="260"/>
      <c r="P84" s="260"/>
      <c r="Q84" s="260"/>
      <c r="R84" s="260"/>
      <c r="S84" s="260"/>
      <c r="T84" s="260"/>
    </row>
    <row r="85" spans="1:20" ht="16.5" customHeight="1" x14ac:dyDescent="0.3">
      <c r="B85" s="257"/>
      <c r="C85" s="258"/>
      <c r="D85" s="259"/>
      <c r="E85" s="259"/>
      <c r="F85" s="259"/>
      <c r="G85" s="259"/>
      <c r="H85" s="259"/>
      <c r="I85" s="259"/>
      <c r="J85" s="260"/>
      <c r="K85" s="260"/>
      <c r="L85" s="260"/>
      <c r="M85" s="260"/>
      <c r="N85" s="260"/>
      <c r="O85" s="260"/>
      <c r="P85" s="260"/>
      <c r="Q85" s="260"/>
      <c r="R85" s="260"/>
      <c r="S85" s="260"/>
      <c r="T85" s="260"/>
    </row>
    <row r="86" spans="1:20" ht="16.5" customHeight="1" x14ac:dyDescent="0.3">
      <c r="B86" s="257"/>
      <c r="C86" s="258"/>
      <c r="D86" s="259"/>
      <c r="E86" s="259"/>
      <c r="F86" s="259"/>
      <c r="G86" s="259"/>
      <c r="H86" s="259"/>
      <c r="I86" s="259"/>
      <c r="J86" s="260"/>
      <c r="K86" s="260"/>
      <c r="L86" s="260"/>
      <c r="M86" s="260"/>
      <c r="N86" s="260"/>
      <c r="O86" s="260"/>
      <c r="P86" s="260"/>
      <c r="Q86" s="260"/>
      <c r="R86" s="260"/>
      <c r="S86" s="260"/>
      <c r="T86" s="260"/>
    </row>
    <row r="87" spans="1:20" ht="16.5" customHeight="1" x14ac:dyDescent="0.3">
      <c r="B87" s="257"/>
      <c r="C87" s="258"/>
      <c r="D87" s="259"/>
      <c r="E87" s="259"/>
      <c r="F87" s="259"/>
      <c r="G87" s="259"/>
      <c r="H87" s="259"/>
      <c r="I87" s="259"/>
      <c r="J87" s="260"/>
      <c r="K87" s="260"/>
      <c r="L87" s="260"/>
      <c r="M87" s="260"/>
      <c r="N87" s="260"/>
      <c r="O87" s="260"/>
      <c r="P87" s="260"/>
      <c r="Q87" s="260"/>
      <c r="R87" s="260"/>
      <c r="S87" s="260"/>
      <c r="T87" s="260"/>
    </row>
    <row r="88" spans="1:20" ht="16.5" customHeight="1" x14ac:dyDescent="0.3">
      <c r="B88" s="257"/>
      <c r="C88" s="258"/>
      <c r="D88" s="259"/>
      <c r="E88" s="259"/>
      <c r="F88" s="259"/>
      <c r="G88" s="259"/>
      <c r="H88" s="259"/>
      <c r="I88" s="259"/>
      <c r="J88" s="260"/>
      <c r="K88" s="260"/>
      <c r="L88" s="260"/>
      <c r="M88" s="260"/>
      <c r="N88" s="260"/>
      <c r="O88" s="260"/>
      <c r="P88" s="260"/>
      <c r="Q88" s="260"/>
      <c r="R88" s="260"/>
      <c r="S88" s="260"/>
      <c r="T88" s="260"/>
    </row>
    <row r="89" spans="1:20" ht="16.5" customHeight="1" x14ac:dyDescent="0.3">
      <c r="B89" s="257"/>
      <c r="C89" s="258"/>
      <c r="D89" s="259"/>
      <c r="E89" s="259"/>
      <c r="F89" s="259"/>
      <c r="G89" s="259"/>
      <c r="H89" s="259"/>
      <c r="I89" s="259"/>
      <c r="J89" s="260"/>
      <c r="K89" s="260"/>
      <c r="L89" s="260"/>
      <c r="M89" s="260"/>
      <c r="N89" s="260"/>
      <c r="O89" s="260"/>
      <c r="P89" s="260"/>
      <c r="Q89" s="260"/>
      <c r="R89" s="260"/>
      <c r="S89" s="260"/>
      <c r="T89" s="260"/>
    </row>
    <row r="90" spans="1:20" ht="15" thickBot="1" x14ac:dyDescent="0.35">
      <c r="B90" s="257"/>
      <c r="C90" s="258"/>
      <c r="D90" s="258"/>
      <c r="E90" s="258"/>
      <c r="F90" s="258"/>
      <c r="G90" s="258"/>
      <c r="H90" s="258"/>
      <c r="I90" s="258"/>
      <c r="J90" s="261"/>
      <c r="K90" s="261"/>
      <c r="L90" s="261"/>
      <c r="M90" s="261"/>
      <c r="N90" s="261"/>
      <c r="O90" s="261"/>
      <c r="P90" s="261"/>
      <c r="Q90" s="261"/>
      <c r="R90" s="261"/>
      <c r="S90" s="261"/>
      <c r="T90" s="261"/>
    </row>
    <row r="91" spans="1:20" ht="15" thickTop="1" x14ac:dyDescent="0.3">
      <c r="A91" s="2"/>
      <c r="B91" s="173"/>
      <c r="C91" s="175"/>
      <c r="D91" s="479" t="s">
        <v>29</v>
      </c>
      <c r="E91" s="480"/>
      <c r="F91" s="481"/>
      <c r="G91" s="176"/>
      <c r="H91" s="174" t="s">
        <v>30</v>
      </c>
      <c r="I91" s="174"/>
      <c r="J91" s="482" t="s">
        <v>18</v>
      </c>
      <c r="K91" s="483"/>
      <c r="L91" s="483"/>
      <c r="M91" s="483"/>
      <c r="N91" s="483"/>
      <c r="O91" s="483"/>
      <c r="P91" s="483"/>
      <c r="Q91" s="483"/>
      <c r="R91" s="483"/>
      <c r="S91" s="483"/>
      <c r="T91" s="483"/>
    </row>
    <row r="92" spans="1:20" ht="15" thickBot="1" x14ac:dyDescent="0.35">
      <c r="A92" s="2"/>
      <c r="B92" s="178" t="s">
        <v>7</v>
      </c>
      <c r="C92" s="179" t="s">
        <v>4</v>
      </c>
      <c r="D92" s="180" t="s">
        <v>45</v>
      </c>
      <c r="E92" s="181" t="s">
        <v>46</v>
      </c>
      <c r="F92" s="181" t="s">
        <v>47</v>
      </c>
      <c r="G92" s="181"/>
      <c r="H92" s="181" t="s">
        <v>48</v>
      </c>
      <c r="I92" s="181"/>
      <c r="J92" s="180" t="s">
        <v>8</v>
      </c>
      <c r="K92" s="180"/>
      <c r="L92" s="180"/>
      <c r="M92" s="180"/>
      <c r="N92" s="180"/>
      <c r="O92" s="180"/>
      <c r="P92" s="180"/>
      <c r="Q92" s="180"/>
      <c r="R92" s="180"/>
      <c r="S92" s="180"/>
      <c r="T92" s="180"/>
    </row>
    <row r="93" spans="1:20" ht="15" thickTop="1" x14ac:dyDescent="0.3">
      <c r="B93" s="183" t="s">
        <v>2</v>
      </c>
      <c r="C93" s="184" t="s">
        <v>44</v>
      </c>
      <c r="D93" s="185" t="e">
        <f t="shared" ref="D93:D108" si="12">SUM(E93:F93)</f>
        <v>#REF!</v>
      </c>
      <c r="E93" s="186" t="e">
        <f>#REF!</f>
        <v>#REF!</v>
      </c>
      <c r="F93" s="187" t="e">
        <f>#REF!</f>
        <v>#REF!</v>
      </c>
      <c r="G93" s="263"/>
      <c r="H93" s="185">
        <v>175</v>
      </c>
      <c r="I93" s="393"/>
      <c r="J93" s="188" t="e">
        <f t="shared" ref="J93:J108" si="13">+H93/D93</f>
        <v>#REF!</v>
      </c>
      <c r="K93" s="188"/>
      <c r="L93" s="188"/>
      <c r="M93" s="188"/>
      <c r="N93" s="188"/>
      <c r="O93" s="188"/>
      <c r="P93" s="188"/>
      <c r="Q93" s="188"/>
      <c r="R93" s="188"/>
      <c r="S93" s="188"/>
      <c r="T93" s="188"/>
    </row>
    <row r="94" spans="1:20" x14ac:dyDescent="0.3">
      <c r="B94" s="189" t="s">
        <v>1</v>
      </c>
      <c r="C94" s="190" t="s">
        <v>44</v>
      </c>
      <c r="D94" s="191" t="e">
        <f t="shared" si="12"/>
        <v>#REF!</v>
      </c>
      <c r="E94" s="192" t="e">
        <f>#REF!</f>
        <v>#REF!</v>
      </c>
      <c r="F94" s="193" t="e">
        <f>#REF!</f>
        <v>#REF!</v>
      </c>
      <c r="G94" s="264"/>
      <c r="H94" s="194">
        <v>286</v>
      </c>
      <c r="I94" s="394"/>
      <c r="J94" s="196" t="e">
        <f t="shared" si="13"/>
        <v>#REF!</v>
      </c>
      <c r="K94" s="196"/>
      <c r="L94" s="196"/>
      <c r="M94" s="196"/>
      <c r="N94" s="196"/>
      <c r="O94" s="196"/>
      <c r="P94" s="196"/>
      <c r="Q94" s="196"/>
      <c r="R94" s="196"/>
      <c r="S94" s="196"/>
      <c r="T94" s="196"/>
    </row>
    <row r="95" spans="1:20" x14ac:dyDescent="0.3">
      <c r="B95" s="197" t="s">
        <v>0</v>
      </c>
      <c r="C95" s="198">
        <v>6</v>
      </c>
      <c r="D95" s="194" t="e">
        <f t="shared" si="12"/>
        <v>#REF!</v>
      </c>
      <c r="E95" s="199" t="e">
        <f>#REF!</f>
        <v>#REF!</v>
      </c>
      <c r="F95" s="195" t="e">
        <f>#REF!</f>
        <v>#REF!</v>
      </c>
      <c r="G95" s="265"/>
      <c r="H95" s="194">
        <v>282</v>
      </c>
      <c r="I95" s="395"/>
      <c r="J95" s="200" t="e">
        <f t="shared" si="13"/>
        <v>#REF!</v>
      </c>
      <c r="K95" s="200"/>
      <c r="L95" s="200"/>
      <c r="M95" s="200"/>
      <c r="N95" s="200"/>
      <c r="O95" s="200"/>
      <c r="P95" s="200"/>
      <c r="Q95" s="200"/>
      <c r="R95" s="200"/>
      <c r="S95" s="200"/>
      <c r="T95" s="200"/>
    </row>
    <row r="96" spans="1:20" x14ac:dyDescent="0.3">
      <c r="B96" s="197" t="s">
        <v>3</v>
      </c>
      <c r="C96" s="198">
        <v>6</v>
      </c>
      <c r="D96" s="194" t="e">
        <f t="shared" si="12"/>
        <v>#REF!</v>
      </c>
      <c r="E96" s="199" t="e">
        <f>#REF!</f>
        <v>#REF!</v>
      </c>
      <c r="F96" s="195" t="e">
        <f>#REF!</f>
        <v>#REF!</v>
      </c>
      <c r="G96" s="265"/>
      <c r="H96" s="194">
        <v>268</v>
      </c>
      <c r="I96" s="395"/>
      <c r="J96" s="200" t="e">
        <f t="shared" si="13"/>
        <v>#REF!</v>
      </c>
      <c r="K96" s="200"/>
      <c r="L96" s="200"/>
      <c r="M96" s="200"/>
      <c r="N96" s="200"/>
      <c r="O96" s="200"/>
      <c r="P96" s="200"/>
      <c r="Q96" s="200"/>
      <c r="R96" s="200"/>
      <c r="S96" s="200"/>
      <c r="T96" s="200"/>
    </row>
    <row r="97" spans="2:20" x14ac:dyDescent="0.3">
      <c r="B97" s="197" t="s">
        <v>9</v>
      </c>
      <c r="C97" s="198">
        <v>6</v>
      </c>
      <c r="D97" s="194" t="e">
        <f t="shared" si="12"/>
        <v>#REF!</v>
      </c>
      <c r="E97" s="199" t="e">
        <f>#REF!</f>
        <v>#REF!</v>
      </c>
      <c r="F97" s="195" t="e">
        <f>#REF!</f>
        <v>#REF!</v>
      </c>
      <c r="G97" s="265"/>
      <c r="H97" s="194">
        <v>210</v>
      </c>
      <c r="I97" s="395"/>
      <c r="J97" s="200" t="e">
        <f t="shared" si="13"/>
        <v>#REF!</v>
      </c>
      <c r="K97" s="200"/>
      <c r="L97" s="200"/>
      <c r="M97" s="200"/>
      <c r="N97" s="200"/>
      <c r="O97" s="200"/>
      <c r="P97" s="200"/>
      <c r="Q97" s="200"/>
      <c r="R97" s="200"/>
      <c r="S97" s="200"/>
      <c r="T97" s="200"/>
    </row>
    <row r="98" spans="2:20" x14ac:dyDescent="0.3">
      <c r="B98" s="197" t="s">
        <v>10</v>
      </c>
      <c r="C98" s="198">
        <v>6</v>
      </c>
      <c r="D98" s="194" t="e">
        <f t="shared" si="12"/>
        <v>#REF!</v>
      </c>
      <c r="E98" s="199" t="e">
        <f>#REF!</f>
        <v>#REF!</v>
      </c>
      <c r="F98" s="195" t="e">
        <f>#REF!</f>
        <v>#REF!</v>
      </c>
      <c r="G98" s="265"/>
      <c r="H98" s="201">
        <v>208</v>
      </c>
      <c r="I98" s="396"/>
      <c r="J98" s="202" t="e">
        <f t="shared" si="13"/>
        <v>#REF!</v>
      </c>
      <c r="K98" s="202"/>
      <c r="L98" s="202"/>
      <c r="M98" s="202"/>
      <c r="N98" s="202"/>
      <c r="O98" s="202"/>
      <c r="P98" s="202"/>
      <c r="Q98" s="202"/>
      <c r="R98" s="202"/>
      <c r="S98" s="202"/>
      <c r="T98" s="202"/>
    </row>
    <row r="99" spans="2:20" x14ac:dyDescent="0.3">
      <c r="B99" s="197" t="s">
        <v>20</v>
      </c>
      <c r="C99" s="198">
        <v>6</v>
      </c>
      <c r="D99" s="203" t="e">
        <f t="shared" si="12"/>
        <v>#REF!</v>
      </c>
      <c r="E99" s="204" t="e">
        <f>#REF!</f>
        <v>#REF!</v>
      </c>
      <c r="F99" s="205" t="e">
        <f>#REF!</f>
        <v>#REF!</v>
      </c>
      <c r="G99" s="266"/>
      <c r="H99" s="206">
        <v>328</v>
      </c>
      <c r="I99" s="397"/>
      <c r="J99" s="207" t="e">
        <f t="shared" si="13"/>
        <v>#REF!</v>
      </c>
      <c r="K99" s="207"/>
      <c r="L99" s="207"/>
      <c r="M99" s="207"/>
      <c r="N99" s="207"/>
      <c r="O99" s="207"/>
      <c r="P99" s="207"/>
      <c r="Q99" s="207"/>
      <c r="R99" s="207"/>
      <c r="S99" s="207"/>
      <c r="T99" s="207"/>
    </row>
    <row r="100" spans="2:20" x14ac:dyDescent="0.3">
      <c r="B100" s="197" t="s">
        <v>21</v>
      </c>
      <c r="C100" s="198">
        <v>6</v>
      </c>
      <c r="D100" s="203" t="e">
        <f t="shared" si="12"/>
        <v>#REF!</v>
      </c>
      <c r="E100" s="204" t="e">
        <f>#REF!</f>
        <v>#REF!</v>
      </c>
      <c r="F100" s="205" t="e">
        <f>#REF!</f>
        <v>#REF!</v>
      </c>
      <c r="G100" s="266"/>
      <c r="H100" s="206">
        <v>367</v>
      </c>
      <c r="I100" s="397"/>
      <c r="J100" s="207" t="e">
        <f t="shared" si="13"/>
        <v>#REF!</v>
      </c>
      <c r="K100" s="207"/>
      <c r="L100" s="207"/>
      <c r="M100" s="207"/>
      <c r="N100" s="207"/>
      <c r="O100" s="207"/>
      <c r="P100" s="207"/>
      <c r="Q100" s="207"/>
      <c r="R100" s="207"/>
      <c r="S100" s="207"/>
      <c r="T100" s="207"/>
    </row>
    <row r="101" spans="2:20" x14ac:dyDescent="0.3">
      <c r="B101" s="197" t="s">
        <v>22</v>
      </c>
      <c r="C101" s="208">
        <v>6</v>
      </c>
      <c r="D101" s="203" t="e">
        <f t="shared" si="12"/>
        <v>#REF!</v>
      </c>
      <c r="E101" s="204" t="e">
        <f>#REF!</f>
        <v>#REF!</v>
      </c>
      <c r="F101" s="205" t="e">
        <f>#REF!</f>
        <v>#REF!</v>
      </c>
      <c r="G101" s="266"/>
      <c r="H101" s="206">
        <v>220</v>
      </c>
      <c r="I101" s="397"/>
      <c r="J101" s="207" t="e">
        <f t="shared" si="13"/>
        <v>#REF!</v>
      </c>
      <c r="K101" s="207"/>
      <c r="L101" s="207"/>
      <c r="M101" s="207"/>
      <c r="N101" s="207"/>
      <c r="O101" s="207"/>
      <c r="P101" s="207"/>
      <c r="Q101" s="207"/>
      <c r="R101" s="207"/>
      <c r="S101" s="207"/>
      <c r="T101" s="207"/>
    </row>
    <row r="102" spans="2:20" x14ac:dyDescent="0.3">
      <c r="B102" s="197" t="s">
        <v>23</v>
      </c>
      <c r="C102" s="198">
        <v>6</v>
      </c>
      <c r="D102" s="194" t="e">
        <f t="shared" si="12"/>
        <v>#REF!</v>
      </c>
      <c r="E102" s="199" t="e">
        <f>#REF!</f>
        <v>#REF!</v>
      </c>
      <c r="F102" s="195" t="e">
        <f>#REF!</f>
        <v>#REF!</v>
      </c>
      <c r="G102" s="265"/>
      <c r="H102" s="201">
        <v>236</v>
      </c>
      <c r="I102" s="396"/>
      <c r="J102" s="202" t="e">
        <f t="shared" si="13"/>
        <v>#REF!</v>
      </c>
      <c r="K102" s="202"/>
      <c r="L102" s="202"/>
      <c r="M102" s="202"/>
      <c r="N102" s="202"/>
      <c r="O102" s="202"/>
      <c r="P102" s="202"/>
      <c r="Q102" s="202"/>
      <c r="R102" s="202"/>
      <c r="S102" s="202"/>
      <c r="T102" s="202"/>
    </row>
    <row r="103" spans="2:20" x14ac:dyDescent="0.3">
      <c r="B103" s="197" t="s">
        <v>24</v>
      </c>
      <c r="C103" s="198">
        <v>5</v>
      </c>
      <c r="D103" s="194" t="e">
        <f t="shared" si="12"/>
        <v>#REF!</v>
      </c>
      <c r="E103" s="199" t="e">
        <f>#REF!</f>
        <v>#REF!</v>
      </c>
      <c r="F103" s="195" t="e">
        <f>#REF!</f>
        <v>#REF!</v>
      </c>
      <c r="G103" s="265"/>
      <c r="H103" s="201">
        <v>231</v>
      </c>
      <c r="I103" s="396"/>
      <c r="J103" s="202" t="e">
        <f t="shared" si="13"/>
        <v>#REF!</v>
      </c>
      <c r="K103" s="202"/>
      <c r="L103" s="202"/>
      <c r="M103" s="202"/>
      <c r="N103" s="202"/>
      <c r="O103" s="202"/>
      <c r="P103" s="202"/>
      <c r="Q103" s="202"/>
      <c r="R103" s="202"/>
      <c r="S103" s="202"/>
      <c r="T103" s="202"/>
    </row>
    <row r="104" spans="2:20" x14ac:dyDescent="0.3">
      <c r="B104" s="197" t="s">
        <v>25</v>
      </c>
      <c r="C104" s="198">
        <v>5</v>
      </c>
      <c r="D104" s="194" t="e">
        <f t="shared" si="12"/>
        <v>#REF!</v>
      </c>
      <c r="E104" s="199" t="e">
        <f>#REF!</f>
        <v>#REF!</v>
      </c>
      <c r="F104" s="195" t="e">
        <f>#REF!</f>
        <v>#REF!</v>
      </c>
      <c r="G104" s="265"/>
      <c r="H104" s="201">
        <v>235</v>
      </c>
      <c r="I104" s="396"/>
      <c r="J104" s="202" t="e">
        <f t="shared" si="13"/>
        <v>#REF!</v>
      </c>
      <c r="K104" s="202"/>
      <c r="L104" s="202"/>
      <c r="M104" s="202"/>
      <c r="N104" s="202"/>
      <c r="O104" s="202"/>
      <c r="P104" s="202"/>
      <c r="Q104" s="202"/>
      <c r="R104" s="202"/>
      <c r="S104" s="202"/>
      <c r="T104" s="202"/>
    </row>
    <row r="105" spans="2:20" x14ac:dyDescent="0.3">
      <c r="B105" s="197" t="s">
        <v>27</v>
      </c>
      <c r="C105" s="208">
        <v>6</v>
      </c>
      <c r="D105" s="203" t="e">
        <f t="shared" si="12"/>
        <v>#REF!</v>
      </c>
      <c r="E105" s="204" t="e">
        <f>#REF!</f>
        <v>#REF!</v>
      </c>
      <c r="F105" s="205" t="e">
        <f>#REF!</f>
        <v>#REF!</v>
      </c>
      <c r="G105" s="266"/>
      <c r="H105" s="206">
        <v>268</v>
      </c>
      <c r="I105" s="397"/>
      <c r="J105" s="207" t="e">
        <f t="shared" si="13"/>
        <v>#REF!</v>
      </c>
      <c r="K105" s="207"/>
      <c r="L105" s="207"/>
      <c r="M105" s="207"/>
      <c r="N105" s="207"/>
      <c r="O105" s="207"/>
      <c r="P105" s="207"/>
      <c r="Q105" s="207"/>
      <c r="R105" s="207"/>
      <c r="S105" s="207"/>
      <c r="T105" s="207"/>
    </row>
    <row r="106" spans="2:20" x14ac:dyDescent="0.3">
      <c r="B106" s="209" t="s">
        <v>26</v>
      </c>
      <c r="C106" s="208">
        <v>6</v>
      </c>
      <c r="D106" s="203" t="e">
        <f t="shared" si="12"/>
        <v>#REF!</v>
      </c>
      <c r="E106" s="204" t="e">
        <f>#REF!</f>
        <v>#REF!</v>
      </c>
      <c r="F106" s="205" t="e">
        <f>#REF!</f>
        <v>#REF!</v>
      </c>
      <c r="G106" s="266"/>
      <c r="H106" s="206">
        <v>276</v>
      </c>
      <c r="I106" s="397"/>
      <c r="J106" s="207" t="e">
        <f t="shared" si="13"/>
        <v>#REF!</v>
      </c>
      <c r="K106" s="207"/>
      <c r="L106" s="207"/>
      <c r="M106" s="207"/>
      <c r="N106" s="207"/>
      <c r="O106" s="207"/>
      <c r="P106" s="207"/>
      <c r="Q106" s="207"/>
      <c r="R106" s="207"/>
      <c r="S106" s="207"/>
      <c r="T106" s="207"/>
    </row>
    <row r="107" spans="2:20" x14ac:dyDescent="0.3">
      <c r="B107" s="210" t="s">
        <v>38</v>
      </c>
      <c r="C107" s="211">
        <v>6</v>
      </c>
      <c r="D107" s="212" t="e">
        <f t="shared" si="12"/>
        <v>#REF!</v>
      </c>
      <c r="E107" s="199" t="e">
        <f>#REF!</f>
        <v>#REF!</v>
      </c>
      <c r="F107" s="195" t="e">
        <f>#REF!</f>
        <v>#REF!</v>
      </c>
      <c r="G107" s="265"/>
      <c r="H107" s="201">
        <v>258</v>
      </c>
      <c r="I107" s="396"/>
      <c r="J107" s="202" t="e">
        <f t="shared" si="13"/>
        <v>#REF!</v>
      </c>
      <c r="K107" s="202"/>
      <c r="L107" s="202"/>
      <c r="M107" s="202"/>
      <c r="N107" s="202"/>
      <c r="O107" s="202"/>
      <c r="P107" s="202"/>
      <c r="Q107" s="202"/>
      <c r="R107" s="202"/>
      <c r="S107" s="202"/>
      <c r="T107" s="202"/>
    </row>
    <row r="108" spans="2:20" x14ac:dyDescent="0.3">
      <c r="B108" s="213" t="s">
        <v>39</v>
      </c>
      <c r="C108" s="214">
        <v>6</v>
      </c>
      <c r="D108" s="215" t="e">
        <f t="shared" si="12"/>
        <v>#REF!</v>
      </c>
      <c r="E108" s="204" t="e">
        <f>#REF!</f>
        <v>#REF!</v>
      </c>
      <c r="F108" s="205" t="e">
        <f>#REF!</f>
        <v>#REF!</v>
      </c>
      <c r="G108" s="266"/>
      <c r="H108" s="206">
        <v>218</v>
      </c>
      <c r="I108" s="397"/>
      <c r="J108" s="207" t="e">
        <f t="shared" si="13"/>
        <v>#REF!</v>
      </c>
      <c r="K108" s="207"/>
      <c r="L108" s="207"/>
      <c r="M108" s="207"/>
      <c r="N108" s="207"/>
      <c r="O108" s="207"/>
      <c r="P108" s="207"/>
      <c r="Q108" s="207"/>
      <c r="R108" s="207"/>
      <c r="S108" s="207"/>
      <c r="T108" s="207"/>
    </row>
    <row r="109" spans="2:20" x14ac:dyDescent="0.3">
      <c r="B109" s="213" t="s">
        <v>41</v>
      </c>
      <c r="C109" s="214"/>
      <c r="D109" s="215"/>
      <c r="E109" s="204"/>
      <c r="F109" s="205"/>
      <c r="G109" s="266"/>
      <c r="H109" s="206"/>
      <c r="I109" s="397"/>
      <c r="J109" s="207"/>
      <c r="K109" s="207"/>
      <c r="L109" s="207"/>
      <c r="M109" s="207"/>
      <c r="N109" s="207"/>
      <c r="O109" s="207"/>
      <c r="P109" s="207"/>
      <c r="Q109" s="207"/>
      <c r="R109" s="207"/>
      <c r="S109" s="207"/>
      <c r="T109" s="207"/>
    </row>
    <row r="110" spans="2:20" x14ac:dyDescent="0.3">
      <c r="B110" s="213" t="s">
        <v>42</v>
      </c>
      <c r="C110" s="214"/>
      <c r="D110" s="215"/>
      <c r="E110" s="204"/>
      <c r="F110" s="205"/>
      <c r="G110" s="266"/>
      <c r="H110" s="206"/>
      <c r="I110" s="397"/>
      <c r="J110" s="207"/>
      <c r="K110" s="207"/>
      <c r="L110" s="207"/>
      <c r="M110" s="207"/>
      <c r="N110" s="207"/>
      <c r="O110" s="207"/>
      <c r="P110" s="207"/>
      <c r="Q110" s="207"/>
      <c r="R110" s="207"/>
      <c r="S110" s="207"/>
      <c r="T110" s="207"/>
    </row>
    <row r="111" spans="2:20" x14ac:dyDescent="0.3">
      <c r="B111" s="213"/>
      <c r="C111" s="214"/>
      <c r="D111" s="215"/>
      <c r="E111" s="204"/>
      <c r="F111" s="205"/>
      <c r="G111" s="266"/>
      <c r="H111" s="206"/>
      <c r="I111" s="397"/>
      <c r="J111" s="207"/>
      <c r="K111" s="207"/>
      <c r="L111" s="207"/>
      <c r="M111" s="207"/>
      <c r="N111" s="207"/>
      <c r="O111" s="207"/>
      <c r="P111" s="207"/>
      <c r="Q111" s="207"/>
      <c r="R111" s="207"/>
      <c r="S111" s="207"/>
      <c r="T111" s="207"/>
    </row>
    <row r="112" spans="2:20" ht="15" thickBot="1" x14ac:dyDescent="0.35">
      <c r="B112" s="216"/>
      <c r="C112" s="217"/>
      <c r="D112" s="218"/>
      <c r="E112" s="219"/>
      <c r="F112" s="220"/>
      <c r="G112" s="267"/>
      <c r="H112" s="221"/>
      <c r="I112" s="398"/>
      <c r="J112" s="222"/>
      <c r="K112" s="222"/>
      <c r="L112" s="222"/>
      <c r="M112" s="222"/>
      <c r="N112" s="222"/>
      <c r="O112" s="222"/>
      <c r="P112" s="222"/>
      <c r="Q112" s="222"/>
      <c r="R112" s="222"/>
      <c r="S112" s="222"/>
      <c r="T112" s="222"/>
    </row>
    <row r="113" spans="2:20" ht="15" thickTop="1" x14ac:dyDescent="0.3">
      <c r="B113" s="223"/>
      <c r="C113" s="225"/>
      <c r="D113" s="226" t="e">
        <f>SUM(E113:F113)</f>
        <v>#REF!</v>
      </c>
      <c r="E113" s="227" t="e">
        <f>SUM(E93:E112)</f>
        <v>#REF!</v>
      </c>
      <c r="F113" s="228" t="e">
        <f>SUM(F93:F112)</f>
        <v>#REF!</v>
      </c>
      <c r="G113" s="268"/>
      <c r="H113" s="229">
        <f>SUM(H93:H112)</f>
        <v>4066</v>
      </c>
      <c r="I113" s="399"/>
      <c r="J113" s="230" t="e">
        <f>+H113/D113</f>
        <v>#REF!</v>
      </c>
      <c r="K113" s="230"/>
      <c r="L113" s="230"/>
      <c r="M113" s="230"/>
      <c r="N113" s="230"/>
      <c r="O113" s="230"/>
      <c r="P113" s="230"/>
      <c r="Q113" s="230"/>
      <c r="R113" s="230"/>
      <c r="S113" s="230"/>
      <c r="T113" s="230"/>
    </row>
    <row r="114" spans="2:20" x14ac:dyDescent="0.3">
      <c r="B114" s="231"/>
      <c r="C114" s="233"/>
      <c r="D114" s="234" t="e">
        <f>SUM(E114:F114)</f>
        <v>#REF!</v>
      </c>
      <c r="E114" s="235" t="e">
        <f>SUM(E95:E112)</f>
        <v>#REF!</v>
      </c>
      <c r="F114" s="236" t="e">
        <f>SUM(F95:F112)</f>
        <v>#REF!</v>
      </c>
      <c r="G114" s="269"/>
      <c r="H114" s="237">
        <f>SUM(H95:H112)</f>
        <v>3605</v>
      </c>
      <c r="I114" s="400"/>
      <c r="J114" s="238" t="e">
        <f>+H114/D114</f>
        <v>#REF!</v>
      </c>
      <c r="K114" s="238"/>
      <c r="L114" s="238"/>
      <c r="M114" s="238"/>
      <c r="N114" s="238"/>
      <c r="O114" s="238"/>
      <c r="P114" s="238"/>
      <c r="Q114" s="238"/>
      <c r="R114" s="238"/>
      <c r="S114" s="238"/>
      <c r="T114" s="238"/>
    </row>
    <row r="115" spans="2:20" x14ac:dyDescent="0.3">
      <c r="B115" s="239"/>
      <c r="C115" s="240" t="s">
        <v>17</v>
      </c>
      <c r="D115" s="241" t="e">
        <f>SUM(E115:F115)</f>
        <v>#REF!</v>
      </c>
      <c r="E115" s="242" t="e">
        <f>SUM(E93:E95)</f>
        <v>#REF!</v>
      </c>
      <c r="F115" s="243" t="e">
        <f>SUM(F93:F95)</f>
        <v>#REF!</v>
      </c>
      <c r="G115" s="270"/>
      <c r="H115" s="241">
        <f>SUM(H93:H95)</f>
        <v>743</v>
      </c>
      <c r="I115" s="401"/>
      <c r="J115" s="244" t="e">
        <f>+H115/D115</f>
        <v>#REF!</v>
      </c>
      <c r="K115" s="244"/>
      <c r="L115" s="244"/>
      <c r="M115" s="244"/>
      <c r="N115" s="244"/>
      <c r="O115" s="244"/>
      <c r="P115" s="244"/>
      <c r="Q115" s="244"/>
      <c r="R115" s="244"/>
      <c r="S115" s="244"/>
      <c r="T115" s="244"/>
    </row>
    <row r="116" spans="2:20" x14ac:dyDescent="0.3">
      <c r="B116" s="245"/>
      <c r="C116" s="246" t="s">
        <v>16</v>
      </c>
      <c r="D116" s="247" t="e">
        <f>SUM(E116:F116)</f>
        <v>#REF!</v>
      </c>
      <c r="E116" s="248" t="e">
        <f>+SUM(E96:E112)</f>
        <v>#REF!</v>
      </c>
      <c r="F116" s="249" t="e">
        <f>+SUM(F96:F112)</f>
        <v>#REF!</v>
      </c>
      <c r="G116" s="271"/>
      <c r="H116" s="247">
        <f>+SUM(H96:H112)</f>
        <v>3323</v>
      </c>
      <c r="I116" s="402"/>
      <c r="J116" s="250" t="e">
        <f>+H116/D116</f>
        <v>#REF!</v>
      </c>
      <c r="K116" s="250"/>
      <c r="L116" s="250"/>
      <c r="M116" s="250"/>
      <c r="N116" s="250"/>
      <c r="O116" s="250"/>
      <c r="P116" s="250"/>
      <c r="Q116" s="250"/>
      <c r="R116" s="250"/>
      <c r="S116" s="250"/>
      <c r="T116" s="250"/>
    </row>
    <row r="117" spans="2:20" ht="15" thickBot="1" x14ac:dyDescent="0.35">
      <c r="B117" s="251"/>
      <c r="C117" s="252" t="s">
        <v>40</v>
      </c>
      <c r="D117" s="253">
        <f>SUM(E117:F117)</f>
        <v>0</v>
      </c>
      <c r="E117" s="254">
        <f>SUM(E109:E112)</f>
        <v>0</v>
      </c>
      <c r="F117" s="255">
        <f t="shared" ref="F117:H117" si="14">SUM(F109:F112)</f>
        <v>0</v>
      </c>
      <c r="G117" s="272"/>
      <c r="H117" s="253">
        <f t="shared" si="14"/>
        <v>0</v>
      </c>
      <c r="I117" s="403"/>
      <c r="J117" s="256"/>
      <c r="K117" s="256"/>
      <c r="L117" s="256"/>
      <c r="M117" s="256"/>
      <c r="N117" s="256"/>
      <c r="O117" s="256"/>
      <c r="P117" s="256"/>
      <c r="Q117" s="256"/>
      <c r="R117" s="256"/>
      <c r="S117" s="256"/>
      <c r="T117" s="256"/>
    </row>
    <row r="118" spans="2:20" ht="15" thickTop="1" x14ac:dyDescent="0.3"/>
  </sheetData>
  <mergeCells count="6">
    <mergeCell ref="B2:T2"/>
    <mergeCell ref="B3:T3"/>
    <mergeCell ref="D4:G4"/>
    <mergeCell ref="U4:V4"/>
    <mergeCell ref="D91:F91"/>
    <mergeCell ref="J91:T91"/>
  </mergeCells>
  <printOptions horizontalCentered="1" verticalCentered="1"/>
  <pageMargins left="0.7" right="0.7" top="0.75" bottom="0.75" header="0.3" footer="0.3"/>
  <pageSetup scale="6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Season Records</vt:lpstr>
      <vt:lpstr>Total Offense</vt:lpstr>
      <vt:lpstr>Rushing</vt:lpstr>
      <vt:lpstr>Passing</vt:lpstr>
      <vt:lpstr>Scoring</vt:lpstr>
      <vt:lpstr>Passing!Print_Area</vt:lpstr>
      <vt:lpstr>Rushing!Print_Area</vt:lpstr>
      <vt:lpstr>Scoring!Print_Area</vt:lpstr>
      <vt:lpstr>'Season Records'!Print_Area</vt:lpstr>
      <vt:lpstr>'Total Offense'!Print_Area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</dc:creator>
  <cp:lastModifiedBy>Samuel Knight</cp:lastModifiedBy>
  <cp:lastPrinted>2019-11-29T16:33:56Z</cp:lastPrinted>
  <dcterms:created xsi:type="dcterms:W3CDTF">2013-08-22T19:37:33Z</dcterms:created>
  <dcterms:modified xsi:type="dcterms:W3CDTF">2024-11-30T20:07:53Z</dcterms:modified>
</cp:coreProperties>
</file>