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Sunnyvale_Football/"/>
    </mc:Choice>
  </mc:AlternateContent>
  <xr:revisionPtr revIDLastSave="602" documentId="8_{7374A43A-7023-44D5-A511-1A568368AE93}" xr6:coauthVersionLast="47" xr6:coauthVersionMax="47" xr10:uidLastSave="{B3A689AA-E0CD-4F6F-BFA0-E123F2E74A22}"/>
  <bookViews>
    <workbookView xWindow="-108" yWindow="-108" windowWidth="23256" windowHeight="12456" xr2:uid="{351F1DCB-8967-4ECD-9C23-BDC40CF58F8D}"/>
  </bookViews>
  <sheets>
    <sheet name="Season Stats" sheetId="1" r:id="rId1"/>
    <sheet name="Season Stats Ranked" sheetId="11" r:id="rId2"/>
    <sheet name="Player Passing" sheetId="2" r:id="rId3"/>
    <sheet name="Player Passing Filtered" sheetId="8" r:id="rId4"/>
    <sheet name="Player Rushing" sheetId="3" r:id="rId5"/>
    <sheet name="Player Rushing Filtered" sheetId="9" r:id="rId6"/>
    <sheet name="Player Receiving" sheetId="4" r:id="rId7"/>
    <sheet name="Player Receiving Filtered" sheetId="10" r:id="rId8"/>
    <sheet name="Player Defensive" sheetId="5" r:id="rId9"/>
    <sheet name="Player Kicking" sheetId="6" r:id="rId10"/>
    <sheet name="Kickoffs" sheetId="14" r:id="rId11"/>
    <sheet name="Punting" sheetId="12" r:id="rId12"/>
    <sheet name="Returns" sheetId="13" r:id="rId13"/>
    <sheet name="All Stats" sheetId="15" r:id="rId14"/>
    <sheet name="Sheet2" sheetId="17" r:id="rId15"/>
    <sheet name="Sheet1" sheetId="16" r:id="rId16"/>
  </sheets>
  <definedNames>
    <definedName name="_xlnm._FilterDatabase" localSheetId="9" hidden="1">'Player Kicking'!$A$1:$M$20</definedName>
    <definedName name="_xlnm._FilterDatabase" localSheetId="2" hidden="1">'Player Passing'!$A$1:$P$47</definedName>
    <definedName name="_xlnm._FilterDatabase" localSheetId="3" hidden="1">'Player Passing Filtered'!$A$1:$S$19</definedName>
    <definedName name="_xlnm._FilterDatabase" localSheetId="6" hidden="1">'Player Receiving'!$A$1:$J$155</definedName>
    <definedName name="_xlnm._FilterDatabase" localSheetId="7" hidden="1">'Player Receiving Filtered'!$A$1:$O$36</definedName>
    <definedName name="_xlnm._FilterDatabase" localSheetId="4" hidden="1">'Player Rushing'!$A$1:$K$172</definedName>
    <definedName name="_xlnm._FilterDatabase" localSheetId="5" hidden="1">'Player Rushing Filtered'!$A$1:$N$57</definedName>
  </definedNames>
  <calcPr calcId="191029"/>
  <pivotCaches>
    <pivotCache cacheId="2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4" l="1"/>
  <c r="G2" i="14"/>
  <c r="B14" i="1"/>
  <c r="B13" i="1"/>
  <c r="B12" i="1"/>
  <c r="N10" i="10"/>
  <c r="O10" i="10" s="1"/>
  <c r="N29" i="10"/>
  <c r="O29" i="10" s="1"/>
  <c r="N31" i="10"/>
  <c r="O31" i="10" s="1"/>
  <c r="N7" i="10"/>
  <c r="O7" i="10" s="1"/>
  <c r="N36" i="10"/>
  <c r="O36" i="10" s="1"/>
  <c r="N5" i="10"/>
  <c r="O5" i="10" s="1"/>
  <c r="N18" i="10"/>
  <c r="O18" i="10" s="1"/>
  <c r="N20" i="10"/>
  <c r="O20" i="10" s="1"/>
  <c r="N33" i="10"/>
  <c r="O33" i="10" s="1"/>
  <c r="N35" i="10"/>
  <c r="O35" i="10" s="1"/>
  <c r="N3" i="10"/>
  <c r="O3" i="10" s="1"/>
  <c r="N15" i="10"/>
  <c r="O15" i="10" s="1"/>
  <c r="N2" i="10"/>
  <c r="O2" i="10" s="1"/>
  <c r="N4" i="10"/>
  <c r="O4" i="10" s="1"/>
  <c r="N26" i="10"/>
  <c r="O26" i="10" s="1"/>
  <c r="N6" i="10"/>
  <c r="O6" i="10" s="1"/>
  <c r="N16" i="10"/>
  <c r="O16" i="10" s="1"/>
  <c r="N32" i="10"/>
  <c r="O32" i="10" s="1"/>
  <c r="N30" i="10"/>
  <c r="O30" i="10" s="1"/>
  <c r="N21" i="10"/>
  <c r="O21" i="10" s="1"/>
  <c r="N22" i="10"/>
  <c r="O22" i="10" s="1"/>
  <c r="N9" i="10"/>
  <c r="O9" i="10" s="1"/>
  <c r="N19" i="10"/>
  <c r="O19" i="10" s="1"/>
  <c r="N34" i="10"/>
  <c r="O34" i="10" s="1"/>
  <c r="N13" i="10"/>
  <c r="O13" i="10" s="1"/>
  <c r="N28" i="10"/>
  <c r="O28" i="10" s="1"/>
  <c r="N11" i="10"/>
  <c r="O11" i="10" s="1"/>
  <c r="N12" i="10"/>
  <c r="O12" i="10" s="1"/>
  <c r="N24" i="10"/>
  <c r="O24" i="10" s="1"/>
  <c r="N25" i="10"/>
  <c r="O25" i="10" s="1"/>
  <c r="N27" i="10"/>
  <c r="O27" i="10" s="1"/>
  <c r="N14" i="10"/>
  <c r="O14" i="10" s="1"/>
  <c r="N17" i="10"/>
  <c r="O17" i="10" s="1"/>
  <c r="N23" i="10"/>
  <c r="O23" i="10" s="1"/>
  <c r="N8" i="10"/>
  <c r="O8" i="10" s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2" i="9"/>
  <c r="T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K3" i="10" l="1"/>
  <c r="K4" i="10"/>
  <c r="K5" i="10"/>
  <c r="K6" i="10"/>
  <c r="K7" i="10"/>
  <c r="K8" i="10"/>
  <c r="K10" i="10"/>
  <c r="K9" i="10"/>
  <c r="K11" i="10"/>
  <c r="K12" i="10"/>
  <c r="K13" i="10"/>
  <c r="K14" i="10"/>
  <c r="K15" i="10"/>
  <c r="K16" i="10"/>
  <c r="K18" i="10"/>
  <c r="K17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" i="8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G12" i="6"/>
  <c r="G3" i="6"/>
  <c r="G5" i="6"/>
  <c r="G11" i="6"/>
  <c r="G7" i="6"/>
  <c r="G15" i="6"/>
  <c r="G9" i="6"/>
  <c r="G10" i="6"/>
  <c r="G8" i="6"/>
  <c r="G13" i="6"/>
  <c r="G14" i="6"/>
  <c r="G6" i="6"/>
  <c r="G17" i="6"/>
  <c r="G16" i="6"/>
  <c r="G4" i="6"/>
  <c r="G18" i="6"/>
  <c r="G19" i="6"/>
  <c r="G20" i="6"/>
  <c r="G2" i="6"/>
  <c r="M2" i="2" l="1"/>
  <c r="M45" i="2"/>
  <c r="M46" i="2"/>
  <c r="M47" i="2"/>
  <c r="K2" i="2"/>
  <c r="K45" i="2"/>
  <c r="K46" i="2"/>
  <c r="K47" i="2"/>
  <c r="M3" i="2"/>
  <c r="M42" i="2"/>
  <c r="M43" i="2"/>
  <c r="K3" i="2"/>
  <c r="K42" i="2"/>
  <c r="K43" i="2"/>
  <c r="M40" i="2"/>
  <c r="M5" i="2"/>
  <c r="K40" i="2"/>
  <c r="K5" i="2"/>
  <c r="J3" i="6"/>
  <c r="J5" i="6"/>
  <c r="J11" i="6"/>
  <c r="J15" i="6"/>
  <c r="J9" i="6"/>
  <c r="J8" i="6"/>
  <c r="J12" i="6"/>
  <c r="J2" i="6"/>
</calcChain>
</file>

<file path=xl/sharedStrings.xml><?xml version="1.0" encoding="utf-8"?>
<sst xmlns="http://schemas.openxmlformats.org/spreadsheetml/2006/main" count="12669" uniqueCount="641">
  <si>
    <t>Total yds</t>
  </si>
  <si>
    <t>Passing yards</t>
  </si>
  <si>
    <t>Passing yards per game</t>
  </si>
  <si>
    <t>113 / 232</t>
  </si>
  <si>
    <t>Pass completion %</t>
  </si>
  <si>
    <t>Passing TDs</t>
  </si>
  <si>
    <t>Rushing yards</t>
  </si>
  <si>
    <t>Rushing yards per game</t>
  </si>
  <si>
    <t>405 / 3.19</t>
  </si>
  <si>
    <t>Rushing TDs</t>
  </si>
  <si>
    <t>3rd Down Conversions</t>
  </si>
  <si>
    <t>(44.19 %) 57</t>
  </si>
  <si>
    <t>(31.08 %) 46</t>
  </si>
  <si>
    <t>4th Down Conversions</t>
  </si>
  <si>
    <t>(42.86 %) 9</t>
  </si>
  <si>
    <t>(31.43 %) 11</t>
  </si>
  <si>
    <t>First Downs</t>
  </si>
  <si>
    <t>Turnovers</t>
  </si>
  <si>
    <t>Sacks</t>
  </si>
  <si>
    <t>-</t>
  </si>
  <si>
    <t>#</t>
  </si>
  <si>
    <t>NAME</t>
  </si>
  <si>
    <t>GAMES</t>
  </si>
  <si>
    <t>TD</t>
  </si>
  <si>
    <t>E. Johnson</t>
  </si>
  <si>
    <t>N. Briggs</t>
  </si>
  <si>
    <t>J. Cross</t>
  </si>
  <si>
    <t>C. Andrews</t>
  </si>
  <si>
    <t>A. Helton</t>
  </si>
  <si>
    <t>A. Blazek</t>
  </si>
  <si>
    <t>J. Sterling</t>
  </si>
  <si>
    <t>C. Christopher</t>
  </si>
  <si>
    <t>O. Dlabaj</t>
  </si>
  <si>
    <t>C. Monson</t>
  </si>
  <si>
    <t>TACKLE</t>
  </si>
  <si>
    <t>SOLO</t>
  </si>
  <si>
    <t>ASSIST</t>
  </si>
  <si>
    <t>SACK</t>
  </si>
  <si>
    <t>TFL</t>
  </si>
  <si>
    <t>SAFETY</t>
  </si>
  <si>
    <t>INT</t>
  </si>
  <si>
    <t>INT RET YDS</t>
  </si>
  <si>
    <t>FF</t>
  </si>
  <si>
    <t>FUM REC</t>
  </si>
  <si>
    <t>FUM RET YDS</t>
  </si>
  <si>
    <t>DEF TD</t>
  </si>
  <si>
    <t>A. Brown</t>
  </si>
  <si>
    <t>E. Tanck</t>
  </si>
  <si>
    <t>D. Gardner</t>
  </si>
  <si>
    <t>L. Akins</t>
  </si>
  <si>
    <t>N. Davies</t>
  </si>
  <si>
    <t>d. knight</t>
  </si>
  <si>
    <t>G. James</t>
  </si>
  <si>
    <t>H. Hartmann</t>
  </si>
  <si>
    <t>B. Walker</t>
  </si>
  <si>
    <t>D. Gomez</t>
  </si>
  <si>
    <t>E. Samuel</t>
  </si>
  <si>
    <t>k. milligan</t>
  </si>
  <si>
    <t>W. McWhorter</t>
  </si>
  <si>
    <t>C. Nwanyanwu</t>
  </si>
  <si>
    <t>B. Moreno</t>
  </si>
  <si>
    <t>R. Grant</t>
  </si>
  <si>
    <t>J. Miles</t>
  </si>
  <si>
    <t>G. Pendyala</t>
  </si>
  <si>
    <t>D. Blair</t>
  </si>
  <si>
    <t>Year</t>
  </si>
  <si>
    <t>76 / 160</t>
  </si>
  <si>
    <t>411 / 5.27</t>
  </si>
  <si>
    <t>(50.44 %) 57</t>
  </si>
  <si>
    <t>(38.89 %) 49</t>
  </si>
  <si>
    <t>(17.65 %) 3</t>
  </si>
  <si>
    <t>(41.94 %) 13</t>
  </si>
  <si>
    <t>117 / 196</t>
  </si>
  <si>
    <t>434 / 5.20</t>
  </si>
  <si>
    <t>(34.57 %) 28</t>
  </si>
  <si>
    <t>(33.06 %) 41</t>
  </si>
  <si>
    <t>(33.33 %) 7</t>
  </si>
  <si>
    <t>(34.29 %) 12</t>
  </si>
  <si>
    <t>Name</t>
  </si>
  <si>
    <t>GP</t>
  </si>
  <si>
    <t>C</t>
  </si>
  <si>
    <t>Att</t>
  </si>
  <si>
    <t>Yds</t>
  </si>
  <si>
    <t>C%</t>
  </si>
  <si>
    <t>Avg</t>
  </si>
  <si>
    <t>Y/G</t>
  </si>
  <si>
    <t>C/G</t>
  </si>
  <si>
    <t>TD/G</t>
  </si>
  <si>
    <t>Int</t>
  </si>
  <si>
    <t>Lng</t>
  </si>
  <si>
    <t>QB Rate</t>
  </si>
  <si>
    <t>N. Peterson jr(So)</t>
  </si>
  <si>
    <t>B. Griffin(So)</t>
  </si>
  <si>
    <t>J. Smith(Sr)</t>
  </si>
  <si>
    <t>Car</t>
  </si>
  <si>
    <t>100+</t>
  </si>
  <si>
    <t>N. Briggs(Sr)</t>
  </si>
  <si>
    <t>C. Christopher(Sr)</t>
  </si>
  <si>
    <t>E. Johnson(Sr)</t>
  </si>
  <si>
    <t>A. Blazek(Sr)</t>
  </si>
  <si>
    <t>C. Hamilton(So)</t>
  </si>
  <si>
    <t>J. Sterling(So)</t>
  </si>
  <si>
    <t>J. Cross(So)</t>
  </si>
  <si>
    <t>A. Helton(So)</t>
  </si>
  <si>
    <t>C. Andrews(Jr)</t>
  </si>
  <si>
    <t>C. Maupin(Fr)</t>
  </si>
  <si>
    <t>Rec</t>
  </si>
  <si>
    <t>J. Mcdill(Jr)</t>
  </si>
  <si>
    <t>G. Brown(Sr)</t>
  </si>
  <si>
    <t>O. Dlabaj(Jr)</t>
  </si>
  <si>
    <t>C. Monson(Sr)</t>
  </si>
  <si>
    <t>R. Yates(Sr)</t>
  </si>
  <si>
    <t>J. Smith(Jr)</t>
  </si>
  <si>
    <t>K. O'neal(Sr)</t>
  </si>
  <si>
    <t>E. Johnson(Jr)</t>
  </si>
  <si>
    <t>C. Andrews(So)</t>
  </si>
  <si>
    <t>L. Wright(Sr)</t>
  </si>
  <si>
    <t>D. Gomez(So)</t>
  </si>
  <si>
    <t>A. Helton(Fr)</t>
  </si>
  <si>
    <t>N. Briggs(Jr)</t>
  </si>
  <si>
    <t>A. Hamad(Sr)</t>
  </si>
  <si>
    <t>J. Sloan(Sr)</t>
  </si>
  <si>
    <t>A. Blazek(Jr)</t>
  </si>
  <si>
    <t>O. Dlabaj(So)</t>
  </si>
  <si>
    <t>J. Mcdill(So)</t>
  </si>
  <si>
    <t>H. Hartmann(Jr)</t>
  </si>
  <si>
    <t>C. Christopher(Jr)</t>
  </si>
  <si>
    <t>J. Derleth(Sr)</t>
  </si>
  <si>
    <t>T. Arthmann(So)</t>
  </si>
  <si>
    <t>D. Knight(Jr)</t>
  </si>
  <si>
    <t>C. Monson(Jr)</t>
  </si>
  <si>
    <t>PAT</t>
  </si>
  <si>
    <t>FG</t>
  </si>
  <si>
    <t>Tot Pts</t>
  </si>
  <si>
    <t>Kick P/G</t>
  </si>
  <si>
    <t>G. Pendyala(So)</t>
  </si>
  <si>
    <t>R. Yates(Jr)</t>
  </si>
  <si>
    <t>K. O'neal(Jr)</t>
  </si>
  <si>
    <t>J. Bruszer(Sr)</t>
  </si>
  <si>
    <t>J. Smith(So)</t>
  </si>
  <si>
    <t>M. Leavitt(Sr)</t>
  </si>
  <si>
    <t>E. Johnson(So)</t>
  </si>
  <si>
    <t>Z. Bartis(Sr)</t>
  </si>
  <si>
    <t>K. Said(Sr)</t>
  </si>
  <si>
    <t>J. Dyer(Sr)</t>
  </si>
  <si>
    <t>C. Key(Sr)</t>
  </si>
  <si>
    <t>N. Briggs(So)</t>
  </si>
  <si>
    <t>I. Sims(Sr)</t>
  </si>
  <si>
    <t>A. Blazek(So)</t>
  </si>
  <si>
    <t>L. Laird(Sr)</t>
  </si>
  <si>
    <t>B. Winfree(Sr)</t>
  </si>
  <si>
    <t>C. Christopher(So)</t>
  </si>
  <si>
    <t>I. Willis(Sr)</t>
  </si>
  <si>
    <t>T. Grace(Sr)</t>
  </si>
  <si>
    <t>E. Tanck(So)</t>
  </si>
  <si>
    <t>D. Pun(Sr)</t>
  </si>
  <si>
    <t>J. Pecina(Sr)</t>
  </si>
  <si>
    <t>M. Mcada(Jr)</t>
  </si>
  <si>
    <t>R. Yates(So)</t>
  </si>
  <si>
    <t>J. Taylor(Sr)</t>
  </si>
  <si>
    <t>E. Arinze(Sr)</t>
  </si>
  <si>
    <t>A. Luna(Sr)</t>
  </si>
  <si>
    <t>M. Leavitt(Jr)</t>
  </si>
  <si>
    <t>K. Said(Jr)</t>
  </si>
  <si>
    <t>N. Mcdill(Sr)</t>
  </si>
  <si>
    <t>Z. Bartis(Jr)</t>
  </si>
  <si>
    <t>H. Wigginton(Sr)</t>
  </si>
  <si>
    <t>J. Dyler(Jr)</t>
  </si>
  <si>
    <t>L. Laird(Jr)</t>
  </si>
  <si>
    <t>I. Sims(Jr)</t>
  </si>
  <si>
    <t>J. Sloan(So)</t>
  </si>
  <si>
    <t>J. Dyer(Jr)</t>
  </si>
  <si>
    <t>H. Smith(Sr)</t>
  </si>
  <si>
    <t>J. Bruszer(Jr)</t>
  </si>
  <si>
    <t>J. Ivy(So)</t>
  </si>
  <si>
    <t>A. Joseph(Sr)</t>
  </si>
  <si>
    <t>B. Gomez(Sr)</t>
  </si>
  <si>
    <t>T. Grace(Jr)</t>
  </si>
  <si>
    <t>B. Winfree(Jr)</t>
  </si>
  <si>
    <t>J. Pecina(Jr)</t>
  </si>
  <si>
    <t>T. Mcada(Sr)</t>
  </si>
  <si>
    <t>M. Mcada(So)</t>
  </si>
  <si>
    <t>L. Griffin(Sr)</t>
  </si>
  <si>
    <t>R. Yates(Fr)</t>
  </si>
  <si>
    <t>J. Taylor(Jr)</t>
  </si>
  <si>
    <t>W. Van vessem(Sr)</t>
  </si>
  <si>
    <t>E. Arinze(Jr)</t>
  </si>
  <si>
    <t>A. Luna(Jr)</t>
  </si>
  <si>
    <t>D. Sterling(Sr)</t>
  </si>
  <si>
    <t>B. Avila(Sr)</t>
  </si>
  <si>
    <t>Z. Bartis(So)</t>
  </si>
  <si>
    <t>N. Mcdill(Jr)</t>
  </si>
  <si>
    <t>S. Bartis(Sr)</t>
  </si>
  <si>
    <t>B. Ferguson(Sr)</t>
  </si>
  <si>
    <t>C. McKinney(Sr)</t>
  </si>
  <si>
    <t>A. Wright(Sr)</t>
  </si>
  <si>
    <t>J. Bruszer(So)</t>
  </si>
  <si>
    <t>L. Laird(So)</t>
  </si>
  <si>
    <t>P. Hobbs(Sr)</t>
  </si>
  <si>
    <t>J. Pecina(So)</t>
  </si>
  <si>
    <t>T. Mcada(Jr)</t>
  </si>
  <si>
    <t>D. Sterling(Jr)</t>
  </si>
  <si>
    <t>B. Perry jr.(Sr)</t>
  </si>
  <si>
    <t>C. Sampah(Jr)</t>
  </si>
  <si>
    <t>J. Taylor(So)</t>
  </si>
  <si>
    <t>T. Tutle(Sr)</t>
  </si>
  <si>
    <t>M. Herrera(Jr)</t>
  </si>
  <si>
    <t>B. Davis(Jr)</t>
  </si>
  <si>
    <t>L. Titsworth(Sr)</t>
  </si>
  <si>
    <t>E. Arinze(So)</t>
  </si>
  <si>
    <t>T. Earnest(Sr)</t>
  </si>
  <si>
    <t>N. Mcdill(So)</t>
  </si>
  <si>
    <t>A. Wright(Jr)</t>
  </si>
  <si>
    <t>M. Mcada(Fr)</t>
  </si>
  <si>
    <t>W. Van vessem(Jr)</t>
  </si>
  <si>
    <t>B. Ferguson(Jr)</t>
  </si>
  <si>
    <t>P. Hobbs(Jr)</t>
  </si>
  <si>
    <t>G. Macias(Sr)</t>
  </si>
  <si>
    <t>T. Mcada(So)</t>
  </si>
  <si>
    <t>C. Work(Sr)</t>
  </si>
  <si>
    <t>W. Van vessem(So)</t>
  </si>
  <si>
    <t>T. Tutle(Jr)</t>
  </si>
  <si>
    <t>B. Yates(Sr)</t>
  </si>
  <si>
    <t>L. Mustafa(Sr)</t>
  </si>
  <si>
    <t>T. Winfree(So)</t>
  </si>
  <si>
    <t>D. Sterling(So)</t>
  </si>
  <si>
    <t>K. Hill(Jr)</t>
  </si>
  <si>
    <t>P. Jones(Sr)</t>
  </si>
  <si>
    <t>E. Lee(So)</t>
  </si>
  <si>
    <t>J. Jacobs(Sr)</t>
  </si>
  <si>
    <t>M. Herrera(So)</t>
  </si>
  <si>
    <t>E. Akins(Jr)</t>
  </si>
  <si>
    <t>C. Flanery(Jr)</t>
  </si>
  <si>
    <t>A. Wright(So)</t>
  </si>
  <si>
    <t>T. Gleaves(Sr)</t>
  </si>
  <si>
    <t>K. Coleman(Jr)</t>
  </si>
  <si>
    <t>B. Woods(Sr)</t>
  </si>
  <si>
    <t>B. Ferguson(So)</t>
  </si>
  <si>
    <t>A. Wilkerson(Sr)</t>
  </si>
  <si>
    <t>C. Mcdill(Sr)</t>
  </si>
  <si>
    <t>T. Mcada(Fr)</t>
  </si>
  <si>
    <t>J. Jacobs(Jr)</t>
  </si>
  <si>
    <t>L. Van vessem(Sr)</t>
  </si>
  <si>
    <t>C. Goodhart(Sr)</t>
  </si>
  <si>
    <t>T. Sterling(Sr)</t>
  </si>
  <si>
    <t>L. Mustafa(Jr)</t>
  </si>
  <si>
    <t>B. Perry jr.(So)</t>
  </si>
  <si>
    <t>J. Gorospe(Sr)</t>
  </si>
  <si>
    <t>B. Yates(Jr)</t>
  </si>
  <si>
    <t>C. Enyinna(Sr)</t>
  </si>
  <si>
    <t>C. Work(Jr)</t>
  </si>
  <si>
    <t>K. Garza(Sr)</t>
  </si>
  <si>
    <t>C. Flanery(So)</t>
  </si>
  <si>
    <t>C. Grace(Jr)</t>
  </si>
  <si>
    <t>N. Blackley(Sr)</t>
  </si>
  <si>
    <t>K. Coleman(So)</t>
  </si>
  <si>
    <t>B. Woods(Jr)</t>
  </si>
  <si>
    <t>A. Wilkerson(Jr)</t>
  </si>
  <si>
    <t>L. Ayo(Sr)</t>
  </si>
  <si>
    <t>C. Goodhart(Jr)</t>
  </si>
  <si>
    <t>P. Spera(Sr)</t>
  </si>
  <si>
    <t>C. Mcdill(Jr)</t>
  </si>
  <si>
    <t>J. Ennin(Sr)</t>
  </si>
  <si>
    <t>J. Castillo(Jr)</t>
  </si>
  <si>
    <t>T. Sterling(Jr)</t>
  </si>
  <si>
    <t>L. Mustafa(So)</t>
  </si>
  <si>
    <t>J. Gorospe(Jr)</t>
  </si>
  <si>
    <t>J. Kirven(Sr)</t>
  </si>
  <si>
    <t>C. Work(So)</t>
  </si>
  <si>
    <t>C. Enyinna(Jr)</t>
  </si>
  <si>
    <t>G. Ferguson(Sr)</t>
  </si>
  <si>
    <t>C. Fitzgerald(Sr)</t>
  </si>
  <si>
    <t>C. Crenshaw(Sr)</t>
  </si>
  <si>
    <t>C. Mcdill(So)</t>
  </si>
  <si>
    <t>P. Spera(Jr)</t>
  </si>
  <si>
    <t>T. Sterling(So)</t>
  </si>
  <si>
    <t>A. Khalaf(Sr)</t>
  </si>
  <si>
    <t>D. Fordham(Jr)</t>
  </si>
  <si>
    <t>J. Castillo(So)</t>
  </si>
  <si>
    <t>J. Ennin(Jr)</t>
  </si>
  <si>
    <t>C. Troutman(Jr)</t>
  </si>
  <si>
    <t>L. Ayo(Jr)</t>
  </si>
  <si>
    <t>Q. Calloway(Sr)</t>
  </si>
  <si>
    <t>T. Wayne(Sr)</t>
  </si>
  <si>
    <t>C. Goodhart(So)</t>
  </si>
  <si>
    <t>J. Kirven(Jr)</t>
  </si>
  <si>
    <t>C. Mears(Sr)</t>
  </si>
  <si>
    <t>J. Rosato(Sr)</t>
  </si>
  <si>
    <t>M. Conner(Sr)</t>
  </si>
  <si>
    <t>C. Crenshaw(Jr)</t>
  </si>
  <si>
    <t>B. Bryant(Sr)</t>
  </si>
  <si>
    <t>H. Allen(Sr)</t>
  </si>
  <si>
    <t>R. Cottingame(Sr)</t>
  </si>
  <si>
    <t>H. Allen(Jr)</t>
  </si>
  <si>
    <t>A. Khalaf(Jr)</t>
  </si>
  <si>
    <t>A. Flores(Sr)</t>
  </si>
  <si>
    <t>D. Fordham(So)</t>
  </si>
  <si>
    <t>D. Gray(Sr)</t>
  </si>
  <si>
    <t>C. Troutman(So)</t>
  </si>
  <si>
    <t>C. Fitzgerald(So)</t>
  </si>
  <si>
    <t>R. Cottingame(Jr)</t>
  </si>
  <si>
    <t>H. Allen(So)</t>
  </si>
  <si>
    <t>J. Quinn(Jr)</t>
  </si>
  <si>
    <t>J. Quinn(Sr)</t>
  </si>
  <si>
    <t>L. Ayo(So)</t>
  </si>
  <si>
    <t>D. Paschall(Sr)</t>
  </si>
  <si>
    <t>M. Hamideh(Sr)</t>
  </si>
  <si>
    <t>J. Vandiver(Jr)</t>
  </si>
  <si>
    <t>T. Wayne(Jr)</t>
  </si>
  <si>
    <t>B. Bryant(Jr)</t>
  </si>
  <si>
    <t>A. Khalaf(So)</t>
  </si>
  <si>
    <t>D. Deleon(Sr)</t>
  </si>
  <si>
    <t>S. Kirven(Sr)</t>
  </si>
  <si>
    <t>D. Mullican(Sr)</t>
  </si>
  <si>
    <t>C. Mears(So)</t>
  </si>
  <si>
    <t>T. Tran(Jr)</t>
  </si>
  <si>
    <t>A. Flores(Jr)</t>
  </si>
  <si>
    <t>J. Rosato(So)</t>
  </si>
  <si>
    <t>M. Rabah(Sr)</t>
  </si>
  <si>
    <t>R. Moss(Sr)</t>
  </si>
  <si>
    <t>M. Moore(Jr)</t>
  </si>
  <si>
    <t>W. Phillips(Jr)</t>
  </si>
  <si>
    <t>L. Ayo(Fr)</t>
  </si>
  <si>
    <t>M. Radaydeh(So)</t>
  </si>
  <si>
    <t>D. Paschall(Jr)</t>
  </si>
  <si>
    <t>T. Gooch(Sr)</t>
  </si>
  <si>
    <t>M. Hamideh(Jr)</t>
  </si>
  <si>
    <t>T. Cade(So)</t>
  </si>
  <si>
    <t>R. Cottingame(So)</t>
  </si>
  <si>
    <t>J. Quinn(So)</t>
  </si>
  <si>
    <t>D. Mullican(Jr)</t>
  </si>
  <si>
    <t>D. Deleon(Jr)</t>
  </si>
  <si>
    <t>W. Moss(Sr)</t>
  </si>
  <si>
    <t>J. Masters(Sr)</t>
  </si>
  <si>
    <t>H. Long(Sr)</t>
  </si>
  <si>
    <t>M. Goodin(Sr)</t>
  </si>
  <si>
    <t>B. Garza(Sr)</t>
  </si>
  <si>
    <t>C. Mears(Fr)</t>
  </si>
  <si>
    <t>B. Broadway(Sr)</t>
  </si>
  <si>
    <t>C. Nash(Sr)</t>
  </si>
  <si>
    <t>T. Gooch(Jr)</t>
  </si>
  <si>
    <t>S. Kirven(Jr)</t>
  </si>
  <si>
    <t>B. Clark(Sr)</t>
  </si>
  <si>
    <t>C. Crenshaw(So)</t>
  </si>
  <si>
    <t>PAT%</t>
  </si>
  <si>
    <t>FG%</t>
  </si>
  <si>
    <t>Cas. Crenshaw(Sr)</t>
  </si>
  <si>
    <t>Cas. Crenshaw(Jr)</t>
  </si>
  <si>
    <t>389 / 5.04</t>
  </si>
  <si>
    <t>(39.36 %) 37</t>
  </si>
  <si>
    <t>(44.44 %) 52</t>
  </si>
  <si>
    <t>(50.00 %) 8</t>
  </si>
  <si>
    <t>(25.00 %) 4</t>
  </si>
  <si>
    <t>88 / 172</t>
  </si>
  <si>
    <t>95 / 201</t>
  </si>
  <si>
    <t>417 / 5.13</t>
  </si>
  <si>
    <t>(57.80 %) 63</t>
  </si>
  <si>
    <t>(27.48 %) 36</t>
  </si>
  <si>
    <t>(42.11 %) 8</t>
  </si>
  <si>
    <t>(44.44 %) 12</t>
  </si>
  <si>
    <t>99 / 180</t>
  </si>
  <si>
    <t>352 / 5.03</t>
  </si>
  <si>
    <t>(52.25 %) 58</t>
  </si>
  <si>
    <t>(36.94 %) 41</t>
  </si>
  <si>
    <t>(61.11 %) 11</t>
  </si>
  <si>
    <t>(33.33 %) 9</t>
  </si>
  <si>
    <t>139 / 220</t>
  </si>
  <si>
    <t>380 / 4.83</t>
  </si>
  <si>
    <t>(34.10 %) 59</t>
  </si>
  <si>
    <t>(30.25 %) 36</t>
  </si>
  <si>
    <t>(58.33 %) 21</t>
  </si>
  <si>
    <t>(40.00 %) 10</t>
  </si>
  <si>
    <t>115 / 237</t>
  </si>
  <si>
    <t>431 / 4.63</t>
  </si>
  <si>
    <t>(55.83 %) 67</t>
  </si>
  <si>
    <t>(39.39 %) 52</t>
  </si>
  <si>
    <t>(66.67 %) 20</t>
  </si>
  <si>
    <t>105 / 218</t>
  </si>
  <si>
    <t>521 / 5.61</t>
  </si>
  <si>
    <t>(50.00 %) 84</t>
  </si>
  <si>
    <t>(34.27 %) 49</t>
  </si>
  <si>
    <t>(60.00 %) 18</t>
  </si>
  <si>
    <t>(34.09 %) 15</t>
  </si>
  <si>
    <t>42 / 92</t>
  </si>
  <si>
    <t>340 / 6.64</t>
  </si>
  <si>
    <t>(49.32 %) 72</t>
  </si>
  <si>
    <t>(39.19 %) 58</t>
  </si>
  <si>
    <t>(56.52 %) 13</t>
  </si>
  <si>
    <t>(43.59 %) 17</t>
  </si>
  <si>
    <t>Average Rank</t>
  </si>
  <si>
    <t>Overall Rank</t>
  </si>
  <si>
    <t>% of Passing Yards</t>
  </si>
  <si>
    <t>% of Rushing Yards</t>
  </si>
  <si>
    <t>% of Receiving Yards</t>
  </si>
  <si>
    <t>Average of Margin</t>
  </si>
  <si>
    <t>Win</t>
  </si>
  <si>
    <t>Loss</t>
  </si>
  <si>
    <t>Win %</t>
  </si>
  <si>
    <t>Playoff Games</t>
  </si>
  <si>
    <t>Team Rank</t>
  </si>
  <si>
    <t>Combined Rank</t>
  </si>
  <si>
    <t>Pass Completeions</t>
  </si>
  <si>
    <t>Pass Attempts</t>
  </si>
  <si>
    <t>Rush Average</t>
  </si>
  <si>
    <t>Rush Plays</t>
  </si>
  <si>
    <t>P</t>
  </si>
  <si>
    <t>In 20</t>
  </si>
  <si>
    <t>KO Rets</t>
  </si>
  <si>
    <t>P Rets</t>
  </si>
  <si>
    <t>FC</t>
  </si>
  <si>
    <t>KR Yds</t>
  </si>
  <si>
    <t>D. Gray(Jr)</t>
  </si>
  <si>
    <t>C. Abdoo(So)</t>
  </si>
  <si>
    <t>M. Pettway(Jr)</t>
  </si>
  <si>
    <t>KO</t>
  </si>
  <si>
    <t>TB</t>
  </si>
  <si>
    <t>I. Gallardo(Jr)</t>
  </si>
  <si>
    <t>T. Gleaves(Jr)</t>
  </si>
  <si>
    <t>L. Bryant(Sr)</t>
  </si>
  <si>
    <t>J. Robinson(Sr)</t>
  </si>
  <si>
    <t>K. Maness(Jr)</t>
  </si>
  <si>
    <t>K. Maness(Sr)</t>
  </si>
  <si>
    <t>E. Akins(Sr)</t>
  </si>
  <si>
    <t>B. Gomez(Jr)</t>
  </si>
  <si>
    <t>E. Tanck(Jr)</t>
  </si>
  <si>
    <t>G. James(Jr)</t>
  </si>
  <si>
    <t>D. Gomez(Jr)</t>
  </si>
  <si>
    <t>D. Gardner(So)</t>
  </si>
  <si>
    <t>Date</t>
  </si>
  <si>
    <t>Result</t>
  </si>
  <si>
    <t>Opponent</t>
  </si>
  <si>
    <t>Pass Yds</t>
  </si>
  <si>
    <t>Avg Pass</t>
  </si>
  <si>
    <t>Rush Yds</t>
  </si>
  <si>
    <t>Avg Rush Yds</t>
  </si>
  <si>
    <t>Rush TD</t>
  </si>
  <si>
    <t>Fum</t>
  </si>
  <si>
    <t>Fum Lost</t>
  </si>
  <si>
    <t>Pnk Blk</t>
  </si>
  <si>
    <t>PR Yds</t>
  </si>
  <si>
    <t>IR Yds</t>
  </si>
  <si>
    <t>Total Yds</t>
  </si>
  <si>
    <t>Solo Tckls</t>
  </si>
  <si>
    <t>Asst Tckls</t>
  </si>
  <si>
    <t>Tot Tckls</t>
  </si>
  <si>
    <t>Tckls For Loss</t>
  </si>
  <si>
    <t>Ydl</t>
  </si>
  <si>
    <t>Hurries</t>
  </si>
  <si>
    <t>Int Yds</t>
  </si>
  <si>
    <t>PD</t>
  </si>
  <si>
    <t>Fmb Rec</t>
  </si>
  <si>
    <t>FR Yds</t>
  </si>
  <si>
    <t>Caus</t>
  </si>
  <si>
    <t>Blk Pnts</t>
  </si>
  <si>
    <t>Blk FGs</t>
  </si>
  <si>
    <t>L 31-33</t>
  </si>
  <si>
    <t>Aubrey (TX)</t>
  </si>
  <si>
    <t>W 45-7</t>
  </si>
  <si>
    <t>Ranchview (Irving, TX)</t>
  </si>
  <si>
    <t>W 57-14</t>
  </si>
  <si>
    <t>Caddo Mills (TX)</t>
  </si>
  <si>
    <t>L 14-28</t>
  </si>
  <si>
    <t>Van (TX)</t>
  </si>
  <si>
    <t>L 14-42</t>
  </si>
  <si>
    <t>Pleasant Grove (Texarkana, TX)</t>
  </si>
  <si>
    <t>Grade</t>
  </si>
  <si>
    <t>Completions</t>
  </si>
  <si>
    <t xml:space="preserve"> Pass Attempts</t>
  </si>
  <si>
    <t>Completion%</t>
  </si>
  <si>
    <t>Pass Avg</t>
  </si>
  <si>
    <t>Pass Y/G</t>
  </si>
  <si>
    <t>Pass C/G</t>
  </si>
  <si>
    <t>Pass Lng</t>
  </si>
  <si>
    <t>Carries</t>
  </si>
  <si>
    <t>Rush Avg</t>
  </si>
  <si>
    <t>Rush Y/G</t>
  </si>
  <si>
    <t>Rush 100+</t>
  </si>
  <si>
    <t>Receptions</t>
  </si>
  <si>
    <t>Rec Yds</t>
  </si>
  <si>
    <t>Rec Avg</t>
  </si>
  <si>
    <t>Rec Y/G</t>
  </si>
  <si>
    <t>Rec Lng</t>
  </si>
  <si>
    <t>Rec TD</t>
  </si>
  <si>
    <t>PAT Attempts</t>
  </si>
  <si>
    <t>FG Att</t>
  </si>
  <si>
    <t>FG Lng</t>
  </si>
  <si>
    <t>KO Ret Yds</t>
  </si>
  <si>
    <t>KO Ret Avg</t>
  </si>
  <si>
    <t>KO Ret Lng</t>
  </si>
  <si>
    <t>Punt Rets</t>
  </si>
  <si>
    <t>P Ret Yds</t>
  </si>
  <si>
    <t>P Ret Avg</t>
  </si>
  <si>
    <t>P Ret Lng</t>
  </si>
  <si>
    <t>Punts</t>
  </si>
  <si>
    <t>Punt Yds</t>
  </si>
  <si>
    <t>Avg Punt</t>
  </si>
  <si>
    <t>Punt Lng</t>
  </si>
  <si>
    <t>Kickoffs</t>
  </si>
  <si>
    <t>KO Yds</t>
  </si>
  <si>
    <t>KO Avg</t>
  </si>
  <si>
    <t>KO Lng</t>
  </si>
  <si>
    <t>B. Broadway</t>
  </si>
  <si>
    <t>Sr</t>
  </si>
  <si>
    <t/>
  </si>
  <si>
    <t>B. Clark</t>
  </si>
  <si>
    <t>B. Garza</t>
  </si>
  <si>
    <t>C. Mears</t>
  </si>
  <si>
    <t>Fr</t>
  </si>
  <si>
    <t>C. Nash</t>
  </si>
  <si>
    <t>Cas. Crenshaw</t>
  </si>
  <si>
    <t>So</t>
  </si>
  <si>
    <t>D. Deleon</t>
  </si>
  <si>
    <t>Jr</t>
  </si>
  <si>
    <t>D. Mullican</t>
  </si>
  <si>
    <t>H. Long</t>
  </si>
  <si>
    <t>J. Masters</t>
  </si>
  <si>
    <t>J. Quinn</t>
  </si>
  <si>
    <t>M. Goodin</t>
  </si>
  <si>
    <t>R. Cottingame</t>
  </si>
  <si>
    <t>S. Kirven</t>
  </si>
  <si>
    <t>T. Gooch</t>
  </si>
  <si>
    <t>T. Tutle</t>
  </si>
  <si>
    <t>W. Moss</t>
  </si>
  <si>
    <t>A. Flores</t>
  </si>
  <si>
    <t>A. Khalaf</t>
  </si>
  <si>
    <t>D. Gray</t>
  </si>
  <si>
    <t>D. Paschall</t>
  </si>
  <si>
    <t>H. Allen</t>
  </si>
  <si>
    <t>J. Rosato</t>
  </si>
  <si>
    <t>L. Ayo</t>
  </si>
  <si>
    <t>M. Hamideh</t>
  </si>
  <si>
    <t>M. Moore</t>
  </si>
  <si>
    <t>M. Rabah</t>
  </si>
  <si>
    <t>M. Radaydeh</t>
  </si>
  <si>
    <t>R. Moss</t>
  </si>
  <si>
    <t>T. Cade</t>
  </si>
  <si>
    <t>T. Tran</t>
  </si>
  <si>
    <t>W. Phillips</t>
  </si>
  <si>
    <t>B. Bryant</t>
  </si>
  <si>
    <t>C. Abdoo</t>
  </si>
  <si>
    <t>C. Fitzgerald</t>
  </si>
  <si>
    <t>C. Troutman</t>
  </si>
  <si>
    <t>Cor. Crenshaw</t>
  </si>
  <si>
    <t>D. Fordham</t>
  </si>
  <si>
    <t>J. Vandiver</t>
  </si>
  <si>
    <t>M. Pettway</t>
  </si>
  <si>
    <t>T. Wayne</t>
  </si>
  <si>
    <t>C. Goodhart</t>
  </si>
  <si>
    <t>C. Mcdill</t>
  </si>
  <si>
    <t>J. Castillo</t>
  </si>
  <si>
    <t>J. Ennin</t>
  </si>
  <si>
    <t>J. Kirven</t>
  </si>
  <si>
    <t>M. Conner</t>
  </si>
  <si>
    <t>P. Spera</t>
  </si>
  <si>
    <t>Q. Calloway</t>
  </si>
  <si>
    <t>T. Sterling</t>
  </si>
  <si>
    <t>C. Enyinna</t>
  </si>
  <si>
    <t>C. Work</t>
  </si>
  <si>
    <t>G. Ferguson</t>
  </si>
  <si>
    <t>I. Gallardo</t>
  </si>
  <si>
    <t>J. Gorospe</t>
  </si>
  <si>
    <t>L. Mustafa</t>
  </si>
  <si>
    <t>A. Wilkerson</t>
  </si>
  <si>
    <t>B. Perry jr.</t>
  </si>
  <si>
    <t>B. Woods</t>
  </si>
  <si>
    <t>B. Yates</t>
  </si>
  <si>
    <t>C. Flanery</t>
  </si>
  <si>
    <t>C. Grace</t>
  </si>
  <si>
    <t>J. Jacobs</t>
  </si>
  <si>
    <t>K. Coleman</t>
  </si>
  <si>
    <t>K. Garza</t>
  </si>
  <si>
    <t>L. Bryant</t>
  </si>
  <si>
    <t>L. Van vessem</t>
  </si>
  <si>
    <t>N. Blackley</t>
  </si>
  <si>
    <t>T. Gleaves</t>
  </si>
  <si>
    <t>T. Mcada</t>
  </si>
  <si>
    <t>A. Wright</t>
  </si>
  <si>
    <t>B. Ferguson</t>
  </si>
  <si>
    <t>D. Sterling</t>
  </si>
  <si>
    <t>E. Akins</t>
  </si>
  <si>
    <t>E. Lee</t>
  </si>
  <si>
    <t>J. Robinson</t>
  </si>
  <si>
    <t>K. Hill</t>
  </si>
  <si>
    <t>K. Maness</t>
  </si>
  <si>
    <t>M. Herrera</t>
  </si>
  <si>
    <t>P. Jones</t>
  </si>
  <si>
    <t>T. Winfree</t>
  </si>
  <si>
    <t>W. Van vessem</t>
  </si>
  <si>
    <t>B. Davis</t>
  </si>
  <si>
    <t>C. Sampah</t>
  </si>
  <si>
    <t>E. Arinze</t>
  </si>
  <si>
    <t>G. Macias</t>
  </si>
  <si>
    <t>J. Taylor</t>
  </si>
  <si>
    <t>L. Titsworth</t>
  </si>
  <si>
    <t>M. Mcada</t>
  </si>
  <si>
    <t>N. Mcdill</t>
  </si>
  <si>
    <t>P. Hobbs</t>
  </si>
  <si>
    <t>T. Earnest</t>
  </si>
  <si>
    <t>A. Luna</t>
  </si>
  <si>
    <t>B. Avila</t>
  </si>
  <si>
    <t>B. Gomez</t>
  </si>
  <si>
    <t>C. McKinney</t>
  </si>
  <si>
    <t>J. Bruszer</t>
  </si>
  <si>
    <t>J. Pecina</t>
  </si>
  <si>
    <t>L. Griffin</t>
  </si>
  <si>
    <t>L. Laird</t>
  </si>
  <si>
    <t>R. Yates</t>
  </si>
  <si>
    <t>S. Bartis</t>
  </si>
  <si>
    <t>Z. Bartis</t>
  </si>
  <si>
    <t>A. Joseph</t>
  </si>
  <si>
    <t>B. Winfree</t>
  </si>
  <si>
    <t>H. Smith</t>
  </si>
  <si>
    <t>H. Wigginton</t>
  </si>
  <si>
    <t>I. Sims</t>
  </si>
  <si>
    <t>J. Dyer</t>
  </si>
  <si>
    <t>J. Dyler</t>
  </si>
  <si>
    <t>J. Ivy</t>
  </si>
  <si>
    <t>J. Sloan</t>
  </si>
  <si>
    <t>K. Said</t>
  </si>
  <si>
    <t>M. Leavitt</t>
  </si>
  <si>
    <t>T. Grace</t>
  </si>
  <si>
    <t>C. Key</t>
  </si>
  <si>
    <t>D. Pun</t>
  </si>
  <si>
    <t>I. Willis</t>
  </si>
  <si>
    <t>J. Smith</t>
  </si>
  <si>
    <t>K. O'neal</t>
  </si>
  <si>
    <t>A. Hamad</t>
  </si>
  <si>
    <t>D. Knight</t>
  </si>
  <si>
    <t>J. Derleth</t>
  </si>
  <si>
    <t>J. Mcdill</t>
  </si>
  <si>
    <t>L. Wright</t>
  </si>
  <si>
    <t>T. Arthmann</t>
  </si>
  <si>
    <t>B. Griffin</t>
  </si>
  <si>
    <t>C. Hamilton</t>
  </si>
  <si>
    <t>C. Maupin</t>
  </si>
  <si>
    <t>G. Brown</t>
  </si>
  <si>
    <t>(Jr)</t>
  </si>
  <si>
    <t>N. Peterson jr</t>
  </si>
  <si>
    <t>Row Labels</t>
  </si>
  <si>
    <t>Grand Total</t>
  </si>
  <si>
    <t>Sum of PAT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</si>
</sst>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9" fontId="0" fillId="0" borderId="0" xfId="1" applyFont="1"/>
    <xf numFmtId="16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Knight" refreshedDate="45576.013941203702" createdVersion="8" refreshedVersion="8" minRefreshableVersion="3" recordCount="268" xr:uid="{F9B28D47-89A7-4385-817C-6C71C0BB8839}">
  <cacheSource type="worksheet">
    <worksheetSource ref="A1:BG269" sheet="Sheet1"/>
  </cacheSource>
  <cacheFields count="59">
    <cacheField name="Year" numFmtId="0">
      <sharedItems containsSemiMixedTypes="0" containsString="0" containsNumber="1" containsInteger="1" minValue="2011" maxValue="2023"/>
    </cacheField>
    <cacheField name="#" numFmtId="0">
      <sharedItems containsSemiMixedTypes="0" containsString="0" containsNumber="1" containsInteger="1" minValue="0" maxValue="89"/>
    </cacheField>
    <cacheField name="Name" numFmtId="0">
      <sharedItems count="147">
        <s v="B. Broadway"/>
        <s v="B. Clark"/>
        <s v="B. Garza"/>
        <s v="C. Mears"/>
        <s v="C. Nash"/>
        <s v="Cas. Crenshaw"/>
        <s v="D. Deleon"/>
        <s v="D. Mullican"/>
        <s v="H. Long"/>
        <s v="J. Masters"/>
        <s v="J. Quinn"/>
        <s v="M. Goodin"/>
        <s v="R. Cottingame"/>
        <s v="S. Kirven"/>
        <s v="T. Gooch"/>
        <s v="T. Tutle"/>
        <s v="W. Moss"/>
        <s v="A. Flores"/>
        <s v="A. Khalaf"/>
        <s v="D. Gray"/>
        <s v="D. Paschall"/>
        <s v="H. Allen"/>
        <s v="J. Rosato"/>
        <s v="L. Ayo"/>
        <s v="M. Hamideh"/>
        <s v="M. Moore"/>
        <s v="M. Rabah"/>
        <s v="M. Radaydeh"/>
        <s v="R. Moss"/>
        <s v="T. Cade"/>
        <s v="T. Tran"/>
        <s v="W. Phillips"/>
        <s v="B. Bryant"/>
        <s v="C. Abdoo"/>
        <s v="C. Fitzgerald"/>
        <s v="C. Troutman"/>
        <s v="Cor. Crenshaw"/>
        <s v="D. Fordham"/>
        <s v="J. Vandiver"/>
        <s v="M. Pettway"/>
        <s v="T. Wayne"/>
        <s v="C. Goodhart"/>
        <s v="C. Mcdill"/>
        <s v="J. Castillo"/>
        <s v="J. Ennin"/>
        <s v="J. Kirven"/>
        <s v="M. Conner"/>
        <s v="P. Spera"/>
        <s v="Q. Calloway"/>
        <s v="T. Sterling"/>
        <s v="C. Enyinna"/>
        <s v="C. Work"/>
        <s v="G. Ferguson"/>
        <s v="I. Gallardo"/>
        <s v="J. Gorospe"/>
        <s v="L. Mustafa"/>
        <s v="A. Wilkerson"/>
        <s v="B. Perry jr."/>
        <s v="B. Woods"/>
        <s v="B. Yates"/>
        <s v="C. Flanery"/>
        <s v="C. Grace"/>
        <s v="J. Jacobs"/>
        <s v="K. Coleman"/>
        <s v="K. Garza"/>
        <s v="L. Bryant"/>
        <s v="L. Van vessem"/>
        <s v="N. Blackley"/>
        <s v="T. Gleaves"/>
        <s v="T. Mcada"/>
        <s v="A. Wright"/>
        <s v="B. Ferguson"/>
        <s v="D. Sterling"/>
        <s v="E. Akins"/>
        <s v="E. Lee"/>
        <s v="J. Robinson"/>
        <s v="K. Hill"/>
        <s v="K. Maness"/>
        <s v="M. Herrera"/>
        <s v="P. Jones"/>
        <s v="T. Winfree"/>
        <s v="W. Van vessem"/>
        <s v="B. Davis"/>
        <s v="C. Sampah"/>
        <s v="E. Arinze"/>
        <s v="G. Macias"/>
        <s v="J. Taylor"/>
        <s v="L. Titsworth"/>
        <s v="M. Mcada"/>
        <s v="N. Mcdill"/>
        <s v="P. Hobbs"/>
        <s v="T. Earnest"/>
        <s v="A. Luna"/>
        <s v="B. Avila"/>
        <s v="B. Gomez"/>
        <s v="C. McKinney"/>
        <s v="J. Bruszer"/>
        <s v="J. Pecina"/>
        <s v="L. Griffin"/>
        <s v="L. Laird"/>
        <s v="R. Yates"/>
        <s v="S. Bartis"/>
        <s v="Z. Bartis"/>
        <s v="A. Joseph"/>
        <s v="B. Winfree"/>
        <s v="H. Smith"/>
        <s v="H. Wigginton"/>
        <s v="I. Sims"/>
        <s v="J. Dyer"/>
        <s v="J. Dyler"/>
        <s v="J. Ivy"/>
        <s v="J. Sloan"/>
        <s v="K. Said"/>
        <s v="M. Leavitt"/>
        <s v="T. Grace"/>
        <s v="A. Blazek"/>
        <s v="C. Christopher"/>
        <s v="C. Key"/>
        <s v="D. Pun"/>
        <s v="E. Johnson"/>
        <s v="E. Tanck"/>
        <s v="I. Willis"/>
        <s v="J. Smith"/>
        <s v="K. O'neal"/>
        <s v="N. Briggs"/>
        <s v="A. Hamad"/>
        <s v="A. Helton"/>
        <s v="C. Andrews"/>
        <s v="C. Monson"/>
        <s v="D. Gomez"/>
        <s v="D. Knight"/>
        <s v="H. Hartmann"/>
        <s v="J. Derleth"/>
        <s v="J. Mcdill"/>
        <s v="L. Wright"/>
        <s v="O. Dlabaj"/>
        <s v="T. Arthmann"/>
        <s v="B. Griffin"/>
        <s v="C. Hamilton"/>
        <s v="C. Maupin"/>
        <s v="D. Gardner"/>
        <s v="G. Brown"/>
        <s v="G. James"/>
        <s v="G. Pendyala"/>
        <s v="J. Cross"/>
        <s v="J. Sterling"/>
        <s v="N. Peterson jr"/>
      </sharedItems>
    </cacheField>
    <cacheField name="Grade" numFmtId="0">
      <sharedItems/>
    </cacheField>
    <cacheField name="GP" numFmtId="0">
      <sharedItems containsSemiMixedTypes="0" containsString="0" containsNumber="1" containsInteger="1" minValue="1" maxValue="14"/>
    </cacheField>
    <cacheField name="Completions" numFmtId="0">
      <sharedItems containsMixedTypes="1" containsNumber="1" containsInteger="1" minValue="0" maxValue="187"/>
    </cacheField>
    <cacheField name=" Pass Attempts" numFmtId="0">
      <sharedItems containsMixedTypes="1" containsNumber="1" containsInteger="1" minValue="1" maxValue="272"/>
    </cacheField>
    <cacheField name="Pass Yds" numFmtId="0">
      <sharedItems containsMixedTypes="1" containsNumber="1" containsInteger="1" minValue="0" maxValue="3025"/>
    </cacheField>
    <cacheField name="Completion%" numFmtId="0">
      <sharedItems containsMixedTypes="1" containsNumber="1" minValue="0" maxValue="1"/>
    </cacheField>
    <cacheField name="Pass Avg" numFmtId="0">
      <sharedItems containsMixedTypes="1" containsNumber="1" minValue="0" maxValue="65"/>
    </cacheField>
    <cacheField name="Pass Y/G" numFmtId="0">
      <sharedItems containsMixedTypes="1" containsNumber="1" minValue="0" maxValue="302.5"/>
    </cacheField>
    <cacheField name="Pass C/G" numFmtId="0">
      <sharedItems containsMixedTypes="1" containsNumber="1" minValue="0" maxValue="18.7"/>
    </cacheField>
    <cacheField name="TD" numFmtId="0">
      <sharedItems containsMixedTypes="1" containsNumber="1" containsInteger="1" minValue="0" maxValue="37"/>
    </cacheField>
    <cacheField name="TD/G" numFmtId="0">
      <sharedItems containsMixedTypes="1" containsNumber="1" minValue="0" maxValue="3.6"/>
    </cacheField>
    <cacheField name="Int" numFmtId="0">
      <sharedItems containsMixedTypes="1" containsNumber="1" containsInteger="1" minValue="0" maxValue="13"/>
    </cacheField>
    <cacheField name="Pass Lng" numFmtId="0">
      <sharedItems containsMixedTypes="1" containsNumber="1" containsInteger="1" minValue="0" maxValue="89"/>
    </cacheField>
    <cacheField name="QB Rate" numFmtId="0">
      <sharedItems containsMixedTypes="1" containsNumber="1" minValue="0" maxValue="177.1"/>
    </cacheField>
    <cacheField name="Carries" numFmtId="0">
      <sharedItems containsMixedTypes="1" containsNumber="1" containsInteger="1" minValue="1" maxValue="258"/>
    </cacheField>
    <cacheField name="Rush Yds" numFmtId="0">
      <sharedItems containsMixedTypes="1" containsNumber="1" containsInteger="1" minValue="0" maxValue="2081"/>
    </cacheField>
    <cacheField name="Rush Avg" numFmtId="0">
      <sharedItems containsMixedTypes="1" containsNumber="1" minValue="0" maxValue="58"/>
    </cacheField>
    <cacheField name="Rush Y/G" numFmtId="0">
      <sharedItems containsMixedTypes="1" containsNumber="1" minValue="0" maxValue="173.4"/>
    </cacheField>
    <cacheField name="Lng" numFmtId="0">
      <sharedItems containsMixedTypes="1" containsNumber="1" containsInteger="1" minValue="0" maxValue="127"/>
    </cacheField>
    <cacheField name="Rush 100+" numFmtId="0">
      <sharedItems containsMixedTypes="1" containsNumber="1" containsInteger="1" minValue="0" maxValue="10"/>
    </cacheField>
    <cacheField name="Rush TD" numFmtId="0">
      <sharedItems containsMixedTypes="1" containsNumber="1" containsInteger="1" minValue="0" maxValue="84"/>
    </cacheField>
    <cacheField name="Receptions" numFmtId="0">
      <sharedItems containsMixedTypes="1" containsNumber="1" containsInteger="1" minValue="0" maxValue="1663"/>
    </cacheField>
    <cacheField name="Rec Yds" numFmtId="0">
      <sharedItems containsMixedTypes="1" containsNumber="1" minValue="0" maxValue="50"/>
    </cacheField>
    <cacheField name="Rec Avg" numFmtId="0">
      <sharedItems containsMixedTypes="1" containsNumber="1" minValue="0" maxValue="122"/>
    </cacheField>
    <cacheField name="Rec Y/G" numFmtId="0">
      <sharedItems containsMixedTypes="1" containsNumber="1" containsInteger="1" minValue="0" maxValue="89"/>
    </cacheField>
    <cacheField name="Rec Lng" numFmtId="0">
      <sharedItems containsMixedTypes="1" containsNumber="1" containsInteger="1" minValue="0" maxValue="24"/>
    </cacheField>
    <cacheField name="Rec TD" numFmtId="0">
      <sharedItems containsMixedTypes="1" containsNumber="1" containsInteger="1" minValue="1" maxValue="86"/>
    </cacheField>
    <cacheField name="PAT" numFmtId="0">
      <sharedItems containsMixedTypes="1" containsNumber="1" containsInteger="1" minValue="1" maxValue="89"/>
    </cacheField>
    <cacheField name="PAT Attempts" numFmtId="0">
      <sharedItems containsMixedTypes="1" containsNumber="1" minValue="0.5" maxValue="1" count="13">
        <s v=""/>
        <n v="1"/>
        <n v="0.88888888888888884"/>
        <n v="0.5"/>
        <n v="0.91489361702127658"/>
        <n v="0.95"/>
        <n v="0.9662921348314607"/>
        <n v="0.96341463414634143"/>
        <n v="0.95652173913043481"/>
        <n v="0.97916666666666663"/>
        <n v="0.93548387096774188"/>
        <n v="0.98"/>
        <n v="0.94736842105263153"/>
      </sharedItems>
    </cacheField>
    <cacheField name="PAT%" numFmtId="0">
      <sharedItems containsMixedTypes="1" containsNumber="1" containsInteger="1" minValue="0" maxValue="9"/>
    </cacheField>
    <cacheField name="FG" numFmtId="0">
      <sharedItems containsMixedTypes="1" containsNumber="1" containsInteger="1" minValue="0" maxValue="14"/>
    </cacheField>
    <cacheField name="FG Att" numFmtId="0">
      <sharedItems containsMixedTypes="1" containsNumber="1" minValue="0" maxValue="1"/>
    </cacheField>
    <cacheField name="FG%" numFmtId="0">
      <sharedItems containsMixedTypes="1" containsNumber="1" containsInteger="1" minValue="0" maxValue="50"/>
    </cacheField>
    <cacheField name="FG Lng" numFmtId="0">
      <sharedItems containsMixedTypes="1" containsNumber="1" containsInteger="1" minValue="1" maxValue="92"/>
    </cacheField>
    <cacheField name="Tot Pts" numFmtId="0">
      <sharedItems containsMixedTypes="1" containsNumber="1" minValue="0.1" maxValue="7.1"/>
    </cacheField>
    <cacheField name="Kick P/G" numFmtId="0">
      <sharedItems containsMixedTypes="1" containsNumber="1" containsInteger="1" minValue="0" maxValue="21"/>
    </cacheField>
    <cacheField name="KO Rets" numFmtId="0">
      <sharedItems containsMixedTypes="1" containsNumber="1" containsInteger="1" minValue="0" maxValue="365"/>
    </cacheField>
    <cacheField name="KO Ret Yds" numFmtId="0">
      <sharedItems containsMixedTypes="1" containsNumber="1" minValue="0" maxValue="95"/>
    </cacheField>
    <cacheField name="KO Ret Avg" numFmtId="0">
      <sharedItems containsMixedTypes="1" containsNumber="1" containsInteger="1" minValue="0" maxValue="95"/>
    </cacheField>
    <cacheField name="KO Ret Lng" numFmtId="0">
      <sharedItems containsMixedTypes="1" containsNumber="1" containsInteger="1" minValue="0" maxValue="20"/>
    </cacheField>
    <cacheField name="Punt Rets" numFmtId="0">
      <sharedItems containsMixedTypes="1" containsNumber="1" containsInteger="1" minValue="0" maxValue="122"/>
    </cacheField>
    <cacheField name="P Ret Yds" numFmtId="0">
      <sharedItems containsMixedTypes="1" containsNumber="1" minValue="0" maxValue="36"/>
    </cacheField>
    <cacheField name="P Ret Avg" numFmtId="0">
      <sharedItems containsMixedTypes="1" containsNumber="1" containsInteger="1" minValue="0" maxValue="66"/>
    </cacheField>
    <cacheField name="P Ret Lng" numFmtId="0">
      <sharedItems containsMixedTypes="1" containsNumber="1" containsInteger="1" minValue="0" maxValue="7"/>
    </cacheField>
    <cacheField name="FC" numFmtId="0">
      <sharedItems containsMixedTypes="1" containsNumber="1" containsInteger="1" minValue="0" maxValue="390"/>
    </cacheField>
    <cacheField name="KR Yds" numFmtId="0">
      <sharedItems containsMixedTypes="1" containsNumber="1" containsInteger="1" minValue="1" maxValue="35"/>
    </cacheField>
    <cacheField name="Punts" numFmtId="0">
      <sharedItems containsMixedTypes="1" containsNumber="1" containsInteger="1" minValue="30" maxValue="1431"/>
    </cacheField>
    <cacheField name="Punt Yds" numFmtId="0">
      <sharedItems containsMixedTypes="1" containsNumber="1" minValue="29.4" maxValue="44"/>
    </cacheField>
    <cacheField name="Avg Punt" numFmtId="0">
      <sharedItems containsMixedTypes="1" containsNumber="1" containsInteger="1" minValue="0" maxValue="68"/>
    </cacheField>
    <cacheField name="Punt Lng" numFmtId="0">
      <sharedItems containsMixedTypes="1" containsNumber="1" containsInteger="1" minValue="0" maxValue="8"/>
    </cacheField>
    <cacheField name="In 20" numFmtId="0">
      <sharedItems containsMixedTypes="1" containsNumber="1" containsInteger="1" minValue="1" maxValue="92"/>
    </cacheField>
    <cacheField name="Kickoffs" numFmtId="0">
      <sharedItems containsMixedTypes="1" containsNumber="1" containsInteger="1" minValue="10" maxValue="4389"/>
    </cacheField>
    <cacheField name="KO Yds" numFmtId="0">
      <sharedItems containsMixedTypes="1" containsNumber="1" minValue="10" maxValue="186.6"/>
    </cacheField>
    <cacheField name="KO Avg" numFmtId="0">
      <sharedItems containsMixedTypes="1" containsNumber="1" containsInteger="1" minValue="10" maxValue="65"/>
    </cacheField>
    <cacheField name="KO Lng" numFmtId="0">
      <sharedItems containsMixedTypes="1" containsNumber="1" containsInteger="1" minValue="0" maxValue="30"/>
    </cacheField>
    <cacheField name="T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11"/>
    <n v="87"/>
    <x v="0"/>
    <s v="Sr"/>
    <n v="8"/>
    <s v=""/>
    <s v=""/>
    <s v=""/>
    <s v=""/>
    <s v=""/>
    <s v=""/>
    <s v=""/>
    <s v=""/>
    <s v=""/>
    <s v=""/>
    <s v=""/>
    <s v=""/>
    <n v="8"/>
    <s v=""/>
    <s v=""/>
    <s v=""/>
    <s v=""/>
    <s v=""/>
    <n v="7"/>
    <n v="53"/>
    <n v="7.57"/>
    <n v="6.6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82"/>
    <x v="1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0"/>
    <n v="10"/>
    <n v="1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23"/>
    <x v="2"/>
    <s v="Sr"/>
    <n v="10"/>
    <s v=""/>
    <s v=""/>
    <s v=""/>
    <s v=""/>
    <s v=""/>
    <s v=""/>
    <s v=""/>
    <s v=""/>
    <s v=""/>
    <s v=""/>
    <s v=""/>
    <s v=""/>
    <n v="3"/>
    <n v="12"/>
    <n v="4"/>
    <n v="1.2"/>
    <n v="0"/>
    <s v="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44"/>
    <x v="3"/>
    <s v="Fr"/>
    <n v="8"/>
    <s v=""/>
    <s v=""/>
    <s v=""/>
    <s v=""/>
    <s v=""/>
    <s v=""/>
    <s v=""/>
    <s v=""/>
    <s v=""/>
    <s v=""/>
    <s v=""/>
    <s v=""/>
    <n v="2"/>
    <n v="4"/>
    <n v="2"/>
    <n v="0.5"/>
    <n v="0"/>
    <s v="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18"/>
    <x v="4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39"/>
    <n v="19.5"/>
    <n v="3.9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19"/>
    <x v="5"/>
    <s v="So"/>
    <n v="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7"/>
    <x v="1"/>
    <n v="0"/>
    <n v="0"/>
    <n v="0"/>
    <n v="0"/>
    <n v="7"/>
    <n v="0.9"/>
    <s v=""/>
    <s v=""/>
    <s v=""/>
    <s v=""/>
    <s v=""/>
    <s v=""/>
    <s v=""/>
    <s v=""/>
    <s v=""/>
    <s v=""/>
    <n v="17"/>
    <n v="588"/>
    <n v="34.590000000000003"/>
    <n v="0"/>
    <n v="0"/>
    <s v=""/>
    <s v=""/>
    <s v=""/>
    <s v=""/>
    <s v=""/>
    <s v=""/>
  </r>
  <r>
    <n v="2011"/>
    <n v="4"/>
    <x v="6"/>
    <s v="Jr"/>
    <n v="9"/>
    <s v=""/>
    <s v=""/>
    <s v=""/>
    <s v=""/>
    <s v=""/>
    <s v=""/>
    <s v=""/>
    <s v=""/>
    <s v=""/>
    <s v=""/>
    <s v=""/>
    <s v=""/>
    <n v="110"/>
    <n v="699"/>
    <n v="6.36"/>
    <n v="77.7"/>
    <n v="0"/>
    <s v=""/>
    <n v="35"/>
    <n v="377"/>
    <n v="13.46"/>
    <n v="41.9"/>
    <n v="0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11"/>
    <x v="7"/>
    <s v="Jr"/>
    <n v="9"/>
    <n v="2"/>
    <n v="2"/>
    <n v="20"/>
    <n v="1"/>
    <n v="10"/>
    <n v="2.2000000000000002"/>
    <n v="0.22222222222222221"/>
    <n v="0"/>
    <n v="0"/>
    <n v="0"/>
    <n v="0"/>
    <n v="127"/>
    <n v="14"/>
    <n v="93"/>
    <n v="6.64"/>
    <n v="10.3"/>
    <n v="0"/>
    <s v=""/>
    <n v="11"/>
    <n v="64"/>
    <n v="7.11"/>
    <n v="7.1"/>
    <n v="0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17"/>
    <x v="8"/>
    <s v="Sr"/>
    <n v="8"/>
    <s v=""/>
    <s v=""/>
    <s v=""/>
    <s v=""/>
    <s v=""/>
    <s v=""/>
    <s v=""/>
    <s v=""/>
    <s v=""/>
    <s v=""/>
    <s v=""/>
    <s v=""/>
    <n v="4"/>
    <n v="29"/>
    <n v="7.25"/>
    <n v="3.6"/>
    <n v="0"/>
    <s v=""/>
    <n v="4"/>
    <n v="53"/>
    <n v="26.5"/>
    <n v="6.6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29"/>
    <x v="9"/>
    <s v="Sr"/>
    <n v="9"/>
    <s v=""/>
    <s v=""/>
    <s v=""/>
    <s v=""/>
    <s v=""/>
    <s v=""/>
    <s v=""/>
    <s v=""/>
    <s v=""/>
    <s v=""/>
    <s v=""/>
    <s v=""/>
    <n v="22"/>
    <n v="149"/>
    <n v="6.77"/>
    <n v="16.600000000000001"/>
    <n v="0"/>
    <s v="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5"/>
    <x v="10"/>
    <s v="So"/>
    <n v="10"/>
    <n v="9"/>
    <n v="13"/>
    <n v="154"/>
    <n v="0.69199999999999995"/>
    <n v="17.111000000000001"/>
    <n v="15.4"/>
    <n v="0.9"/>
    <n v="0"/>
    <n v="0"/>
    <n v="0"/>
    <n v="0"/>
    <n v="109"/>
    <s v=""/>
    <s v=""/>
    <s v=""/>
    <s v=""/>
    <s v=""/>
    <s v=""/>
    <n v="52"/>
    <n v="948"/>
    <n v="18.23"/>
    <n v="94.8"/>
    <n v="0"/>
    <n v="14"/>
    <s v=""/>
    <s v=""/>
    <x v="0"/>
    <s v=""/>
    <s v=""/>
    <s v=""/>
    <s v=""/>
    <s v=""/>
    <s v=""/>
    <s v=""/>
    <s v=""/>
    <s v=""/>
    <s v=""/>
    <s v=""/>
    <s v=""/>
    <s v=""/>
    <s v=""/>
    <s v=""/>
    <s v=""/>
    <n v="4"/>
    <n v="151"/>
    <n v="37.75"/>
    <n v="0"/>
    <n v="0"/>
    <s v=""/>
    <s v=""/>
    <s v=""/>
    <s v=""/>
    <s v=""/>
    <s v=""/>
  </r>
  <r>
    <n v="2011"/>
    <n v="13"/>
    <x v="11"/>
    <s v="Sr"/>
    <n v="10"/>
    <s v=""/>
    <s v=""/>
    <s v=""/>
    <s v=""/>
    <s v=""/>
    <s v=""/>
    <s v=""/>
    <s v=""/>
    <s v=""/>
    <s v=""/>
    <s v=""/>
    <s v=""/>
    <n v="3"/>
    <n v="39"/>
    <n v="13"/>
    <n v="3.9"/>
    <n v="0"/>
    <s v=""/>
    <n v="40"/>
    <n v="812"/>
    <n v="20.3"/>
    <n v="81.2"/>
    <n v="0"/>
    <n v="16"/>
    <s v=""/>
    <s v=""/>
    <x v="0"/>
    <s v=""/>
    <s v=""/>
    <s v=""/>
    <s v=""/>
    <s v=""/>
    <s v=""/>
    <n v="0"/>
    <n v="0"/>
    <n v="0"/>
    <n v="0"/>
    <n v="6"/>
    <n v="80"/>
    <n v="13.33"/>
    <n v="0"/>
    <n v="0"/>
    <n v="80"/>
    <s v=""/>
    <s v=""/>
    <s v=""/>
    <s v=""/>
    <s v=""/>
    <s v=""/>
    <s v=""/>
    <s v=""/>
    <s v=""/>
    <s v=""/>
    <s v=""/>
  </r>
  <r>
    <n v="2011"/>
    <n v="9"/>
    <x v="12"/>
    <s v="So"/>
    <n v="10"/>
    <n v="10"/>
    <n v="18"/>
    <n v="43"/>
    <n v="0.55600000000000005"/>
    <n v="4.3"/>
    <n v="4.3"/>
    <n v="1"/>
    <n v="0"/>
    <n v="0"/>
    <n v="1"/>
    <n v="0"/>
    <n v="38"/>
    <n v="4"/>
    <n v="13"/>
    <n v="3.25"/>
    <n v="1.3"/>
    <n v="0"/>
    <s v=""/>
    <n v="6"/>
    <n v="61"/>
    <n v="10.17"/>
    <n v="6.1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7"/>
    <x v="13"/>
    <s v="Jr"/>
    <n v="5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12"/>
    <n v="6"/>
    <n v="2.4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88"/>
    <x v="14"/>
    <s v="Jr"/>
    <n v="4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11"/>
    <n v="5.5"/>
    <n v="2.8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15"/>
    <x v="15"/>
    <s v="Sr"/>
    <n v="10"/>
    <n v="167"/>
    <n v="245"/>
    <n v="2632"/>
    <n v="0.68200000000000005"/>
    <n v="15.76"/>
    <n v="263.2"/>
    <n v="16.7"/>
    <n v="29"/>
    <n v="2.9"/>
    <n v="5"/>
    <n v="65"/>
    <n v="135"/>
    <n v="37"/>
    <n v="373"/>
    <n v="10.08"/>
    <n v="37.299999999999997"/>
    <n v="0"/>
    <s v=""/>
    <n v="4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1"/>
    <n v="2"/>
    <x v="16"/>
    <s v="Sr"/>
    <n v="9"/>
    <s v=""/>
    <s v=""/>
    <s v=""/>
    <s v=""/>
    <s v=""/>
    <s v=""/>
    <s v=""/>
    <s v=""/>
    <s v=""/>
    <s v=""/>
    <s v=""/>
    <s v=""/>
    <n v="41"/>
    <n v="276"/>
    <n v="6.73"/>
    <n v="30.7"/>
    <n v="0"/>
    <s v=""/>
    <n v="36"/>
    <n v="409"/>
    <n v="13.63"/>
    <n v="45.4"/>
    <n v="0"/>
    <n v="3"/>
    <n v="40"/>
    <n v="45"/>
    <x v="2"/>
    <n v="1"/>
    <n v="1"/>
    <n v="1"/>
    <n v="0"/>
    <n v="43"/>
    <n v="4.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20"/>
    <x v="17"/>
    <s v="Jr"/>
    <n v="4"/>
    <s v=""/>
    <s v=""/>
    <s v=""/>
    <s v=""/>
    <s v=""/>
    <s v=""/>
    <s v=""/>
    <s v=""/>
    <s v=""/>
    <s v=""/>
    <s v=""/>
    <s v=""/>
    <n v="8"/>
    <n v="18"/>
    <n v="2.25"/>
    <n v="4.5"/>
    <n v="3"/>
    <s v="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27"/>
    <x v="18"/>
    <s v="So"/>
    <n v="10"/>
    <s v=""/>
    <s v=""/>
    <s v=""/>
    <s v=""/>
    <s v=""/>
    <s v=""/>
    <s v=""/>
    <s v=""/>
    <s v=""/>
    <s v=""/>
    <s v=""/>
    <s v=""/>
    <n v="95"/>
    <n v="557"/>
    <n v="5.86"/>
    <n v="55.7"/>
    <n v="42"/>
    <s v=""/>
    <n v="22"/>
    <n v="184"/>
    <n v="10.82"/>
    <n v="18.399999999999999"/>
    <n v="17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15"/>
    <x v="3"/>
    <s v="So"/>
    <n v="10"/>
    <s v=""/>
    <s v=""/>
    <s v=""/>
    <s v=""/>
    <s v=""/>
    <s v=""/>
    <s v=""/>
    <s v=""/>
    <s v=""/>
    <s v=""/>
    <s v=""/>
    <s v=""/>
    <n v="13"/>
    <n v="92"/>
    <n v="7.08"/>
    <n v="9.1999999999999993"/>
    <n v="13"/>
    <s v=""/>
    <n v="2"/>
    <n v="29"/>
    <n v="14.5"/>
    <n v="2.9"/>
    <n v="21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18"/>
    <x v="5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4"/>
    <n v="34"/>
    <x v="1"/>
    <n v="8"/>
    <n v="11"/>
    <n v="0.72699999999999998"/>
    <n v="46"/>
    <n v="58"/>
    <n v="5.8"/>
    <s v=""/>
    <s v=""/>
    <s v=""/>
    <s v=""/>
    <s v=""/>
    <s v=""/>
    <s v=""/>
    <s v=""/>
    <s v=""/>
    <s v=""/>
    <n v="35"/>
    <n v="1265"/>
    <n v="36.14"/>
    <n v="68"/>
    <n v="5"/>
    <s v=""/>
    <s v=""/>
    <s v=""/>
    <s v=""/>
    <s v=""/>
    <s v=""/>
  </r>
  <r>
    <n v="2012"/>
    <n v="4"/>
    <x v="6"/>
    <s v="Sr"/>
    <n v="8"/>
    <s v=""/>
    <s v=""/>
    <s v=""/>
    <s v=""/>
    <s v=""/>
    <s v=""/>
    <s v=""/>
    <s v=""/>
    <s v=""/>
    <s v=""/>
    <s v=""/>
    <s v=""/>
    <n v="41"/>
    <n v="189"/>
    <n v="4.6100000000000003"/>
    <n v="23.6"/>
    <n v="12"/>
    <s v=""/>
    <n v="7"/>
    <n v="50"/>
    <n v="8.33"/>
    <n v="6.3"/>
    <n v="16"/>
    <n v="0"/>
    <s v=""/>
    <s v=""/>
    <x v="0"/>
    <s v=""/>
    <s v=""/>
    <s v=""/>
    <s v=""/>
    <s v=""/>
    <s v=""/>
    <n v="2"/>
    <n v="52"/>
    <n v="26"/>
    <n v="0"/>
    <n v="0"/>
    <n v="0"/>
    <n v="0"/>
    <n v="0"/>
    <n v="0"/>
    <n v="52"/>
    <s v=""/>
    <s v=""/>
    <s v=""/>
    <s v=""/>
    <s v=""/>
    <s v=""/>
    <s v=""/>
    <s v=""/>
    <s v=""/>
    <s v=""/>
    <s v=""/>
  </r>
  <r>
    <n v="2012"/>
    <n v="6"/>
    <x v="19"/>
    <s v="Jr"/>
    <n v="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14"/>
    <n v="247"/>
    <n v="17.64"/>
    <n v="35"/>
    <n v="6"/>
    <n v="35"/>
    <n v="5.83"/>
    <n v="15"/>
    <n v="0"/>
    <n v="282"/>
    <s v=""/>
    <s v=""/>
    <s v=""/>
    <s v=""/>
    <s v=""/>
    <s v=""/>
    <s v=""/>
    <s v=""/>
    <s v=""/>
    <s v=""/>
    <s v=""/>
  </r>
  <r>
    <n v="2012"/>
    <n v="11"/>
    <x v="7"/>
    <s v="Sr"/>
    <n v="6"/>
    <s v=""/>
    <s v=""/>
    <s v=""/>
    <s v=""/>
    <s v=""/>
    <s v=""/>
    <s v=""/>
    <s v=""/>
    <s v=""/>
    <s v=""/>
    <s v=""/>
    <s v=""/>
    <n v="22"/>
    <n v="108"/>
    <n v="4.91"/>
    <n v="18"/>
    <n v="5"/>
    <s v=""/>
    <n v="19"/>
    <n v="207"/>
    <n v="11.5"/>
    <n v="34.5"/>
    <n v="41"/>
    <n v="1"/>
    <s v=""/>
    <s v=""/>
    <x v="0"/>
    <s v=""/>
    <s v=""/>
    <s v=""/>
    <s v=""/>
    <s v=""/>
    <s v=""/>
    <n v="1"/>
    <n v="15"/>
    <n v="15"/>
    <n v="15"/>
    <n v="2"/>
    <n v="35"/>
    <n v="17.5"/>
    <n v="0"/>
    <n v="0"/>
    <n v="50"/>
    <s v=""/>
    <s v=""/>
    <s v=""/>
    <s v=""/>
    <s v=""/>
    <s v=""/>
    <s v=""/>
    <s v=""/>
    <s v=""/>
    <s v=""/>
    <s v=""/>
  </r>
  <r>
    <n v="2012"/>
    <n v="40"/>
    <x v="20"/>
    <s v="Jr"/>
    <n v="7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24"/>
    <n v="8"/>
    <n v="3.4"/>
    <n v="8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9"/>
    <x v="21"/>
    <s v="So"/>
    <n v="10"/>
    <n v="4"/>
    <n v="10"/>
    <n v="35"/>
    <n v="0.4"/>
    <n v="8.75"/>
    <n v="3.5"/>
    <n v="0.4"/>
    <n v="0"/>
    <n v="0"/>
    <n v="0"/>
    <n v="0"/>
    <n v="50"/>
    <n v="6"/>
    <n v="31"/>
    <n v="5.17"/>
    <n v="3.1"/>
    <n v="10"/>
    <s v=""/>
    <n v="2"/>
    <n v="6"/>
    <n v="6"/>
    <n v="0.6"/>
    <n v="0"/>
    <n v="0"/>
    <s v=""/>
    <s v=""/>
    <x v="0"/>
    <s v=""/>
    <s v=""/>
    <s v=""/>
    <s v=""/>
    <s v=""/>
    <s v=""/>
    <n v="4"/>
    <n v="8"/>
    <n v="2"/>
    <n v="0"/>
    <n v="0"/>
    <n v="0"/>
    <n v="0"/>
    <n v="0"/>
    <n v="0"/>
    <n v="8"/>
    <s v=""/>
    <s v=""/>
    <s v=""/>
    <s v=""/>
    <s v=""/>
    <s v=""/>
    <s v=""/>
    <s v=""/>
    <s v=""/>
    <s v=""/>
    <s v=""/>
  </r>
  <r>
    <n v="2012"/>
    <n v="2"/>
    <x v="10"/>
    <s v="Jr"/>
    <n v="9"/>
    <n v="1"/>
    <n v="1"/>
    <n v="21"/>
    <n v="1"/>
    <n v="21"/>
    <n v="2.2999999999999998"/>
    <n v="0.1111111111111111"/>
    <n v="1"/>
    <n v="0.1111111111111111"/>
    <n v="0"/>
    <n v="0"/>
    <n v="177"/>
    <s v=""/>
    <s v=""/>
    <s v=""/>
    <s v=""/>
    <s v=""/>
    <s v=""/>
    <n v="58"/>
    <n v="1003"/>
    <n v="17.29"/>
    <n v="111.4"/>
    <n v="60"/>
    <n v="16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1"/>
    <x v="22"/>
    <s v="So"/>
    <n v="10"/>
    <s v=""/>
    <s v=""/>
    <s v=""/>
    <s v=""/>
    <s v=""/>
    <s v=""/>
    <s v=""/>
    <s v=""/>
    <s v=""/>
    <s v=""/>
    <s v=""/>
    <s v=""/>
    <n v="5"/>
    <n v="13"/>
    <n v="2.6"/>
    <n v="1.3"/>
    <n v="3"/>
    <s v=""/>
    <n v="4"/>
    <n v="48"/>
    <n v="12"/>
    <n v="4.8"/>
    <n v="2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2"/>
    <x v="23"/>
    <s v="Fr"/>
    <n v="2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85"/>
    <n v="17"/>
    <n v="42.5"/>
    <n v="5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23"/>
    <x v="24"/>
    <s v="Jr"/>
    <n v="1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0"/>
    <n v="0"/>
    <n v="0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44"/>
    <x v="25"/>
    <s v="Jr"/>
    <n v="7"/>
    <s v=""/>
    <s v=""/>
    <s v=""/>
    <s v=""/>
    <s v=""/>
    <s v=""/>
    <s v=""/>
    <s v=""/>
    <s v=""/>
    <s v=""/>
    <s v=""/>
    <s v=""/>
    <n v="2"/>
    <n v="7"/>
    <n v="3.5"/>
    <n v="1"/>
    <n v="0"/>
    <s v="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79"/>
    <x v="26"/>
    <s v="Sr"/>
    <n v="9"/>
    <s v=""/>
    <s v=""/>
    <s v=""/>
    <s v=""/>
    <s v=""/>
    <s v=""/>
    <s v=""/>
    <s v=""/>
    <s v=""/>
    <s v=""/>
    <s v=""/>
    <s v=""/>
    <n v="3"/>
    <n v="9"/>
    <n v="3"/>
    <n v="1"/>
    <n v="0"/>
    <s v="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3"/>
    <x v="27"/>
    <s v="So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41"/>
    <n v="8.1999999999999993"/>
    <n v="13.7"/>
    <n v="2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12"/>
    <x v="12"/>
    <s v="Jr"/>
    <n v="10"/>
    <n v="156"/>
    <n v="266"/>
    <n v="2089"/>
    <n v="0.58599999999999997"/>
    <n v="13.391"/>
    <n v="208.9"/>
    <n v="15.6"/>
    <n v="19"/>
    <n v="1.9"/>
    <n v="13"/>
    <n v="60"/>
    <n v="87"/>
    <n v="101"/>
    <n v="438"/>
    <n v="4.34"/>
    <n v="43.8"/>
    <n v="31"/>
    <s v=""/>
    <n v="5"/>
    <s v=""/>
    <s v=""/>
    <s v=""/>
    <s v=""/>
    <s v=""/>
    <n v="1"/>
    <n v="1"/>
    <x v="1"/>
    <n v="0"/>
    <n v="0"/>
    <n v="0"/>
    <n v="0"/>
    <n v="1"/>
    <n v="0.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51"/>
    <x v="28"/>
    <s v="Sr"/>
    <n v="9"/>
    <s v=""/>
    <s v=""/>
    <s v=""/>
    <s v=""/>
    <s v=""/>
    <s v=""/>
    <s v=""/>
    <s v=""/>
    <s v=""/>
    <s v=""/>
    <s v=""/>
    <s v=""/>
    <n v="2"/>
    <n v="12"/>
    <n v="6"/>
    <n v="1.3"/>
    <n v="0"/>
    <s v="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7"/>
    <x v="13"/>
    <s v="Sr"/>
    <n v="10"/>
    <s v=""/>
    <s v=""/>
    <s v=""/>
    <s v=""/>
    <s v=""/>
    <s v=""/>
    <s v=""/>
    <s v=""/>
    <s v=""/>
    <s v=""/>
    <s v=""/>
    <s v=""/>
    <n v="28"/>
    <n v="182"/>
    <n v="6.5"/>
    <n v="18.2"/>
    <n v="62"/>
    <s v=""/>
    <n v="25"/>
    <n v="282"/>
    <n v="11.28"/>
    <n v="28.2"/>
    <n v="52"/>
    <n v="1"/>
    <s v=""/>
    <s v=""/>
    <x v="0"/>
    <s v=""/>
    <s v=""/>
    <s v=""/>
    <s v=""/>
    <s v=""/>
    <s v=""/>
    <n v="2"/>
    <n v="38"/>
    <n v="19"/>
    <n v="25"/>
    <n v="4"/>
    <n v="38"/>
    <n v="9.5"/>
    <n v="0"/>
    <n v="0"/>
    <n v="76"/>
    <s v=""/>
    <s v=""/>
    <s v=""/>
    <s v=""/>
    <s v=""/>
    <s v=""/>
    <s v=""/>
    <s v=""/>
    <s v=""/>
    <s v=""/>
    <s v=""/>
  </r>
  <r>
    <n v="2012"/>
    <n v="8"/>
    <x v="29"/>
    <s v="So"/>
    <n v="7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8"/>
    <n v="18"/>
    <n v="2.6"/>
    <n v="18"/>
    <n v="1"/>
    <s v=""/>
    <s v=""/>
    <x v="0"/>
    <s v=""/>
    <s v=""/>
    <s v=""/>
    <s v=""/>
    <s v=""/>
    <s v=""/>
    <n v="1"/>
    <n v="10"/>
    <n v="10"/>
    <n v="0"/>
    <n v="2"/>
    <n v="0"/>
    <n v="0"/>
    <n v="0"/>
    <n v="0"/>
    <n v="10"/>
    <s v=""/>
    <s v=""/>
    <s v=""/>
    <s v=""/>
    <s v=""/>
    <s v=""/>
    <s v=""/>
    <s v=""/>
    <s v=""/>
    <s v=""/>
    <s v=""/>
  </r>
  <r>
    <n v="2012"/>
    <n v="25"/>
    <x v="14"/>
    <s v="Sr"/>
    <n v="9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4"/>
    <n v="14"/>
    <n v="1.6"/>
    <n v="14"/>
    <n v="0"/>
    <s v=""/>
    <s v=""/>
    <x v="0"/>
    <s v=""/>
    <s v=""/>
    <s v=""/>
    <s v=""/>
    <s v=""/>
    <s v=""/>
    <n v="1"/>
    <n v="10"/>
    <n v="10"/>
    <n v="0"/>
    <n v="0"/>
    <n v="0"/>
    <n v="0"/>
    <n v="0"/>
    <n v="0"/>
    <n v="10"/>
    <s v=""/>
    <s v=""/>
    <s v=""/>
    <s v=""/>
    <s v=""/>
    <s v=""/>
    <s v=""/>
    <s v=""/>
    <s v=""/>
    <s v=""/>
    <s v=""/>
  </r>
  <r>
    <n v="2012"/>
    <n v="16"/>
    <x v="30"/>
    <s v="Jr"/>
    <n v="5"/>
    <s v=""/>
    <s v=""/>
    <s v=""/>
    <s v=""/>
    <s v=""/>
    <s v=""/>
    <s v=""/>
    <s v=""/>
    <s v=""/>
    <s v=""/>
    <s v=""/>
    <s v=""/>
    <n v="13"/>
    <n v="47"/>
    <n v="3.62"/>
    <n v="9.4"/>
    <n v="8"/>
    <s v=""/>
    <n v="2"/>
    <n v="6"/>
    <n v="6"/>
    <n v="1.2"/>
    <n v="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2"/>
    <n v="5"/>
    <x v="31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15"/>
    <n v="148"/>
    <n v="9.8699999999999992"/>
    <n v="14.8"/>
    <n v="20"/>
    <n v="0"/>
    <s v=""/>
    <s v=""/>
    <x v="0"/>
    <s v=""/>
    <s v=""/>
    <s v=""/>
    <s v=""/>
    <s v=""/>
    <s v=""/>
    <n v="4"/>
    <n v="50"/>
    <n v="12.5"/>
    <n v="0"/>
    <n v="0"/>
    <n v="0"/>
    <n v="0"/>
    <n v="0"/>
    <n v="0"/>
    <n v="50"/>
    <s v=""/>
    <s v=""/>
    <s v=""/>
    <s v=""/>
    <s v=""/>
    <s v=""/>
    <s v=""/>
    <s v=""/>
    <s v=""/>
    <s v=""/>
    <s v=""/>
  </r>
  <r>
    <n v="2013"/>
    <n v="22"/>
    <x v="17"/>
    <s v="Sr"/>
    <n v="8"/>
    <s v=""/>
    <s v=""/>
    <s v=""/>
    <s v=""/>
    <s v=""/>
    <s v=""/>
    <s v=""/>
    <s v=""/>
    <s v=""/>
    <s v=""/>
    <s v=""/>
    <s v=""/>
    <n v="43"/>
    <n v="238"/>
    <n v="5.54"/>
    <n v="29.8"/>
    <n v="43"/>
    <s v=""/>
    <n v="1"/>
    <s v=""/>
    <s v=""/>
    <s v=""/>
    <s v=""/>
    <s v=""/>
    <s v=""/>
    <s v=""/>
    <x v="0"/>
    <s v=""/>
    <s v=""/>
    <s v=""/>
    <s v=""/>
    <s v=""/>
    <s v=""/>
    <n v="1"/>
    <n v="15"/>
    <n v="15"/>
    <n v="15"/>
    <n v="0"/>
    <n v="0"/>
    <n v="0"/>
    <n v="0"/>
    <n v="0"/>
    <n v="15"/>
    <s v=""/>
    <s v=""/>
    <s v=""/>
    <s v=""/>
    <s v=""/>
    <s v=""/>
    <s v=""/>
    <s v=""/>
    <s v=""/>
    <s v=""/>
    <s v=""/>
  </r>
  <r>
    <n v="2013"/>
    <n v="27"/>
    <x v="18"/>
    <s v="Jr"/>
    <n v="10"/>
    <s v=""/>
    <s v=""/>
    <s v=""/>
    <s v=""/>
    <s v=""/>
    <s v=""/>
    <s v=""/>
    <s v=""/>
    <s v=""/>
    <s v=""/>
    <s v=""/>
    <s v=""/>
    <n v="132"/>
    <n v="960"/>
    <n v="7.27"/>
    <n v="96"/>
    <n v="58"/>
    <s v=""/>
    <n v="31"/>
    <n v="282"/>
    <n v="14.1"/>
    <n v="28.2"/>
    <n v="55"/>
    <n v="3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3"/>
    <n v="45"/>
    <x v="32"/>
    <s v="Jr"/>
    <n v="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4"/>
    <x v="3"/>
    <n v="0"/>
    <n v="2"/>
    <n v="0"/>
    <n v="0"/>
    <n v="2"/>
    <n v="0.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3"/>
    <n v="5"/>
    <x v="33"/>
    <s v="So"/>
    <n v="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2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3"/>
    <n v="16"/>
    <x v="34"/>
    <s v="So"/>
    <n v="10"/>
    <s v=""/>
    <s v=""/>
    <s v=""/>
    <s v=""/>
    <s v=""/>
    <s v=""/>
    <s v=""/>
    <s v=""/>
    <s v=""/>
    <s v=""/>
    <s v=""/>
    <s v=""/>
    <n v="1"/>
    <n v="9"/>
    <n v="9"/>
    <n v="0.9"/>
    <n v="9"/>
    <s v=""/>
    <n v="0"/>
    <s v=""/>
    <s v=""/>
    <s v=""/>
    <s v=""/>
    <s v=""/>
    <s v=""/>
    <s v=""/>
    <x v="0"/>
    <s v=""/>
    <s v=""/>
    <s v=""/>
    <s v=""/>
    <s v=""/>
    <s v=""/>
    <n v="1"/>
    <n v="2"/>
    <n v="2"/>
    <n v="0"/>
    <n v="0"/>
    <n v="0"/>
    <n v="0"/>
    <n v="0"/>
    <n v="0"/>
    <n v="2"/>
    <s v=""/>
    <s v=""/>
    <s v=""/>
    <s v=""/>
    <s v=""/>
    <s v=""/>
    <s v=""/>
    <s v=""/>
    <s v=""/>
    <s v=""/>
    <s v=""/>
  </r>
  <r>
    <n v="2013"/>
    <n v="8"/>
    <x v="35"/>
    <s v="So"/>
    <n v="3"/>
    <s v=""/>
    <s v=""/>
    <s v=""/>
    <s v=""/>
    <s v=""/>
    <s v=""/>
    <s v=""/>
    <s v=""/>
    <s v=""/>
    <s v=""/>
    <s v=""/>
    <s v=""/>
    <n v="1"/>
    <n v="0"/>
    <n v="0"/>
    <n v="0"/>
    <n v="0"/>
    <s v=""/>
    <n v="2"/>
    <n v="18"/>
    <n v="9"/>
    <n v="6"/>
    <n v="10"/>
    <n v="0"/>
    <s v=""/>
    <s v=""/>
    <x v="0"/>
    <s v=""/>
    <s v=""/>
    <s v=""/>
    <s v=""/>
    <s v=""/>
    <s v=""/>
    <n v="6"/>
    <n v="113"/>
    <n v="40.75"/>
    <n v="58"/>
    <n v="0"/>
    <n v="0"/>
    <n v="0"/>
    <n v="0"/>
    <n v="0"/>
    <n v="113"/>
    <s v=""/>
    <s v=""/>
    <s v=""/>
    <s v=""/>
    <s v=""/>
    <s v=""/>
    <s v=""/>
    <s v=""/>
    <s v=""/>
    <s v=""/>
    <s v=""/>
  </r>
  <r>
    <n v="2013"/>
    <n v="33"/>
    <x v="35"/>
    <s v="So"/>
    <n v="3"/>
    <s v=""/>
    <s v=""/>
    <s v=""/>
    <s v=""/>
    <s v=""/>
    <s v=""/>
    <s v=""/>
    <s v=""/>
    <s v=""/>
    <s v=""/>
    <s v=""/>
    <s v=""/>
    <n v="1"/>
    <n v="0"/>
    <n v="0"/>
    <n v="0"/>
    <n v="0"/>
    <s v=""/>
    <n v="2"/>
    <n v="18"/>
    <n v="9"/>
    <n v="6"/>
    <n v="10"/>
    <n v="0"/>
    <s v=""/>
    <s v=""/>
    <x v="0"/>
    <s v=""/>
    <s v=""/>
    <s v=""/>
    <s v=""/>
    <s v=""/>
    <s v=""/>
    <n v="6"/>
    <n v="113"/>
    <n v="40.75"/>
    <n v="58"/>
    <n v="0"/>
    <n v="0"/>
    <n v="0"/>
    <n v="0"/>
    <n v="0"/>
    <n v="113"/>
    <s v=""/>
    <s v=""/>
    <s v=""/>
    <s v=""/>
    <s v=""/>
    <s v=""/>
    <s v=""/>
    <s v=""/>
    <s v=""/>
    <s v=""/>
    <s v=""/>
  </r>
  <r>
    <n v="2013"/>
    <n v="18"/>
    <x v="5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3"/>
    <n v="47"/>
    <x v="4"/>
    <n v="2"/>
    <n v="3"/>
    <n v="0.66700000000000004"/>
    <n v="30"/>
    <n v="49"/>
    <n v="4.9000000000000004"/>
    <s v=""/>
    <s v=""/>
    <s v=""/>
    <s v=""/>
    <s v=""/>
    <s v=""/>
    <s v=""/>
    <s v=""/>
    <s v=""/>
    <s v=""/>
    <n v="26"/>
    <n v="1014"/>
    <n v="39"/>
    <n v="65"/>
    <n v="4"/>
    <n v="41"/>
    <n v="1866"/>
    <n v="186.6"/>
    <n v="60"/>
    <n v="8"/>
    <s v=""/>
  </r>
  <r>
    <n v="2013"/>
    <n v="7"/>
    <x v="36"/>
    <s v="So"/>
    <n v="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"/>
    <n v="477"/>
    <n v="68.142857142857139"/>
    <n v="50"/>
    <n v="0"/>
    <s v=""/>
  </r>
  <r>
    <n v="2013"/>
    <n v="21"/>
    <x v="37"/>
    <s v="So"/>
    <n v="4"/>
    <s v=""/>
    <s v=""/>
    <s v=""/>
    <s v=""/>
    <s v=""/>
    <s v=""/>
    <s v=""/>
    <s v=""/>
    <s v=""/>
    <s v=""/>
    <s v=""/>
    <s v=""/>
    <n v="18"/>
    <n v="110"/>
    <n v="6.11"/>
    <n v="27.5"/>
    <n v="27"/>
    <s v=""/>
    <n v="7"/>
    <n v="46"/>
    <n v="7.67"/>
    <n v="11.5"/>
    <n v="13"/>
    <n v="0"/>
    <s v=""/>
    <s v=""/>
    <x v="0"/>
    <s v=""/>
    <s v=""/>
    <s v=""/>
    <s v=""/>
    <s v=""/>
    <s v=""/>
    <n v="2"/>
    <n v="30"/>
    <n v="15"/>
    <n v="15"/>
    <n v="0"/>
    <n v="0"/>
    <n v="0"/>
    <n v="0"/>
    <n v="0"/>
    <n v="30"/>
    <s v=""/>
    <s v=""/>
    <s v=""/>
    <s v=""/>
    <s v=""/>
    <s v=""/>
    <s v=""/>
    <s v=""/>
    <s v=""/>
    <s v=""/>
    <s v=""/>
  </r>
  <r>
    <n v="2013"/>
    <n v="6"/>
    <x v="19"/>
    <s v="Sr"/>
    <n v="10"/>
    <s v=""/>
    <s v=""/>
    <s v=""/>
    <s v=""/>
    <s v=""/>
    <s v=""/>
    <s v=""/>
    <s v=""/>
    <s v=""/>
    <s v=""/>
    <s v=""/>
    <s v=""/>
    <n v="9"/>
    <n v="42"/>
    <n v="4.67"/>
    <n v="4.2"/>
    <n v="18"/>
    <s v=""/>
    <n v="23"/>
    <n v="533"/>
    <n v="23.17"/>
    <n v="53.3"/>
    <n v="85"/>
    <n v="4"/>
    <s v=""/>
    <s v=""/>
    <x v="0"/>
    <s v=""/>
    <s v=""/>
    <s v=""/>
    <s v=""/>
    <s v=""/>
    <s v=""/>
    <n v="1"/>
    <n v="10"/>
    <n v="10"/>
    <n v="10"/>
    <n v="0"/>
    <n v="0"/>
    <n v="0"/>
    <n v="0"/>
    <n v="0"/>
    <n v="10"/>
    <s v=""/>
    <s v=""/>
    <s v=""/>
    <s v=""/>
    <s v=""/>
    <s v=""/>
    <s v=""/>
    <s v=""/>
    <s v=""/>
    <s v=""/>
    <s v=""/>
  </r>
  <r>
    <n v="2013"/>
    <n v="40"/>
    <x v="20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21"/>
    <n v="269"/>
    <n v="12.81"/>
    <n v="26.9"/>
    <n v="30"/>
    <n v="4"/>
    <s v=""/>
    <s v=""/>
    <x v="0"/>
    <s v=""/>
    <s v=""/>
    <s v=""/>
    <s v=""/>
    <s v=""/>
    <s v=""/>
    <n v="1"/>
    <n v="10"/>
    <n v="10"/>
    <n v="0"/>
    <n v="0"/>
    <n v="0"/>
    <n v="0"/>
    <n v="0"/>
    <n v="0"/>
    <n v="10"/>
    <s v=""/>
    <s v=""/>
    <s v=""/>
    <s v=""/>
    <s v=""/>
    <s v=""/>
    <s v=""/>
    <s v=""/>
    <s v=""/>
    <s v=""/>
    <s v=""/>
  </r>
  <r>
    <n v="2013"/>
    <n v="9"/>
    <x v="21"/>
    <s v="Jr"/>
    <n v="10"/>
    <n v="4"/>
    <n v="4"/>
    <n v="54"/>
    <n v="1"/>
    <n v="13.5"/>
    <n v="5.4"/>
    <n v="0.4"/>
    <n v="0"/>
    <n v="0"/>
    <n v="0"/>
    <n v="25"/>
    <n v="138"/>
    <n v="9"/>
    <n v="49"/>
    <n v="5.44"/>
    <n v="4.9000000000000004"/>
    <n v="5"/>
    <s v=""/>
    <n v="0"/>
    <s v=""/>
    <s v=""/>
    <s v=""/>
    <s v=""/>
    <s v=""/>
    <s v=""/>
    <s v=""/>
    <x v="0"/>
    <s v=""/>
    <s v=""/>
    <s v=""/>
    <s v=""/>
    <s v=""/>
    <s v=""/>
    <n v="1"/>
    <n v="9"/>
    <n v="9"/>
    <n v="9"/>
    <n v="2"/>
    <n v="13"/>
    <n v="6.5"/>
    <n v="0"/>
    <n v="0"/>
    <n v="22"/>
    <s v=""/>
    <s v=""/>
    <s v=""/>
    <s v=""/>
    <s v=""/>
    <s v=""/>
    <s v=""/>
    <s v=""/>
    <s v=""/>
    <s v=""/>
    <s v=""/>
  </r>
  <r>
    <n v="2013"/>
    <n v="2"/>
    <x v="10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66"/>
    <n v="1162"/>
    <n v="17.61"/>
    <n v="116.2"/>
    <n v="70"/>
    <n v="14"/>
    <s v=""/>
    <s v=""/>
    <x v="0"/>
    <s v=""/>
    <s v=""/>
    <s v=""/>
    <s v=""/>
    <s v=""/>
    <s v=""/>
    <s v=""/>
    <s v=""/>
    <s v=""/>
    <s v=""/>
    <s v=""/>
    <s v=""/>
    <s v=""/>
    <s v=""/>
    <s v=""/>
    <s v=""/>
    <n v="1"/>
    <n v="30"/>
    <n v="30"/>
    <n v="30"/>
    <n v="0"/>
    <s v=""/>
    <s v=""/>
    <s v=""/>
    <s v=""/>
    <s v=""/>
    <s v=""/>
  </r>
  <r>
    <n v="2013"/>
    <n v="20"/>
    <x v="38"/>
    <s v="Jr"/>
    <n v="4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24"/>
    <n v="8"/>
    <n v="6"/>
    <n v="15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3"/>
    <n v="2"/>
    <x v="23"/>
    <s v="So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36"/>
    <n v="611"/>
    <n v="16.97"/>
    <n v="61.1"/>
    <n v="89"/>
    <n v="9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3"/>
    <n v="23"/>
    <x v="24"/>
    <s v="Sr"/>
    <n v="7"/>
    <s v=""/>
    <s v=""/>
    <s v=""/>
    <s v=""/>
    <s v=""/>
    <s v=""/>
    <s v=""/>
    <s v=""/>
    <s v=""/>
    <s v=""/>
    <s v=""/>
    <s v=""/>
    <s v=""/>
    <s v=""/>
    <s v=""/>
    <s v=""/>
    <s v=""/>
    <s v=""/>
    <n v="11"/>
    <n v="103"/>
    <n v="9.36"/>
    <n v="14.7"/>
    <n v="29"/>
    <n v="1"/>
    <s v=""/>
    <s v=""/>
    <x v="0"/>
    <s v=""/>
    <s v=""/>
    <s v=""/>
    <s v=""/>
    <s v=""/>
    <s v=""/>
    <n v="1"/>
    <n v="30"/>
    <n v="30"/>
    <n v="0"/>
    <n v="0"/>
    <n v="0"/>
    <n v="0"/>
    <n v="0"/>
    <n v="0"/>
    <n v="30"/>
    <s v=""/>
    <s v=""/>
    <s v=""/>
    <s v=""/>
    <s v=""/>
    <s v=""/>
    <s v=""/>
    <s v=""/>
    <s v=""/>
    <s v=""/>
    <s v=""/>
  </r>
  <r>
    <n v="2013"/>
    <n v="14"/>
    <x v="39"/>
    <s v="Jr"/>
    <n v="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0"/>
    <n v="0"/>
    <n v="0"/>
    <n v="0"/>
    <n v="2"/>
    <n v="51"/>
    <n v="25.5"/>
    <n v="24"/>
    <n v="0"/>
    <n v="51"/>
    <s v=""/>
    <s v=""/>
    <s v=""/>
    <s v=""/>
    <s v=""/>
    <s v=""/>
    <s v=""/>
    <s v=""/>
    <s v=""/>
    <s v=""/>
    <s v=""/>
  </r>
  <r>
    <n v="2013"/>
    <n v="12"/>
    <x v="12"/>
    <s v="Sr"/>
    <n v="10"/>
    <n v="187"/>
    <n v="272"/>
    <n v="3025"/>
    <n v="0.68799999999999994"/>
    <n v="16.175999999999998"/>
    <n v="302.5"/>
    <n v="18.7"/>
    <n v="36"/>
    <n v="3.6"/>
    <n v="4"/>
    <n v="89"/>
    <n v="139"/>
    <n v="60"/>
    <n v="246"/>
    <n v="4.0999999999999996"/>
    <n v="24.6"/>
    <n v="74"/>
    <s v=""/>
    <n v="2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3"/>
    <n v="34"/>
    <x v="40"/>
    <s v="J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31"/>
    <n v="10.33"/>
    <n v="10.3"/>
    <n v="25"/>
    <n v="0"/>
    <s v=""/>
    <s v=""/>
    <x v="0"/>
    <s v=""/>
    <s v=""/>
    <s v=""/>
    <s v=""/>
    <s v=""/>
    <s v=""/>
    <n v="0"/>
    <n v="0"/>
    <n v="0"/>
    <n v="0"/>
    <n v="1"/>
    <n v="18"/>
    <n v="18"/>
    <n v="0"/>
    <n v="0"/>
    <n v="18"/>
    <s v=""/>
    <s v=""/>
    <s v=""/>
    <s v=""/>
    <s v=""/>
    <s v=""/>
    <s v=""/>
    <s v=""/>
    <s v=""/>
    <s v=""/>
    <s v=""/>
  </r>
  <r>
    <n v="2014"/>
    <n v="27"/>
    <x v="18"/>
    <s v="Sr"/>
    <n v="11"/>
    <s v=""/>
    <s v=""/>
    <s v=""/>
    <s v=""/>
    <s v=""/>
    <s v=""/>
    <s v=""/>
    <s v=""/>
    <s v=""/>
    <s v=""/>
    <s v=""/>
    <s v=""/>
    <n v="258"/>
    <n v="1670"/>
    <n v="6.5"/>
    <n v="151.80000000000001"/>
    <n v="59"/>
    <n v="8"/>
    <n v="36"/>
    <n v="183"/>
    <n v="14.1"/>
    <n v="16.600000000000001"/>
    <n v="45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45"/>
    <x v="32"/>
    <s v="Sr"/>
    <n v="1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4"/>
    <n v="14"/>
    <n v="14"/>
    <n v="14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2"/>
    <x v="41"/>
    <s v="So"/>
    <n v="10"/>
    <s v=""/>
    <s v=""/>
    <s v=""/>
    <s v=""/>
    <s v=""/>
    <s v=""/>
    <s v=""/>
    <s v=""/>
    <s v=""/>
    <s v=""/>
    <s v=""/>
    <s v=""/>
    <n v="1"/>
    <n v="3"/>
    <n v="3"/>
    <n v="0.3"/>
    <n v="3"/>
    <n v="0"/>
    <n v="43"/>
    <n v="710"/>
    <n v="16.5"/>
    <n v="71"/>
    <n v="64"/>
    <n v="7"/>
    <s v=""/>
    <s v=""/>
    <x v="0"/>
    <s v=""/>
    <s v=""/>
    <s v=""/>
    <s v=""/>
    <s v=""/>
    <s v=""/>
    <n v="4"/>
    <n v="31"/>
    <n v="7.8"/>
    <n v="17"/>
    <n v="0"/>
    <n v="0"/>
    <n v="0"/>
    <n v="0"/>
    <n v="0"/>
    <n v="31"/>
    <s v=""/>
    <s v=""/>
    <s v=""/>
    <s v=""/>
    <s v=""/>
    <s v=""/>
    <s v=""/>
    <s v=""/>
    <s v=""/>
    <s v=""/>
    <s v=""/>
  </r>
  <r>
    <n v="2014"/>
    <n v="12"/>
    <x v="42"/>
    <s v="So"/>
    <n v="11"/>
    <n v="93"/>
    <n v="142"/>
    <n v="1342"/>
    <n v="0.65500000000000003"/>
    <n v="14.4"/>
    <n v="122"/>
    <n v="8.5"/>
    <n v="16"/>
    <n v="1.5"/>
    <n v="6"/>
    <n v="57"/>
    <n v="116"/>
    <n v="28"/>
    <n v="54"/>
    <n v="1.9"/>
    <n v="4.9000000000000004"/>
    <n v="14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15"/>
    <x v="3"/>
    <s v="Sr"/>
    <n v="11"/>
    <s v=""/>
    <s v=""/>
    <s v=""/>
    <s v=""/>
    <s v=""/>
    <s v=""/>
    <s v=""/>
    <s v=""/>
    <s v=""/>
    <s v=""/>
    <s v=""/>
    <s v=""/>
    <s v=""/>
    <s v=""/>
    <s v=""/>
    <s v=""/>
    <s v=""/>
    <s v=""/>
    <n v="10"/>
    <n v="113"/>
    <n v="11.3"/>
    <n v="10.3"/>
    <n v="14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8"/>
    <x v="35"/>
    <s v="Jr"/>
    <n v="9"/>
    <s v=""/>
    <s v=""/>
    <s v=""/>
    <s v=""/>
    <s v=""/>
    <s v=""/>
    <s v=""/>
    <s v=""/>
    <s v=""/>
    <s v=""/>
    <s v=""/>
    <s v=""/>
    <n v="7"/>
    <n v="72"/>
    <n v="10.3"/>
    <n v="8"/>
    <n v="52"/>
    <n v="0"/>
    <n v="10"/>
    <n v="166"/>
    <n v="18.399999999999999"/>
    <n v="18.399999999999999"/>
    <n v="44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7"/>
    <x v="36"/>
    <s v="Jr"/>
    <n v="11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5"/>
    <n v="15"/>
    <n v="1.4"/>
    <n v="15"/>
    <n v="1"/>
    <n v="57"/>
    <n v="60"/>
    <x v="5"/>
    <n v="6"/>
    <n v="7"/>
    <n v="0.9"/>
    <n v="35"/>
    <n v="75"/>
    <n v="6.8"/>
    <n v="2"/>
    <n v="0"/>
    <n v="0"/>
    <n v="0"/>
    <n v="0"/>
    <n v="0"/>
    <n v="0"/>
    <n v="0"/>
    <n v="0"/>
    <n v="0"/>
    <n v="30"/>
    <n v="1062"/>
    <n v="35.4"/>
    <n v="56"/>
    <n v="4"/>
    <n v="85"/>
    <n v="4006"/>
    <n v="47.1"/>
    <n v="60"/>
    <n v="5"/>
    <s v=""/>
  </r>
  <r>
    <n v="2014"/>
    <n v="21"/>
    <x v="37"/>
    <s v="Jr"/>
    <n v="7"/>
    <s v=""/>
    <s v=""/>
    <s v=""/>
    <s v=""/>
    <s v=""/>
    <s v=""/>
    <s v=""/>
    <s v=""/>
    <s v=""/>
    <s v=""/>
    <s v=""/>
    <s v=""/>
    <n v="40"/>
    <n v="254"/>
    <n v="6.4"/>
    <n v="36.299999999999997"/>
    <n v="42"/>
    <n v="0"/>
    <n v="8"/>
    <n v="68"/>
    <n v="13.6"/>
    <n v="9.6999999999999993"/>
    <n v="2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9"/>
    <x v="21"/>
    <s v="Sr"/>
    <n v="11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25"/>
    <n v="25"/>
    <n v="2.2999999999999998"/>
    <n v="25"/>
    <n v="0"/>
    <s v=""/>
    <s v=""/>
    <x v="0"/>
    <s v=""/>
    <s v=""/>
    <s v=""/>
    <s v=""/>
    <s v=""/>
    <s v=""/>
    <n v="12"/>
    <n v="164"/>
    <n v="24.7"/>
    <n v="45"/>
    <n v="0"/>
    <n v="0"/>
    <n v="0"/>
    <n v="0"/>
    <n v="0"/>
    <n v="164"/>
    <s v=""/>
    <s v=""/>
    <s v=""/>
    <s v=""/>
    <s v=""/>
    <s v=""/>
    <s v=""/>
    <s v=""/>
    <s v=""/>
    <s v=""/>
    <s v=""/>
  </r>
  <r>
    <n v="2014"/>
    <n v="21"/>
    <x v="43"/>
    <s v="So"/>
    <n v="11"/>
    <s v=""/>
    <s v=""/>
    <s v=""/>
    <s v=""/>
    <s v=""/>
    <s v=""/>
    <s v=""/>
    <s v=""/>
    <s v=""/>
    <s v=""/>
    <s v=""/>
    <s v=""/>
    <n v="14"/>
    <n v="36"/>
    <n v="2.6"/>
    <n v="3.3"/>
    <n v="8"/>
    <n v="0"/>
    <n v="0"/>
    <s v=""/>
    <s v=""/>
    <s v=""/>
    <s v=""/>
    <s v=""/>
    <s v=""/>
    <s v=""/>
    <x v="0"/>
    <s v=""/>
    <s v=""/>
    <s v=""/>
    <s v=""/>
    <s v=""/>
    <s v=""/>
    <n v="9"/>
    <n v="19"/>
    <n v="2.1"/>
    <n v="10"/>
    <n v="0"/>
    <n v="0"/>
    <n v="0"/>
    <n v="0"/>
    <n v="0"/>
    <n v="19"/>
    <s v=""/>
    <s v=""/>
    <s v=""/>
    <s v=""/>
    <s v=""/>
    <s v=""/>
    <s v=""/>
    <s v=""/>
    <s v=""/>
    <s v=""/>
    <s v=""/>
  </r>
  <r>
    <n v="2014"/>
    <n v="11"/>
    <x v="44"/>
    <s v="Jr"/>
    <n v="10"/>
    <s v=""/>
    <s v=""/>
    <s v=""/>
    <s v=""/>
    <s v=""/>
    <s v=""/>
    <s v=""/>
    <s v=""/>
    <s v=""/>
    <s v=""/>
    <s v=""/>
    <s v=""/>
    <n v="11"/>
    <n v="51"/>
    <n v="4.5999999999999996"/>
    <n v="5.0999999999999996"/>
    <n v="22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10"/>
    <x v="45"/>
    <s v="Jr"/>
    <n v="8"/>
    <s v=""/>
    <s v=""/>
    <s v=""/>
    <s v=""/>
    <s v=""/>
    <s v=""/>
    <s v=""/>
    <s v=""/>
    <s v=""/>
    <s v=""/>
    <s v=""/>
    <s v=""/>
    <n v="1"/>
    <n v="6"/>
    <n v="6"/>
    <n v="0.8"/>
    <n v="6"/>
    <n v="0"/>
    <n v="4"/>
    <n v="54"/>
    <n v="13.5"/>
    <n v="6.8"/>
    <n v="37"/>
    <n v="1"/>
    <s v=""/>
    <s v=""/>
    <x v="0"/>
    <s v=""/>
    <s v=""/>
    <s v=""/>
    <s v=""/>
    <s v=""/>
    <s v=""/>
    <n v="10"/>
    <n v="199"/>
    <n v="19.899999999999999"/>
    <n v="75"/>
    <n v="0"/>
    <n v="0"/>
    <n v="0"/>
    <n v="0"/>
    <n v="0"/>
    <n v="199"/>
    <s v=""/>
    <s v=""/>
    <s v=""/>
    <s v=""/>
    <s v=""/>
    <s v=""/>
    <s v=""/>
    <s v=""/>
    <s v=""/>
    <s v=""/>
    <s v=""/>
  </r>
  <r>
    <n v="2014"/>
    <n v="1"/>
    <x v="22"/>
    <s v="Sr"/>
    <n v="6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30"/>
    <n v="7.5"/>
    <n v="5"/>
    <n v="14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2"/>
    <x v="23"/>
    <s v="Jr"/>
    <n v="11"/>
    <s v=""/>
    <s v=""/>
    <s v=""/>
    <s v=""/>
    <s v=""/>
    <s v=""/>
    <s v=""/>
    <s v=""/>
    <s v=""/>
    <s v=""/>
    <s v=""/>
    <s v=""/>
    <n v="3"/>
    <n v="8"/>
    <n v="2.7"/>
    <n v="0.7"/>
    <n v="8"/>
    <n v="0"/>
    <n v="75"/>
    <n v="1342"/>
    <n v="17.899999999999999"/>
    <n v="122"/>
    <n v="77"/>
    <n v="19"/>
    <s v=""/>
    <s v=""/>
    <x v="0"/>
    <s v=""/>
    <s v=""/>
    <s v=""/>
    <s v=""/>
    <s v=""/>
    <s v=""/>
    <n v="0"/>
    <n v="0"/>
    <n v="0"/>
    <n v="0"/>
    <n v="3"/>
    <n v="45"/>
    <n v="15"/>
    <n v="10"/>
    <n v="0"/>
    <n v="45"/>
    <s v=""/>
    <s v=""/>
    <s v=""/>
    <s v=""/>
    <s v=""/>
    <s v=""/>
    <s v=""/>
    <s v=""/>
    <s v=""/>
    <s v=""/>
    <s v=""/>
  </r>
  <r>
    <n v="2014"/>
    <n v="15"/>
    <x v="46"/>
    <s v="S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4"/>
    <n v="12"/>
    <n v="8"/>
    <n v="1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4"/>
    <x v="47"/>
    <s v="Jr"/>
    <n v="10"/>
    <n v="72"/>
    <n v="115"/>
    <n v="1491"/>
    <n v="0.626"/>
    <n v="20.7"/>
    <n v="149.1"/>
    <n v="7.2"/>
    <n v="16"/>
    <n v="1.6"/>
    <n v="1"/>
    <n v="77"/>
    <n v="142.30000000000001"/>
    <n v="26"/>
    <n v="94"/>
    <n v="3.8"/>
    <n v="9.4"/>
    <n v="27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80"/>
    <x v="48"/>
    <s v="Sr"/>
    <n v="1"/>
    <s v=""/>
    <s v=""/>
    <s v=""/>
    <s v=""/>
    <s v=""/>
    <s v=""/>
    <s v=""/>
    <s v=""/>
    <s v=""/>
    <s v=""/>
    <s v=""/>
    <s v=""/>
    <n v="2"/>
    <s v=""/>
    <s v=""/>
    <s v=""/>
    <n v="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4"/>
    <n v="22"/>
    <x v="49"/>
    <s v="So"/>
    <n v="10"/>
    <n v="1"/>
    <n v="1"/>
    <n v="25"/>
    <n v="1"/>
    <n v="25"/>
    <n v="2.5"/>
    <n v="0.1"/>
    <n v="0"/>
    <n v="0"/>
    <n v="0"/>
    <n v="0"/>
    <n v="137.5"/>
    <n v="6"/>
    <n v="11"/>
    <n v="1.8"/>
    <n v="1.1000000000000001"/>
    <n v="3"/>
    <n v="0"/>
    <n v="5"/>
    <n v="92"/>
    <n v="30.7"/>
    <n v="9.1999999999999993"/>
    <n v="41"/>
    <n v="0"/>
    <s v=""/>
    <s v=""/>
    <x v="0"/>
    <s v=""/>
    <s v=""/>
    <s v=""/>
    <s v=""/>
    <s v=""/>
    <s v=""/>
    <n v="6"/>
    <n v="113"/>
    <n v="18.8"/>
    <n v="79"/>
    <n v="18"/>
    <n v="6"/>
    <n v="0.3"/>
    <n v="6"/>
    <n v="7"/>
    <n v="119"/>
    <s v=""/>
    <s v=""/>
    <s v=""/>
    <s v=""/>
    <s v=""/>
    <s v=""/>
    <s v=""/>
    <s v=""/>
    <s v=""/>
    <s v=""/>
    <s v=""/>
  </r>
  <r>
    <n v="2014"/>
    <n v="6"/>
    <x v="40"/>
    <s v="Sr"/>
    <n v="5"/>
    <s v=""/>
    <s v=""/>
    <s v=""/>
    <s v=""/>
    <s v=""/>
    <s v=""/>
    <s v=""/>
    <s v=""/>
    <s v=""/>
    <s v=""/>
    <s v=""/>
    <s v=""/>
    <n v="1"/>
    <n v="7"/>
    <n v="7"/>
    <n v="1.4"/>
    <n v="7"/>
    <n v="0"/>
    <n v="9"/>
    <n v="168"/>
    <n v="18.7"/>
    <n v="33.6"/>
    <n v="42"/>
    <n v="2"/>
    <s v=""/>
    <s v=""/>
    <x v="0"/>
    <s v=""/>
    <s v=""/>
    <s v=""/>
    <s v=""/>
    <s v=""/>
    <s v=""/>
    <n v="3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5"/>
    <n v="1"/>
    <x v="50"/>
    <s v="Jr"/>
    <n v="13"/>
    <s v=""/>
    <s v=""/>
    <s v=""/>
    <s v=""/>
    <s v=""/>
    <s v=""/>
    <s v=""/>
    <s v=""/>
    <s v=""/>
    <s v=""/>
    <s v=""/>
    <s v=""/>
    <n v="5"/>
    <n v="13"/>
    <n v="2.6"/>
    <n v="1"/>
    <n v="11"/>
    <n v="0"/>
    <n v="33"/>
    <n v="554"/>
    <n v="16.8"/>
    <n v="42.6"/>
    <n v="47"/>
    <n v="3"/>
    <s v=""/>
    <s v=""/>
    <x v="0"/>
    <s v=""/>
    <s v=""/>
    <s v=""/>
    <s v=""/>
    <s v=""/>
    <s v=""/>
    <n v="4"/>
    <n v="3"/>
    <n v="0.8"/>
    <n v="5"/>
    <n v="0"/>
    <n v="0"/>
    <n v="0"/>
    <n v="0"/>
    <n v="0"/>
    <n v="3"/>
    <s v=""/>
    <s v=""/>
    <s v=""/>
    <s v=""/>
    <s v=""/>
    <s v=""/>
    <s v=""/>
    <s v=""/>
    <s v=""/>
    <s v=""/>
    <s v=""/>
  </r>
  <r>
    <n v="2015"/>
    <n v="16"/>
    <x v="34"/>
    <s v="Sr"/>
    <n v="13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0"/>
    <n v="0"/>
    <n v="0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2"/>
    <x v="41"/>
    <s v="Jr"/>
    <n v="14"/>
    <n v="1"/>
    <n v="1"/>
    <n v="6"/>
    <n v="1"/>
    <n v="6"/>
    <n v="0.4"/>
    <n v="0.1"/>
    <n v="0"/>
    <n v="0"/>
    <n v="0"/>
    <n v="6"/>
    <n v="110.4"/>
    <n v="17"/>
    <n v="84"/>
    <n v="4.9000000000000004"/>
    <n v="6"/>
    <n v="30"/>
    <n v="0"/>
    <n v="68"/>
    <n v="1219"/>
    <n v="18.8"/>
    <n v="87.1"/>
    <n v="89"/>
    <n v="19"/>
    <s v=""/>
    <s v=""/>
    <x v="0"/>
    <s v=""/>
    <s v=""/>
    <s v=""/>
    <s v=""/>
    <s v=""/>
    <s v=""/>
    <n v="8"/>
    <n v="94"/>
    <n v="11.8"/>
    <n v="50"/>
    <n v="0"/>
    <n v="0"/>
    <n v="0"/>
    <n v="0"/>
    <n v="0"/>
    <n v="94"/>
    <s v=""/>
    <s v=""/>
    <s v=""/>
    <s v=""/>
    <s v=""/>
    <s v=""/>
    <s v=""/>
    <s v=""/>
    <s v=""/>
    <s v=""/>
    <s v=""/>
  </r>
  <r>
    <n v="2015"/>
    <n v="12"/>
    <x v="42"/>
    <s v="Jr"/>
    <n v="11"/>
    <n v="147"/>
    <n v="200"/>
    <n v="2827"/>
    <n v="0.73499999999999999"/>
    <n v="19.2"/>
    <n v="257"/>
    <n v="13.4"/>
    <n v="37"/>
    <n v="3.4"/>
    <n v="5"/>
    <n v="74"/>
    <n v="144.6"/>
    <n v="30"/>
    <n v="44"/>
    <n v="1.5"/>
    <n v="4"/>
    <n v="18"/>
    <n v="0"/>
    <n v="1"/>
    <n v="15"/>
    <n v="15"/>
    <n v="1.4"/>
    <n v="1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15"/>
    <x v="51"/>
    <s v="So"/>
    <n v="8"/>
    <s v=""/>
    <s v=""/>
    <s v=""/>
    <s v=""/>
    <s v=""/>
    <s v=""/>
    <s v=""/>
    <s v=""/>
    <s v=""/>
    <s v=""/>
    <s v=""/>
    <s v=""/>
    <n v="6"/>
    <n v="18"/>
    <n v="3"/>
    <n v="2.2999999999999998"/>
    <n v="13"/>
    <n v="0"/>
    <n v="0"/>
    <s v=""/>
    <s v=""/>
    <s v=""/>
    <s v=""/>
    <s v="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5"/>
    <n v="7"/>
    <x v="36"/>
    <s v="Sr"/>
    <n v="1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6"/>
    <n v="89"/>
    <x v="6"/>
    <n v="2"/>
    <n v="3"/>
    <n v="0.7"/>
    <n v="24"/>
    <n v="92"/>
    <n v="6.6"/>
    <s v=""/>
    <s v=""/>
    <s v=""/>
    <s v=""/>
    <s v=""/>
    <s v=""/>
    <s v=""/>
    <s v=""/>
    <s v=""/>
    <s v=""/>
    <n v="35"/>
    <n v="1431"/>
    <n v="40.9"/>
    <n v="65"/>
    <n v="8"/>
    <n v="6"/>
    <n v="304"/>
    <n v="50.7"/>
    <n v="58"/>
    <n v="1"/>
    <s v=""/>
  </r>
  <r>
    <n v="2015"/>
    <n v="34"/>
    <x v="52"/>
    <s v="Sr"/>
    <n v="13"/>
    <s v=""/>
    <s v=""/>
    <s v=""/>
    <s v=""/>
    <s v=""/>
    <s v=""/>
    <s v=""/>
    <s v=""/>
    <s v=""/>
    <s v=""/>
    <s v=""/>
    <s v=""/>
    <n v="1"/>
    <n v="0"/>
    <n v="0"/>
    <n v="0"/>
    <n v="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17"/>
    <x v="53"/>
    <s v="Jr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4"/>
    <n v="4102"/>
    <n v="48.8"/>
    <n v="65"/>
    <n v="18"/>
    <s v=""/>
  </r>
  <r>
    <n v="2015"/>
    <n v="21"/>
    <x v="43"/>
    <s v="Jr"/>
    <n v="12"/>
    <s v=""/>
    <s v=""/>
    <s v=""/>
    <s v=""/>
    <s v=""/>
    <s v=""/>
    <s v=""/>
    <s v=""/>
    <s v=""/>
    <s v=""/>
    <s v=""/>
    <s v=""/>
    <n v="107"/>
    <n v="625"/>
    <n v="5.8"/>
    <n v="52.1"/>
    <n v="74"/>
    <n v="1"/>
    <n v="16"/>
    <n v="134"/>
    <n v="14.9"/>
    <n v="11.2"/>
    <n v="44"/>
    <n v="3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11"/>
    <x v="44"/>
    <s v="Sr"/>
    <n v="12"/>
    <s v=""/>
    <s v=""/>
    <s v=""/>
    <s v=""/>
    <s v=""/>
    <s v=""/>
    <s v=""/>
    <s v=""/>
    <s v=""/>
    <s v=""/>
    <s v=""/>
    <s v=""/>
    <n v="192"/>
    <n v="1223"/>
    <n v="14.4"/>
    <n v="105.19999999999999"/>
    <n v="127"/>
    <n v="4"/>
    <n v="24"/>
    <n v="55"/>
    <n v="9"/>
    <n v="4.5999999999999996"/>
    <n v="31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9"/>
    <x v="44"/>
    <s v="Sr"/>
    <n v="12"/>
    <s v=""/>
    <s v=""/>
    <s v=""/>
    <s v=""/>
    <s v=""/>
    <s v=""/>
    <s v=""/>
    <s v=""/>
    <s v=""/>
    <s v=""/>
    <s v=""/>
    <s v=""/>
    <n v="192"/>
    <n v="1223"/>
    <n v="14.4"/>
    <n v="105.19999999999999"/>
    <n v="127"/>
    <n v="4"/>
    <n v="24"/>
    <n v="55"/>
    <n v="9"/>
    <n v="4.5999999999999996"/>
    <n v="31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6"/>
    <x v="54"/>
    <s v="Jr"/>
    <n v="3"/>
    <s v=""/>
    <s v=""/>
    <s v=""/>
    <s v=""/>
    <s v=""/>
    <s v=""/>
    <s v=""/>
    <s v=""/>
    <s v=""/>
    <s v=""/>
    <s v=""/>
    <s v=""/>
    <n v="6"/>
    <n v="22"/>
    <n v="3.7"/>
    <n v="7.3"/>
    <n v="12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10"/>
    <x v="45"/>
    <s v="Sr"/>
    <n v="12"/>
    <s v=""/>
    <s v=""/>
    <s v=""/>
    <s v=""/>
    <s v=""/>
    <s v=""/>
    <s v=""/>
    <s v=""/>
    <s v=""/>
    <s v=""/>
    <s v=""/>
    <s v=""/>
    <n v="6"/>
    <n v="52"/>
    <n v="8.6999999999999993"/>
    <n v="4.3"/>
    <n v="22"/>
    <n v="0"/>
    <n v="1"/>
    <s v=""/>
    <s v=""/>
    <s v=""/>
    <s v=""/>
    <s v=""/>
    <s v=""/>
    <s v=""/>
    <x v="0"/>
    <s v=""/>
    <s v=""/>
    <s v=""/>
    <s v=""/>
    <s v=""/>
    <s v=""/>
    <n v="21"/>
    <n v="365"/>
    <n v="17.399999999999999"/>
    <n v="49"/>
    <n v="0"/>
    <n v="0"/>
    <n v="0"/>
    <n v="0"/>
    <n v="0"/>
    <n v="365"/>
    <s v=""/>
    <s v=""/>
    <s v=""/>
    <s v=""/>
    <s v=""/>
    <s v=""/>
    <s v=""/>
    <s v=""/>
    <s v=""/>
    <s v=""/>
    <s v=""/>
  </r>
  <r>
    <n v="2015"/>
    <n v="2"/>
    <x v="23"/>
    <s v="Sr"/>
    <n v="14"/>
    <n v="0"/>
    <n v="1"/>
    <n v="0"/>
    <n v="0"/>
    <n v="0"/>
    <n v="0"/>
    <n v="0"/>
    <n v="0"/>
    <n v="0"/>
    <n v="0"/>
    <n v="0"/>
    <n v="39.6"/>
    <n v="6"/>
    <n v="24"/>
    <n v="4"/>
    <n v="1.7"/>
    <n v="7"/>
    <n v="0"/>
    <n v="84"/>
    <n v="1663"/>
    <n v="19.8"/>
    <n v="118.8"/>
    <n v="69"/>
    <n v="24"/>
    <s v=""/>
    <s v=""/>
    <x v="0"/>
    <s v=""/>
    <s v=""/>
    <s v=""/>
    <s v=""/>
    <s v=""/>
    <s v=""/>
    <n v="1"/>
    <n v="15"/>
    <n v="15"/>
    <n v="15"/>
    <n v="0"/>
    <n v="0"/>
    <n v="0"/>
    <n v="0"/>
    <n v="0"/>
    <n v="15"/>
    <s v=""/>
    <s v=""/>
    <s v=""/>
    <s v=""/>
    <s v=""/>
    <s v=""/>
    <s v=""/>
    <s v=""/>
    <s v=""/>
    <s v=""/>
    <s v=""/>
  </r>
  <r>
    <n v="2015"/>
    <n v="27"/>
    <x v="55"/>
    <s v="So"/>
    <n v="6"/>
    <s v=""/>
    <s v=""/>
    <s v=""/>
    <s v=""/>
    <s v=""/>
    <s v=""/>
    <s v=""/>
    <s v=""/>
    <s v=""/>
    <s v=""/>
    <s v=""/>
    <s v=""/>
    <n v="17"/>
    <n v="67"/>
    <n v="3.9"/>
    <n v="11.2"/>
    <n v="12"/>
    <n v="0"/>
    <n v="1"/>
    <s v=""/>
    <s v=""/>
    <s v=""/>
    <s v=""/>
    <s v="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5"/>
    <n v="4"/>
    <x v="47"/>
    <s v="Sr"/>
    <n v="7"/>
    <n v="57"/>
    <n v="89"/>
    <n v="906"/>
    <n v="0.64"/>
    <n v="15.9"/>
    <n v="129.4"/>
    <n v="8.1"/>
    <n v="13"/>
    <n v="1.9"/>
    <n v="2"/>
    <n v="89"/>
    <n v="128.1"/>
    <n v="26"/>
    <n v="116"/>
    <n v="4.5"/>
    <n v="16.600000000000001"/>
    <n v="28"/>
    <n v="0"/>
    <n v="2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5"/>
    <n v="3"/>
    <x v="49"/>
    <s v="Jr"/>
    <n v="14"/>
    <s v=""/>
    <s v=""/>
    <s v=""/>
    <s v=""/>
    <s v=""/>
    <s v=""/>
    <s v=""/>
    <s v=""/>
    <s v=""/>
    <s v=""/>
    <s v=""/>
    <s v=""/>
    <n v="67"/>
    <n v="430"/>
    <n v="6.4"/>
    <n v="30.7"/>
    <n v="31"/>
    <n v="1"/>
    <n v="15"/>
    <n v="99"/>
    <n v="16.5"/>
    <n v="7.1"/>
    <n v="32"/>
    <n v="1"/>
    <s v=""/>
    <s v=""/>
    <x v="0"/>
    <s v=""/>
    <s v=""/>
    <s v=""/>
    <s v=""/>
    <s v=""/>
    <s v=""/>
    <n v="13"/>
    <n v="258"/>
    <n v="19.8"/>
    <n v="37"/>
    <n v="11"/>
    <n v="122"/>
    <n v="11.1"/>
    <n v="66"/>
    <n v="7"/>
    <n v="380"/>
    <s v=""/>
    <s v=""/>
    <s v=""/>
    <s v=""/>
    <s v=""/>
    <s v=""/>
    <s v=""/>
    <s v=""/>
    <s v=""/>
    <s v=""/>
    <s v=""/>
  </r>
  <r>
    <n v="2016"/>
    <n v="6"/>
    <x v="56"/>
    <s v="Jr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9"/>
    <n v="82"/>
    <x v="7"/>
    <n v="2"/>
    <n v="2"/>
    <n v="1"/>
    <n v="31"/>
    <n v="85"/>
    <n v="7.1"/>
    <s v=""/>
    <s v=""/>
    <s v=""/>
    <s v=""/>
    <s v=""/>
    <s v=""/>
    <s v=""/>
    <s v=""/>
    <s v=""/>
    <s v=""/>
    <s v=""/>
    <s v=""/>
    <s v=""/>
    <s v=""/>
    <s v=""/>
    <n v="92"/>
    <n v="4389"/>
    <n v="47.7"/>
    <n v="65"/>
    <n v="3"/>
    <s v=""/>
  </r>
  <r>
    <n v="2016"/>
    <n v="5"/>
    <x v="57"/>
    <s v="So"/>
    <n v="12"/>
    <s v=""/>
    <s v=""/>
    <s v=""/>
    <s v=""/>
    <s v=""/>
    <s v=""/>
    <s v=""/>
    <s v=""/>
    <s v=""/>
    <s v=""/>
    <s v=""/>
    <s v=""/>
    <n v="35"/>
    <n v="188"/>
    <n v="5.4"/>
    <n v="15.7"/>
    <n v="30"/>
    <n v="0"/>
    <n v="4"/>
    <n v="16"/>
    <n v="5.3"/>
    <n v="1.3"/>
    <n v="12"/>
    <n v="0"/>
    <s v=""/>
    <s v=""/>
    <x v="0"/>
    <s v=""/>
    <s v=""/>
    <s v=""/>
    <s v=""/>
    <s v=""/>
    <s v=""/>
    <n v="16"/>
    <n v="237"/>
    <n v="14.8"/>
    <n v="41"/>
    <n v="1"/>
    <n v="0"/>
    <n v="0"/>
    <n v="0"/>
    <n v="0"/>
    <n v="237"/>
    <s v=""/>
    <s v=""/>
    <s v=""/>
    <s v=""/>
    <s v=""/>
    <s v=""/>
    <s v=""/>
    <s v=""/>
    <s v=""/>
    <s v=""/>
    <s v=""/>
  </r>
  <r>
    <n v="2016"/>
    <n v="32"/>
    <x v="58"/>
    <s v="Jr"/>
    <n v="4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"/>
    <n v="1"/>
    <n v="0.5"/>
    <n v="8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7"/>
    <x v="59"/>
    <s v="Jr"/>
    <n v="7"/>
    <s v=""/>
    <s v=""/>
    <s v=""/>
    <s v=""/>
    <s v=""/>
    <s v=""/>
    <s v=""/>
    <s v=""/>
    <s v=""/>
    <s v=""/>
    <s v=""/>
    <s v=""/>
    <n v="11"/>
    <n v="121"/>
    <n v="11"/>
    <n v="17.3"/>
    <n v="51"/>
    <n v="0"/>
    <n v="1"/>
    <s v=""/>
    <s v=""/>
    <s v=""/>
    <s v=""/>
    <s v=""/>
    <s v=""/>
    <s v=""/>
    <x v="0"/>
    <s v=""/>
    <s v=""/>
    <s v=""/>
    <s v=""/>
    <s v=""/>
    <s v=""/>
    <n v="8"/>
    <n v="72"/>
    <n v="9"/>
    <n v="43"/>
    <n v="0"/>
    <n v="0"/>
    <n v="0"/>
    <n v="0"/>
    <n v="0"/>
    <n v="72"/>
    <s v=""/>
    <s v=""/>
    <s v=""/>
    <s v=""/>
    <s v=""/>
    <s v=""/>
    <s v=""/>
    <s v=""/>
    <s v=""/>
    <s v=""/>
    <s v=""/>
  </r>
  <r>
    <n v="2016"/>
    <n v="1"/>
    <x v="50"/>
    <s v="Sr"/>
    <n v="12"/>
    <s v=""/>
    <s v=""/>
    <s v=""/>
    <s v=""/>
    <s v=""/>
    <s v=""/>
    <s v=""/>
    <s v=""/>
    <s v=""/>
    <s v=""/>
    <s v=""/>
    <s v=""/>
    <n v="7"/>
    <n v="114"/>
    <n v="16.3"/>
    <n v="9.5"/>
    <n v="68"/>
    <n v="0"/>
    <n v="50"/>
    <n v="692"/>
    <n v="14.1"/>
    <n v="57.7"/>
    <n v="54"/>
    <n v="11"/>
    <s v=""/>
    <s v=""/>
    <x v="0"/>
    <s v=""/>
    <s v=""/>
    <s v=""/>
    <s v=""/>
    <s v=""/>
    <s v=""/>
    <n v="2"/>
    <n v="7"/>
    <n v="3.5"/>
    <n v="7"/>
    <n v="0"/>
    <n v="0"/>
    <n v="0"/>
    <n v="0"/>
    <n v="0"/>
    <n v="7"/>
    <s v=""/>
    <s v=""/>
    <s v=""/>
    <s v=""/>
    <s v=""/>
    <s v=""/>
    <s v=""/>
    <s v=""/>
    <s v=""/>
    <s v=""/>
    <s v=""/>
  </r>
  <r>
    <n v="2016"/>
    <n v="9"/>
    <x v="60"/>
    <s v="So"/>
    <n v="7"/>
    <s v=""/>
    <s v=""/>
    <s v=""/>
    <s v=""/>
    <s v=""/>
    <s v=""/>
    <s v=""/>
    <s v=""/>
    <s v=""/>
    <s v=""/>
    <s v=""/>
    <s v=""/>
    <n v="1"/>
    <s v=""/>
    <s v=""/>
    <s v=""/>
    <n v="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2"/>
    <x v="41"/>
    <s v="Sr"/>
    <n v="12"/>
    <n v="0"/>
    <n v="1"/>
    <n v="0"/>
    <n v="0"/>
    <n v="0"/>
    <n v="0"/>
    <n v="0"/>
    <n v="0"/>
    <n v="0"/>
    <n v="0"/>
    <n v="0"/>
    <n v="39.6"/>
    <n v="9"/>
    <n v="58"/>
    <n v="6.4"/>
    <n v="4.8"/>
    <n v="17"/>
    <n v="0"/>
    <n v="65"/>
    <n v="1096"/>
    <n v="17.399999999999999"/>
    <n v="91.3"/>
    <n v="68"/>
    <n v="19"/>
    <s v=""/>
    <s v=""/>
    <x v="0"/>
    <s v=""/>
    <s v=""/>
    <s v=""/>
    <s v=""/>
    <s v=""/>
    <s v=""/>
    <n v="5"/>
    <n v="16"/>
    <n v="3.2"/>
    <n v="16"/>
    <n v="0"/>
    <n v="0"/>
    <n v="0"/>
    <n v="0"/>
    <n v="0"/>
    <n v="16"/>
    <s v=""/>
    <s v=""/>
    <s v=""/>
    <s v=""/>
    <s v=""/>
    <s v=""/>
    <s v=""/>
    <s v=""/>
    <s v=""/>
    <s v=""/>
    <s v=""/>
  </r>
  <r>
    <n v="2016"/>
    <n v="14"/>
    <x v="61"/>
    <s v="Jr"/>
    <n v="3"/>
    <s v=""/>
    <s v=""/>
    <s v=""/>
    <s v=""/>
    <s v=""/>
    <s v=""/>
    <s v=""/>
    <s v=""/>
    <s v=""/>
    <s v=""/>
    <s v=""/>
    <s v=""/>
    <n v="1"/>
    <n v="0"/>
    <n v="0"/>
    <n v="0"/>
    <n v="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12"/>
    <x v="42"/>
    <s v="Sr"/>
    <n v="12"/>
    <n v="157"/>
    <n v="227"/>
    <n v="2350"/>
    <n v="0.69199999999999995"/>
    <n v="15"/>
    <n v="195.8"/>
    <n v="13.1"/>
    <n v="34"/>
    <n v="2.8"/>
    <n v="3"/>
    <n v="68"/>
    <n v="136.9"/>
    <n v="37"/>
    <n v="163"/>
    <n v="4.4000000000000004"/>
    <n v="13.6"/>
    <n v="48"/>
    <n v="0"/>
    <n v="2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10"/>
    <x v="51"/>
    <s v="Jr"/>
    <n v="10"/>
    <s v=""/>
    <s v=""/>
    <s v=""/>
    <s v=""/>
    <s v=""/>
    <s v=""/>
    <s v=""/>
    <s v=""/>
    <s v=""/>
    <s v=""/>
    <s v=""/>
    <s v=""/>
    <n v="4"/>
    <n v="13"/>
    <n v="3.3"/>
    <n v="1.3"/>
    <n v="7"/>
    <n v="0"/>
    <n v="1"/>
    <n v="50"/>
    <n v="50"/>
    <n v="5"/>
    <n v="5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6"/>
    <x v="54"/>
    <s v="Sr"/>
    <n v="9"/>
    <s v=""/>
    <s v=""/>
    <s v=""/>
    <s v=""/>
    <s v=""/>
    <s v=""/>
    <s v=""/>
    <s v=""/>
    <s v=""/>
    <s v=""/>
    <s v=""/>
    <s v=""/>
    <n v="21"/>
    <n v="133"/>
    <n v="6.3"/>
    <n v="14.8"/>
    <n v="23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4"/>
    <x v="62"/>
    <s v="Jr"/>
    <n v="11"/>
    <n v="0"/>
    <n v="3"/>
    <n v="0"/>
    <n v="0"/>
    <n v="0"/>
    <n v="0"/>
    <n v="0"/>
    <n v="0"/>
    <n v="0"/>
    <n v="2"/>
    <n v="0"/>
    <n v="0"/>
    <n v="3"/>
    <n v="92"/>
    <n v="30.7"/>
    <n v="8.4"/>
    <n v="58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21"/>
    <x v="63"/>
    <s v="So"/>
    <n v="6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5"/>
    <n v="15"/>
    <n v="2.5"/>
    <n v="1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23"/>
    <x v="64"/>
    <s v="Sr"/>
    <n v="11"/>
    <s v=""/>
    <s v=""/>
    <s v=""/>
    <s v=""/>
    <s v=""/>
    <s v=""/>
    <s v=""/>
    <s v=""/>
    <s v=""/>
    <s v=""/>
    <s v=""/>
    <s v=""/>
    <n v="3"/>
    <n v="12"/>
    <n v="4"/>
    <n v="1.1000000000000001"/>
    <n v="7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8"/>
    <x v="65"/>
    <s v="Sr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6"/>
    <n v="27"/>
    <x v="55"/>
    <s v="Jr"/>
    <n v="10"/>
    <s v=""/>
    <s v=""/>
    <s v=""/>
    <s v=""/>
    <s v=""/>
    <s v=""/>
    <s v=""/>
    <s v=""/>
    <s v=""/>
    <s v=""/>
    <s v=""/>
    <s v=""/>
    <n v="39"/>
    <n v="194"/>
    <n v="5"/>
    <n v="19.399999999999999"/>
    <n v="17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11"/>
    <x v="66"/>
    <s v="Sr"/>
    <n v="4"/>
    <n v="1"/>
    <n v="1"/>
    <n v="15"/>
    <n v="1"/>
    <n v="15"/>
    <n v="3.8"/>
    <n v="0.3"/>
    <n v="0"/>
    <n v="0"/>
    <n v="0"/>
    <n v="15"/>
    <n v="137.5"/>
    <n v="5"/>
    <s v=""/>
    <s v=""/>
    <n v="7"/>
    <n v="0"/>
    <n v="0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9"/>
    <x v="67"/>
    <s v="Sr"/>
    <n v="9"/>
    <s v=""/>
    <s v=""/>
    <s v=""/>
    <s v=""/>
    <s v=""/>
    <s v=""/>
    <s v=""/>
    <s v=""/>
    <s v=""/>
    <s v=""/>
    <s v=""/>
    <s v=""/>
    <s v=""/>
    <s v=""/>
    <s v=""/>
    <s v=""/>
    <s v=""/>
    <s v=""/>
    <n v="18"/>
    <n v="192"/>
    <n v="10.7"/>
    <n v="21.3"/>
    <n v="28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6"/>
    <n v="8"/>
    <x v="68"/>
    <s v="Jr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0"/>
    <n v="0"/>
    <n v="0"/>
    <n v="0"/>
    <n v="1"/>
    <n v="0"/>
    <n v="0"/>
    <n v="0"/>
    <n v="0"/>
    <n v="0"/>
    <s v=""/>
    <s v=""/>
    <s v=""/>
    <s v=""/>
    <s v=""/>
    <s v=""/>
    <s v=""/>
    <s v=""/>
    <s v=""/>
    <s v=""/>
    <s v=""/>
  </r>
  <r>
    <n v="2016"/>
    <n v="7"/>
    <x v="69"/>
    <s v="Fr"/>
    <n v="11"/>
    <n v="2"/>
    <n v="7"/>
    <n v="6"/>
    <n v="0.28599999999999998"/>
    <n v="3"/>
    <n v="0.5"/>
    <n v="0.2"/>
    <n v="0"/>
    <n v="0"/>
    <n v="1"/>
    <n v="4"/>
    <n v="0"/>
    <n v="34"/>
    <n v="260"/>
    <n v="7.6"/>
    <n v="23.6"/>
    <n v="43"/>
    <n v="1"/>
    <n v="1"/>
    <n v="4"/>
    <n v="4"/>
    <n v="0.4"/>
    <n v="4"/>
    <n v="0"/>
    <s v=""/>
    <s v=""/>
    <x v="0"/>
    <s v=""/>
    <s v=""/>
    <s v=""/>
    <s v=""/>
    <s v=""/>
    <s v=""/>
    <n v="1"/>
    <n v="28"/>
    <n v="28"/>
    <n v="28"/>
    <n v="0"/>
    <n v="0"/>
    <n v="0"/>
    <n v="0"/>
    <n v="0"/>
    <n v="28"/>
    <s v=""/>
    <s v=""/>
    <s v=""/>
    <s v=""/>
    <s v=""/>
    <s v=""/>
    <s v=""/>
    <s v=""/>
    <s v=""/>
    <s v=""/>
    <s v=""/>
  </r>
  <r>
    <n v="2016"/>
    <n v="3"/>
    <x v="49"/>
    <s v="Sr"/>
    <n v="12"/>
    <n v="0"/>
    <n v="1"/>
    <n v="0"/>
    <n v="0"/>
    <n v="0"/>
    <n v="0"/>
    <n v="0"/>
    <n v="0"/>
    <n v="0"/>
    <n v="0"/>
    <n v="0"/>
    <n v="39.6"/>
    <n v="203"/>
    <n v="2081"/>
    <n v="10.3"/>
    <n v="173.4"/>
    <n v="76"/>
    <n v="10"/>
    <n v="52"/>
    <n v="300"/>
    <n v="14.3"/>
    <n v="25"/>
    <n v="68"/>
    <n v="4"/>
    <s v=""/>
    <s v=""/>
    <x v="0"/>
    <s v=""/>
    <s v=""/>
    <s v=""/>
    <s v=""/>
    <s v=""/>
    <s v=""/>
    <n v="3"/>
    <n v="114"/>
    <n v="38"/>
    <n v="50"/>
    <n v="3"/>
    <n v="70"/>
    <n v="23.3"/>
    <n v="31"/>
    <n v="4"/>
    <n v="184"/>
    <n v="19"/>
    <n v="696"/>
    <n v="36.6"/>
    <n v="51"/>
    <n v="2"/>
    <s v=""/>
    <s v=""/>
    <s v=""/>
    <s v=""/>
    <s v=""/>
    <s v=""/>
  </r>
  <r>
    <n v="2017"/>
    <n v="6"/>
    <x v="56"/>
    <s v="Sr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4"/>
    <n v="46"/>
    <x v="8"/>
    <n v="5"/>
    <n v="7"/>
    <n v="0.7142857142857143"/>
    <n v="42"/>
    <n v="59"/>
    <n v="4.9000000000000004"/>
    <s v=""/>
    <s v=""/>
    <s v=""/>
    <s v=""/>
    <s v=""/>
    <s v=""/>
    <s v=""/>
    <s v=""/>
    <s v=""/>
    <s v=""/>
    <s v=""/>
    <s v=""/>
    <s v=""/>
    <s v=""/>
    <s v=""/>
    <n v="56"/>
    <n v="3123"/>
    <n v="55.8"/>
    <n v="64"/>
    <n v="30"/>
    <s v=""/>
  </r>
  <r>
    <n v="2017"/>
    <n v="21"/>
    <x v="70"/>
    <s v="So"/>
    <n v="8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21"/>
    <n v="7"/>
    <n v="2.6"/>
    <n v="9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16"/>
    <x v="71"/>
    <s v="So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6"/>
    <n v="6"/>
    <n v="2"/>
    <n v="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32"/>
    <x v="58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5"/>
    <n v="5"/>
    <n v="0.5"/>
    <n v="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7"/>
    <x v="59"/>
    <s v="Sr"/>
    <n v="7"/>
    <s v=""/>
    <s v=""/>
    <s v=""/>
    <s v=""/>
    <s v=""/>
    <s v=""/>
    <s v=""/>
    <s v=""/>
    <s v=""/>
    <s v=""/>
    <s v=""/>
    <s v=""/>
    <n v="69"/>
    <n v="359"/>
    <n v="5.2"/>
    <n v="51.3"/>
    <n v="44"/>
    <n v="2"/>
    <n v="3"/>
    <n v="5"/>
    <n v="5"/>
    <n v="0.7"/>
    <n v="5"/>
    <n v="0"/>
    <s v=""/>
    <s v=""/>
    <x v="0"/>
    <s v=""/>
    <s v=""/>
    <s v=""/>
    <s v=""/>
    <s v=""/>
    <s v=""/>
    <n v="8"/>
    <n v="40"/>
    <n v="5"/>
    <n v="44"/>
    <n v="0"/>
    <n v="0"/>
    <n v="0"/>
    <n v="0"/>
    <n v="0"/>
    <n v="40"/>
    <s v=""/>
    <s v=""/>
    <s v=""/>
    <s v=""/>
    <s v=""/>
    <s v=""/>
    <s v=""/>
    <s v=""/>
    <s v=""/>
    <s v=""/>
    <s v=""/>
  </r>
  <r>
    <n v="2017"/>
    <n v="9"/>
    <x v="60"/>
    <s v="Jr"/>
    <n v="9"/>
    <s v=""/>
    <s v=""/>
    <s v=""/>
    <s v=""/>
    <s v=""/>
    <s v=""/>
    <s v=""/>
    <s v=""/>
    <s v=""/>
    <s v=""/>
    <s v=""/>
    <s v=""/>
    <n v="1"/>
    <n v="6"/>
    <n v="6"/>
    <n v="0.7"/>
    <n v="6"/>
    <n v="0"/>
    <n v="8"/>
    <n v="123"/>
    <n v="15.4"/>
    <n v="13.7"/>
    <n v="34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10"/>
    <x v="51"/>
    <s v="Sr"/>
    <n v="12"/>
    <n v="1"/>
    <n v="1"/>
    <n v="8"/>
    <n v="1"/>
    <n v="8"/>
    <n v="0.7"/>
    <n v="0.1"/>
    <n v="0"/>
    <n v="0"/>
    <n v="0"/>
    <n v="0"/>
    <n v="118.8"/>
    <n v="39"/>
    <n v="151"/>
    <n v="3.9"/>
    <n v="12.6"/>
    <n v="46"/>
    <n v="0"/>
    <n v="10"/>
    <n v="50"/>
    <n v="16.7"/>
    <n v="4.2"/>
    <n v="2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3"/>
    <x v="72"/>
    <s v="So"/>
    <n v="12"/>
    <s v=""/>
    <s v=""/>
    <s v=""/>
    <s v=""/>
    <s v=""/>
    <s v=""/>
    <s v=""/>
    <s v=""/>
    <s v=""/>
    <s v=""/>
    <s v=""/>
    <s v=""/>
    <n v="38"/>
    <n v="166"/>
    <n v="4.4000000000000004"/>
    <n v="13.8"/>
    <n v="15"/>
    <n v="0"/>
    <n v="9"/>
    <n v="24"/>
    <n v="8"/>
    <n v="2"/>
    <n v="1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36"/>
    <x v="73"/>
    <s v="Jr"/>
    <n v="10"/>
    <s v=""/>
    <s v=""/>
    <s v=""/>
    <s v=""/>
    <s v=""/>
    <s v=""/>
    <s v=""/>
    <s v=""/>
    <s v=""/>
    <s v=""/>
    <s v=""/>
    <s v=""/>
    <n v="2"/>
    <n v="3"/>
    <n v="1.5"/>
    <n v="0.3"/>
    <n v="3"/>
    <n v="0"/>
    <n v="9"/>
    <n v="91"/>
    <n v="10.1"/>
    <n v="9.1"/>
    <n v="16"/>
    <n v="0"/>
    <s v=""/>
    <s v=""/>
    <x v="0"/>
    <s v=""/>
    <s v=""/>
    <s v=""/>
    <s v=""/>
    <s v=""/>
    <s v=""/>
    <n v="1"/>
    <n v="8"/>
    <n v="8"/>
    <n v="8"/>
    <n v="0"/>
    <n v="0"/>
    <n v="0"/>
    <n v="0"/>
    <n v="0"/>
    <n v="8"/>
    <s v=""/>
    <s v=""/>
    <s v=""/>
    <s v=""/>
    <s v=""/>
    <s v=""/>
    <s v=""/>
    <s v=""/>
    <s v=""/>
    <s v=""/>
    <s v=""/>
  </r>
  <r>
    <n v="2017"/>
    <n v="23"/>
    <x v="74"/>
    <s v="So"/>
    <n v="4"/>
    <s v=""/>
    <s v=""/>
    <s v=""/>
    <s v=""/>
    <s v=""/>
    <s v=""/>
    <s v=""/>
    <s v=""/>
    <s v=""/>
    <s v=""/>
    <s v=""/>
    <s v=""/>
    <n v="7"/>
    <n v="14"/>
    <n v="2"/>
    <n v="3.5"/>
    <n v="8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4"/>
    <x v="62"/>
    <s v="Sr"/>
    <n v="11"/>
    <s v=""/>
    <s v=""/>
    <s v=""/>
    <s v=""/>
    <s v=""/>
    <s v=""/>
    <s v=""/>
    <s v=""/>
    <s v=""/>
    <s v=""/>
    <s v=""/>
    <s v=""/>
    <n v="5"/>
    <n v="54"/>
    <n v="10.8"/>
    <n v="4.9000000000000004"/>
    <n v="45"/>
    <n v="0"/>
    <n v="1"/>
    <n v="3"/>
    <n v="3"/>
    <n v="0.3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16"/>
    <x v="75"/>
    <s v="Sr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89"/>
    <n v="44.5"/>
    <n v="45"/>
    <n v="0"/>
    <s v=""/>
  </r>
  <r>
    <n v="2017"/>
    <n v="21"/>
    <x v="63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5"/>
    <n v="5"/>
    <n v="0.5"/>
    <n v="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20"/>
    <x v="76"/>
    <s v="Jr"/>
    <n v="11"/>
    <s v=""/>
    <s v=""/>
    <s v=""/>
    <s v=""/>
    <s v=""/>
    <s v=""/>
    <s v=""/>
    <s v=""/>
    <s v=""/>
    <s v=""/>
    <s v=""/>
    <s v=""/>
    <n v="11"/>
    <n v="40"/>
    <n v="3.6"/>
    <n v="3.6"/>
    <n v="9"/>
    <n v="0"/>
    <n v="3"/>
    <n v="47"/>
    <n v="47"/>
    <n v="4.3"/>
    <n v="47"/>
    <n v="0"/>
    <s v=""/>
    <s v=""/>
    <x v="0"/>
    <s v=""/>
    <s v=""/>
    <s v=""/>
    <s v=""/>
    <s v=""/>
    <s v=""/>
    <n v="3"/>
    <n v="35"/>
    <n v="11.7"/>
    <n v="20"/>
    <n v="0"/>
    <n v="0"/>
    <n v="0"/>
    <n v="0"/>
    <n v="0"/>
    <n v="35"/>
    <s v=""/>
    <s v=""/>
    <s v=""/>
    <s v=""/>
    <s v=""/>
    <s v=""/>
    <s v=""/>
    <s v=""/>
    <s v=""/>
    <s v=""/>
    <s v=""/>
  </r>
  <r>
    <n v="2017"/>
    <n v="1"/>
    <x v="77"/>
    <s v="Jr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0"/>
    <n v="0"/>
    <n v="0"/>
    <n v="0"/>
    <n v="1"/>
    <n v="0"/>
    <n v="0"/>
    <n v="0"/>
    <n v="0"/>
    <n v="0"/>
    <s v=""/>
    <s v=""/>
    <s v=""/>
    <s v=""/>
    <s v=""/>
    <s v=""/>
    <s v=""/>
    <s v=""/>
    <s v=""/>
    <s v=""/>
    <s v=""/>
  </r>
  <r>
    <n v="2017"/>
    <n v="27"/>
    <x v="55"/>
    <s v="Sr"/>
    <n v="6"/>
    <s v=""/>
    <s v=""/>
    <s v=""/>
    <s v=""/>
    <s v=""/>
    <s v=""/>
    <s v=""/>
    <s v=""/>
    <s v=""/>
    <s v=""/>
    <s v=""/>
    <s v=""/>
    <n v="55"/>
    <n v="259"/>
    <n v="4.7"/>
    <n v="43.2"/>
    <n v="21"/>
    <n v="1"/>
    <n v="3"/>
    <n v="32"/>
    <n v="10.7"/>
    <n v="5.3"/>
    <n v="19"/>
    <n v="0"/>
    <s v=""/>
    <s v=""/>
    <x v="0"/>
    <s v=""/>
    <s v=""/>
    <s v=""/>
    <s v=""/>
    <s v=""/>
    <s v=""/>
    <n v="2"/>
    <n v="28"/>
    <n v="14"/>
    <n v="28"/>
    <n v="0"/>
    <n v="0"/>
    <n v="0"/>
    <n v="0"/>
    <n v="0"/>
    <n v="28"/>
    <s v=""/>
    <s v=""/>
    <s v=""/>
    <s v=""/>
    <s v=""/>
    <s v=""/>
    <s v=""/>
    <s v=""/>
    <s v=""/>
    <s v=""/>
    <s v=""/>
  </r>
  <r>
    <n v="2017"/>
    <n v="17"/>
    <x v="78"/>
    <s v="So"/>
    <n v="7"/>
    <s v=""/>
    <s v=""/>
    <s v=""/>
    <s v=""/>
    <s v=""/>
    <s v=""/>
    <s v=""/>
    <s v=""/>
    <s v=""/>
    <s v=""/>
    <s v=""/>
    <s v=""/>
    <n v="2"/>
    <n v="19"/>
    <n v="9.5"/>
    <n v="2.7"/>
    <n v="10"/>
    <n v="0"/>
    <n v="13"/>
    <n v="202"/>
    <n v="15.5"/>
    <n v="28.9"/>
    <n v="47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12"/>
    <x v="79"/>
    <s v="Sr"/>
    <n v="12"/>
    <s v=""/>
    <s v=""/>
    <s v=""/>
    <s v=""/>
    <s v=""/>
    <s v=""/>
    <s v=""/>
    <s v=""/>
    <s v=""/>
    <s v=""/>
    <s v=""/>
    <s v=""/>
    <n v="10"/>
    <n v="147"/>
    <n v="14.7"/>
    <n v="12.3"/>
    <n v="62"/>
    <n v="0"/>
    <n v="7"/>
    <n v="51"/>
    <n v="10.199999999999999"/>
    <n v="4.3"/>
    <n v="18"/>
    <n v="1"/>
    <s v=""/>
    <s v=""/>
    <x v="0"/>
    <s v=""/>
    <s v=""/>
    <s v=""/>
    <s v=""/>
    <s v=""/>
    <s v=""/>
    <n v="9"/>
    <n v="262"/>
    <n v="29.1"/>
    <n v="94"/>
    <n v="10"/>
    <n v="109"/>
    <n v="10.9"/>
    <n v="43"/>
    <n v="0"/>
    <n v="371"/>
    <s v=""/>
    <s v=""/>
    <s v=""/>
    <s v=""/>
    <s v=""/>
    <s v=""/>
    <s v=""/>
    <s v=""/>
    <s v=""/>
    <s v=""/>
    <s v=""/>
  </r>
  <r>
    <n v="2017"/>
    <n v="8"/>
    <x v="68"/>
    <s v="Sr"/>
    <n v="12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20"/>
    <n v="10"/>
    <n v="1.7"/>
    <n v="12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7"/>
    <x v="69"/>
    <s v="So"/>
    <n v="12"/>
    <n v="100"/>
    <n v="175"/>
    <n v="1163"/>
    <n v="0.57099999999999995"/>
    <n v="11.6"/>
    <n v="96.9"/>
    <n v="8.3000000000000007"/>
    <n v="13"/>
    <n v="1.1000000000000001"/>
    <n v="9"/>
    <n v="47"/>
    <n v="80.7"/>
    <n v="198"/>
    <n v="1006"/>
    <n v="5.0999999999999996"/>
    <n v="83.8"/>
    <n v="43"/>
    <n v="4"/>
    <n v="9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n v="10"/>
    <n v="405"/>
    <n v="40.5"/>
    <n v="47"/>
    <n v="2"/>
    <s v=""/>
    <s v=""/>
    <s v=""/>
    <s v=""/>
    <s v=""/>
    <s v=""/>
  </r>
  <r>
    <n v="2017"/>
    <n v="15"/>
    <x v="15"/>
    <s v="Jr"/>
    <n v="12"/>
    <n v="1"/>
    <n v="1"/>
    <n v="4"/>
    <n v="1"/>
    <n v="4"/>
    <n v="0.3"/>
    <n v="0.1"/>
    <n v="0"/>
    <n v="0"/>
    <n v="0"/>
    <n v="4"/>
    <n v="102.1"/>
    <n v="9"/>
    <n v="59"/>
    <n v="6.6"/>
    <n v="4.9000000000000004"/>
    <n v="16"/>
    <n v="0"/>
    <n v="25"/>
    <n v="308"/>
    <n v="12.8"/>
    <n v="25.7"/>
    <n v="38"/>
    <n v="5"/>
    <s v=""/>
    <s v=""/>
    <x v="0"/>
    <s v=""/>
    <s v=""/>
    <s v=""/>
    <s v=""/>
    <s v=""/>
    <s v=""/>
    <n v="3"/>
    <n v="3"/>
    <n v="1"/>
    <n v="3"/>
    <n v="0"/>
    <n v="0"/>
    <n v="0"/>
    <n v="0"/>
    <n v="0"/>
    <n v="3"/>
    <n v="32"/>
    <n v="1134"/>
    <n v="35.4"/>
    <n v="58"/>
    <n v="1"/>
    <s v=""/>
    <s v=""/>
    <s v=""/>
    <s v=""/>
    <s v=""/>
    <s v=""/>
  </r>
  <r>
    <n v="2017"/>
    <n v="25"/>
    <x v="80"/>
    <s v="So"/>
    <n v="10"/>
    <s v=""/>
    <s v=""/>
    <s v=""/>
    <s v=""/>
    <s v=""/>
    <s v=""/>
    <s v=""/>
    <s v=""/>
    <s v=""/>
    <s v=""/>
    <s v=""/>
    <s v=""/>
    <n v="46"/>
    <n v="198"/>
    <n v="4.3"/>
    <n v="19.8"/>
    <n v="12"/>
    <n v="1"/>
    <n v="4"/>
    <n v="16"/>
    <n v="5.3"/>
    <n v="1.6"/>
    <n v="11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7"/>
    <n v="11"/>
    <x v="81"/>
    <s v="So"/>
    <n v="6"/>
    <n v="1"/>
    <n v="1"/>
    <n v="25"/>
    <n v="1"/>
    <n v="25"/>
    <n v="4.2"/>
    <n v="0.2"/>
    <n v="0"/>
    <n v="0"/>
    <n v="0"/>
    <n v="25"/>
    <n v="137.5"/>
    <n v="1"/>
    <n v="6"/>
    <n v="6"/>
    <n v="1"/>
    <n v="6"/>
    <n v="0"/>
    <n v="9"/>
    <n v="134"/>
    <n v="14.9"/>
    <n v="22.3"/>
    <n v="28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21"/>
    <x v="70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1"/>
    <n v="10.1"/>
    <n v="9.1"/>
    <n v="30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18"/>
    <x v="82"/>
    <s v="Jr"/>
    <n v="3"/>
    <s v=""/>
    <s v=""/>
    <s v=""/>
    <s v=""/>
    <s v=""/>
    <s v=""/>
    <s v=""/>
    <s v=""/>
    <s v=""/>
    <s v=""/>
    <s v=""/>
    <s v=""/>
    <n v="4"/>
    <n v="15"/>
    <n v="3.8"/>
    <n v="5"/>
    <n v="7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16"/>
    <x v="71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35"/>
    <n v="17.5"/>
    <n v="3.5"/>
    <n v="23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5"/>
    <x v="57"/>
    <s v="Sr"/>
    <n v="9"/>
    <s v=""/>
    <s v=""/>
    <s v=""/>
    <s v=""/>
    <s v=""/>
    <s v=""/>
    <s v=""/>
    <s v=""/>
    <s v=""/>
    <s v=""/>
    <s v=""/>
    <s v=""/>
    <n v="71"/>
    <n v="605"/>
    <n v="8.5"/>
    <n v="67.2"/>
    <n v="48"/>
    <n v="2"/>
    <n v="17"/>
    <n v="136"/>
    <n v="10.5"/>
    <n v="15.1"/>
    <n v="33"/>
    <n v="1"/>
    <s v=""/>
    <s v=""/>
    <x v="0"/>
    <s v=""/>
    <s v=""/>
    <s v=""/>
    <s v=""/>
    <s v=""/>
    <s v=""/>
    <n v="3"/>
    <n v="20"/>
    <n v="6.7"/>
    <n v="20"/>
    <n v="1"/>
    <n v="13"/>
    <n v="13"/>
    <n v="13"/>
    <n v="0"/>
    <n v="33"/>
    <s v=""/>
    <s v=""/>
    <s v=""/>
    <s v=""/>
    <s v=""/>
    <s v=""/>
    <s v=""/>
    <s v=""/>
    <s v=""/>
    <s v=""/>
    <s v=""/>
  </r>
  <r>
    <n v="2018"/>
    <n v="6"/>
    <x v="83"/>
    <s v="Jr"/>
    <n v="7"/>
    <s v=""/>
    <s v=""/>
    <s v=""/>
    <s v=""/>
    <s v=""/>
    <s v=""/>
    <s v=""/>
    <s v=""/>
    <s v=""/>
    <s v=""/>
    <s v=""/>
    <s v=""/>
    <n v="14"/>
    <n v="27"/>
    <n v="1.9"/>
    <n v="3.9"/>
    <n v="7"/>
    <n v="0"/>
    <n v="1"/>
    <s v=""/>
    <s v=""/>
    <s v=""/>
    <s v=""/>
    <s v=""/>
    <s v=""/>
    <s v=""/>
    <x v="0"/>
    <s v=""/>
    <s v=""/>
    <s v=""/>
    <s v=""/>
    <s v=""/>
    <s v=""/>
    <n v="2"/>
    <n v="19"/>
    <n v="9.5"/>
    <n v="0"/>
    <n v="0"/>
    <n v="0"/>
    <n v="0"/>
    <n v="0"/>
    <n v="0"/>
    <n v="19"/>
    <s v=""/>
    <s v=""/>
    <s v=""/>
    <s v=""/>
    <s v=""/>
    <s v=""/>
    <s v=""/>
    <s v=""/>
    <s v=""/>
    <s v=""/>
    <s v=""/>
  </r>
  <r>
    <n v="2018"/>
    <n v="3"/>
    <x v="72"/>
    <s v="Jr"/>
    <n v="10"/>
    <s v=""/>
    <s v=""/>
    <s v=""/>
    <s v=""/>
    <s v=""/>
    <s v=""/>
    <s v=""/>
    <s v=""/>
    <s v=""/>
    <s v=""/>
    <s v=""/>
    <s v=""/>
    <n v="35"/>
    <n v="200"/>
    <n v="5.7"/>
    <n v="20"/>
    <n v="35"/>
    <n v="0"/>
    <n v="5"/>
    <s v=""/>
    <s v=""/>
    <s v=""/>
    <s v=""/>
    <s v=""/>
    <s v=""/>
    <s v=""/>
    <x v="0"/>
    <s v=""/>
    <s v=""/>
    <s v=""/>
    <s v=""/>
    <s v=""/>
    <s v=""/>
    <n v="0"/>
    <n v="0"/>
    <n v="0"/>
    <n v="0"/>
    <n v="1"/>
    <n v="36"/>
    <n v="36"/>
    <n v="36"/>
    <n v="0"/>
    <n v="36"/>
    <s v=""/>
    <s v=""/>
    <s v=""/>
    <s v=""/>
    <s v=""/>
    <s v=""/>
    <s v=""/>
    <s v=""/>
    <s v=""/>
    <s v=""/>
    <s v=""/>
  </r>
  <r>
    <n v="2018"/>
    <n v="36"/>
    <x v="73"/>
    <s v="Sr"/>
    <n v="1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8"/>
    <n v="23"/>
    <x v="84"/>
    <s v="So"/>
    <n v="10"/>
    <s v=""/>
    <s v=""/>
    <s v=""/>
    <s v=""/>
    <s v=""/>
    <s v=""/>
    <s v=""/>
    <s v=""/>
    <s v=""/>
    <s v=""/>
    <s v=""/>
    <s v=""/>
    <n v="67"/>
    <n v="574"/>
    <n v="8.6"/>
    <n v="57.4"/>
    <n v="75"/>
    <n v="2"/>
    <n v="9"/>
    <n v="16"/>
    <n v="8"/>
    <n v="1.6"/>
    <n v="1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14"/>
    <x v="85"/>
    <s v="Sr"/>
    <n v="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"/>
    <x v="1"/>
    <n v="0"/>
    <n v="0"/>
    <n v="0"/>
    <n v="0"/>
    <n v="1"/>
    <n v="0.2"/>
    <s v=""/>
    <s v=""/>
    <s v=""/>
    <s v=""/>
    <s v=""/>
    <s v=""/>
    <s v=""/>
    <s v=""/>
    <s v=""/>
    <s v=""/>
    <s v=""/>
    <s v=""/>
    <s v=""/>
    <s v=""/>
    <s v=""/>
    <n v="40"/>
    <n v="1548"/>
    <n v="38.700000000000003"/>
    <n v="59"/>
    <n v="0"/>
    <s v=""/>
  </r>
  <r>
    <n v="2018"/>
    <n v="12"/>
    <x v="86"/>
    <s v="So"/>
    <n v="10"/>
    <s v=""/>
    <s v=""/>
    <s v=""/>
    <s v=""/>
    <s v=""/>
    <s v=""/>
    <s v=""/>
    <s v=""/>
    <s v=""/>
    <s v=""/>
    <s v=""/>
    <s v=""/>
    <n v="1"/>
    <n v="12"/>
    <n v="12"/>
    <n v="1.2"/>
    <n v="12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1"/>
    <x v="77"/>
    <s v="Sr"/>
    <n v="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2"/>
    <n v="35"/>
    <n v="17.5"/>
    <n v="14"/>
    <n v="0"/>
    <n v="0"/>
    <n v="0"/>
    <n v="0"/>
    <n v="0"/>
    <n v="35"/>
    <s v=""/>
    <s v=""/>
    <s v=""/>
    <s v=""/>
    <s v=""/>
    <s v=""/>
    <s v=""/>
    <s v=""/>
    <s v=""/>
    <s v=""/>
    <s v=""/>
  </r>
  <r>
    <n v="2018"/>
    <n v="22"/>
    <x v="87"/>
    <s v="Sr"/>
    <n v="6"/>
    <s v=""/>
    <s v=""/>
    <s v=""/>
    <s v=""/>
    <s v=""/>
    <s v=""/>
    <s v=""/>
    <s v=""/>
    <s v=""/>
    <s v=""/>
    <s v=""/>
    <s v=""/>
    <n v="2"/>
    <n v="59"/>
    <n v="29.5"/>
    <n v="9.8000000000000007"/>
    <n v="57"/>
    <n v="0"/>
    <n v="3"/>
    <n v="19"/>
    <n v="6.3"/>
    <n v="3.2"/>
    <n v="17"/>
    <n v="1"/>
    <s v=""/>
    <s v=""/>
    <x v="0"/>
    <s v=""/>
    <s v=""/>
    <s v=""/>
    <s v=""/>
    <s v=""/>
    <s v=""/>
    <n v="4"/>
    <n v="70"/>
    <n v="17.5"/>
    <n v="31"/>
    <n v="4"/>
    <n v="38"/>
    <n v="9.5"/>
    <n v="22"/>
    <n v="0"/>
    <n v="108"/>
    <s v=""/>
    <s v=""/>
    <s v=""/>
    <s v=""/>
    <s v=""/>
    <s v=""/>
    <s v=""/>
    <s v=""/>
    <s v=""/>
    <s v=""/>
    <s v=""/>
  </r>
  <r>
    <n v="2018"/>
    <n v="17"/>
    <x v="78"/>
    <s v="Jr"/>
    <n v="4"/>
    <s v=""/>
    <s v=""/>
    <s v=""/>
    <s v=""/>
    <s v=""/>
    <s v=""/>
    <s v=""/>
    <s v=""/>
    <s v=""/>
    <s v=""/>
    <s v=""/>
    <s v=""/>
    <n v="2"/>
    <n v="13"/>
    <n v="6.5"/>
    <n v="3.3"/>
    <n v="10"/>
    <n v="0"/>
    <n v="8"/>
    <n v="146"/>
    <n v="18.3"/>
    <n v="36.5"/>
    <n v="66"/>
    <n v="1"/>
    <s v=""/>
    <s v=""/>
    <x v="0"/>
    <s v=""/>
    <s v=""/>
    <s v=""/>
    <s v=""/>
    <s v=""/>
    <s v=""/>
    <n v="2"/>
    <n v="31"/>
    <n v="15.5"/>
    <n v="23"/>
    <n v="1"/>
    <n v="11"/>
    <n v="11"/>
    <n v="11"/>
    <n v="0"/>
    <n v="42"/>
    <s v=""/>
    <s v=""/>
    <s v=""/>
    <s v=""/>
    <s v=""/>
    <s v=""/>
    <s v=""/>
    <s v=""/>
    <s v=""/>
    <s v=""/>
    <s v=""/>
  </r>
  <r>
    <n v="2018"/>
    <n v="8"/>
    <x v="88"/>
    <s v="Fr"/>
    <n v="7"/>
    <s v=""/>
    <s v=""/>
    <s v=""/>
    <s v=""/>
    <s v=""/>
    <s v=""/>
    <s v=""/>
    <s v=""/>
    <s v=""/>
    <s v=""/>
    <s v=""/>
    <s v=""/>
    <s v=""/>
    <s v=""/>
    <s v=""/>
    <s v=""/>
    <s v=""/>
    <s v=""/>
    <n v="7"/>
    <n v="167"/>
    <n v="23.9"/>
    <n v="23.9"/>
    <n v="78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2"/>
    <x v="89"/>
    <s v="So"/>
    <n v="9"/>
    <s v=""/>
    <s v=""/>
    <s v=""/>
    <s v=""/>
    <s v=""/>
    <s v=""/>
    <s v=""/>
    <s v=""/>
    <s v=""/>
    <s v=""/>
    <s v=""/>
    <s v=""/>
    <s v=""/>
    <s v=""/>
    <s v=""/>
    <s v=""/>
    <s v=""/>
    <s v=""/>
    <n v="24"/>
    <n v="476"/>
    <n v="19.8"/>
    <n v="52.9"/>
    <n v="75"/>
    <n v="3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4"/>
    <x v="90"/>
    <s v="Jr"/>
    <n v="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7"/>
    <n v="48"/>
    <x v="9"/>
    <n v="2"/>
    <n v="2"/>
    <n v="1"/>
    <n v="37"/>
    <n v="53"/>
    <n v="5.9"/>
    <s v=""/>
    <s v=""/>
    <s v=""/>
    <s v=""/>
    <s v=""/>
    <s v=""/>
    <s v=""/>
    <s v=""/>
    <s v=""/>
    <s v=""/>
    <s v=""/>
    <s v=""/>
    <s v=""/>
    <s v=""/>
    <s v=""/>
    <n v="26"/>
    <n v="1025"/>
    <n v="39.4"/>
    <n v="58"/>
    <n v="0"/>
    <s v=""/>
  </r>
  <r>
    <n v="2018"/>
    <n v="45"/>
    <x v="91"/>
    <s v="Sr"/>
    <n v="10"/>
    <s v=""/>
    <s v=""/>
    <s v=""/>
    <s v=""/>
    <s v=""/>
    <s v=""/>
    <s v=""/>
    <s v=""/>
    <s v=""/>
    <s v=""/>
    <s v=""/>
    <s v=""/>
    <n v="3"/>
    <n v="5"/>
    <n v="1.7"/>
    <n v="0.5"/>
    <n v="3"/>
    <n v="0"/>
    <n v="1"/>
    <n v="1"/>
    <n v="1"/>
    <n v="0.1"/>
    <n v="1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8"/>
    <n v="7"/>
    <x v="69"/>
    <s v="Jr"/>
    <n v="10"/>
    <n v="101"/>
    <n v="173"/>
    <n v="1701"/>
    <n v="0.58399999999999996"/>
    <n v="16.8"/>
    <n v="170.1"/>
    <n v="10.1"/>
    <n v="15"/>
    <n v="1.5"/>
    <n v="4"/>
    <n v="78"/>
    <n v="111"/>
    <n v="191"/>
    <n v="1104"/>
    <n v="5.8"/>
    <n v="110.4"/>
    <n v="72"/>
    <n v="5"/>
    <n v="25"/>
    <s v=""/>
    <s v=""/>
    <s v=""/>
    <s v=""/>
    <s v=""/>
    <n v="3"/>
    <n v="3"/>
    <x v="1"/>
    <n v="1"/>
    <n v="1"/>
    <n v="1"/>
    <n v="0"/>
    <n v="6"/>
    <n v="0.6"/>
    <s v=""/>
    <s v=""/>
    <s v=""/>
    <s v=""/>
    <s v=""/>
    <s v=""/>
    <s v=""/>
    <s v=""/>
    <s v=""/>
    <s v=""/>
    <n v="1"/>
    <n v="40"/>
    <n v="40"/>
    <n v="40"/>
    <n v="0"/>
    <n v="1"/>
    <n v="58"/>
    <n v="58"/>
    <n v="58"/>
    <n v="0"/>
    <s v=""/>
  </r>
  <r>
    <n v="2018"/>
    <n v="15"/>
    <x v="15"/>
    <s v="Sr"/>
    <n v="10"/>
    <s v=""/>
    <s v=""/>
    <s v=""/>
    <s v=""/>
    <s v=""/>
    <s v=""/>
    <s v=""/>
    <s v=""/>
    <s v=""/>
    <s v=""/>
    <s v=""/>
    <s v=""/>
    <n v="3"/>
    <n v="27"/>
    <n v="9"/>
    <n v="2.7"/>
    <n v="15"/>
    <n v="0"/>
    <n v="26"/>
    <n v="485"/>
    <n v="18.7"/>
    <n v="48.5"/>
    <n v="59"/>
    <n v="5"/>
    <s v=""/>
    <s v=""/>
    <x v="0"/>
    <s v=""/>
    <s v=""/>
    <s v=""/>
    <s v=""/>
    <s v=""/>
    <s v=""/>
    <n v="1"/>
    <n v="9"/>
    <n v="9"/>
    <n v="9"/>
    <n v="0"/>
    <n v="0"/>
    <n v="0"/>
    <n v="0"/>
    <n v="0"/>
    <n v="9"/>
    <n v="18"/>
    <n v="633"/>
    <n v="35.200000000000003"/>
    <n v="44"/>
    <n v="2"/>
    <s v=""/>
    <s v=""/>
    <s v=""/>
    <s v=""/>
    <s v=""/>
    <s v=""/>
  </r>
  <r>
    <n v="2018"/>
    <n v="10"/>
    <x v="81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109"/>
    <n v="21.8"/>
    <n v="10.9"/>
    <n v="37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5"/>
    <x v="92"/>
    <s v="Jr"/>
    <n v="12"/>
    <s v=""/>
    <s v=""/>
    <s v=""/>
    <s v=""/>
    <s v=""/>
    <s v=""/>
    <s v=""/>
    <s v=""/>
    <s v=""/>
    <s v=""/>
    <s v=""/>
    <s v=""/>
    <n v="92"/>
    <n v="845"/>
    <n v="9.1999999999999993"/>
    <n v="70.400000000000006"/>
    <n v="86"/>
    <n v="3"/>
    <n v="12"/>
    <n v="14"/>
    <n v="7"/>
    <n v="1.2"/>
    <n v="1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21"/>
    <x v="70"/>
    <s v="Sr"/>
    <n v="13"/>
    <s v=""/>
    <s v=""/>
    <s v=""/>
    <s v=""/>
    <s v=""/>
    <s v=""/>
    <s v=""/>
    <s v=""/>
    <s v=""/>
    <s v=""/>
    <s v=""/>
    <s v=""/>
    <s v=""/>
    <s v=""/>
    <s v=""/>
    <s v=""/>
    <s v=""/>
    <s v=""/>
    <n v="5"/>
    <n v="178"/>
    <n v="35.6"/>
    <n v="13.7"/>
    <n v="65"/>
    <n v="3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32"/>
    <x v="93"/>
    <s v="Sr"/>
    <n v="5"/>
    <s v=""/>
    <s v=""/>
    <s v=""/>
    <s v=""/>
    <s v=""/>
    <s v=""/>
    <s v=""/>
    <s v=""/>
    <s v=""/>
    <s v=""/>
    <s v=""/>
    <s v=""/>
    <n v="19"/>
    <n v="65"/>
    <n v="3.4"/>
    <n v="13"/>
    <n v="18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16"/>
    <x v="71"/>
    <s v="Sr"/>
    <n v="11"/>
    <s v=""/>
    <s v=""/>
    <s v=""/>
    <s v=""/>
    <s v=""/>
    <s v=""/>
    <s v=""/>
    <s v=""/>
    <s v=""/>
    <s v=""/>
    <s v=""/>
    <s v=""/>
    <n v="1"/>
    <n v="7"/>
    <n v="7"/>
    <n v="0.6"/>
    <n v="7"/>
    <n v="0"/>
    <n v="6"/>
    <n v="139"/>
    <n v="23.2"/>
    <n v="12.6"/>
    <n v="70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15"/>
    <x v="94"/>
    <s v="Jr"/>
    <n v="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9"/>
    <n v="44"/>
    <x v="95"/>
    <s v="Sr"/>
    <n v="1"/>
    <s v=""/>
    <s v=""/>
    <s v=""/>
    <s v=""/>
    <s v=""/>
    <s v=""/>
    <s v=""/>
    <s v=""/>
    <s v=""/>
    <s v=""/>
    <s v=""/>
    <s v=""/>
    <n v="1"/>
    <n v="5"/>
    <n v="5"/>
    <n v="5"/>
    <n v="5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3"/>
    <x v="72"/>
    <s v="Sr"/>
    <n v="12"/>
    <s v=""/>
    <s v=""/>
    <s v=""/>
    <s v=""/>
    <s v=""/>
    <s v=""/>
    <s v=""/>
    <s v=""/>
    <s v=""/>
    <s v=""/>
    <s v=""/>
    <s v=""/>
    <n v="35"/>
    <n v="204"/>
    <n v="5.8"/>
    <n v="17"/>
    <n v="20"/>
    <n v="0"/>
    <n v="13"/>
    <n v="46"/>
    <n v="23"/>
    <n v="3.8"/>
    <n v="47"/>
    <n v="0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9"/>
    <n v="23"/>
    <x v="84"/>
    <s v="Jr"/>
    <n v="13"/>
    <s v=""/>
    <s v=""/>
    <s v=""/>
    <s v=""/>
    <s v=""/>
    <s v=""/>
    <s v=""/>
    <s v=""/>
    <s v=""/>
    <s v=""/>
    <s v=""/>
    <s v=""/>
    <n v="97"/>
    <n v="1046"/>
    <n v="10.8"/>
    <n v="80.5"/>
    <n v="74"/>
    <n v="6"/>
    <n v="9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19"/>
    <x v="96"/>
    <s v="So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4"/>
    <n v="59"/>
    <n v="14.8"/>
    <n v="5.9"/>
    <n v="19"/>
    <n v="0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19"/>
    <n v="1"/>
    <x v="97"/>
    <s v="So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8"/>
    <n v="62"/>
    <x v="10"/>
    <n v="4"/>
    <n v="5"/>
    <n v="0.8"/>
    <n v="50"/>
    <n v="70"/>
    <n v="6.4"/>
    <s v=""/>
    <s v=""/>
    <s v=""/>
    <s v=""/>
    <s v=""/>
    <s v=""/>
    <s v=""/>
    <s v=""/>
    <s v=""/>
    <s v=""/>
    <s v=""/>
    <s v=""/>
    <s v=""/>
    <s v=""/>
    <s v=""/>
    <n v="84"/>
    <n v="3634"/>
    <n v="43.3"/>
    <n v="60"/>
    <n v="5"/>
    <s v=""/>
  </r>
  <r>
    <n v="2019"/>
    <n v="12"/>
    <x v="86"/>
    <s v="Jr"/>
    <n v="13"/>
    <n v="1"/>
    <n v="2"/>
    <n v="9"/>
    <n v="0.5"/>
    <n v="9"/>
    <n v="0.7"/>
    <n v="0.1"/>
    <n v="0"/>
    <n v="0"/>
    <n v="0"/>
    <n v="9"/>
    <n v="62.5"/>
    <n v="6"/>
    <n v="66"/>
    <n v="11"/>
    <n v="5.0999999999999996"/>
    <n v="25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0"/>
    <n v="10"/>
    <n v="10"/>
    <n v="0"/>
    <s v=""/>
  </r>
  <r>
    <n v="2019"/>
    <n v="9"/>
    <x v="98"/>
    <s v="Sr"/>
    <n v="10"/>
    <n v="7"/>
    <n v="9"/>
    <n v="102"/>
    <n v="0.77800000000000002"/>
    <n v="14.6"/>
    <n v="10.199999999999999"/>
    <n v="0.7"/>
    <n v="2"/>
    <n v="0.2"/>
    <n v="0"/>
    <n v="20"/>
    <n v="153.69999999999999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14"/>
    <x v="99"/>
    <s v="So"/>
    <n v="13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11"/>
    <n v="5.5"/>
    <n v="0.8"/>
    <n v="6"/>
    <n v="0"/>
    <s v=""/>
    <s v=""/>
    <x v="0"/>
    <s v=""/>
    <s v=""/>
    <s v=""/>
    <s v=""/>
    <s v=""/>
    <s v=""/>
    <n v="5"/>
    <n v="151"/>
    <n v="30.2"/>
    <n v="85"/>
    <n v="0"/>
    <n v="0"/>
    <n v="0"/>
    <n v="0"/>
    <n v="0"/>
    <n v="151"/>
    <s v=""/>
    <s v=""/>
    <s v=""/>
    <s v=""/>
    <s v=""/>
    <s v=""/>
    <s v=""/>
    <s v=""/>
    <s v=""/>
    <s v=""/>
    <s v=""/>
  </r>
  <r>
    <n v="2019"/>
    <n v="8"/>
    <x v="88"/>
    <s v="So"/>
    <n v="13"/>
    <n v="7"/>
    <n v="11"/>
    <n v="109"/>
    <n v="0.63600000000000001"/>
    <n v="15.6"/>
    <n v="8.4"/>
    <n v="0.5"/>
    <n v="1"/>
    <n v="0.1"/>
    <n v="0"/>
    <n v="32"/>
    <n v="126.7"/>
    <n v="30"/>
    <n v="234"/>
    <n v="7.8"/>
    <n v="18"/>
    <n v="30"/>
    <n v="0"/>
    <n v="27"/>
    <n v="596"/>
    <n v="24.8"/>
    <n v="45.8"/>
    <n v="68"/>
    <n v="7"/>
    <s v=""/>
    <s v=""/>
    <x v="0"/>
    <s v=""/>
    <s v=""/>
    <s v=""/>
    <s v=""/>
    <s v=""/>
    <s v=""/>
    <n v="0"/>
    <n v="0"/>
    <n v="0"/>
    <n v="0"/>
    <n v="3"/>
    <n v="42"/>
    <n v="14"/>
    <n v="32"/>
    <n v="4"/>
    <n v="42"/>
    <n v="10"/>
    <n v="309"/>
    <n v="30.9"/>
    <n v="44"/>
    <n v="5"/>
    <s v=""/>
    <s v=""/>
    <s v=""/>
    <s v=""/>
    <s v=""/>
    <s v=""/>
  </r>
  <r>
    <n v="2019"/>
    <n v="2"/>
    <x v="89"/>
    <s v="Jr"/>
    <n v="13"/>
    <s v=""/>
    <s v=""/>
    <s v=""/>
    <s v=""/>
    <s v=""/>
    <s v=""/>
    <s v=""/>
    <s v=""/>
    <s v=""/>
    <s v=""/>
    <s v=""/>
    <s v=""/>
    <n v="4"/>
    <n v="39"/>
    <n v="9.8000000000000007"/>
    <n v="3"/>
    <n v="20"/>
    <n v="0"/>
    <n v="45"/>
    <n v="899"/>
    <n v="20"/>
    <n v="69.2"/>
    <n v="70"/>
    <n v="14"/>
    <s v=""/>
    <s v=""/>
    <x v="0"/>
    <s v=""/>
    <s v=""/>
    <s v=""/>
    <s v=""/>
    <s v=""/>
    <s v=""/>
    <n v="4"/>
    <n v="97"/>
    <n v="24.3"/>
    <n v="38"/>
    <n v="0"/>
    <n v="0"/>
    <n v="0"/>
    <n v="0"/>
    <n v="0"/>
    <n v="97"/>
    <s v=""/>
    <s v=""/>
    <s v=""/>
    <s v=""/>
    <s v=""/>
    <s v=""/>
    <s v=""/>
    <s v=""/>
    <s v=""/>
    <s v=""/>
    <s v=""/>
  </r>
  <r>
    <n v="2019"/>
    <n v="4"/>
    <x v="90"/>
    <s v="S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7"/>
    <n v="17"/>
    <n v="5.7"/>
    <n v="17"/>
    <n v="0"/>
    <n v="7"/>
    <n v="7"/>
    <x v="1"/>
    <n v="0"/>
    <n v="0"/>
    <n v="0"/>
    <n v="0"/>
    <n v="7"/>
    <n v="2.2999999999999998"/>
    <s v=""/>
    <s v=""/>
    <s v=""/>
    <s v=""/>
    <s v=""/>
    <s v=""/>
    <s v=""/>
    <s v=""/>
    <s v=""/>
    <s v=""/>
    <s v=""/>
    <s v=""/>
    <s v=""/>
    <s v=""/>
    <s v=""/>
    <n v="9"/>
    <n v="461"/>
    <n v="51.2"/>
    <n v="60"/>
    <n v="0"/>
    <s v=""/>
  </r>
  <r>
    <n v="2019"/>
    <n v="9"/>
    <x v="100"/>
    <s v="Fr"/>
    <n v="1"/>
    <n v="1"/>
    <n v="5"/>
    <n v="5"/>
    <n v="0.2"/>
    <n v="5"/>
    <n v="5"/>
    <n v="1"/>
    <n v="0"/>
    <n v="0"/>
    <n v="0"/>
    <n v="5"/>
    <n v="39.6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58"/>
    <x v="101"/>
    <s v="Sr"/>
    <n v="2"/>
    <s v=""/>
    <s v=""/>
    <s v=""/>
    <s v=""/>
    <s v=""/>
    <s v=""/>
    <s v=""/>
    <s v=""/>
    <s v=""/>
    <s v=""/>
    <s v=""/>
    <s v=""/>
    <n v="2"/>
    <n v="2"/>
    <n v="1"/>
    <n v="1"/>
    <n v="1"/>
    <n v="0"/>
    <n v="1"/>
    <n v="0"/>
    <n v="0"/>
    <n v="0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7"/>
    <x v="69"/>
    <s v="Sr"/>
    <n v="13"/>
    <n v="103"/>
    <n v="167"/>
    <n v="2026"/>
    <n v="0.61699999999999999"/>
    <n v="19.7"/>
    <n v="155.80000000000001"/>
    <n v="7.9"/>
    <n v="27"/>
    <n v="2.1"/>
    <n v="4"/>
    <n v="73"/>
    <n v="133.6"/>
    <n v="108"/>
    <n v="681"/>
    <n v="6.3"/>
    <n v="52.4"/>
    <n v="37"/>
    <n v="3"/>
    <n v="9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10"/>
    <x v="81"/>
    <s v="Sr"/>
    <n v="11"/>
    <n v="1"/>
    <n v="1"/>
    <n v="65"/>
    <n v="1"/>
    <n v="65"/>
    <n v="5.9"/>
    <n v="0.1"/>
    <n v="1"/>
    <n v="0.1"/>
    <n v="0"/>
    <n v="65"/>
    <n v="177.1"/>
    <s v=""/>
    <s v=""/>
    <s v=""/>
    <s v=""/>
    <s v=""/>
    <s v=""/>
    <n v="20"/>
    <n v="281"/>
    <n v="14.1"/>
    <n v="25.5"/>
    <n v="73"/>
    <n v="3"/>
    <s v=""/>
    <s v=""/>
    <x v="0"/>
    <s v=""/>
    <s v=""/>
    <s v=""/>
    <s v=""/>
    <s v=""/>
    <s v=""/>
    <s v=""/>
    <s v=""/>
    <s v=""/>
    <s v=""/>
    <s v=""/>
    <s v=""/>
    <s v=""/>
    <s v=""/>
    <s v=""/>
    <s v=""/>
    <n v="2"/>
    <n v="72"/>
    <n v="36"/>
    <n v="40"/>
    <n v="1"/>
    <s v=""/>
    <s v=""/>
    <s v=""/>
    <s v=""/>
    <s v=""/>
    <s v=""/>
  </r>
  <r>
    <n v="2019"/>
    <n v="36"/>
    <x v="102"/>
    <s v="So"/>
    <n v="3"/>
    <s v=""/>
    <s v=""/>
    <s v=""/>
    <s v=""/>
    <s v=""/>
    <s v=""/>
    <s v=""/>
    <s v=""/>
    <s v=""/>
    <s v=""/>
    <s v=""/>
    <s v=""/>
    <n v="11"/>
    <n v="45"/>
    <n v="8.3000000000000007"/>
    <n v="10.3"/>
    <n v="26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19"/>
    <n v="13"/>
    <x v="102"/>
    <s v="So"/>
    <n v="3"/>
    <s v=""/>
    <s v=""/>
    <s v=""/>
    <s v=""/>
    <s v=""/>
    <s v=""/>
    <s v=""/>
    <s v=""/>
    <s v=""/>
    <s v=""/>
    <s v=""/>
    <s v=""/>
    <n v="11"/>
    <n v="45"/>
    <n v="8.3000000000000007"/>
    <n v="10.3"/>
    <n v="26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0"/>
    <x v="103"/>
    <s v="S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14"/>
    <n v="7"/>
    <n v="4.7"/>
    <n v="7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5"/>
    <x v="92"/>
    <s v="Sr"/>
    <n v="10"/>
    <s v=""/>
    <s v=""/>
    <s v=""/>
    <s v=""/>
    <s v=""/>
    <s v=""/>
    <s v=""/>
    <s v=""/>
    <s v=""/>
    <s v=""/>
    <s v=""/>
    <s v=""/>
    <n v="45"/>
    <n v="244"/>
    <n v="5.4"/>
    <n v="24.4"/>
    <n v="40"/>
    <n v="0"/>
    <n v="12"/>
    <n v="145"/>
    <n v="14.5"/>
    <n v="14.5"/>
    <n v="31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5"/>
    <x v="94"/>
    <s v="Sr"/>
    <n v="8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0"/>
    <n v="0"/>
    <n v="0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8"/>
    <x v="104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5"/>
    <n v="5"/>
    <n v="0.5"/>
    <n v="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23"/>
    <x v="84"/>
    <s v="Sr"/>
    <n v="10"/>
    <s v=""/>
    <s v=""/>
    <s v=""/>
    <s v=""/>
    <s v=""/>
    <s v=""/>
    <s v=""/>
    <s v=""/>
    <s v=""/>
    <s v=""/>
    <s v=""/>
    <s v=""/>
    <n v="99"/>
    <n v="761"/>
    <n v="7.7"/>
    <n v="76.099999999999994"/>
    <n v="68"/>
    <n v="3"/>
    <n v="8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25"/>
    <x v="105"/>
    <s v="Sr"/>
    <n v="10"/>
    <s v=""/>
    <s v=""/>
    <s v=""/>
    <s v=""/>
    <s v=""/>
    <s v=""/>
    <s v=""/>
    <s v=""/>
    <s v=""/>
    <s v=""/>
    <s v=""/>
    <s v=""/>
    <n v="1"/>
    <n v="2"/>
    <n v="2"/>
    <n v="0.2"/>
    <n v="2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33"/>
    <x v="106"/>
    <s v="Sr"/>
    <n v="1"/>
    <s v=""/>
    <s v=""/>
    <s v=""/>
    <s v=""/>
    <s v=""/>
    <s v=""/>
    <s v=""/>
    <s v=""/>
    <s v=""/>
    <s v=""/>
    <s v=""/>
    <s v=""/>
    <n v="3"/>
    <n v="2"/>
    <n v="0.7"/>
    <n v="2"/>
    <n v="1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30"/>
    <x v="107"/>
    <s v="Jr"/>
    <n v="1"/>
    <s v=""/>
    <s v=""/>
    <s v=""/>
    <s v=""/>
    <s v=""/>
    <s v=""/>
    <s v=""/>
    <s v=""/>
    <s v=""/>
    <s v=""/>
    <s v=""/>
    <s v=""/>
    <n v="1"/>
    <n v="32"/>
    <n v="32"/>
    <n v="32"/>
    <n v="32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9"/>
    <x v="96"/>
    <s v="Jr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22"/>
    <n v="424"/>
    <n v="19.3"/>
    <n v="42.4"/>
    <n v="68"/>
    <n v="4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3"/>
    <x v="108"/>
    <s v="Jr"/>
    <n v="4"/>
    <s v=""/>
    <s v=""/>
    <s v=""/>
    <s v=""/>
    <s v=""/>
    <s v=""/>
    <s v=""/>
    <s v=""/>
    <s v=""/>
    <s v=""/>
    <s v=""/>
    <s v=""/>
    <n v="1"/>
    <n v="58"/>
    <n v="58"/>
    <n v="14.5"/>
    <n v="58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3"/>
    <x v="109"/>
    <s v="Jr"/>
    <n v="1"/>
    <s v=""/>
    <s v=""/>
    <s v=""/>
    <s v=""/>
    <s v=""/>
    <s v=""/>
    <s v=""/>
    <s v=""/>
    <s v=""/>
    <s v=""/>
    <s v=""/>
    <s v=""/>
    <n v="2"/>
    <n v="17"/>
    <n v="8.5"/>
    <n v="17"/>
    <n v="1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7"/>
    <x v="110"/>
    <s v="So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8"/>
    <n v="4"/>
    <n v="0.8"/>
    <n v="4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"/>
    <x v="97"/>
    <s v="Jr"/>
    <n v="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9"/>
    <x v="1"/>
    <n v="2"/>
    <n v="2"/>
    <n v="1"/>
    <s v=""/>
    <n v="15"/>
    <n v="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7"/>
    <x v="111"/>
    <s v="So"/>
    <n v="1"/>
    <s v=""/>
    <s v=""/>
    <s v=""/>
    <s v=""/>
    <s v=""/>
    <s v=""/>
    <s v=""/>
    <s v=""/>
    <s v=""/>
    <s v=""/>
    <s v=""/>
    <s v=""/>
    <n v="1"/>
    <n v="0"/>
    <n v="0"/>
    <n v="0"/>
    <n v="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2"/>
    <x v="86"/>
    <s v="Sr"/>
    <n v="10"/>
    <n v="16"/>
    <n v="33"/>
    <n v="245"/>
    <n v="0.48499999999999999"/>
    <n v="15.3"/>
    <n v="24.5"/>
    <n v="1.6"/>
    <n v="2"/>
    <n v="0.2"/>
    <n v="1"/>
    <n v="52"/>
    <n v="81"/>
    <n v="32"/>
    <n v="67"/>
    <n v="2.1"/>
    <n v="6.7"/>
    <n v="8"/>
    <n v="0"/>
    <n v="9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27"/>
    <x v="112"/>
    <s v="Jr"/>
    <n v="6"/>
    <s v=""/>
    <s v=""/>
    <s v=""/>
    <s v=""/>
    <s v=""/>
    <s v=""/>
    <s v=""/>
    <s v=""/>
    <s v=""/>
    <s v=""/>
    <s v=""/>
    <s v=""/>
    <n v="9"/>
    <n v="27"/>
    <n v="3"/>
    <n v="4.5"/>
    <n v="10"/>
    <n v="0"/>
    <n v="1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4"/>
    <x v="99"/>
    <s v="Jr"/>
    <n v="10"/>
    <s v=""/>
    <s v=""/>
    <s v=""/>
    <s v=""/>
    <s v=""/>
    <s v=""/>
    <s v=""/>
    <s v=""/>
    <s v=""/>
    <s v=""/>
    <s v=""/>
    <s v=""/>
    <n v="2"/>
    <n v="5"/>
    <n v="2.5"/>
    <n v="0.5"/>
    <n v="8"/>
    <n v="0"/>
    <n v="12"/>
    <n v="204"/>
    <n v="17"/>
    <n v="20.399999999999999"/>
    <n v="42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32"/>
    <x v="113"/>
    <s v="Jr"/>
    <n v="7"/>
    <s v=""/>
    <s v=""/>
    <s v=""/>
    <s v=""/>
    <s v=""/>
    <s v=""/>
    <s v=""/>
    <s v=""/>
    <s v=""/>
    <s v=""/>
    <s v=""/>
    <s v=""/>
    <n v="17"/>
    <n v="77"/>
    <n v="4.5"/>
    <n v="11"/>
    <n v="26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8"/>
    <x v="88"/>
    <s v="Jr"/>
    <n v="10"/>
    <n v="79"/>
    <n v="140"/>
    <n v="1417"/>
    <n v="0.56399999999999995"/>
    <n v="17.899999999999999"/>
    <n v="141.69999999999999"/>
    <n v="7.9"/>
    <n v="14"/>
    <n v="1.4"/>
    <n v="6"/>
    <n v="81"/>
    <n v="106.8"/>
    <n v="94"/>
    <n v="540"/>
    <n v="5.7"/>
    <n v="54"/>
    <n v="44"/>
    <n v="1"/>
    <n v="19"/>
    <n v="220"/>
    <n v="16.899999999999999"/>
    <n v="22"/>
    <n v="52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2"/>
    <x v="89"/>
    <s v="Sr"/>
    <n v="10"/>
    <s v=""/>
    <s v=""/>
    <s v=""/>
    <s v=""/>
    <s v=""/>
    <s v=""/>
    <s v=""/>
    <s v=""/>
    <s v=""/>
    <s v=""/>
    <s v=""/>
    <s v=""/>
    <n v="7"/>
    <n v="29"/>
    <n v="4.0999999999999996"/>
    <n v="2.9"/>
    <n v="12"/>
    <n v="0"/>
    <n v="53"/>
    <n v="932"/>
    <n v="17.600000000000001"/>
    <n v="93.2"/>
    <n v="81"/>
    <n v="9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9"/>
    <x v="100"/>
    <s v="So"/>
    <n v="7"/>
    <n v="22"/>
    <n v="48"/>
    <n v="290"/>
    <n v="0.45800000000000002"/>
    <n v="13.2"/>
    <n v="41.4"/>
    <n v="3.1"/>
    <n v="3"/>
    <n v="0.4"/>
    <n v="2"/>
    <n v="68"/>
    <n v="68.900000000000006"/>
    <n v="13"/>
    <n v="28"/>
    <n v="2.2000000000000002"/>
    <n v="4"/>
    <n v="12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44"/>
    <x v="114"/>
    <s v="Jr"/>
    <n v="4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0"/>
    <n v="0"/>
    <n v="0"/>
    <n v="0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0"/>
    <n v="13"/>
    <x v="102"/>
    <s v="Jr"/>
    <n v="9"/>
    <s v=""/>
    <s v=""/>
    <s v=""/>
    <s v=""/>
    <s v=""/>
    <s v=""/>
    <s v=""/>
    <s v=""/>
    <s v=""/>
    <s v=""/>
    <s v=""/>
    <s v=""/>
    <n v="5"/>
    <n v="36"/>
    <n v="7.2"/>
    <n v="4"/>
    <n v="14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5"/>
    <x v="115"/>
    <s v="So"/>
    <n v="7"/>
    <s v=""/>
    <s v=""/>
    <s v=""/>
    <s v=""/>
    <s v=""/>
    <s v=""/>
    <s v=""/>
    <s v=""/>
    <s v=""/>
    <s v=""/>
    <s v=""/>
    <s v=""/>
    <n v="2"/>
    <n v="10"/>
    <n v="5"/>
    <n v="1.4"/>
    <n v="5"/>
    <n v="0"/>
    <n v="2"/>
    <n v="44"/>
    <n v="22"/>
    <n v="6.3"/>
    <n v="29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8"/>
    <x v="104"/>
    <s v="Sr"/>
    <n v="12"/>
    <s v=""/>
    <s v=""/>
    <s v=""/>
    <s v=""/>
    <s v=""/>
    <s v=""/>
    <s v=""/>
    <s v=""/>
    <s v=""/>
    <s v=""/>
    <s v=""/>
    <s v=""/>
    <n v="1"/>
    <n v="1"/>
    <n v="1"/>
    <n v="0.1"/>
    <n v="1"/>
    <n v="0"/>
    <n v="2"/>
    <n v="16"/>
    <n v="16"/>
    <n v="1.3"/>
    <n v="1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3"/>
    <x v="116"/>
    <s v="So"/>
    <n v="10"/>
    <s v=""/>
    <s v=""/>
    <s v=""/>
    <s v=""/>
    <s v=""/>
    <s v=""/>
    <s v=""/>
    <s v=""/>
    <s v=""/>
    <s v=""/>
    <s v=""/>
    <s v=""/>
    <s v=""/>
    <s v=""/>
    <s v=""/>
    <s v=""/>
    <s v=""/>
    <s v=""/>
    <n v="12"/>
    <n v="132"/>
    <n v="11"/>
    <n v="13.2"/>
    <n v="42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0"/>
    <x v="117"/>
    <s v="Sr"/>
    <n v="1"/>
    <s v=""/>
    <s v=""/>
    <s v=""/>
    <s v=""/>
    <s v=""/>
    <s v=""/>
    <s v=""/>
    <s v=""/>
    <s v=""/>
    <s v=""/>
    <s v=""/>
    <s v=""/>
    <n v="3"/>
    <n v="3"/>
    <n v="1"/>
    <n v="3"/>
    <n v="2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2"/>
    <x v="118"/>
    <s v="Sr"/>
    <n v="9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5"/>
    <n v="5"/>
    <n v="0.6"/>
    <n v="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4"/>
    <x v="119"/>
    <s v="So"/>
    <n v="10"/>
    <s v=""/>
    <s v=""/>
    <s v=""/>
    <s v=""/>
    <s v=""/>
    <s v=""/>
    <s v=""/>
    <s v=""/>
    <s v=""/>
    <s v=""/>
    <s v=""/>
    <s v=""/>
    <n v="52"/>
    <n v="387"/>
    <n v="7.4"/>
    <n v="38.700000000000003"/>
    <n v="39"/>
    <n v="1"/>
    <n v="3"/>
    <n v="29"/>
    <n v="29"/>
    <n v="2.9"/>
    <n v="29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8"/>
    <x v="120"/>
    <s v="So"/>
    <n v="9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8"/>
    <n v="8"/>
    <n v="0.9"/>
    <n v="8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30"/>
    <x v="107"/>
    <s v="Sr"/>
    <n v="5"/>
    <s v=""/>
    <s v=""/>
    <s v=""/>
    <s v=""/>
    <s v=""/>
    <s v=""/>
    <s v=""/>
    <s v=""/>
    <s v=""/>
    <s v=""/>
    <s v=""/>
    <s v=""/>
    <n v="2"/>
    <n v="10"/>
    <n v="5"/>
    <n v="2"/>
    <n v="1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6"/>
    <x v="121"/>
    <s v="Sr"/>
    <n v="12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10"/>
    <n v="5"/>
    <n v="0.8"/>
    <n v="8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9"/>
    <x v="96"/>
    <s v="Sr"/>
    <n v="12"/>
    <n v="2"/>
    <n v="2"/>
    <n v="75"/>
    <n v="1"/>
    <n v="37.5"/>
    <n v="6.3"/>
    <n v="0.2"/>
    <n v="2"/>
    <n v="0.2"/>
    <n v="0"/>
    <n v="45"/>
    <n v="177.1"/>
    <n v="2"/>
    <n v="7"/>
    <n v="3.5"/>
    <n v="0.6"/>
    <n v="5"/>
    <n v="0"/>
    <n v="73"/>
    <n v="1027"/>
    <n v="14.1"/>
    <n v="85.6"/>
    <n v="84"/>
    <n v="15"/>
    <s v=""/>
    <s v=""/>
    <x v="0"/>
    <s v=""/>
    <s v=""/>
    <s v=""/>
    <s v=""/>
    <s v=""/>
    <s v=""/>
    <n v="1"/>
    <n v="95"/>
    <n v="95"/>
    <n v="95"/>
    <n v="0"/>
    <n v="0"/>
    <n v="0"/>
    <n v="0"/>
    <n v="0"/>
    <n v="95"/>
    <s v=""/>
    <s v=""/>
    <s v=""/>
    <s v=""/>
    <s v=""/>
    <s v=""/>
    <s v=""/>
    <s v=""/>
    <s v=""/>
    <s v=""/>
    <s v=""/>
  </r>
  <r>
    <n v="2021"/>
    <n v="3"/>
    <x v="108"/>
    <s v="Sr"/>
    <n v="4"/>
    <s v=""/>
    <s v=""/>
    <s v=""/>
    <s v=""/>
    <s v=""/>
    <s v=""/>
    <s v=""/>
    <s v=""/>
    <s v=""/>
    <s v=""/>
    <s v=""/>
    <s v=""/>
    <n v="6"/>
    <n v="16"/>
    <n v="2.7"/>
    <n v="4"/>
    <n v="5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"/>
    <x v="97"/>
    <s v="Sr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9"/>
    <n v="50"/>
    <x v="11"/>
    <n v="8"/>
    <n v="14"/>
    <n v="0.5714285714285714"/>
    <n v="35"/>
    <n v="73"/>
    <n v="6.1"/>
    <s v=""/>
    <s v=""/>
    <s v=""/>
    <s v=""/>
    <s v=""/>
    <s v=""/>
    <s v=""/>
    <s v=""/>
    <s v=""/>
    <s v=""/>
    <n v="4"/>
    <n v="176"/>
    <n v="44"/>
    <n v="58"/>
    <n v="2"/>
    <n v="2"/>
    <n v="101"/>
    <n v="50.5"/>
    <n v="60"/>
    <n v="1"/>
    <s v=""/>
  </r>
  <r>
    <n v="2021"/>
    <n v="16"/>
    <x v="122"/>
    <s v="So"/>
    <n v="1"/>
    <n v="0"/>
    <n v="2"/>
    <n v="0"/>
    <n v="0"/>
    <n v="0"/>
    <n v="0"/>
    <n v="0"/>
    <n v="0"/>
    <n v="0"/>
    <n v="0"/>
    <n v="0"/>
    <n v="39.6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2"/>
    <x v="123"/>
    <s v="Jr"/>
    <n v="6"/>
    <n v="5"/>
    <n v="10"/>
    <n v="33"/>
    <n v="0.5"/>
    <n v="6.6"/>
    <n v="5.5"/>
    <n v="0.8"/>
    <n v="1"/>
    <n v="0.2"/>
    <n v="0"/>
    <n v="8"/>
    <n v="90.8"/>
    <n v="5"/>
    <s v=""/>
    <s v=""/>
    <s v=""/>
    <n v="5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27"/>
    <x v="112"/>
    <s v="Sr"/>
    <n v="9"/>
    <s v=""/>
    <s v=""/>
    <s v=""/>
    <s v=""/>
    <s v=""/>
    <s v=""/>
    <s v=""/>
    <s v=""/>
    <s v=""/>
    <s v=""/>
    <s v=""/>
    <s v=""/>
    <n v="10"/>
    <n v="47"/>
    <n v="4.7"/>
    <n v="5.2"/>
    <n v="9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4"/>
    <x v="99"/>
    <s v="Sr"/>
    <n v="10"/>
    <s v=""/>
    <s v=""/>
    <s v=""/>
    <s v=""/>
    <s v=""/>
    <s v=""/>
    <s v=""/>
    <s v=""/>
    <s v=""/>
    <s v=""/>
    <s v=""/>
    <s v=""/>
    <n v="1"/>
    <n v="7"/>
    <n v="7"/>
    <n v="0.7"/>
    <n v="7"/>
    <n v="0"/>
    <n v="50"/>
    <n v="936"/>
    <n v="18.7"/>
    <n v="93.6"/>
    <n v="54"/>
    <n v="9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32"/>
    <x v="113"/>
    <s v="Sr"/>
    <n v="12"/>
    <s v=""/>
    <s v=""/>
    <s v=""/>
    <s v=""/>
    <s v=""/>
    <s v=""/>
    <s v=""/>
    <s v=""/>
    <s v=""/>
    <s v=""/>
    <s v=""/>
    <s v=""/>
    <n v="180"/>
    <n v="1179"/>
    <n v="6.6"/>
    <n v="98.3"/>
    <n v="54"/>
    <n v="3"/>
    <n v="14"/>
    <n v="16"/>
    <n v="4"/>
    <n v="1.3"/>
    <n v="11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23"/>
    <x v="124"/>
    <s v="So"/>
    <n v="3"/>
    <s v=""/>
    <s v=""/>
    <s v=""/>
    <s v=""/>
    <s v=""/>
    <s v=""/>
    <s v=""/>
    <s v=""/>
    <s v=""/>
    <s v=""/>
    <s v=""/>
    <s v=""/>
    <n v="2"/>
    <s v=""/>
    <s v=""/>
    <s v=""/>
    <n v="0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9"/>
    <x v="100"/>
    <s v="Jr"/>
    <n v="12"/>
    <n v="145"/>
    <n v="220"/>
    <n v="2183"/>
    <n v="0.65900000000000003"/>
    <n v="15.1"/>
    <n v="181.9"/>
    <n v="12.1"/>
    <n v="23"/>
    <n v="1.9"/>
    <n v="5"/>
    <n v="84"/>
    <n v="123.7"/>
    <n v="76"/>
    <n v="272"/>
    <n v="3.6"/>
    <n v="22.7"/>
    <n v="25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44"/>
    <x v="114"/>
    <s v="Sr"/>
    <n v="11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37"/>
    <n v="18.5"/>
    <n v="3.4"/>
    <n v="30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1"/>
    <n v="13"/>
    <x v="102"/>
    <s v="Sr"/>
    <n v="11"/>
    <s v=""/>
    <s v=""/>
    <s v=""/>
    <s v=""/>
    <s v=""/>
    <s v=""/>
    <s v=""/>
    <s v=""/>
    <s v=""/>
    <s v=""/>
    <s v=""/>
    <s v=""/>
    <n v="16"/>
    <n v="27"/>
    <n v="1.7"/>
    <n v="2.5"/>
    <n v="4"/>
    <n v="0"/>
    <n v="9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5"/>
    <x v="115"/>
    <s v="Jr"/>
    <n v="8"/>
    <s v=""/>
    <s v=""/>
    <s v=""/>
    <s v=""/>
    <s v=""/>
    <s v=""/>
    <s v=""/>
    <s v=""/>
    <s v=""/>
    <s v=""/>
    <s v=""/>
    <s v=""/>
    <n v="1"/>
    <n v="8"/>
    <n v="8"/>
    <n v="1"/>
    <n v="8"/>
    <n v="0"/>
    <n v="27"/>
    <n v="404"/>
    <n v="15"/>
    <n v="50.5"/>
    <n v="59"/>
    <n v="5"/>
    <s v=""/>
    <s v=""/>
    <x v="0"/>
    <s v=""/>
    <s v=""/>
    <s v=""/>
    <s v=""/>
    <s v=""/>
    <s v=""/>
    <n v="4"/>
    <n v="20"/>
    <n v="5"/>
    <n v="13"/>
    <n v="2"/>
    <n v="18"/>
    <n v="9"/>
    <n v="10"/>
    <n v="2"/>
    <n v="38"/>
    <s v=""/>
    <s v=""/>
    <s v=""/>
    <s v=""/>
    <s v=""/>
    <s v=""/>
    <s v=""/>
    <s v=""/>
    <s v=""/>
    <s v=""/>
    <s v=""/>
  </r>
  <r>
    <n v="2022"/>
    <n v="10"/>
    <x v="125"/>
    <s v="Sr"/>
    <n v="11"/>
    <s v=""/>
    <s v=""/>
    <s v=""/>
    <s v=""/>
    <s v=""/>
    <s v=""/>
    <s v=""/>
    <s v=""/>
    <s v=""/>
    <s v=""/>
    <s v=""/>
    <s v=""/>
    <n v="3"/>
    <n v="9"/>
    <n v="3"/>
    <n v="0.8"/>
    <n v="4"/>
    <n v="0"/>
    <n v="0"/>
    <s v=""/>
    <s v=""/>
    <s v=""/>
    <s v=""/>
    <s v=""/>
    <n v="36"/>
    <n v="38"/>
    <x v="12"/>
    <n v="3"/>
    <n v="4"/>
    <n v="0.75"/>
    <n v="44"/>
    <n v="45"/>
    <n v="4.0999999999999996"/>
    <s v=""/>
    <s v=""/>
    <s v=""/>
    <s v=""/>
    <s v=""/>
    <s v=""/>
    <s v=""/>
    <s v=""/>
    <s v=""/>
    <s v=""/>
    <n v="5"/>
    <n v="200"/>
    <n v="40"/>
    <n v="40"/>
    <n v="2"/>
    <n v="10"/>
    <n v="491"/>
    <n v="49.1"/>
    <n v="58"/>
    <n v="0"/>
    <s v=""/>
  </r>
  <r>
    <n v="2022"/>
    <n v="22"/>
    <x v="126"/>
    <s v="Fr"/>
    <n v="11"/>
    <s v=""/>
    <s v=""/>
    <s v=""/>
    <s v=""/>
    <s v=""/>
    <s v=""/>
    <s v=""/>
    <s v=""/>
    <s v=""/>
    <s v=""/>
    <s v=""/>
    <s v=""/>
    <n v="9"/>
    <n v="18"/>
    <n v="2"/>
    <n v="1.6"/>
    <n v="6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23"/>
    <x v="127"/>
    <s v="So"/>
    <n v="9"/>
    <s v=""/>
    <s v=""/>
    <s v=""/>
    <s v=""/>
    <s v=""/>
    <s v=""/>
    <s v=""/>
    <s v=""/>
    <s v=""/>
    <s v=""/>
    <s v=""/>
    <s v=""/>
    <n v="53"/>
    <n v="329"/>
    <n v="6.2"/>
    <n v="36.6"/>
    <n v="29"/>
    <n v="1"/>
    <n v="5"/>
    <n v="14"/>
    <n v="7"/>
    <n v="1.6"/>
    <n v="9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3"/>
    <x v="116"/>
    <s v="Jr"/>
    <n v="11"/>
    <s v=""/>
    <s v=""/>
    <s v=""/>
    <s v=""/>
    <s v=""/>
    <s v=""/>
    <s v=""/>
    <s v=""/>
    <s v=""/>
    <s v=""/>
    <s v=""/>
    <s v=""/>
    <n v="1"/>
    <n v="3"/>
    <n v="3"/>
    <n v="0.3"/>
    <n v="3"/>
    <n v="0"/>
    <n v="10"/>
    <n v="202"/>
    <n v="20.2"/>
    <n v="18.399999999999999"/>
    <n v="47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19"/>
    <x v="128"/>
    <s v="J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18"/>
    <n v="18"/>
    <n v="6"/>
    <n v="18"/>
    <n v="0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22"/>
    <n v="14"/>
    <x v="129"/>
    <s v="So"/>
    <n v="6"/>
    <s v=""/>
    <s v=""/>
    <s v=""/>
    <s v=""/>
    <s v=""/>
    <s v=""/>
    <s v=""/>
    <s v=""/>
    <s v=""/>
    <s v=""/>
    <s v=""/>
    <s v=""/>
    <n v="11"/>
    <n v="19"/>
    <n v="1.7"/>
    <n v="3.2"/>
    <n v="7"/>
    <n v="0"/>
    <n v="2"/>
    <n v="11"/>
    <n v="5.5"/>
    <n v="1.8"/>
    <n v="7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13"/>
    <x v="130"/>
    <s v="J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6"/>
    <n v="6"/>
    <n v="2"/>
    <n v="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4"/>
    <x v="119"/>
    <s v="Jr"/>
    <n v="8"/>
    <s v=""/>
    <s v=""/>
    <s v=""/>
    <s v=""/>
    <s v=""/>
    <s v=""/>
    <s v=""/>
    <s v=""/>
    <s v=""/>
    <s v=""/>
    <s v=""/>
    <s v=""/>
    <n v="84"/>
    <n v="677"/>
    <n v="8.1"/>
    <n v="84.6"/>
    <n v="77"/>
    <n v="1"/>
    <n v="13"/>
    <n v="123"/>
    <n v="15.4"/>
    <n v="15.4"/>
    <n v="44"/>
    <n v="2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8"/>
    <x v="120"/>
    <s v="Jr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0"/>
    <n v="0"/>
    <n v="0"/>
    <n v="0"/>
    <n v="0"/>
    <n v="0"/>
    <n v="0"/>
    <n v="0"/>
    <n v="1"/>
    <n v="0"/>
    <s v=""/>
    <s v=""/>
    <s v=""/>
    <s v=""/>
    <s v=""/>
    <s v=""/>
    <s v=""/>
    <s v=""/>
    <s v=""/>
    <s v=""/>
    <s v=""/>
  </r>
  <r>
    <n v="2022"/>
    <n v="15"/>
    <x v="131"/>
    <s v="Jr"/>
    <n v="4"/>
    <s v=""/>
    <s v=""/>
    <s v=""/>
    <s v=""/>
    <s v=""/>
    <s v=""/>
    <s v=""/>
    <s v=""/>
    <s v=""/>
    <s v=""/>
    <s v=""/>
    <s v=""/>
    <n v="1"/>
    <n v="1"/>
    <n v="1"/>
    <n v="0.3"/>
    <n v="1"/>
    <n v="0"/>
    <n v="7"/>
    <n v="84"/>
    <n v="12"/>
    <n v="21"/>
    <n v="29"/>
    <n v="1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22"/>
    <n v="89"/>
    <x v="132"/>
    <s v="Sr"/>
    <n v="5"/>
    <s v=""/>
    <s v=""/>
    <s v=""/>
    <s v=""/>
    <s v=""/>
    <s v=""/>
    <s v=""/>
    <s v=""/>
    <s v=""/>
    <s v=""/>
    <s v=""/>
    <s v=""/>
    <s v=""/>
    <s v=""/>
    <s v=""/>
    <s v=""/>
    <s v=""/>
    <s v=""/>
    <n v="9"/>
    <n v="80"/>
    <n v="8.9"/>
    <n v="16"/>
    <n v="1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2"/>
    <x v="133"/>
    <s v="So"/>
    <n v="9"/>
    <s v=""/>
    <s v=""/>
    <s v=""/>
    <s v=""/>
    <s v=""/>
    <s v=""/>
    <s v=""/>
    <s v=""/>
    <s v=""/>
    <s v=""/>
    <s v=""/>
    <s v=""/>
    <n v="1"/>
    <n v="34"/>
    <n v="34"/>
    <n v="3.8"/>
    <n v="34"/>
    <n v="0"/>
    <n v="45"/>
    <n v="572"/>
    <n v="12.7"/>
    <n v="63.6"/>
    <n v="49"/>
    <n v="3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7"/>
    <x v="111"/>
    <s v="Sr"/>
    <n v="11"/>
    <s v=""/>
    <s v=""/>
    <s v=""/>
    <s v=""/>
    <s v=""/>
    <s v=""/>
    <s v=""/>
    <s v=""/>
    <s v=""/>
    <s v=""/>
    <s v=""/>
    <s v=""/>
    <n v="2"/>
    <n v="12"/>
    <n v="6"/>
    <n v="1.1000000000000001"/>
    <n v="8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16"/>
    <x v="122"/>
    <s v="Jr"/>
    <n v="7"/>
    <n v="8"/>
    <n v="11"/>
    <n v="59"/>
    <n v="0.72699999999999998"/>
    <n v="7.4"/>
    <n v="8.4"/>
    <n v="1.1000000000000001"/>
    <n v="0"/>
    <n v="0"/>
    <n v="0"/>
    <n v="18"/>
    <n v="85"/>
    <n v="4"/>
    <n v="16"/>
    <n v="4"/>
    <n v="2.2999999999999998"/>
    <n v="6"/>
    <n v="0"/>
    <n v="2"/>
    <n v="19"/>
    <n v="9.5"/>
    <n v="2.7"/>
    <n v="12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12"/>
    <x v="123"/>
    <s v="Sr"/>
    <n v="10"/>
    <n v="0"/>
    <n v="4"/>
    <n v="0"/>
    <n v="0"/>
    <n v="0"/>
    <n v="0"/>
    <n v="0"/>
    <n v="0"/>
    <n v="0"/>
    <n v="1"/>
    <n v="0"/>
    <n v="0"/>
    <n v="1"/>
    <n v="9"/>
    <n v="9"/>
    <n v="0.9"/>
    <n v="9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21"/>
    <x v="134"/>
    <s v="Sr"/>
    <n v="11"/>
    <s v=""/>
    <s v=""/>
    <s v=""/>
    <s v=""/>
    <s v=""/>
    <s v=""/>
    <s v=""/>
    <s v=""/>
    <s v=""/>
    <s v=""/>
    <s v=""/>
    <s v=""/>
    <n v="33"/>
    <n v="158"/>
    <n v="4.8"/>
    <n v="14.4"/>
    <n v="20"/>
    <n v="0"/>
    <n v="8"/>
    <s v=""/>
    <s v=""/>
    <s v=""/>
    <s v=""/>
    <s v=""/>
    <s v=""/>
    <s v=""/>
    <x v="0"/>
    <s v=""/>
    <s v=""/>
    <s v=""/>
    <s v=""/>
    <s v=""/>
    <s v=""/>
    <n v="2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22"/>
    <n v="0"/>
    <x v="124"/>
    <s v="Jr"/>
    <n v="11"/>
    <s v=""/>
    <s v=""/>
    <s v=""/>
    <s v=""/>
    <s v=""/>
    <s v=""/>
    <s v=""/>
    <s v=""/>
    <s v=""/>
    <s v=""/>
    <s v=""/>
    <s v=""/>
    <n v="7"/>
    <n v="26"/>
    <n v="3.7"/>
    <n v="2.4"/>
    <n v="7"/>
    <n v="0"/>
    <n v="2"/>
    <n v="6"/>
    <n v="6"/>
    <n v="0.5"/>
    <n v="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11"/>
    <x v="135"/>
    <s v="So"/>
    <n v="7"/>
    <s v=""/>
    <s v=""/>
    <s v=""/>
    <s v=""/>
    <s v=""/>
    <s v=""/>
    <s v=""/>
    <s v=""/>
    <s v=""/>
    <s v=""/>
    <s v=""/>
    <s v=""/>
    <n v="1"/>
    <n v="1"/>
    <n v="1"/>
    <n v="0.1"/>
    <n v="1"/>
    <n v="0"/>
    <n v="34"/>
    <n v="449"/>
    <n v="13.2"/>
    <n v="64.099999999999994"/>
    <n v="60"/>
    <n v="5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2"/>
    <n v="9"/>
    <x v="100"/>
    <s v="Sr"/>
    <n v="9"/>
    <n v="144"/>
    <n v="232"/>
    <n v="1982"/>
    <n v="0.621"/>
    <n v="13.8"/>
    <n v="220.2"/>
    <n v="16"/>
    <n v="18"/>
    <n v="2"/>
    <n v="7"/>
    <n v="60"/>
    <n v="102.7"/>
    <n v="71"/>
    <n v="376"/>
    <n v="5.3"/>
    <n v="41.8"/>
    <n v="35"/>
    <n v="1"/>
    <n v="4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n v="1"/>
    <n v="43"/>
    <n v="43"/>
    <n v="43"/>
    <n v="0"/>
    <s v=""/>
    <s v=""/>
    <s v=""/>
    <s v=""/>
    <s v=""/>
    <s v=""/>
  </r>
  <r>
    <n v="2022"/>
    <n v="17"/>
    <x v="136"/>
    <s v="So"/>
    <n v="1"/>
    <s v=""/>
    <s v=""/>
    <s v=""/>
    <s v=""/>
    <s v=""/>
    <s v=""/>
    <s v=""/>
    <s v=""/>
    <s v=""/>
    <s v=""/>
    <s v=""/>
    <s v=""/>
    <s v=""/>
    <s v=""/>
    <s v=""/>
    <s v=""/>
    <s v=""/>
    <s v=""/>
    <n v="2"/>
    <n v="12"/>
    <n v="6"/>
    <n v="12"/>
    <n v="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5"/>
    <x v="115"/>
    <s v="Sr"/>
    <n v="12"/>
    <s v=""/>
    <s v=""/>
    <s v=""/>
    <s v=""/>
    <s v=""/>
    <s v=""/>
    <s v=""/>
    <s v=""/>
    <s v=""/>
    <s v=""/>
    <s v=""/>
    <s v=""/>
    <n v="1"/>
    <n v="15"/>
    <n v="15"/>
    <n v="1.3"/>
    <n v="15"/>
    <n v="0"/>
    <n v="53"/>
    <n v="693"/>
    <n v="13.1"/>
    <n v="57.8"/>
    <n v="53"/>
    <n v="9"/>
    <s v=""/>
    <s v=""/>
    <x v="0"/>
    <s v=""/>
    <s v=""/>
    <s v=""/>
    <s v=""/>
    <s v=""/>
    <s v=""/>
    <n v="18"/>
    <n v="272"/>
    <n v="15.1"/>
    <n v="41"/>
    <n v="20"/>
    <n v="118"/>
    <n v="5.9"/>
    <n v="43"/>
    <n v="6"/>
    <n v="390"/>
    <s v=""/>
    <s v=""/>
    <s v=""/>
    <s v=""/>
    <s v=""/>
    <s v=""/>
    <s v=""/>
    <s v=""/>
    <s v=""/>
    <s v=""/>
    <s v=""/>
  </r>
  <r>
    <n v="2023"/>
    <n v="22"/>
    <x v="126"/>
    <s v="So"/>
    <n v="11"/>
    <s v=""/>
    <s v=""/>
    <s v=""/>
    <s v=""/>
    <s v=""/>
    <s v=""/>
    <s v=""/>
    <s v=""/>
    <s v=""/>
    <s v=""/>
    <s v=""/>
    <s v=""/>
    <n v="15"/>
    <n v="28"/>
    <n v="1.9"/>
    <n v="2.5"/>
    <n v="7"/>
    <n v="0"/>
    <n v="7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5"/>
    <x v="137"/>
    <s v="So"/>
    <n v="1"/>
    <n v="0"/>
    <n v="2"/>
    <n v="0"/>
    <n v="0"/>
    <n v="0"/>
    <n v="0"/>
    <n v="0"/>
    <n v="0"/>
    <n v="0"/>
    <n v="0"/>
    <n v="0"/>
    <n v="39.6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23"/>
    <x v="127"/>
    <s v="Jr"/>
    <n v="11"/>
    <s v=""/>
    <s v=""/>
    <s v=""/>
    <s v=""/>
    <s v=""/>
    <s v=""/>
    <s v=""/>
    <s v=""/>
    <s v=""/>
    <s v=""/>
    <s v=""/>
    <s v=""/>
    <n v="23"/>
    <n v="157"/>
    <n v="6.8"/>
    <n v="14.3"/>
    <n v="27"/>
    <n v="0"/>
    <n v="6"/>
    <n v="58"/>
    <n v="14.5"/>
    <n v="5.3"/>
    <n v="33"/>
    <n v="0"/>
    <s v=""/>
    <s v=""/>
    <x v="0"/>
    <s v=""/>
    <s v=""/>
    <s v=""/>
    <s v=""/>
    <s v=""/>
    <s v=""/>
    <n v="8"/>
    <n v="108"/>
    <n v="13.5"/>
    <n v="35"/>
    <n v="1"/>
    <n v="7"/>
    <n v="7"/>
    <n v="7"/>
    <n v="0"/>
    <n v="115"/>
    <s v=""/>
    <s v=""/>
    <s v=""/>
    <s v=""/>
    <s v=""/>
    <s v=""/>
    <s v=""/>
    <s v=""/>
    <s v=""/>
    <s v=""/>
    <s v=""/>
  </r>
  <r>
    <n v="2023"/>
    <n v="3"/>
    <x v="116"/>
    <s v="Sr"/>
    <n v="12"/>
    <s v=""/>
    <s v=""/>
    <s v=""/>
    <s v=""/>
    <s v=""/>
    <s v=""/>
    <s v=""/>
    <s v=""/>
    <s v=""/>
    <s v=""/>
    <s v=""/>
    <s v=""/>
    <n v="1"/>
    <n v="4"/>
    <n v="4"/>
    <n v="0.3"/>
    <n v="4"/>
    <n v="0"/>
    <n v="13"/>
    <n v="134"/>
    <n v="10.3"/>
    <n v="11.2"/>
    <n v="27"/>
    <n v="1"/>
    <s v=""/>
    <s v=""/>
    <x v="0"/>
    <s v=""/>
    <s v=""/>
    <s v=""/>
    <s v=""/>
    <s v=""/>
    <s v=""/>
    <n v="2"/>
    <n v="42"/>
    <n v="21"/>
    <n v="29"/>
    <n v="0"/>
    <n v="0"/>
    <n v="0"/>
    <n v="0"/>
    <n v="0"/>
    <n v="42"/>
    <s v=""/>
    <s v=""/>
    <s v=""/>
    <s v=""/>
    <s v=""/>
    <s v=""/>
    <s v=""/>
    <s v=""/>
    <s v=""/>
    <s v=""/>
    <s v=""/>
  </r>
  <r>
    <n v="2023"/>
    <n v="7"/>
    <x v="138"/>
    <s v="So"/>
    <n v="3"/>
    <s v=""/>
    <s v=""/>
    <s v=""/>
    <s v=""/>
    <s v=""/>
    <s v=""/>
    <s v=""/>
    <s v=""/>
    <s v=""/>
    <s v=""/>
    <s v=""/>
    <s v=""/>
    <n v="24"/>
    <n v="101"/>
    <n v="4.2"/>
    <n v="33.700000000000003"/>
    <n v="18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0"/>
    <x v="139"/>
    <s v="Fr"/>
    <n v="1"/>
    <s v=""/>
    <s v=""/>
    <s v=""/>
    <s v=""/>
    <s v=""/>
    <s v=""/>
    <s v=""/>
    <s v=""/>
    <s v=""/>
    <s v=""/>
    <s v=""/>
    <s v=""/>
    <n v="1"/>
    <n v="3"/>
    <n v="3"/>
    <n v="3"/>
    <n v="3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19"/>
    <x v="128"/>
    <s v="Sr"/>
    <n v="6"/>
    <s v=""/>
    <s v=""/>
    <s v=""/>
    <s v=""/>
    <s v=""/>
    <s v=""/>
    <s v=""/>
    <s v=""/>
    <s v=""/>
    <s v=""/>
    <s v=""/>
    <s v=""/>
    <s v=""/>
    <s v=""/>
    <s v=""/>
    <s v=""/>
    <s v=""/>
    <s v=""/>
    <n v="1"/>
    <n v="6"/>
    <n v="6"/>
    <n v="1"/>
    <n v="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20"/>
    <x v="140"/>
    <s v="So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1"/>
    <n v="4"/>
    <n v="4"/>
    <n v="4"/>
    <n v="0"/>
    <n v="0"/>
    <n v="0"/>
    <n v="0"/>
    <n v="0"/>
    <n v="4"/>
    <s v=""/>
    <s v=""/>
    <s v=""/>
    <s v=""/>
    <s v=""/>
    <s v=""/>
    <s v=""/>
    <s v=""/>
    <s v=""/>
    <s v=""/>
    <s v=""/>
  </r>
  <r>
    <n v="2023"/>
    <n v="14"/>
    <x v="129"/>
    <s v="Jr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n v="1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23"/>
    <n v="4"/>
    <x v="119"/>
    <s v="Sr"/>
    <n v="11"/>
    <s v=""/>
    <s v=""/>
    <s v=""/>
    <s v=""/>
    <s v=""/>
    <s v=""/>
    <s v=""/>
    <s v=""/>
    <s v=""/>
    <s v=""/>
    <s v=""/>
    <s v=""/>
    <n v="75"/>
    <n v="485"/>
    <n v="6.5"/>
    <n v="44.1"/>
    <n v="48"/>
    <n v="1"/>
    <n v="12"/>
    <n v="93"/>
    <n v="13.3"/>
    <n v="8.5"/>
    <n v="55"/>
    <n v="1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10"/>
    <x v="141"/>
    <s v="Sr"/>
    <n v="3"/>
    <s v=""/>
    <s v=""/>
    <s v=""/>
    <s v=""/>
    <s v=""/>
    <s v=""/>
    <s v=""/>
    <s v=""/>
    <s v=""/>
    <s v=""/>
    <s v=""/>
    <s v=""/>
    <s v=""/>
    <s v=""/>
    <s v=""/>
    <s v=""/>
    <s v=""/>
    <s v=""/>
    <n v="3"/>
    <n v="25"/>
    <n v="8.3000000000000007"/>
    <n v="8.3000000000000007"/>
    <n v="16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6"/>
    <x v="142"/>
    <s v="(Jr)"/>
    <n v="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n v="16"/>
    <n v="470"/>
    <n v="29.4"/>
    <n v="47"/>
    <n v="0"/>
    <s v=""/>
    <s v=""/>
    <s v=""/>
    <s v=""/>
    <s v=""/>
    <s v=""/>
  </r>
  <r>
    <n v="2023"/>
    <n v="80"/>
    <x v="143"/>
    <s v="So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4"/>
    <n v="57"/>
    <x v="12"/>
    <n v="9"/>
    <n v="14"/>
    <n v="0.6428571428571429"/>
    <n v="37"/>
    <n v="81"/>
    <n v="6.8"/>
    <s v=""/>
    <s v=""/>
    <s v=""/>
    <s v=""/>
    <s v=""/>
    <s v=""/>
    <s v=""/>
    <s v=""/>
    <s v=""/>
    <s v=""/>
    <n v="27"/>
    <n v="1082"/>
    <n v="40.1"/>
    <n v="60"/>
    <n v="8"/>
    <n v="78"/>
    <n v="3715"/>
    <n v="47.6"/>
    <n v="60"/>
    <n v="1"/>
    <s v=""/>
  </r>
  <r>
    <n v="2023"/>
    <n v="21"/>
    <x v="144"/>
    <s v="So"/>
    <n v="12"/>
    <s v=""/>
    <s v=""/>
    <s v=""/>
    <s v=""/>
    <s v=""/>
    <s v=""/>
    <s v=""/>
    <s v=""/>
    <s v=""/>
    <s v=""/>
    <s v=""/>
    <s v=""/>
    <n v="34"/>
    <n v="351"/>
    <n v="10.3"/>
    <n v="29.3"/>
    <n v="79"/>
    <n v="2"/>
    <n v="7"/>
    <n v="15"/>
    <n v="15"/>
    <n v="1.3"/>
    <n v="15"/>
    <n v="0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2"/>
    <x v="133"/>
    <s v="Jr"/>
    <n v="11"/>
    <s v=""/>
    <s v=""/>
    <s v=""/>
    <s v=""/>
    <s v=""/>
    <s v=""/>
    <s v=""/>
    <s v=""/>
    <s v=""/>
    <s v=""/>
    <s v=""/>
    <s v=""/>
    <s v=""/>
    <s v=""/>
    <s v=""/>
    <s v=""/>
    <s v=""/>
    <s v=""/>
    <n v="41"/>
    <n v="521"/>
    <n v="12.7"/>
    <n v="47.4"/>
    <n v="57"/>
    <n v="10"/>
    <s v=""/>
    <s v=""/>
    <x v="0"/>
    <s v=""/>
    <s v=""/>
    <s v=""/>
    <s v=""/>
    <s v=""/>
    <s v=""/>
    <n v="2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  <r>
    <n v="2023"/>
    <n v="16"/>
    <x v="122"/>
    <s v="Sr"/>
    <n v="12"/>
    <n v="87"/>
    <n v="151"/>
    <n v="1156"/>
    <n v="0.57599999999999996"/>
    <n v="13.3"/>
    <n v="96.3"/>
    <n v="7.3"/>
    <n v="12"/>
    <n v="1"/>
    <n v="3"/>
    <n v="57"/>
    <n v="100.2"/>
    <n v="35"/>
    <n v="93"/>
    <n v="2.7"/>
    <n v="7.8"/>
    <n v="18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18"/>
    <x v="145"/>
    <s v="So"/>
    <n v="12"/>
    <s v=""/>
    <s v=""/>
    <s v=""/>
    <s v=""/>
    <s v=""/>
    <s v=""/>
    <s v=""/>
    <s v=""/>
    <s v=""/>
    <s v=""/>
    <s v=""/>
    <s v=""/>
    <n v="3"/>
    <n v="12"/>
    <n v="4"/>
    <n v="1"/>
    <n v="8"/>
    <n v="0"/>
    <n v="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0"/>
    <x v="124"/>
    <s v="Sr"/>
    <n v="12"/>
    <s v=""/>
    <s v=""/>
    <s v=""/>
    <s v=""/>
    <s v=""/>
    <s v=""/>
    <s v=""/>
    <s v=""/>
    <s v=""/>
    <s v=""/>
    <s v=""/>
    <s v=""/>
    <n v="110"/>
    <n v="419"/>
    <n v="3.8"/>
    <n v="34.9"/>
    <n v="15"/>
    <n v="0"/>
    <n v="4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1"/>
    <x v="146"/>
    <s v="So"/>
    <n v="12"/>
    <n v="77"/>
    <n v="153"/>
    <n v="1167"/>
    <n v="0.503"/>
    <n v="15.2"/>
    <n v="97.3"/>
    <n v="6.4"/>
    <n v="15"/>
    <n v="1.3"/>
    <n v="3"/>
    <n v="53"/>
    <n v="100.3"/>
    <n v="83"/>
    <n v="648"/>
    <n v="7.8"/>
    <n v="54"/>
    <n v="59"/>
    <n v="1"/>
    <n v="10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023"/>
    <n v="11"/>
    <x v="135"/>
    <s v="Jr"/>
    <n v="12"/>
    <s v=""/>
    <s v=""/>
    <s v=""/>
    <s v=""/>
    <s v=""/>
    <s v=""/>
    <s v=""/>
    <s v=""/>
    <s v=""/>
    <s v=""/>
    <s v=""/>
    <s v=""/>
    <s v=""/>
    <s v=""/>
    <s v=""/>
    <s v=""/>
    <s v=""/>
    <s v=""/>
    <n v="41"/>
    <n v="783"/>
    <n v="19.100000000000001"/>
    <n v="65.3"/>
    <n v="52"/>
    <n v="6"/>
    <s v=""/>
    <s v=""/>
    <x v="0"/>
    <s v=""/>
    <s v=""/>
    <s v=""/>
    <s v=""/>
    <s v=""/>
    <s v=""/>
    <n v="2"/>
    <n v="0"/>
    <n v="0"/>
    <n v="0"/>
    <n v="0"/>
    <n v="0"/>
    <n v="0"/>
    <n v="0"/>
    <n v="0"/>
    <n v="0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92AFF-3E62-43E2-9B6A-6BB4D27C5B2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1" firstHeaderRow="1" firstDataRow="1" firstDataCol="1"/>
  <pivotFields count="59">
    <pivotField showAll="0"/>
    <pivotField showAll="0"/>
    <pivotField axis="axisRow" showAll="0">
      <items count="148">
        <item x="115"/>
        <item x="17"/>
        <item x="125"/>
        <item x="126"/>
        <item x="103"/>
        <item x="18"/>
        <item x="92"/>
        <item x="56"/>
        <item x="70"/>
        <item x="93"/>
        <item x="0"/>
        <item x="32"/>
        <item x="1"/>
        <item x="82"/>
        <item x="71"/>
        <item x="2"/>
        <item x="94"/>
        <item x="137"/>
        <item x="57"/>
        <item x="104"/>
        <item x="58"/>
        <item x="59"/>
        <item x="33"/>
        <item x="127"/>
        <item x="116"/>
        <item x="50"/>
        <item x="34"/>
        <item x="60"/>
        <item x="41"/>
        <item x="61"/>
        <item x="138"/>
        <item x="117"/>
        <item x="139"/>
        <item x="42"/>
        <item x="95"/>
        <item x="3"/>
        <item x="128"/>
        <item x="4"/>
        <item x="83"/>
        <item x="35"/>
        <item x="51"/>
        <item x="5"/>
        <item x="36"/>
        <item x="6"/>
        <item x="37"/>
        <item x="140"/>
        <item x="129"/>
        <item x="19"/>
        <item x="130"/>
        <item x="7"/>
        <item x="20"/>
        <item x="118"/>
        <item x="72"/>
        <item x="73"/>
        <item x="84"/>
        <item x="119"/>
        <item x="74"/>
        <item x="120"/>
        <item x="141"/>
        <item x="52"/>
        <item x="142"/>
        <item x="85"/>
        <item x="143"/>
        <item x="21"/>
        <item x="131"/>
        <item x="8"/>
        <item x="105"/>
        <item x="106"/>
        <item x="53"/>
        <item x="107"/>
        <item x="121"/>
        <item x="96"/>
        <item x="43"/>
        <item x="144"/>
        <item x="132"/>
        <item x="108"/>
        <item x="109"/>
        <item x="44"/>
        <item x="54"/>
        <item x="110"/>
        <item x="62"/>
        <item x="45"/>
        <item x="9"/>
        <item x="133"/>
        <item x="97"/>
        <item x="10"/>
        <item x="75"/>
        <item x="22"/>
        <item x="111"/>
        <item x="122"/>
        <item x="145"/>
        <item x="86"/>
        <item x="38"/>
        <item x="63"/>
        <item x="64"/>
        <item x="76"/>
        <item x="77"/>
        <item x="123"/>
        <item x="112"/>
        <item x="23"/>
        <item x="65"/>
        <item x="98"/>
        <item x="99"/>
        <item x="55"/>
        <item x="87"/>
        <item x="66"/>
        <item x="134"/>
        <item x="46"/>
        <item x="11"/>
        <item x="24"/>
        <item x="78"/>
        <item x="113"/>
        <item x="88"/>
        <item x="25"/>
        <item x="39"/>
        <item x="26"/>
        <item x="27"/>
        <item x="67"/>
        <item x="124"/>
        <item x="89"/>
        <item x="146"/>
        <item x="135"/>
        <item x="90"/>
        <item x="79"/>
        <item x="47"/>
        <item x="48"/>
        <item x="12"/>
        <item x="28"/>
        <item x="100"/>
        <item x="101"/>
        <item x="13"/>
        <item x="136"/>
        <item x="29"/>
        <item x="91"/>
        <item x="68"/>
        <item x="14"/>
        <item x="114"/>
        <item x="69"/>
        <item x="49"/>
        <item x="30"/>
        <item x="15"/>
        <item x="40"/>
        <item x="80"/>
        <item x="16"/>
        <item x="31"/>
        <item x="81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">
        <item x="3"/>
        <item x="2"/>
        <item x="4"/>
        <item x="10"/>
        <item x="12"/>
        <item x="5"/>
        <item x="8"/>
        <item x="7"/>
        <item x="6"/>
        <item x="9"/>
        <item x="11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Sum of PAT Attempts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276D-EA39-44AC-9902-AF8E0F2C29C0}">
  <dimension ref="A1:AG14"/>
  <sheetViews>
    <sheetView tabSelected="1" workbookViewId="0">
      <selection activeCell="Q12" sqref="Q12"/>
    </sheetView>
  </sheetViews>
  <sheetFormatPr defaultRowHeight="15" x14ac:dyDescent="0.25"/>
  <cols>
    <col min="7" max="7" width="9.140625" bestFit="1" customWidth="1"/>
  </cols>
  <sheetData>
    <row r="1" spans="1:33" x14ac:dyDescent="0.25">
      <c r="A1" t="s">
        <v>65</v>
      </c>
      <c r="B1" t="s">
        <v>0</v>
      </c>
      <c r="C1" t="s">
        <v>1</v>
      </c>
      <c r="D1" t="s">
        <v>2</v>
      </c>
      <c r="E1" t="s">
        <v>401</v>
      </c>
      <c r="F1" t="s">
        <v>402</v>
      </c>
      <c r="G1" t="s">
        <v>4</v>
      </c>
      <c r="H1" t="s">
        <v>5</v>
      </c>
      <c r="I1" t="s">
        <v>6</v>
      </c>
      <c r="J1" t="s">
        <v>7</v>
      </c>
      <c r="K1" t="s">
        <v>404</v>
      </c>
      <c r="L1" t="s">
        <v>403</v>
      </c>
      <c r="M1" t="s">
        <v>9</v>
      </c>
      <c r="N1" t="s">
        <v>10</v>
      </c>
      <c r="O1" t="s">
        <v>13</v>
      </c>
      <c r="P1" t="s">
        <v>16</v>
      </c>
      <c r="Q1" t="s">
        <v>17</v>
      </c>
      <c r="R1" t="s">
        <v>18</v>
      </c>
      <c r="S1" t="str">
        <f>_xlfn.CONCAT("Opp ",B1)</f>
        <v>Opp Total yds</v>
      </c>
      <c r="T1" t="str">
        <f>_xlfn.CONCAT("Opp ",C1)</f>
        <v>Opp Passing yards</v>
      </c>
      <c r="U1" t="str">
        <f>_xlfn.CONCAT("Opp ",D1)</f>
        <v>Opp Passing yards per game</v>
      </c>
      <c r="V1" t="e">
        <f>_xlfn.CONCAT("Opp ",#REF!)</f>
        <v>#REF!</v>
      </c>
      <c r="W1" t="str">
        <f>_xlfn.CONCAT("Opp ",G1)</f>
        <v>Opp Pass completion %</v>
      </c>
      <c r="X1" t="str">
        <f>_xlfn.CONCAT("Opp ",H1)</f>
        <v>Opp Passing TDs</v>
      </c>
      <c r="Y1" t="str">
        <f>_xlfn.CONCAT("Opp ",I1)</f>
        <v>Opp Rushing yards</v>
      </c>
      <c r="Z1" t="str">
        <f>_xlfn.CONCAT("Opp ",J1)</f>
        <v>Opp Rushing yards per game</v>
      </c>
      <c r="AA1" t="e">
        <f>_xlfn.CONCAT("Opp ",#REF!)</f>
        <v>#REF!</v>
      </c>
      <c r="AB1" t="str">
        <f t="shared" ref="AB1:AG1" si="0">_xlfn.CONCAT("Opp ",M1)</f>
        <v>Opp Rushing TDs</v>
      </c>
      <c r="AC1" t="str">
        <f t="shared" si="0"/>
        <v>Opp 3rd Down Conversions</v>
      </c>
      <c r="AD1" t="str">
        <f t="shared" si="0"/>
        <v>Opp 4th Down Conversions</v>
      </c>
      <c r="AE1" t="str">
        <f t="shared" si="0"/>
        <v>Opp First Downs</v>
      </c>
      <c r="AF1" t="str">
        <f t="shared" si="0"/>
        <v>Opp Turnovers</v>
      </c>
      <c r="AG1" t="str">
        <f t="shared" si="0"/>
        <v>Opp Sacks</v>
      </c>
    </row>
    <row r="2" spans="1:33" x14ac:dyDescent="0.25">
      <c r="A2">
        <v>2023</v>
      </c>
      <c r="B2" s="1">
        <v>4661</v>
      </c>
      <c r="C2" s="1">
        <v>2328</v>
      </c>
      <c r="D2">
        <v>194</v>
      </c>
      <c r="E2">
        <v>164</v>
      </c>
      <c r="F2">
        <v>306</v>
      </c>
      <c r="G2" s="2">
        <v>0.53590000000000004</v>
      </c>
      <c r="H2">
        <v>27</v>
      </c>
      <c r="I2" s="1">
        <v>2333</v>
      </c>
      <c r="J2">
        <v>194.42</v>
      </c>
      <c r="K2">
        <v>407</v>
      </c>
      <c r="L2">
        <v>5.73</v>
      </c>
      <c r="M2">
        <v>34</v>
      </c>
      <c r="N2" t="s">
        <v>11</v>
      </c>
      <c r="O2" t="s">
        <v>14</v>
      </c>
      <c r="P2">
        <v>198</v>
      </c>
      <c r="Q2">
        <v>15</v>
      </c>
      <c r="R2">
        <v>24</v>
      </c>
      <c r="S2" s="1">
        <v>2760</v>
      </c>
      <c r="T2" s="1">
        <v>1468</v>
      </c>
      <c r="U2">
        <v>122.33</v>
      </c>
      <c r="V2" t="s">
        <v>3</v>
      </c>
      <c r="W2" s="2">
        <v>0.48709999999999998</v>
      </c>
      <c r="X2">
        <v>14</v>
      </c>
      <c r="Y2" s="1">
        <v>1292</v>
      </c>
      <c r="Z2">
        <v>107.67</v>
      </c>
      <c r="AA2" t="s">
        <v>8</v>
      </c>
      <c r="AB2">
        <v>16</v>
      </c>
      <c r="AC2" t="s">
        <v>12</v>
      </c>
      <c r="AD2" t="s">
        <v>15</v>
      </c>
      <c r="AE2">
        <v>138</v>
      </c>
      <c r="AF2">
        <v>28</v>
      </c>
      <c r="AG2">
        <v>21</v>
      </c>
    </row>
    <row r="3" spans="1:33" x14ac:dyDescent="0.25">
      <c r="A3">
        <v>2022</v>
      </c>
      <c r="B3" s="1">
        <v>4249</v>
      </c>
      <c r="C3" s="1">
        <v>2236</v>
      </c>
      <c r="D3">
        <v>203.27</v>
      </c>
      <c r="E3">
        <v>169</v>
      </c>
      <c r="F3">
        <v>288</v>
      </c>
      <c r="G3" s="2">
        <v>0.58679999999999999</v>
      </c>
      <c r="H3">
        <v>21</v>
      </c>
      <c r="I3" s="1">
        <v>2013</v>
      </c>
      <c r="J3">
        <v>183</v>
      </c>
      <c r="K3">
        <v>338</v>
      </c>
      <c r="L3">
        <v>5.96</v>
      </c>
      <c r="M3">
        <v>27</v>
      </c>
      <c r="N3" t="s">
        <v>68</v>
      </c>
      <c r="O3" t="s">
        <v>70</v>
      </c>
      <c r="P3">
        <v>207</v>
      </c>
      <c r="Q3">
        <v>17</v>
      </c>
      <c r="R3">
        <v>9</v>
      </c>
      <c r="S3" s="1">
        <v>2758</v>
      </c>
      <c r="T3">
        <v>590</v>
      </c>
      <c r="U3">
        <v>53.64</v>
      </c>
      <c r="V3" t="s">
        <v>66</v>
      </c>
      <c r="W3" s="2">
        <v>0.47499999999999998</v>
      </c>
      <c r="X3">
        <v>5</v>
      </c>
      <c r="Y3" s="1">
        <v>2168</v>
      </c>
      <c r="Z3">
        <v>197.09</v>
      </c>
      <c r="AA3" t="s">
        <v>67</v>
      </c>
      <c r="AB3">
        <v>25</v>
      </c>
      <c r="AC3" t="s">
        <v>69</v>
      </c>
      <c r="AD3" t="s">
        <v>71</v>
      </c>
      <c r="AE3">
        <v>144</v>
      </c>
      <c r="AF3">
        <v>13</v>
      </c>
      <c r="AG3">
        <v>6</v>
      </c>
    </row>
    <row r="4" spans="1:33" x14ac:dyDescent="0.25">
      <c r="A4">
        <v>2021</v>
      </c>
      <c r="B4" s="1">
        <v>4316</v>
      </c>
      <c r="C4" s="1">
        <v>2291</v>
      </c>
      <c r="D4">
        <v>190.92</v>
      </c>
      <c r="E4">
        <v>152</v>
      </c>
      <c r="F4">
        <v>234</v>
      </c>
      <c r="G4" s="2">
        <v>0.64959999999999996</v>
      </c>
      <c r="H4">
        <v>26</v>
      </c>
      <c r="I4" s="1">
        <v>2025</v>
      </c>
      <c r="J4">
        <v>168.75</v>
      </c>
      <c r="K4">
        <v>360</v>
      </c>
      <c r="L4">
        <v>5.63</v>
      </c>
      <c r="M4">
        <v>23</v>
      </c>
      <c r="N4" t="s">
        <v>74</v>
      </c>
      <c r="O4" t="s">
        <v>76</v>
      </c>
      <c r="P4">
        <v>171</v>
      </c>
      <c r="Q4">
        <v>10</v>
      </c>
      <c r="R4">
        <v>11</v>
      </c>
      <c r="S4" s="1">
        <v>3647</v>
      </c>
      <c r="T4" s="1">
        <v>1390</v>
      </c>
      <c r="U4">
        <v>115.83</v>
      </c>
      <c r="V4" t="s">
        <v>72</v>
      </c>
      <c r="W4" s="2">
        <v>0.59689999999999999</v>
      </c>
      <c r="X4">
        <v>13</v>
      </c>
      <c r="Y4" s="1">
        <v>2257</v>
      </c>
      <c r="Z4">
        <v>188.08</v>
      </c>
      <c r="AA4" t="s">
        <v>73</v>
      </c>
      <c r="AB4">
        <v>25</v>
      </c>
      <c r="AC4" t="s">
        <v>75</v>
      </c>
      <c r="AD4" t="s">
        <v>77</v>
      </c>
      <c r="AE4">
        <v>157</v>
      </c>
      <c r="AF4">
        <v>17</v>
      </c>
      <c r="AG4">
        <v>12</v>
      </c>
    </row>
    <row r="5" spans="1:33" x14ac:dyDescent="0.25">
      <c r="A5">
        <v>2020</v>
      </c>
      <c r="B5" s="1">
        <v>3872</v>
      </c>
      <c r="C5" s="1">
        <v>1952</v>
      </c>
      <c r="D5">
        <v>195.2</v>
      </c>
      <c r="E5">
        <v>117</v>
      </c>
      <c r="F5">
        <v>221</v>
      </c>
      <c r="G5" s="2">
        <v>0.52939999999999998</v>
      </c>
      <c r="H5">
        <v>19</v>
      </c>
      <c r="I5" s="1">
        <v>1920</v>
      </c>
      <c r="J5">
        <v>192</v>
      </c>
      <c r="K5">
        <v>332</v>
      </c>
      <c r="L5">
        <v>5.78</v>
      </c>
      <c r="M5">
        <v>28</v>
      </c>
      <c r="N5" t="s">
        <v>349</v>
      </c>
      <c r="O5" t="s">
        <v>351</v>
      </c>
      <c r="P5">
        <v>159</v>
      </c>
      <c r="Q5">
        <v>16</v>
      </c>
      <c r="R5">
        <v>8</v>
      </c>
      <c r="S5" s="1">
        <v>3155</v>
      </c>
      <c r="T5" s="1">
        <v>1194</v>
      </c>
      <c r="U5">
        <v>119.4</v>
      </c>
      <c r="V5" t="s">
        <v>353</v>
      </c>
      <c r="W5" s="2">
        <v>0.51160000000000005</v>
      </c>
      <c r="X5">
        <v>11</v>
      </c>
      <c r="Y5" s="1">
        <v>1961</v>
      </c>
      <c r="Z5">
        <v>196.1</v>
      </c>
      <c r="AA5" t="s">
        <v>348</v>
      </c>
      <c r="AB5">
        <v>23</v>
      </c>
      <c r="AC5" t="s">
        <v>350</v>
      </c>
      <c r="AD5" t="s">
        <v>352</v>
      </c>
      <c r="AE5">
        <v>135</v>
      </c>
      <c r="AF5">
        <v>17</v>
      </c>
      <c r="AG5">
        <v>7</v>
      </c>
    </row>
    <row r="6" spans="1:33" x14ac:dyDescent="0.25">
      <c r="A6">
        <v>2019</v>
      </c>
      <c r="B6" s="1">
        <v>5886</v>
      </c>
      <c r="C6" s="1">
        <v>2472</v>
      </c>
      <c r="D6">
        <v>190.15</v>
      </c>
      <c r="E6">
        <v>137</v>
      </c>
      <c r="F6">
        <v>225</v>
      </c>
      <c r="G6" s="2">
        <v>0.6089</v>
      </c>
      <c r="H6">
        <v>29</v>
      </c>
      <c r="I6" s="1">
        <v>3414</v>
      </c>
      <c r="J6">
        <v>262.62</v>
      </c>
      <c r="K6">
        <v>443</v>
      </c>
      <c r="L6">
        <v>7.71</v>
      </c>
      <c r="M6">
        <v>49</v>
      </c>
      <c r="N6" t="s">
        <v>356</v>
      </c>
      <c r="O6" t="s">
        <v>358</v>
      </c>
      <c r="P6">
        <v>261</v>
      </c>
      <c r="Q6">
        <v>15</v>
      </c>
      <c r="R6">
        <v>16</v>
      </c>
      <c r="S6" s="1">
        <v>3222</v>
      </c>
      <c r="T6" s="1">
        <v>1082</v>
      </c>
      <c r="U6">
        <v>83.23</v>
      </c>
      <c r="V6" t="s">
        <v>354</v>
      </c>
      <c r="W6" s="2">
        <v>0.47260000000000002</v>
      </c>
      <c r="X6">
        <v>8</v>
      </c>
      <c r="Y6" s="1">
        <v>2140</v>
      </c>
      <c r="Z6">
        <v>164.62</v>
      </c>
      <c r="AA6" t="s">
        <v>355</v>
      </c>
      <c r="AB6">
        <v>21</v>
      </c>
      <c r="AC6" t="s">
        <v>357</v>
      </c>
      <c r="AD6" t="s">
        <v>359</v>
      </c>
      <c r="AE6">
        <v>145</v>
      </c>
      <c r="AF6">
        <v>20</v>
      </c>
      <c r="AG6">
        <v>5</v>
      </c>
    </row>
    <row r="7" spans="1:33" x14ac:dyDescent="0.25">
      <c r="A7">
        <v>2018</v>
      </c>
      <c r="B7" s="1">
        <v>3990</v>
      </c>
      <c r="C7" s="1">
        <v>1603</v>
      </c>
      <c r="D7">
        <v>145.72999999999999</v>
      </c>
      <c r="E7">
        <v>99</v>
      </c>
      <c r="F7">
        <v>172</v>
      </c>
      <c r="G7" s="2">
        <v>0.5756</v>
      </c>
      <c r="H7">
        <v>17</v>
      </c>
      <c r="I7" s="1">
        <v>2387</v>
      </c>
      <c r="J7">
        <v>217</v>
      </c>
      <c r="K7">
        <v>396</v>
      </c>
      <c r="L7">
        <v>6.03</v>
      </c>
      <c r="M7">
        <v>42</v>
      </c>
      <c r="N7" t="s">
        <v>362</v>
      </c>
      <c r="O7" t="s">
        <v>364</v>
      </c>
      <c r="P7">
        <v>188</v>
      </c>
      <c r="Q7">
        <v>9</v>
      </c>
      <c r="R7">
        <v>7</v>
      </c>
      <c r="S7" s="1">
        <v>3096</v>
      </c>
      <c r="T7" s="1">
        <v>1325</v>
      </c>
      <c r="U7">
        <v>120.45</v>
      </c>
      <c r="V7" t="s">
        <v>360</v>
      </c>
      <c r="W7" s="2">
        <v>0.55000000000000004</v>
      </c>
      <c r="X7">
        <v>17</v>
      </c>
      <c r="Y7" s="1">
        <v>1771</v>
      </c>
      <c r="Z7">
        <v>161</v>
      </c>
      <c r="AA7" t="s">
        <v>361</v>
      </c>
      <c r="AB7">
        <v>16</v>
      </c>
      <c r="AC7" t="s">
        <v>363</v>
      </c>
      <c r="AD7" t="s">
        <v>365</v>
      </c>
      <c r="AE7">
        <v>155</v>
      </c>
      <c r="AF7">
        <v>19</v>
      </c>
      <c r="AG7">
        <v>8</v>
      </c>
    </row>
    <row r="8" spans="1:33" x14ac:dyDescent="0.25">
      <c r="A8">
        <v>2017</v>
      </c>
      <c r="B8" s="1">
        <v>4374</v>
      </c>
      <c r="C8" s="1">
        <v>2128</v>
      </c>
      <c r="D8">
        <v>163.69</v>
      </c>
      <c r="E8">
        <v>189</v>
      </c>
      <c r="F8">
        <v>327</v>
      </c>
      <c r="G8" s="2">
        <v>0.57799999999999996</v>
      </c>
      <c r="H8">
        <v>24</v>
      </c>
      <c r="I8" s="1">
        <v>2246</v>
      </c>
      <c r="J8">
        <v>172.77</v>
      </c>
      <c r="K8">
        <v>503</v>
      </c>
      <c r="L8">
        <v>4.47</v>
      </c>
      <c r="M8">
        <v>29</v>
      </c>
      <c r="N8" t="s">
        <v>368</v>
      </c>
      <c r="O8" t="s">
        <v>370</v>
      </c>
      <c r="P8">
        <v>259</v>
      </c>
      <c r="Q8">
        <v>31</v>
      </c>
      <c r="R8">
        <v>8</v>
      </c>
      <c r="S8" s="1">
        <v>3306</v>
      </c>
      <c r="T8" s="1">
        <v>1472</v>
      </c>
      <c r="U8">
        <v>113.23</v>
      </c>
      <c r="V8" t="s">
        <v>366</v>
      </c>
      <c r="W8" s="2">
        <v>0.63180000000000003</v>
      </c>
      <c r="X8">
        <v>17</v>
      </c>
      <c r="Y8" s="1">
        <v>1834</v>
      </c>
      <c r="Z8">
        <v>141.08000000000001</v>
      </c>
      <c r="AA8" t="s">
        <v>367</v>
      </c>
      <c r="AB8">
        <v>12</v>
      </c>
      <c r="AC8" t="s">
        <v>369</v>
      </c>
      <c r="AD8" t="s">
        <v>371</v>
      </c>
      <c r="AE8">
        <v>170</v>
      </c>
      <c r="AF8">
        <v>20</v>
      </c>
      <c r="AG8">
        <v>30</v>
      </c>
    </row>
    <row r="9" spans="1:33" x14ac:dyDescent="0.25">
      <c r="A9">
        <v>2016</v>
      </c>
      <c r="B9" s="1">
        <v>7142</v>
      </c>
      <c r="C9" s="1">
        <v>2731</v>
      </c>
      <c r="D9">
        <v>210.08</v>
      </c>
      <c r="E9">
        <v>187</v>
      </c>
      <c r="F9">
        <v>276</v>
      </c>
      <c r="G9" s="2">
        <v>0.67749999999999999</v>
      </c>
      <c r="H9">
        <v>36</v>
      </c>
      <c r="I9" s="1">
        <v>4411</v>
      </c>
      <c r="J9">
        <v>339.31</v>
      </c>
      <c r="K9">
        <v>558</v>
      </c>
      <c r="L9">
        <v>7.91</v>
      </c>
      <c r="M9">
        <v>58</v>
      </c>
      <c r="N9" t="s">
        <v>374</v>
      </c>
      <c r="O9" t="s">
        <v>376</v>
      </c>
      <c r="P9">
        <v>272</v>
      </c>
      <c r="Q9">
        <v>12</v>
      </c>
      <c r="R9">
        <v>7</v>
      </c>
      <c r="S9" s="1">
        <v>3769</v>
      </c>
      <c r="T9" s="1">
        <v>1773</v>
      </c>
      <c r="U9">
        <v>136.38</v>
      </c>
      <c r="V9" t="s">
        <v>372</v>
      </c>
      <c r="W9" s="2">
        <v>0.48520000000000002</v>
      </c>
      <c r="X9">
        <v>17</v>
      </c>
      <c r="Y9" s="1">
        <v>1996</v>
      </c>
      <c r="Z9">
        <v>153.54</v>
      </c>
      <c r="AA9" t="s">
        <v>373</v>
      </c>
      <c r="AB9">
        <v>15</v>
      </c>
      <c r="AC9" t="s">
        <v>375</v>
      </c>
      <c r="AD9" t="s">
        <v>71</v>
      </c>
      <c r="AE9">
        <v>171</v>
      </c>
      <c r="AF9">
        <v>31</v>
      </c>
      <c r="AG9">
        <v>10</v>
      </c>
    </row>
    <row r="10" spans="1:33" x14ac:dyDescent="0.25">
      <c r="A10">
        <v>2015</v>
      </c>
      <c r="B10" s="1">
        <v>8807</v>
      </c>
      <c r="C10" s="1">
        <v>5194</v>
      </c>
      <c r="D10">
        <v>346.27</v>
      </c>
      <c r="E10">
        <v>275</v>
      </c>
      <c r="F10">
        <v>401</v>
      </c>
      <c r="G10" s="2">
        <v>0.68579999999999997</v>
      </c>
      <c r="H10">
        <v>67</v>
      </c>
      <c r="I10" s="1">
        <v>3613</v>
      </c>
      <c r="J10">
        <v>240.87</v>
      </c>
      <c r="K10">
        <v>637</v>
      </c>
      <c r="L10">
        <v>5.67</v>
      </c>
      <c r="M10">
        <v>51</v>
      </c>
      <c r="N10" t="s">
        <v>379</v>
      </c>
      <c r="O10" t="s">
        <v>381</v>
      </c>
      <c r="P10">
        <v>365</v>
      </c>
      <c r="Q10">
        <v>17</v>
      </c>
      <c r="R10">
        <v>15</v>
      </c>
      <c r="S10" s="1">
        <v>4563</v>
      </c>
      <c r="T10" s="1">
        <v>1638</v>
      </c>
      <c r="U10">
        <v>109.2</v>
      </c>
      <c r="V10" t="s">
        <v>377</v>
      </c>
      <c r="W10" s="2">
        <v>0.48170000000000002</v>
      </c>
      <c r="X10">
        <v>16</v>
      </c>
      <c r="Y10" s="1">
        <v>2925</v>
      </c>
      <c r="Z10">
        <v>195</v>
      </c>
      <c r="AA10" t="s">
        <v>378</v>
      </c>
      <c r="AB10">
        <v>30</v>
      </c>
      <c r="AC10" t="s">
        <v>380</v>
      </c>
      <c r="AD10" t="s">
        <v>382</v>
      </c>
      <c r="AE10">
        <v>207</v>
      </c>
      <c r="AF10">
        <v>28</v>
      </c>
      <c r="AG10">
        <v>19</v>
      </c>
    </row>
    <row r="11" spans="1:33" x14ac:dyDescent="0.25">
      <c r="A11">
        <v>2014</v>
      </c>
      <c r="B11" s="1">
        <v>7320</v>
      </c>
      <c r="C11" s="1">
        <v>3097</v>
      </c>
      <c r="D11">
        <v>238.23</v>
      </c>
      <c r="E11">
        <v>179</v>
      </c>
      <c r="F11">
        <v>284</v>
      </c>
      <c r="G11" s="2">
        <v>0.63029999999999997</v>
      </c>
      <c r="H11">
        <v>38</v>
      </c>
      <c r="I11" s="1">
        <v>4223</v>
      </c>
      <c r="J11">
        <v>324.85000000000002</v>
      </c>
      <c r="K11">
        <v>637</v>
      </c>
      <c r="L11">
        <v>6.63</v>
      </c>
      <c r="M11">
        <v>60</v>
      </c>
      <c r="N11" t="s">
        <v>385</v>
      </c>
      <c r="O11" t="s">
        <v>387</v>
      </c>
      <c r="P11">
        <v>321</v>
      </c>
      <c r="Q11">
        <v>16</v>
      </c>
      <c r="R11">
        <v>4</v>
      </c>
      <c r="S11" s="1">
        <v>3006</v>
      </c>
      <c r="T11">
        <v>747</v>
      </c>
      <c r="U11">
        <v>57.46</v>
      </c>
      <c r="V11" t="s">
        <v>383</v>
      </c>
      <c r="W11" s="2">
        <v>0.45650000000000002</v>
      </c>
      <c r="X11">
        <v>6</v>
      </c>
      <c r="Y11" s="1">
        <v>2259</v>
      </c>
      <c r="Z11">
        <v>173.77</v>
      </c>
      <c r="AA11" t="s">
        <v>384</v>
      </c>
      <c r="AB11">
        <v>26</v>
      </c>
      <c r="AC11" t="s">
        <v>386</v>
      </c>
      <c r="AD11" t="s">
        <v>388</v>
      </c>
      <c r="AE11">
        <v>251</v>
      </c>
      <c r="AF11">
        <v>23</v>
      </c>
      <c r="AG11">
        <v>1</v>
      </c>
    </row>
    <row r="12" spans="1:33" x14ac:dyDescent="0.25">
      <c r="A12">
        <v>2013</v>
      </c>
      <c r="B12" s="1">
        <f>C12+I12</f>
        <v>4733</v>
      </c>
      <c r="C12" s="1">
        <v>3079</v>
      </c>
      <c r="D12">
        <v>307.89999999999998</v>
      </c>
      <c r="E12">
        <v>191</v>
      </c>
      <c r="F12">
        <v>276</v>
      </c>
      <c r="G12" s="2">
        <v>0.69200000000000006</v>
      </c>
      <c r="H12">
        <v>36</v>
      </c>
      <c r="I12" s="1">
        <v>1654</v>
      </c>
      <c r="J12">
        <v>165.4</v>
      </c>
      <c r="K12">
        <v>273</v>
      </c>
      <c r="L12">
        <v>6.06</v>
      </c>
      <c r="M12">
        <v>15</v>
      </c>
    </row>
    <row r="13" spans="1:33" x14ac:dyDescent="0.25">
      <c r="A13">
        <v>2012</v>
      </c>
      <c r="B13" s="1">
        <f>C13+I13</f>
        <v>3848</v>
      </c>
      <c r="C13" s="1">
        <v>2145</v>
      </c>
      <c r="D13">
        <v>214.5</v>
      </c>
      <c r="E13">
        <v>161</v>
      </c>
      <c r="F13">
        <v>277</v>
      </c>
      <c r="G13" s="2">
        <v>0.58099999999999996</v>
      </c>
      <c r="H13">
        <v>20</v>
      </c>
      <c r="I13" s="1">
        <v>1703</v>
      </c>
      <c r="J13">
        <v>170.3</v>
      </c>
      <c r="K13">
        <v>339</v>
      </c>
      <c r="L13">
        <v>5.0199999999999996</v>
      </c>
      <c r="M13">
        <v>14</v>
      </c>
    </row>
    <row r="14" spans="1:33" x14ac:dyDescent="0.25">
      <c r="A14">
        <v>2011</v>
      </c>
      <c r="B14" s="1">
        <f>C14+I14</f>
        <v>4536</v>
      </c>
      <c r="C14" s="1">
        <v>2849</v>
      </c>
      <c r="D14">
        <v>284.89999999999998</v>
      </c>
      <c r="E14">
        <v>188</v>
      </c>
      <c r="F14">
        <v>278</v>
      </c>
      <c r="G14" s="2">
        <v>0.67599999999999993</v>
      </c>
      <c r="H14">
        <v>29</v>
      </c>
      <c r="I14" s="1">
        <v>1687</v>
      </c>
      <c r="J14">
        <v>168.7</v>
      </c>
      <c r="K14">
        <v>240</v>
      </c>
      <c r="L14">
        <v>7.03</v>
      </c>
      <c r="M14">
        <v>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A558-9C4E-4ED5-9C45-6D117807EB5C}">
  <dimension ref="A1:M20"/>
  <sheetViews>
    <sheetView workbookViewId="0">
      <selection activeCell="E6" sqref="E6"/>
    </sheetView>
  </sheetViews>
  <sheetFormatPr defaultRowHeight="15" x14ac:dyDescent="0.25"/>
  <cols>
    <col min="3" max="3" width="10.140625" customWidth="1"/>
    <col min="7" max="7" width="8.85546875" style="5"/>
    <col min="10" max="10" width="8.85546875" style="5"/>
  </cols>
  <sheetData>
    <row r="1" spans="1:13" x14ac:dyDescent="0.25">
      <c r="B1" t="s">
        <v>20</v>
      </c>
      <c r="C1" t="s">
        <v>78</v>
      </c>
      <c r="D1" t="s">
        <v>79</v>
      </c>
      <c r="E1" t="s">
        <v>131</v>
      </c>
      <c r="F1" t="s">
        <v>81</v>
      </c>
      <c r="G1" s="5" t="s">
        <v>344</v>
      </c>
      <c r="H1" t="s">
        <v>132</v>
      </c>
      <c r="I1" t="s">
        <v>81</v>
      </c>
      <c r="J1" s="5" t="s">
        <v>345</v>
      </c>
      <c r="K1" t="s">
        <v>89</v>
      </c>
      <c r="L1" t="s">
        <v>133</v>
      </c>
      <c r="M1" t="s">
        <v>134</v>
      </c>
    </row>
    <row r="2" spans="1:13" x14ac:dyDescent="0.25">
      <c r="A2">
        <v>2023</v>
      </c>
      <c r="B2">
        <v>80</v>
      </c>
      <c r="C2" t="s">
        <v>135</v>
      </c>
      <c r="D2">
        <v>12</v>
      </c>
      <c r="E2">
        <v>54</v>
      </c>
      <c r="F2">
        <v>57</v>
      </c>
      <c r="G2" s="5">
        <f t="shared" ref="G2:G19" si="0">E2/F2</f>
        <v>0.94736842105263153</v>
      </c>
      <c r="H2">
        <v>9</v>
      </c>
      <c r="I2" s="4">
        <v>14</v>
      </c>
      <c r="J2" s="5">
        <f>H2/I2</f>
        <v>0.6428571428571429</v>
      </c>
      <c r="K2">
        <v>37</v>
      </c>
      <c r="L2">
        <v>81</v>
      </c>
      <c r="M2">
        <v>6.8</v>
      </c>
    </row>
    <row r="3" spans="1:13" x14ac:dyDescent="0.25">
      <c r="A3">
        <v>2021</v>
      </c>
      <c r="B3">
        <v>1</v>
      </c>
      <c r="C3" t="s">
        <v>156</v>
      </c>
      <c r="D3">
        <v>12</v>
      </c>
      <c r="E3">
        <v>49</v>
      </c>
      <c r="F3">
        <v>50</v>
      </c>
      <c r="G3" s="5">
        <f t="shared" si="0"/>
        <v>0.98</v>
      </c>
      <c r="H3">
        <v>8</v>
      </c>
      <c r="I3">
        <v>14</v>
      </c>
      <c r="J3" s="5">
        <f>H3/I3</f>
        <v>0.5714285714285714</v>
      </c>
      <c r="K3">
        <v>35</v>
      </c>
      <c r="L3">
        <v>73</v>
      </c>
      <c r="M3">
        <v>6.1</v>
      </c>
    </row>
    <row r="4" spans="1:13" x14ac:dyDescent="0.25">
      <c r="A4">
        <v>2012</v>
      </c>
      <c r="B4">
        <v>18</v>
      </c>
      <c r="C4" t="s">
        <v>347</v>
      </c>
      <c r="D4">
        <v>10</v>
      </c>
      <c r="E4">
        <v>34</v>
      </c>
      <c r="F4">
        <v>34</v>
      </c>
      <c r="G4" s="5">
        <f t="shared" si="0"/>
        <v>1</v>
      </c>
      <c r="H4">
        <v>8</v>
      </c>
      <c r="I4">
        <v>11</v>
      </c>
      <c r="J4" s="5">
        <v>0.72699999999999998</v>
      </c>
      <c r="K4">
        <v>46</v>
      </c>
      <c r="L4">
        <v>58</v>
      </c>
      <c r="M4">
        <v>5.8</v>
      </c>
    </row>
    <row r="5" spans="1:13" x14ac:dyDescent="0.25">
      <c r="A5">
        <v>2020</v>
      </c>
      <c r="B5">
        <v>1</v>
      </c>
      <c r="C5" t="s">
        <v>179</v>
      </c>
      <c r="D5">
        <v>5</v>
      </c>
      <c r="E5">
        <v>9</v>
      </c>
      <c r="F5">
        <v>9</v>
      </c>
      <c r="G5" s="5">
        <f t="shared" si="0"/>
        <v>1</v>
      </c>
      <c r="H5">
        <v>2</v>
      </c>
      <c r="I5">
        <v>2</v>
      </c>
      <c r="J5" s="5">
        <f>H5/I5</f>
        <v>1</v>
      </c>
      <c r="L5">
        <v>15</v>
      </c>
      <c r="M5">
        <v>3</v>
      </c>
    </row>
    <row r="6" spans="1:13" x14ac:dyDescent="0.25">
      <c r="A6">
        <v>2014</v>
      </c>
      <c r="B6">
        <v>7</v>
      </c>
      <c r="C6" t="s">
        <v>289</v>
      </c>
      <c r="D6">
        <v>11</v>
      </c>
      <c r="E6">
        <v>57</v>
      </c>
      <c r="F6">
        <v>60</v>
      </c>
      <c r="G6" s="5">
        <f t="shared" si="0"/>
        <v>0.95</v>
      </c>
      <c r="H6">
        <v>6</v>
      </c>
      <c r="I6">
        <v>7</v>
      </c>
      <c r="J6" s="5">
        <v>0.9</v>
      </c>
      <c r="K6">
        <v>35</v>
      </c>
      <c r="L6">
        <v>75</v>
      </c>
      <c r="M6">
        <v>6.8</v>
      </c>
    </row>
    <row r="7" spans="1:13" x14ac:dyDescent="0.25">
      <c r="A7">
        <v>2019</v>
      </c>
      <c r="B7">
        <v>4</v>
      </c>
      <c r="C7" t="s">
        <v>198</v>
      </c>
      <c r="D7">
        <v>3</v>
      </c>
      <c r="E7">
        <v>7</v>
      </c>
      <c r="F7">
        <v>7</v>
      </c>
      <c r="G7" s="5">
        <f t="shared" si="0"/>
        <v>1</v>
      </c>
      <c r="H7" s="6">
        <v>0</v>
      </c>
      <c r="I7">
        <v>0</v>
      </c>
      <c r="J7" s="5">
        <v>0</v>
      </c>
      <c r="K7" s="6">
        <v>0</v>
      </c>
      <c r="L7">
        <v>7</v>
      </c>
      <c r="M7">
        <v>2.2999999999999998</v>
      </c>
    </row>
    <row r="8" spans="1:13" x14ac:dyDescent="0.25">
      <c r="A8">
        <v>2017</v>
      </c>
      <c r="B8">
        <v>6</v>
      </c>
      <c r="C8" t="s">
        <v>238</v>
      </c>
      <c r="D8">
        <v>12</v>
      </c>
      <c r="E8">
        <v>44</v>
      </c>
      <c r="F8">
        <v>46</v>
      </c>
      <c r="G8" s="5">
        <f t="shared" si="0"/>
        <v>0.95652173913043481</v>
      </c>
      <c r="H8">
        <v>5</v>
      </c>
      <c r="I8">
        <v>7</v>
      </c>
      <c r="J8" s="5">
        <f>H8/I8</f>
        <v>0.7142857142857143</v>
      </c>
      <c r="K8">
        <v>42</v>
      </c>
      <c r="L8">
        <v>59</v>
      </c>
      <c r="M8">
        <v>4.9000000000000004</v>
      </c>
    </row>
    <row r="9" spans="1:13" x14ac:dyDescent="0.25">
      <c r="A9">
        <v>2018</v>
      </c>
      <c r="B9">
        <v>7</v>
      </c>
      <c r="C9" t="s">
        <v>200</v>
      </c>
      <c r="D9">
        <v>10</v>
      </c>
      <c r="E9">
        <v>3</v>
      </c>
      <c r="F9">
        <v>3</v>
      </c>
      <c r="G9" s="5">
        <f t="shared" si="0"/>
        <v>1</v>
      </c>
      <c r="H9">
        <v>1</v>
      </c>
      <c r="I9">
        <v>1</v>
      </c>
      <c r="J9" s="5">
        <f>H9/I9</f>
        <v>1</v>
      </c>
      <c r="K9">
        <v>0</v>
      </c>
      <c r="L9">
        <v>6</v>
      </c>
      <c r="M9">
        <v>0.6</v>
      </c>
    </row>
    <row r="10" spans="1:13" x14ac:dyDescent="0.25">
      <c r="A10">
        <v>2018</v>
      </c>
      <c r="B10">
        <v>14</v>
      </c>
      <c r="C10" t="s">
        <v>217</v>
      </c>
      <c r="D10">
        <v>5</v>
      </c>
      <c r="E10">
        <v>1</v>
      </c>
      <c r="F10">
        <v>1</v>
      </c>
      <c r="G10" s="5">
        <f t="shared" si="0"/>
        <v>1</v>
      </c>
      <c r="H10">
        <v>0</v>
      </c>
      <c r="I10">
        <v>0</v>
      </c>
      <c r="J10" s="5">
        <v>0</v>
      </c>
      <c r="K10">
        <v>0</v>
      </c>
      <c r="L10">
        <v>1</v>
      </c>
      <c r="M10">
        <v>0.2</v>
      </c>
    </row>
    <row r="11" spans="1:13" x14ac:dyDescent="0.25">
      <c r="A11">
        <v>2019</v>
      </c>
      <c r="B11">
        <v>1</v>
      </c>
      <c r="C11" t="s">
        <v>199</v>
      </c>
      <c r="D11">
        <v>11</v>
      </c>
      <c r="E11">
        <v>58</v>
      </c>
      <c r="F11">
        <v>62</v>
      </c>
      <c r="G11" s="5">
        <f t="shared" si="0"/>
        <v>0.93548387096774188</v>
      </c>
      <c r="H11" s="6">
        <v>4</v>
      </c>
      <c r="I11">
        <v>5</v>
      </c>
      <c r="J11" s="5">
        <f>H11/I11</f>
        <v>0.8</v>
      </c>
      <c r="K11" s="6">
        <v>50</v>
      </c>
      <c r="L11">
        <v>70</v>
      </c>
      <c r="M11">
        <v>6.4</v>
      </c>
    </row>
    <row r="12" spans="1:13" x14ac:dyDescent="0.25">
      <c r="A12">
        <v>2022</v>
      </c>
      <c r="B12">
        <v>10</v>
      </c>
      <c r="C12" t="s">
        <v>120</v>
      </c>
      <c r="D12">
        <v>11</v>
      </c>
      <c r="E12">
        <v>36</v>
      </c>
      <c r="F12">
        <v>38</v>
      </c>
      <c r="G12" s="5">
        <f t="shared" si="0"/>
        <v>0.94736842105263153</v>
      </c>
      <c r="H12">
        <v>3</v>
      </c>
      <c r="I12" s="4">
        <v>4</v>
      </c>
      <c r="J12" s="5">
        <f>H12/I12</f>
        <v>0.75</v>
      </c>
      <c r="K12">
        <v>44</v>
      </c>
      <c r="L12">
        <v>45</v>
      </c>
      <c r="M12">
        <v>4.0999999999999996</v>
      </c>
    </row>
    <row r="13" spans="1:13" x14ac:dyDescent="0.25">
      <c r="A13">
        <v>2016</v>
      </c>
      <c r="B13">
        <v>6</v>
      </c>
      <c r="C13" t="s">
        <v>257</v>
      </c>
      <c r="D13">
        <v>12</v>
      </c>
      <c r="E13">
        <v>79</v>
      </c>
      <c r="F13">
        <v>82</v>
      </c>
      <c r="G13" s="5">
        <f t="shared" si="0"/>
        <v>0.96341463414634143</v>
      </c>
      <c r="H13">
        <v>2</v>
      </c>
      <c r="I13">
        <v>2</v>
      </c>
      <c r="J13" s="5">
        <v>1</v>
      </c>
      <c r="K13">
        <v>31</v>
      </c>
      <c r="L13">
        <v>85</v>
      </c>
      <c r="M13">
        <v>7.1</v>
      </c>
    </row>
    <row r="14" spans="1:13" x14ac:dyDescent="0.25">
      <c r="A14">
        <v>2015</v>
      </c>
      <c r="B14">
        <v>7</v>
      </c>
      <c r="C14" t="s">
        <v>272</v>
      </c>
      <c r="D14">
        <v>14</v>
      </c>
      <c r="E14">
        <v>86</v>
      </c>
      <c r="F14">
        <v>89</v>
      </c>
      <c r="G14" s="5">
        <f t="shared" si="0"/>
        <v>0.9662921348314607</v>
      </c>
      <c r="H14">
        <v>2</v>
      </c>
      <c r="I14">
        <v>3</v>
      </c>
      <c r="J14" s="5">
        <v>0.7</v>
      </c>
      <c r="K14">
        <v>24</v>
      </c>
      <c r="L14">
        <v>92</v>
      </c>
      <c r="M14">
        <v>6.6</v>
      </c>
    </row>
    <row r="15" spans="1:13" x14ac:dyDescent="0.25">
      <c r="A15">
        <v>2018</v>
      </c>
      <c r="B15">
        <v>4</v>
      </c>
      <c r="C15" t="s">
        <v>216</v>
      </c>
      <c r="D15">
        <v>9</v>
      </c>
      <c r="E15">
        <v>47</v>
      </c>
      <c r="F15">
        <v>48</v>
      </c>
      <c r="G15" s="5">
        <f t="shared" si="0"/>
        <v>0.97916666666666663</v>
      </c>
      <c r="H15">
        <v>2</v>
      </c>
      <c r="I15">
        <v>2</v>
      </c>
      <c r="J15" s="5">
        <f>H15/I15</f>
        <v>1</v>
      </c>
      <c r="K15">
        <v>37</v>
      </c>
      <c r="L15">
        <v>53</v>
      </c>
      <c r="M15">
        <v>5.9</v>
      </c>
    </row>
    <row r="16" spans="1:13" x14ac:dyDescent="0.25">
      <c r="A16">
        <v>2013</v>
      </c>
      <c r="B16">
        <v>45</v>
      </c>
      <c r="C16" t="s">
        <v>309</v>
      </c>
      <c r="D16">
        <v>4</v>
      </c>
      <c r="E16">
        <v>2</v>
      </c>
      <c r="F16">
        <v>4</v>
      </c>
      <c r="G16" s="5">
        <f t="shared" si="0"/>
        <v>0.5</v>
      </c>
      <c r="H16">
        <v>0</v>
      </c>
      <c r="I16">
        <v>2</v>
      </c>
      <c r="J16" s="5">
        <v>0</v>
      </c>
      <c r="K16">
        <v>0</v>
      </c>
      <c r="L16">
        <v>2</v>
      </c>
      <c r="M16">
        <v>0.5</v>
      </c>
    </row>
    <row r="17" spans="1:13" x14ac:dyDescent="0.25">
      <c r="A17">
        <v>2013</v>
      </c>
      <c r="B17">
        <v>18</v>
      </c>
      <c r="C17" t="s">
        <v>346</v>
      </c>
      <c r="D17">
        <v>10</v>
      </c>
      <c r="E17">
        <v>43</v>
      </c>
      <c r="F17">
        <v>47</v>
      </c>
      <c r="G17" s="5">
        <f t="shared" si="0"/>
        <v>0.91489361702127658</v>
      </c>
      <c r="H17">
        <v>2</v>
      </c>
      <c r="I17">
        <v>3</v>
      </c>
      <c r="J17" s="5">
        <v>0.66700000000000004</v>
      </c>
      <c r="K17">
        <v>30</v>
      </c>
      <c r="L17">
        <v>49</v>
      </c>
      <c r="M17">
        <v>4.9000000000000004</v>
      </c>
    </row>
    <row r="18" spans="1:13" x14ac:dyDescent="0.25">
      <c r="A18">
        <v>2012</v>
      </c>
      <c r="B18">
        <v>12</v>
      </c>
      <c r="C18" t="s">
        <v>300</v>
      </c>
      <c r="D18">
        <v>10</v>
      </c>
      <c r="E18">
        <v>1</v>
      </c>
      <c r="F18">
        <v>1</v>
      </c>
      <c r="G18" s="5">
        <f t="shared" si="0"/>
        <v>1</v>
      </c>
      <c r="H18">
        <v>0</v>
      </c>
      <c r="I18">
        <v>0</v>
      </c>
      <c r="J18" s="5">
        <v>0</v>
      </c>
      <c r="K18">
        <v>0</v>
      </c>
      <c r="L18">
        <v>1</v>
      </c>
      <c r="M18">
        <v>0.1</v>
      </c>
    </row>
    <row r="19" spans="1:13" x14ac:dyDescent="0.25">
      <c r="A19">
        <v>2011</v>
      </c>
      <c r="B19">
        <v>2</v>
      </c>
      <c r="C19" t="s">
        <v>332</v>
      </c>
      <c r="D19">
        <v>9</v>
      </c>
      <c r="E19">
        <v>40</v>
      </c>
      <c r="F19">
        <v>45</v>
      </c>
      <c r="G19" s="5">
        <f t="shared" si="0"/>
        <v>0.88888888888888884</v>
      </c>
      <c r="H19">
        <v>1</v>
      </c>
      <c r="I19">
        <v>1</v>
      </c>
      <c r="J19" s="5">
        <v>1</v>
      </c>
      <c r="K19">
        <v>0</v>
      </c>
      <c r="L19">
        <v>43</v>
      </c>
      <c r="M19">
        <v>4.8</v>
      </c>
    </row>
    <row r="20" spans="1:13" x14ac:dyDescent="0.25">
      <c r="A20">
        <v>2011</v>
      </c>
      <c r="B20">
        <v>19</v>
      </c>
      <c r="C20" t="s">
        <v>343</v>
      </c>
      <c r="D20">
        <v>8</v>
      </c>
      <c r="E20">
        <v>7</v>
      </c>
      <c r="F20">
        <v>7</v>
      </c>
      <c r="G20" s="5">
        <f t="shared" ref="G20" si="1">E20/F20</f>
        <v>1</v>
      </c>
      <c r="H20">
        <v>0</v>
      </c>
      <c r="I20">
        <v>0</v>
      </c>
      <c r="J20" s="5">
        <v>0</v>
      </c>
      <c r="K20">
        <v>0</v>
      </c>
      <c r="L20">
        <v>7</v>
      </c>
      <c r="M20">
        <v>0.9</v>
      </c>
    </row>
  </sheetData>
  <autoFilter ref="A1:M20" xr:uid="{82B2A558-9C4E-4ED5-9C45-6D117807EB5C}">
    <sortState xmlns:xlrd2="http://schemas.microsoft.com/office/spreadsheetml/2017/richdata2" ref="A2:M19">
      <sortCondition descending="1" ref="H1:H2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B55A-E91A-47CC-A2EE-463927111D16}">
  <dimension ref="A1:I18"/>
  <sheetViews>
    <sheetView workbookViewId="0">
      <selection activeCell="E21" sqref="E21"/>
    </sheetView>
  </sheetViews>
  <sheetFormatPr defaultRowHeight="15" x14ac:dyDescent="0.25"/>
  <cols>
    <col min="7" max="7" width="11" bestFit="1" customWidth="1"/>
  </cols>
  <sheetData>
    <row r="1" spans="1:9" x14ac:dyDescent="0.25">
      <c r="A1" t="s">
        <v>65</v>
      </c>
      <c r="B1" t="s">
        <v>20</v>
      </c>
      <c r="C1" t="s">
        <v>78</v>
      </c>
      <c r="D1" t="s">
        <v>79</v>
      </c>
      <c r="E1" t="s">
        <v>414</v>
      </c>
      <c r="F1" t="s">
        <v>82</v>
      </c>
      <c r="G1" t="s">
        <v>84</v>
      </c>
      <c r="H1" t="s">
        <v>89</v>
      </c>
      <c r="I1" t="s">
        <v>415</v>
      </c>
    </row>
    <row r="2" spans="1:9" x14ac:dyDescent="0.25">
      <c r="A2">
        <v>2013</v>
      </c>
      <c r="B2">
        <v>7</v>
      </c>
      <c r="C2" t="s">
        <v>343</v>
      </c>
      <c r="D2">
        <v>7</v>
      </c>
      <c r="E2">
        <v>11</v>
      </c>
      <c r="F2">
        <v>477</v>
      </c>
      <c r="G2" s="8">
        <f>F2/D2</f>
        <v>68.142857142857139</v>
      </c>
      <c r="H2">
        <v>50</v>
      </c>
      <c r="I2">
        <v>0</v>
      </c>
    </row>
    <row r="3" spans="1:9" x14ac:dyDescent="0.25">
      <c r="A3">
        <v>2013</v>
      </c>
      <c r="B3">
        <v>18</v>
      </c>
      <c r="C3" t="s">
        <v>272</v>
      </c>
      <c r="D3">
        <v>10</v>
      </c>
      <c r="E3">
        <v>41</v>
      </c>
      <c r="F3">
        <v>1866</v>
      </c>
      <c r="G3">
        <f>F3/D3</f>
        <v>186.6</v>
      </c>
      <c r="H3">
        <v>60</v>
      </c>
      <c r="I3">
        <v>8</v>
      </c>
    </row>
    <row r="4" spans="1:9" x14ac:dyDescent="0.25">
      <c r="A4">
        <v>2014</v>
      </c>
      <c r="B4">
        <v>7</v>
      </c>
      <c r="C4" t="s">
        <v>289</v>
      </c>
      <c r="D4">
        <v>11</v>
      </c>
      <c r="E4">
        <v>85</v>
      </c>
      <c r="F4">
        <v>4006</v>
      </c>
      <c r="G4">
        <v>47.1</v>
      </c>
      <c r="H4">
        <v>60</v>
      </c>
      <c r="I4">
        <v>5</v>
      </c>
    </row>
    <row r="5" spans="1:9" x14ac:dyDescent="0.25">
      <c r="A5">
        <v>2015</v>
      </c>
      <c r="B5">
        <v>7</v>
      </c>
      <c r="C5" t="s">
        <v>272</v>
      </c>
      <c r="D5">
        <v>14</v>
      </c>
      <c r="E5">
        <v>6</v>
      </c>
      <c r="F5">
        <v>304</v>
      </c>
      <c r="G5">
        <v>50.7</v>
      </c>
      <c r="H5">
        <v>58</v>
      </c>
      <c r="I5">
        <v>1</v>
      </c>
    </row>
    <row r="6" spans="1:9" x14ac:dyDescent="0.25">
      <c r="A6">
        <v>2015</v>
      </c>
      <c r="B6">
        <v>17</v>
      </c>
      <c r="C6" t="s">
        <v>416</v>
      </c>
      <c r="D6">
        <v>12</v>
      </c>
      <c r="E6">
        <v>84</v>
      </c>
      <c r="F6">
        <v>4102</v>
      </c>
      <c r="G6">
        <v>48.8</v>
      </c>
      <c r="H6">
        <v>65</v>
      </c>
      <c r="I6">
        <v>18</v>
      </c>
    </row>
    <row r="7" spans="1:9" x14ac:dyDescent="0.25">
      <c r="A7">
        <v>2016</v>
      </c>
      <c r="B7">
        <v>6</v>
      </c>
      <c r="C7" t="s">
        <v>257</v>
      </c>
      <c r="D7">
        <v>12</v>
      </c>
      <c r="E7">
        <v>92</v>
      </c>
      <c r="F7">
        <v>4389</v>
      </c>
      <c r="G7">
        <v>47.7</v>
      </c>
      <c r="H7">
        <v>65</v>
      </c>
      <c r="I7">
        <v>3</v>
      </c>
    </row>
    <row r="8" spans="1:9" x14ac:dyDescent="0.25">
      <c r="A8">
        <v>2017</v>
      </c>
      <c r="B8">
        <v>6</v>
      </c>
      <c r="C8" t="s">
        <v>238</v>
      </c>
      <c r="D8">
        <v>12</v>
      </c>
      <c r="E8">
        <v>56</v>
      </c>
      <c r="F8">
        <v>3123</v>
      </c>
      <c r="G8">
        <v>55.8</v>
      </c>
      <c r="H8">
        <v>64</v>
      </c>
      <c r="I8">
        <v>30</v>
      </c>
    </row>
    <row r="9" spans="1:9" x14ac:dyDescent="0.25">
      <c r="A9">
        <v>2017</v>
      </c>
      <c r="B9">
        <v>16</v>
      </c>
      <c r="C9" t="s">
        <v>419</v>
      </c>
      <c r="D9">
        <v>2</v>
      </c>
      <c r="E9">
        <v>2</v>
      </c>
      <c r="F9">
        <v>89</v>
      </c>
      <c r="G9">
        <v>44.5</v>
      </c>
      <c r="H9">
        <v>45</v>
      </c>
      <c r="I9">
        <v>0</v>
      </c>
    </row>
    <row r="10" spans="1:9" x14ac:dyDescent="0.25">
      <c r="A10">
        <v>2018</v>
      </c>
      <c r="B10">
        <v>4</v>
      </c>
      <c r="C10" t="s">
        <v>216</v>
      </c>
      <c r="D10">
        <v>9</v>
      </c>
      <c r="E10">
        <v>26</v>
      </c>
      <c r="F10">
        <v>1025</v>
      </c>
      <c r="G10">
        <v>39.4</v>
      </c>
      <c r="H10">
        <v>58</v>
      </c>
      <c r="I10">
        <v>0</v>
      </c>
    </row>
    <row r="11" spans="1:9" x14ac:dyDescent="0.25">
      <c r="A11">
        <v>2018</v>
      </c>
      <c r="B11">
        <v>7</v>
      </c>
      <c r="C11" t="s">
        <v>200</v>
      </c>
      <c r="D11">
        <v>10</v>
      </c>
      <c r="E11">
        <v>1</v>
      </c>
      <c r="F11">
        <v>58</v>
      </c>
      <c r="G11">
        <v>58</v>
      </c>
      <c r="H11">
        <v>58</v>
      </c>
      <c r="I11">
        <v>0</v>
      </c>
    </row>
    <row r="12" spans="1:9" x14ac:dyDescent="0.25">
      <c r="A12">
        <v>2018</v>
      </c>
      <c r="B12">
        <v>14</v>
      </c>
      <c r="C12" t="s">
        <v>217</v>
      </c>
      <c r="D12">
        <v>5</v>
      </c>
      <c r="E12">
        <v>40</v>
      </c>
      <c r="F12">
        <v>1548</v>
      </c>
      <c r="G12">
        <v>38.700000000000003</v>
      </c>
      <c r="H12">
        <v>59</v>
      </c>
      <c r="I12">
        <v>0</v>
      </c>
    </row>
    <row r="13" spans="1:9" x14ac:dyDescent="0.25">
      <c r="A13">
        <v>2019</v>
      </c>
      <c r="B13">
        <v>1</v>
      </c>
      <c r="C13" t="s">
        <v>199</v>
      </c>
      <c r="D13">
        <v>11</v>
      </c>
      <c r="E13">
        <v>84</v>
      </c>
      <c r="F13">
        <v>3634</v>
      </c>
      <c r="G13">
        <v>43.3</v>
      </c>
      <c r="H13">
        <v>60</v>
      </c>
      <c r="I13">
        <v>5</v>
      </c>
    </row>
    <row r="14" spans="1:9" x14ac:dyDescent="0.25">
      <c r="A14">
        <v>2019</v>
      </c>
      <c r="B14">
        <v>4</v>
      </c>
      <c r="C14" t="s">
        <v>198</v>
      </c>
      <c r="D14">
        <v>3</v>
      </c>
      <c r="E14">
        <v>9</v>
      </c>
      <c r="F14">
        <v>461</v>
      </c>
      <c r="G14">
        <v>51.2</v>
      </c>
      <c r="H14">
        <v>60</v>
      </c>
      <c r="I14">
        <v>0</v>
      </c>
    </row>
    <row r="15" spans="1:9" x14ac:dyDescent="0.25">
      <c r="A15">
        <v>2019</v>
      </c>
      <c r="B15">
        <v>12</v>
      </c>
      <c r="C15" t="s">
        <v>184</v>
      </c>
      <c r="D15">
        <v>13</v>
      </c>
      <c r="E15">
        <v>1</v>
      </c>
      <c r="F15">
        <v>10</v>
      </c>
      <c r="G15">
        <v>10</v>
      </c>
      <c r="H15">
        <v>10</v>
      </c>
      <c r="I15">
        <v>0</v>
      </c>
    </row>
    <row r="16" spans="1:9" x14ac:dyDescent="0.25">
      <c r="A16">
        <v>2021</v>
      </c>
      <c r="B16">
        <v>1</v>
      </c>
      <c r="C16" t="s">
        <v>156</v>
      </c>
      <c r="D16">
        <v>12</v>
      </c>
      <c r="E16">
        <v>2</v>
      </c>
      <c r="F16">
        <v>101</v>
      </c>
      <c r="G16">
        <v>50.5</v>
      </c>
      <c r="H16">
        <v>60</v>
      </c>
      <c r="I16">
        <v>1</v>
      </c>
    </row>
    <row r="17" spans="1:9" x14ac:dyDescent="0.25">
      <c r="A17">
        <v>2022</v>
      </c>
      <c r="B17">
        <v>10</v>
      </c>
      <c r="C17" t="s">
        <v>120</v>
      </c>
      <c r="D17">
        <v>11</v>
      </c>
      <c r="E17">
        <v>10</v>
      </c>
      <c r="F17">
        <v>491</v>
      </c>
      <c r="G17">
        <v>49.1</v>
      </c>
      <c r="H17">
        <v>58</v>
      </c>
      <c r="I17">
        <v>0</v>
      </c>
    </row>
    <row r="18" spans="1:9" x14ac:dyDescent="0.25">
      <c r="A18">
        <v>2023</v>
      </c>
      <c r="B18">
        <v>80</v>
      </c>
      <c r="C18" t="s">
        <v>135</v>
      </c>
      <c r="D18">
        <v>12</v>
      </c>
      <c r="E18">
        <v>78</v>
      </c>
      <c r="F18">
        <v>3715</v>
      </c>
      <c r="G18">
        <v>47.6</v>
      </c>
      <c r="H18">
        <v>60</v>
      </c>
      <c r="I1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677D-67DF-44AF-8C9D-72FCA8C844E1}">
  <dimension ref="A1:I20"/>
  <sheetViews>
    <sheetView workbookViewId="0">
      <selection activeCell="E22" sqref="E22"/>
    </sheetView>
  </sheetViews>
  <sheetFormatPr defaultRowHeight="15" x14ac:dyDescent="0.25"/>
  <sheetData>
    <row r="1" spans="1:9" x14ac:dyDescent="0.25">
      <c r="A1" t="s">
        <v>65</v>
      </c>
      <c r="B1" t="s">
        <v>20</v>
      </c>
      <c r="C1" t="s">
        <v>78</v>
      </c>
      <c r="D1" t="s">
        <v>79</v>
      </c>
      <c r="E1" t="s">
        <v>405</v>
      </c>
      <c r="F1" t="s">
        <v>82</v>
      </c>
      <c r="G1" t="s">
        <v>84</v>
      </c>
      <c r="H1" t="s">
        <v>89</v>
      </c>
      <c r="I1" t="s">
        <v>406</v>
      </c>
    </row>
    <row r="2" spans="1:9" x14ac:dyDescent="0.25">
      <c r="A2">
        <v>2011</v>
      </c>
      <c r="B2">
        <v>5</v>
      </c>
      <c r="C2" t="s">
        <v>329</v>
      </c>
      <c r="D2">
        <v>10</v>
      </c>
      <c r="E2">
        <v>4</v>
      </c>
      <c r="F2">
        <v>151</v>
      </c>
      <c r="G2">
        <v>37.75</v>
      </c>
      <c r="H2">
        <v>0</v>
      </c>
      <c r="I2">
        <v>0</v>
      </c>
    </row>
    <row r="3" spans="1:9" x14ac:dyDescent="0.25">
      <c r="A3">
        <v>2011</v>
      </c>
      <c r="B3">
        <v>19</v>
      </c>
      <c r="C3" t="s">
        <v>343</v>
      </c>
      <c r="D3">
        <v>8</v>
      </c>
      <c r="E3">
        <v>17</v>
      </c>
      <c r="F3">
        <v>588</v>
      </c>
      <c r="G3">
        <v>34.590000000000003</v>
      </c>
      <c r="H3">
        <v>0</v>
      </c>
      <c r="I3">
        <v>0</v>
      </c>
    </row>
    <row r="4" spans="1:9" x14ac:dyDescent="0.25">
      <c r="A4">
        <v>2012</v>
      </c>
      <c r="B4">
        <v>18</v>
      </c>
      <c r="C4" t="s">
        <v>289</v>
      </c>
      <c r="D4">
        <v>10</v>
      </c>
      <c r="E4">
        <v>35</v>
      </c>
      <c r="F4">
        <v>1265</v>
      </c>
      <c r="G4">
        <v>36.14</v>
      </c>
      <c r="H4">
        <v>68</v>
      </c>
      <c r="I4">
        <v>5</v>
      </c>
    </row>
    <row r="5" spans="1:9" x14ac:dyDescent="0.25">
      <c r="A5">
        <v>2013</v>
      </c>
      <c r="B5">
        <v>2</v>
      </c>
      <c r="C5" t="s">
        <v>303</v>
      </c>
      <c r="D5">
        <v>10</v>
      </c>
      <c r="E5">
        <v>1</v>
      </c>
      <c r="F5">
        <v>30</v>
      </c>
      <c r="G5">
        <v>30</v>
      </c>
      <c r="H5">
        <v>30</v>
      </c>
      <c r="I5">
        <v>0</v>
      </c>
    </row>
    <row r="6" spans="1:9" x14ac:dyDescent="0.25">
      <c r="A6">
        <v>2013</v>
      </c>
      <c r="B6">
        <v>18</v>
      </c>
      <c r="C6" t="s">
        <v>272</v>
      </c>
      <c r="D6">
        <v>10</v>
      </c>
      <c r="E6">
        <v>26</v>
      </c>
      <c r="F6">
        <v>1014</v>
      </c>
      <c r="G6">
        <v>39</v>
      </c>
      <c r="H6">
        <v>65</v>
      </c>
      <c r="I6">
        <v>4</v>
      </c>
    </row>
    <row r="7" spans="1:9" x14ac:dyDescent="0.25">
      <c r="A7">
        <v>2014</v>
      </c>
      <c r="B7">
        <v>7</v>
      </c>
      <c r="C7" t="s">
        <v>289</v>
      </c>
      <c r="D7">
        <v>11</v>
      </c>
      <c r="E7">
        <v>30</v>
      </c>
      <c r="F7">
        <v>1062</v>
      </c>
      <c r="G7">
        <v>35.4</v>
      </c>
      <c r="H7">
        <v>56</v>
      </c>
      <c r="I7">
        <v>4</v>
      </c>
    </row>
    <row r="8" spans="1:9" x14ac:dyDescent="0.25">
      <c r="A8">
        <v>2015</v>
      </c>
      <c r="B8">
        <v>7</v>
      </c>
      <c r="C8" t="s">
        <v>272</v>
      </c>
      <c r="D8">
        <v>14</v>
      </c>
      <c r="E8">
        <v>35</v>
      </c>
      <c r="F8">
        <v>1431</v>
      </c>
      <c r="G8">
        <v>40.9</v>
      </c>
      <c r="H8">
        <v>65</v>
      </c>
      <c r="I8">
        <v>8</v>
      </c>
    </row>
    <row r="9" spans="1:9" x14ac:dyDescent="0.25">
      <c r="A9">
        <v>2016</v>
      </c>
      <c r="B9">
        <v>3</v>
      </c>
      <c r="C9" t="s">
        <v>244</v>
      </c>
      <c r="D9">
        <v>12</v>
      </c>
      <c r="E9">
        <v>19</v>
      </c>
      <c r="F9">
        <v>696</v>
      </c>
      <c r="G9">
        <v>36.6</v>
      </c>
      <c r="H9">
        <v>51</v>
      </c>
      <c r="I9">
        <v>2</v>
      </c>
    </row>
    <row r="10" spans="1:9" x14ac:dyDescent="0.25">
      <c r="A10">
        <v>2017</v>
      </c>
      <c r="B10">
        <v>7</v>
      </c>
      <c r="C10" t="s">
        <v>218</v>
      </c>
      <c r="D10">
        <v>12</v>
      </c>
      <c r="E10">
        <v>10</v>
      </c>
      <c r="F10">
        <v>405</v>
      </c>
      <c r="G10">
        <v>40.5</v>
      </c>
      <c r="H10">
        <v>47</v>
      </c>
      <c r="I10">
        <v>2</v>
      </c>
    </row>
    <row r="11" spans="1:9" x14ac:dyDescent="0.25">
      <c r="A11">
        <v>2017</v>
      </c>
      <c r="B11">
        <v>15</v>
      </c>
      <c r="C11" t="s">
        <v>221</v>
      </c>
      <c r="D11">
        <v>12</v>
      </c>
      <c r="E11">
        <v>32</v>
      </c>
      <c r="F11">
        <v>1134</v>
      </c>
      <c r="G11">
        <v>35.4</v>
      </c>
      <c r="H11">
        <v>58</v>
      </c>
      <c r="I11">
        <v>1</v>
      </c>
    </row>
    <row r="12" spans="1:9" x14ac:dyDescent="0.25">
      <c r="A12">
        <v>2018</v>
      </c>
      <c r="B12">
        <v>7</v>
      </c>
      <c r="C12" t="s">
        <v>200</v>
      </c>
      <c r="D12">
        <v>10</v>
      </c>
      <c r="E12">
        <v>1</v>
      </c>
      <c r="F12">
        <v>40</v>
      </c>
      <c r="G12">
        <v>40</v>
      </c>
      <c r="H12">
        <v>40</v>
      </c>
      <c r="I12">
        <v>0</v>
      </c>
    </row>
    <row r="13" spans="1:9" x14ac:dyDescent="0.25">
      <c r="A13">
        <v>2018</v>
      </c>
      <c r="B13">
        <v>15</v>
      </c>
      <c r="C13" t="s">
        <v>205</v>
      </c>
      <c r="D13">
        <v>10</v>
      </c>
      <c r="E13">
        <v>18</v>
      </c>
      <c r="F13">
        <v>633</v>
      </c>
      <c r="G13">
        <v>35.200000000000003</v>
      </c>
      <c r="H13">
        <v>44</v>
      </c>
      <c r="I13">
        <v>2</v>
      </c>
    </row>
    <row r="14" spans="1:9" x14ac:dyDescent="0.25">
      <c r="A14">
        <v>2019</v>
      </c>
      <c r="B14">
        <v>8</v>
      </c>
      <c r="C14" t="s">
        <v>181</v>
      </c>
      <c r="D14">
        <v>13</v>
      </c>
      <c r="E14">
        <v>10</v>
      </c>
      <c r="F14">
        <v>309</v>
      </c>
      <c r="G14">
        <v>30.9</v>
      </c>
      <c r="H14">
        <v>44</v>
      </c>
      <c r="I14">
        <v>5</v>
      </c>
    </row>
    <row r="15" spans="1:9" x14ac:dyDescent="0.25">
      <c r="A15">
        <v>2019</v>
      </c>
      <c r="B15">
        <v>10</v>
      </c>
      <c r="C15" t="s">
        <v>185</v>
      </c>
      <c r="D15">
        <v>11</v>
      </c>
      <c r="E15">
        <v>2</v>
      </c>
      <c r="F15">
        <v>72</v>
      </c>
      <c r="G15">
        <v>36</v>
      </c>
      <c r="H15">
        <v>40</v>
      </c>
      <c r="I15">
        <v>1</v>
      </c>
    </row>
    <row r="16" spans="1:9" x14ac:dyDescent="0.25">
      <c r="A16">
        <v>2021</v>
      </c>
      <c r="B16">
        <v>1</v>
      </c>
      <c r="C16" t="s">
        <v>156</v>
      </c>
      <c r="D16">
        <v>12</v>
      </c>
      <c r="E16">
        <v>4</v>
      </c>
      <c r="F16">
        <v>176</v>
      </c>
      <c r="G16">
        <v>44</v>
      </c>
      <c r="H16">
        <v>58</v>
      </c>
      <c r="I16">
        <v>2</v>
      </c>
    </row>
    <row r="17" spans="1:9" x14ac:dyDescent="0.25">
      <c r="A17">
        <v>2022</v>
      </c>
      <c r="B17">
        <v>9</v>
      </c>
      <c r="C17" t="s">
        <v>111</v>
      </c>
      <c r="D17">
        <v>9</v>
      </c>
      <c r="E17">
        <v>1</v>
      </c>
      <c r="F17">
        <v>43</v>
      </c>
      <c r="G17">
        <v>43</v>
      </c>
      <c r="H17">
        <v>43</v>
      </c>
      <c r="I17">
        <v>0</v>
      </c>
    </row>
    <row r="18" spans="1:9" x14ac:dyDescent="0.25">
      <c r="A18">
        <v>2022</v>
      </c>
      <c r="B18">
        <v>10</v>
      </c>
      <c r="C18" t="s">
        <v>120</v>
      </c>
      <c r="D18">
        <v>11</v>
      </c>
      <c r="E18">
        <v>5</v>
      </c>
      <c r="F18">
        <v>200</v>
      </c>
      <c r="G18">
        <v>40</v>
      </c>
      <c r="H18">
        <v>40</v>
      </c>
      <c r="I18">
        <v>2</v>
      </c>
    </row>
    <row r="19" spans="1:9" x14ac:dyDescent="0.25">
      <c r="A19">
        <v>2023</v>
      </c>
      <c r="B19">
        <v>6</v>
      </c>
      <c r="C19" t="s">
        <v>425</v>
      </c>
      <c r="D19">
        <v>11</v>
      </c>
      <c r="E19">
        <v>16</v>
      </c>
      <c r="F19">
        <v>470</v>
      </c>
      <c r="G19">
        <v>29.4</v>
      </c>
      <c r="H19">
        <v>47</v>
      </c>
      <c r="I19">
        <v>0</v>
      </c>
    </row>
    <row r="20" spans="1:9" x14ac:dyDescent="0.25">
      <c r="A20">
        <v>2023</v>
      </c>
      <c r="B20">
        <v>80</v>
      </c>
      <c r="C20" t="s">
        <v>135</v>
      </c>
      <c r="D20">
        <v>12</v>
      </c>
      <c r="E20">
        <v>27</v>
      </c>
      <c r="F20">
        <v>1082</v>
      </c>
      <c r="G20">
        <v>40.1</v>
      </c>
      <c r="H20">
        <v>60</v>
      </c>
      <c r="I20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F63-BDA8-4D8A-8833-E504193D30EF}">
  <dimension ref="A1:N80"/>
  <sheetViews>
    <sheetView topLeftCell="A59" workbookViewId="0">
      <selection activeCell="K78" sqref="K78"/>
    </sheetView>
  </sheetViews>
  <sheetFormatPr defaultRowHeight="15" x14ac:dyDescent="0.25"/>
  <sheetData>
    <row r="1" spans="1:14" x14ac:dyDescent="0.25">
      <c r="A1" t="s">
        <v>65</v>
      </c>
      <c r="B1" t="s">
        <v>20</v>
      </c>
      <c r="C1" t="s">
        <v>78</v>
      </c>
      <c r="D1" t="s">
        <v>79</v>
      </c>
      <c r="E1" t="s">
        <v>407</v>
      </c>
      <c r="F1" t="s">
        <v>82</v>
      </c>
      <c r="G1" t="s">
        <v>84</v>
      </c>
      <c r="H1" t="s">
        <v>89</v>
      </c>
      <c r="I1" t="s">
        <v>408</v>
      </c>
      <c r="J1" t="s">
        <v>82</v>
      </c>
      <c r="K1" t="s">
        <v>84</v>
      </c>
      <c r="L1" t="s">
        <v>89</v>
      </c>
      <c r="M1" t="s">
        <v>409</v>
      </c>
      <c r="N1" t="s">
        <v>410</v>
      </c>
    </row>
    <row r="2" spans="1:14" x14ac:dyDescent="0.25">
      <c r="A2">
        <v>2011</v>
      </c>
      <c r="B2">
        <v>13</v>
      </c>
      <c r="C2" t="s">
        <v>335</v>
      </c>
      <c r="D2">
        <v>10</v>
      </c>
      <c r="E2">
        <v>0</v>
      </c>
      <c r="F2">
        <v>0</v>
      </c>
      <c r="G2">
        <v>0</v>
      </c>
      <c r="H2">
        <v>0</v>
      </c>
      <c r="I2">
        <v>6</v>
      </c>
      <c r="J2">
        <v>80</v>
      </c>
      <c r="K2">
        <v>13.33</v>
      </c>
      <c r="L2">
        <v>0</v>
      </c>
      <c r="M2">
        <v>0</v>
      </c>
      <c r="N2">
        <v>80</v>
      </c>
    </row>
    <row r="3" spans="1:14" x14ac:dyDescent="0.25">
      <c r="A3">
        <v>2012</v>
      </c>
      <c r="B3">
        <v>4</v>
      </c>
      <c r="C3" t="s">
        <v>311</v>
      </c>
      <c r="D3">
        <v>8</v>
      </c>
      <c r="E3">
        <v>2</v>
      </c>
      <c r="F3">
        <v>52</v>
      </c>
      <c r="G3">
        <v>26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52</v>
      </c>
    </row>
    <row r="4" spans="1:14" x14ac:dyDescent="0.25">
      <c r="A4">
        <v>2012</v>
      </c>
      <c r="B4">
        <v>5</v>
      </c>
      <c r="C4" t="s">
        <v>321</v>
      </c>
      <c r="D4">
        <v>10</v>
      </c>
      <c r="E4">
        <v>4</v>
      </c>
      <c r="F4">
        <v>50</v>
      </c>
      <c r="G4">
        <v>12.5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50</v>
      </c>
    </row>
    <row r="5" spans="1:14" x14ac:dyDescent="0.25">
      <c r="A5">
        <v>2012</v>
      </c>
      <c r="B5">
        <v>6</v>
      </c>
      <c r="C5" t="s">
        <v>411</v>
      </c>
      <c r="D5">
        <v>9</v>
      </c>
      <c r="E5">
        <v>14</v>
      </c>
      <c r="F5">
        <v>247</v>
      </c>
      <c r="G5">
        <v>17.64</v>
      </c>
      <c r="H5">
        <v>35</v>
      </c>
      <c r="I5">
        <v>6</v>
      </c>
      <c r="J5">
        <v>35</v>
      </c>
      <c r="K5">
        <v>5.83</v>
      </c>
      <c r="L5">
        <v>15</v>
      </c>
      <c r="M5">
        <v>0</v>
      </c>
      <c r="N5">
        <v>282</v>
      </c>
    </row>
    <row r="6" spans="1:14" x14ac:dyDescent="0.25">
      <c r="A6">
        <v>2012</v>
      </c>
      <c r="B6">
        <v>7</v>
      </c>
      <c r="C6" t="s">
        <v>312</v>
      </c>
      <c r="D6">
        <v>10</v>
      </c>
      <c r="E6">
        <v>2</v>
      </c>
      <c r="F6">
        <v>38</v>
      </c>
      <c r="G6">
        <v>19</v>
      </c>
      <c r="H6">
        <v>25</v>
      </c>
      <c r="I6">
        <v>4</v>
      </c>
      <c r="J6">
        <v>38</v>
      </c>
      <c r="K6">
        <v>9.5</v>
      </c>
      <c r="L6">
        <v>0</v>
      </c>
      <c r="M6">
        <v>0</v>
      </c>
      <c r="N6">
        <v>76</v>
      </c>
    </row>
    <row r="7" spans="1:14" x14ac:dyDescent="0.25">
      <c r="A7">
        <v>2012</v>
      </c>
      <c r="B7">
        <v>8</v>
      </c>
      <c r="C7" t="s">
        <v>327</v>
      </c>
      <c r="D7">
        <v>7</v>
      </c>
      <c r="E7">
        <v>1</v>
      </c>
      <c r="F7">
        <v>10</v>
      </c>
      <c r="G7">
        <v>10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10</v>
      </c>
    </row>
    <row r="8" spans="1:14" x14ac:dyDescent="0.25">
      <c r="A8">
        <v>2012</v>
      </c>
      <c r="B8">
        <v>9</v>
      </c>
      <c r="C8" t="s">
        <v>301</v>
      </c>
      <c r="D8">
        <v>10</v>
      </c>
      <c r="E8">
        <v>4</v>
      </c>
      <c r="F8">
        <v>8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8</v>
      </c>
    </row>
    <row r="9" spans="1:14" x14ac:dyDescent="0.25">
      <c r="A9">
        <v>2012</v>
      </c>
      <c r="B9">
        <v>11</v>
      </c>
      <c r="C9" t="s">
        <v>313</v>
      </c>
      <c r="D9">
        <v>6</v>
      </c>
      <c r="E9">
        <v>1</v>
      </c>
      <c r="F9">
        <v>15</v>
      </c>
      <c r="G9">
        <v>15</v>
      </c>
      <c r="H9">
        <v>15</v>
      </c>
      <c r="I9">
        <v>2</v>
      </c>
      <c r="J9">
        <v>35</v>
      </c>
      <c r="K9">
        <v>17.5</v>
      </c>
      <c r="L9">
        <v>0</v>
      </c>
      <c r="M9">
        <v>0</v>
      </c>
      <c r="N9">
        <v>50</v>
      </c>
    </row>
    <row r="10" spans="1:14" x14ac:dyDescent="0.25">
      <c r="A10">
        <v>2012</v>
      </c>
      <c r="B10">
        <v>25</v>
      </c>
      <c r="C10" t="s">
        <v>325</v>
      </c>
      <c r="D10">
        <v>9</v>
      </c>
      <c r="E10">
        <v>1</v>
      </c>
      <c r="F10">
        <v>10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</v>
      </c>
    </row>
    <row r="11" spans="1:14" x14ac:dyDescent="0.25">
      <c r="A11">
        <v>2013</v>
      </c>
      <c r="B11">
        <v>5</v>
      </c>
      <c r="C11" t="s">
        <v>412</v>
      </c>
      <c r="D11">
        <v>3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2013</v>
      </c>
      <c r="B12">
        <v>6</v>
      </c>
      <c r="C12" t="s">
        <v>297</v>
      </c>
      <c r="D12">
        <v>10</v>
      </c>
      <c r="E12">
        <v>1</v>
      </c>
      <c r="F12">
        <v>10</v>
      </c>
      <c r="G12">
        <v>10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10</v>
      </c>
    </row>
    <row r="13" spans="1:14" x14ac:dyDescent="0.25">
      <c r="A13">
        <v>2013</v>
      </c>
      <c r="B13">
        <v>8</v>
      </c>
      <c r="C13" t="s">
        <v>298</v>
      </c>
      <c r="D13">
        <v>3</v>
      </c>
      <c r="E13">
        <v>4</v>
      </c>
      <c r="F13">
        <v>63</v>
      </c>
      <c r="G13">
        <v>15.75</v>
      </c>
      <c r="H13">
        <v>28</v>
      </c>
      <c r="I13">
        <v>0</v>
      </c>
      <c r="J13">
        <v>0</v>
      </c>
      <c r="K13">
        <v>0</v>
      </c>
      <c r="L13">
        <v>0</v>
      </c>
      <c r="M13">
        <v>0</v>
      </c>
      <c r="N13">
        <v>63</v>
      </c>
    </row>
    <row r="14" spans="1:14" x14ac:dyDescent="0.25">
      <c r="A14">
        <v>2013</v>
      </c>
      <c r="B14">
        <v>9</v>
      </c>
      <c r="C14" t="s">
        <v>293</v>
      </c>
      <c r="D14">
        <v>10</v>
      </c>
      <c r="E14">
        <v>1</v>
      </c>
      <c r="F14">
        <v>9</v>
      </c>
      <c r="G14">
        <v>9</v>
      </c>
      <c r="H14">
        <v>9</v>
      </c>
      <c r="I14">
        <v>2</v>
      </c>
      <c r="J14">
        <v>13</v>
      </c>
      <c r="K14">
        <v>6.5</v>
      </c>
      <c r="L14">
        <v>0</v>
      </c>
      <c r="M14">
        <v>0</v>
      </c>
      <c r="N14">
        <v>22</v>
      </c>
    </row>
    <row r="15" spans="1:14" x14ac:dyDescent="0.25">
      <c r="A15">
        <v>2013</v>
      </c>
      <c r="B15">
        <v>14</v>
      </c>
      <c r="C15" t="s">
        <v>413</v>
      </c>
      <c r="D15">
        <v>9</v>
      </c>
      <c r="E15">
        <v>0</v>
      </c>
      <c r="F15">
        <v>0</v>
      </c>
      <c r="G15">
        <v>0</v>
      </c>
      <c r="H15">
        <v>0</v>
      </c>
      <c r="I15">
        <v>2</v>
      </c>
      <c r="J15">
        <v>51</v>
      </c>
      <c r="K15">
        <v>25.5</v>
      </c>
      <c r="L15">
        <v>24</v>
      </c>
      <c r="M15">
        <v>0</v>
      </c>
      <c r="N15">
        <v>51</v>
      </c>
    </row>
    <row r="16" spans="1:14" x14ac:dyDescent="0.25">
      <c r="A16">
        <v>2013</v>
      </c>
      <c r="B16">
        <v>16</v>
      </c>
      <c r="C16" t="s">
        <v>299</v>
      </c>
      <c r="D16">
        <v>10</v>
      </c>
      <c r="E16">
        <v>1</v>
      </c>
      <c r="F16">
        <v>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</row>
    <row r="17" spans="1:14" x14ac:dyDescent="0.25">
      <c r="A17">
        <v>2013</v>
      </c>
      <c r="B17">
        <v>21</v>
      </c>
      <c r="C17" t="s">
        <v>296</v>
      </c>
      <c r="D17">
        <v>4</v>
      </c>
      <c r="E17">
        <v>2</v>
      </c>
      <c r="F17">
        <v>30</v>
      </c>
      <c r="G17">
        <v>15</v>
      </c>
      <c r="H17">
        <v>15</v>
      </c>
      <c r="I17">
        <v>0</v>
      </c>
      <c r="J17">
        <v>0</v>
      </c>
      <c r="K17">
        <v>0</v>
      </c>
      <c r="L17">
        <v>0</v>
      </c>
      <c r="M17">
        <v>0</v>
      </c>
      <c r="N17">
        <v>30</v>
      </c>
    </row>
    <row r="18" spans="1:14" x14ac:dyDescent="0.25">
      <c r="A18">
        <v>2013</v>
      </c>
      <c r="B18">
        <v>22</v>
      </c>
      <c r="C18" t="s">
        <v>295</v>
      </c>
      <c r="D18">
        <v>8</v>
      </c>
      <c r="E18">
        <v>1</v>
      </c>
      <c r="F18">
        <v>15</v>
      </c>
      <c r="G18">
        <v>15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</row>
    <row r="19" spans="1:14" x14ac:dyDescent="0.25">
      <c r="A19">
        <v>2013</v>
      </c>
      <c r="B19">
        <v>23</v>
      </c>
      <c r="C19" t="s">
        <v>306</v>
      </c>
      <c r="D19">
        <v>7</v>
      </c>
      <c r="E19">
        <v>1</v>
      </c>
      <c r="F19">
        <v>30</v>
      </c>
      <c r="G19">
        <v>30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</v>
      </c>
    </row>
    <row r="20" spans="1:14" x14ac:dyDescent="0.25">
      <c r="A20">
        <v>2013</v>
      </c>
      <c r="B20">
        <v>33</v>
      </c>
      <c r="C20" t="s">
        <v>298</v>
      </c>
      <c r="D20">
        <v>1</v>
      </c>
      <c r="E20">
        <v>2</v>
      </c>
      <c r="F20">
        <v>50</v>
      </c>
      <c r="G20">
        <v>25</v>
      </c>
      <c r="H20">
        <v>30</v>
      </c>
      <c r="I20">
        <v>0</v>
      </c>
      <c r="J20">
        <v>0</v>
      </c>
      <c r="K20">
        <v>0</v>
      </c>
      <c r="L20">
        <v>0</v>
      </c>
      <c r="M20">
        <v>0</v>
      </c>
      <c r="N20">
        <v>50</v>
      </c>
    </row>
    <row r="21" spans="1:14" x14ac:dyDescent="0.25">
      <c r="A21">
        <v>2013</v>
      </c>
      <c r="B21">
        <v>34</v>
      </c>
      <c r="C21" t="s">
        <v>308</v>
      </c>
      <c r="D21">
        <v>3</v>
      </c>
      <c r="E21">
        <v>0</v>
      </c>
      <c r="F21">
        <v>0</v>
      </c>
      <c r="G21">
        <v>0</v>
      </c>
      <c r="H21">
        <v>0</v>
      </c>
      <c r="I21">
        <v>1</v>
      </c>
      <c r="J21">
        <v>18</v>
      </c>
      <c r="K21">
        <v>18</v>
      </c>
      <c r="L21">
        <v>0</v>
      </c>
      <c r="M21">
        <v>0</v>
      </c>
      <c r="N21">
        <v>18</v>
      </c>
    </row>
    <row r="22" spans="1:14" x14ac:dyDescent="0.25">
      <c r="A22">
        <v>2013</v>
      </c>
      <c r="B22">
        <v>40</v>
      </c>
      <c r="C22" t="s">
        <v>305</v>
      </c>
      <c r="D22">
        <v>10</v>
      </c>
      <c r="E22">
        <v>1</v>
      </c>
      <c r="F22">
        <v>10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10</v>
      </c>
    </row>
    <row r="23" spans="1:14" x14ac:dyDescent="0.25">
      <c r="A23">
        <v>2014</v>
      </c>
      <c r="B23">
        <v>2</v>
      </c>
      <c r="C23" t="s">
        <v>284</v>
      </c>
      <c r="D23">
        <v>10</v>
      </c>
      <c r="E23">
        <v>4</v>
      </c>
      <c r="F23">
        <v>31</v>
      </c>
      <c r="G23">
        <v>7.8</v>
      </c>
      <c r="H23">
        <v>17</v>
      </c>
      <c r="I23">
        <v>0</v>
      </c>
      <c r="J23">
        <v>0</v>
      </c>
      <c r="K23">
        <v>0</v>
      </c>
      <c r="L23">
        <v>0</v>
      </c>
      <c r="M23">
        <v>0</v>
      </c>
      <c r="N23">
        <v>31</v>
      </c>
    </row>
    <row r="24" spans="1:14" x14ac:dyDescent="0.25">
      <c r="A24">
        <v>2014</v>
      </c>
      <c r="B24">
        <v>2</v>
      </c>
      <c r="C24" t="s">
        <v>281</v>
      </c>
      <c r="D24">
        <v>11</v>
      </c>
      <c r="E24">
        <v>0</v>
      </c>
      <c r="F24">
        <v>0</v>
      </c>
      <c r="G24">
        <v>0</v>
      </c>
      <c r="H24">
        <v>0</v>
      </c>
      <c r="I24">
        <v>3</v>
      </c>
      <c r="J24">
        <v>45</v>
      </c>
      <c r="K24">
        <v>15</v>
      </c>
      <c r="L24">
        <v>10</v>
      </c>
      <c r="M24">
        <v>0</v>
      </c>
      <c r="N24">
        <v>45</v>
      </c>
    </row>
    <row r="25" spans="1:14" x14ac:dyDescent="0.25">
      <c r="A25">
        <v>2014</v>
      </c>
      <c r="B25">
        <v>6</v>
      </c>
      <c r="C25" t="s">
        <v>283</v>
      </c>
      <c r="D25">
        <v>5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2014</v>
      </c>
      <c r="B26">
        <v>7</v>
      </c>
      <c r="C26" t="s">
        <v>289</v>
      </c>
      <c r="D26">
        <v>11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2014</v>
      </c>
      <c r="B27">
        <v>9</v>
      </c>
      <c r="C27" t="s">
        <v>291</v>
      </c>
      <c r="D27">
        <v>3</v>
      </c>
      <c r="E27">
        <v>3</v>
      </c>
      <c r="F27">
        <v>29</v>
      </c>
      <c r="G27">
        <v>9.6999999999999993</v>
      </c>
      <c r="H27">
        <v>20</v>
      </c>
      <c r="I27">
        <v>0</v>
      </c>
      <c r="J27">
        <v>0</v>
      </c>
      <c r="K27">
        <v>0</v>
      </c>
      <c r="L27">
        <v>0</v>
      </c>
      <c r="M27">
        <v>0</v>
      </c>
      <c r="N27">
        <v>29</v>
      </c>
    </row>
    <row r="28" spans="1:14" x14ac:dyDescent="0.25">
      <c r="A28">
        <v>2014</v>
      </c>
      <c r="B28">
        <v>9</v>
      </c>
      <c r="C28" t="s">
        <v>291</v>
      </c>
      <c r="D28">
        <v>11</v>
      </c>
      <c r="E28">
        <v>9</v>
      </c>
      <c r="F28">
        <v>135</v>
      </c>
      <c r="G28">
        <v>15</v>
      </c>
      <c r="H28">
        <v>25</v>
      </c>
      <c r="I28">
        <v>0</v>
      </c>
      <c r="J28">
        <v>0</v>
      </c>
      <c r="K28">
        <v>0</v>
      </c>
      <c r="L28">
        <v>0</v>
      </c>
      <c r="M28">
        <v>0</v>
      </c>
      <c r="N28">
        <v>135</v>
      </c>
    </row>
    <row r="29" spans="1:14" x14ac:dyDescent="0.25">
      <c r="A29">
        <v>2014</v>
      </c>
      <c r="B29">
        <v>10</v>
      </c>
      <c r="C29" t="s">
        <v>285</v>
      </c>
      <c r="D29">
        <v>8</v>
      </c>
      <c r="E29">
        <v>10</v>
      </c>
      <c r="F29">
        <v>199</v>
      </c>
      <c r="G29">
        <v>19.899999999999999</v>
      </c>
      <c r="H29">
        <v>75</v>
      </c>
      <c r="I29">
        <v>0</v>
      </c>
      <c r="J29">
        <v>0</v>
      </c>
      <c r="K29">
        <v>0</v>
      </c>
      <c r="L29">
        <v>0</v>
      </c>
      <c r="M29">
        <v>0</v>
      </c>
      <c r="N29">
        <v>199</v>
      </c>
    </row>
    <row r="30" spans="1:14" x14ac:dyDescent="0.25">
      <c r="A30">
        <v>2014</v>
      </c>
      <c r="B30">
        <v>21</v>
      </c>
      <c r="C30" t="s">
        <v>278</v>
      </c>
      <c r="D30">
        <v>11</v>
      </c>
      <c r="E30">
        <v>9</v>
      </c>
      <c r="F30">
        <v>19</v>
      </c>
      <c r="G30">
        <v>2.1</v>
      </c>
      <c r="H30">
        <v>10</v>
      </c>
      <c r="I30">
        <v>0</v>
      </c>
      <c r="J30">
        <v>0</v>
      </c>
      <c r="K30">
        <v>0</v>
      </c>
      <c r="L30">
        <v>0</v>
      </c>
      <c r="M30">
        <v>0</v>
      </c>
      <c r="N30">
        <v>19</v>
      </c>
    </row>
    <row r="31" spans="1:14" x14ac:dyDescent="0.25">
      <c r="A31">
        <v>2014</v>
      </c>
      <c r="B31">
        <v>22</v>
      </c>
      <c r="C31" t="s">
        <v>275</v>
      </c>
      <c r="D31">
        <v>10</v>
      </c>
      <c r="E31">
        <v>6</v>
      </c>
      <c r="F31">
        <v>113</v>
      </c>
      <c r="G31">
        <v>18.8</v>
      </c>
      <c r="H31">
        <v>79</v>
      </c>
      <c r="I31">
        <v>18</v>
      </c>
      <c r="J31">
        <v>6</v>
      </c>
      <c r="K31">
        <v>0.3</v>
      </c>
      <c r="L31">
        <v>6</v>
      </c>
      <c r="M31">
        <v>7</v>
      </c>
      <c r="N31">
        <v>119</v>
      </c>
    </row>
    <row r="32" spans="1:14" x14ac:dyDescent="0.25">
      <c r="A32">
        <v>2015</v>
      </c>
      <c r="B32">
        <v>1</v>
      </c>
      <c r="C32" t="s">
        <v>269</v>
      </c>
      <c r="D32">
        <v>13</v>
      </c>
      <c r="E32">
        <v>4</v>
      </c>
      <c r="F32">
        <v>3</v>
      </c>
      <c r="G32">
        <v>0.8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3</v>
      </c>
    </row>
    <row r="33" spans="1:14" x14ac:dyDescent="0.25">
      <c r="A33">
        <v>2015</v>
      </c>
      <c r="B33">
        <v>2</v>
      </c>
      <c r="C33" t="s">
        <v>258</v>
      </c>
      <c r="D33">
        <v>14</v>
      </c>
      <c r="E33">
        <v>1</v>
      </c>
      <c r="F33">
        <v>15</v>
      </c>
      <c r="G33">
        <v>15</v>
      </c>
      <c r="H33">
        <v>15</v>
      </c>
      <c r="I33">
        <v>0</v>
      </c>
      <c r="J33">
        <v>0</v>
      </c>
      <c r="K33">
        <v>0</v>
      </c>
      <c r="L33">
        <v>0</v>
      </c>
      <c r="M33">
        <v>0</v>
      </c>
      <c r="N33">
        <v>15</v>
      </c>
    </row>
    <row r="34" spans="1:14" x14ac:dyDescent="0.25">
      <c r="A34">
        <v>2015</v>
      </c>
      <c r="B34">
        <v>2</v>
      </c>
      <c r="C34" t="s">
        <v>259</v>
      </c>
      <c r="D34">
        <v>14</v>
      </c>
      <c r="E34">
        <v>8</v>
      </c>
      <c r="F34">
        <v>94</v>
      </c>
      <c r="G34">
        <v>11.8</v>
      </c>
      <c r="H34">
        <v>50</v>
      </c>
      <c r="I34">
        <v>0</v>
      </c>
      <c r="J34">
        <v>0</v>
      </c>
      <c r="K34">
        <v>0</v>
      </c>
      <c r="L34">
        <v>0</v>
      </c>
      <c r="M34">
        <v>0</v>
      </c>
      <c r="N34">
        <v>94</v>
      </c>
    </row>
    <row r="35" spans="1:14" x14ac:dyDescent="0.25">
      <c r="A35">
        <v>2015</v>
      </c>
      <c r="B35">
        <v>3</v>
      </c>
      <c r="C35" t="s">
        <v>264</v>
      </c>
      <c r="D35">
        <v>14</v>
      </c>
      <c r="E35">
        <v>13</v>
      </c>
      <c r="F35">
        <v>258</v>
      </c>
      <c r="G35">
        <v>19.8</v>
      </c>
      <c r="H35">
        <v>37</v>
      </c>
      <c r="I35">
        <v>11</v>
      </c>
      <c r="J35">
        <v>122</v>
      </c>
      <c r="K35">
        <v>11.1</v>
      </c>
      <c r="L35">
        <v>66</v>
      </c>
      <c r="M35">
        <v>7</v>
      </c>
      <c r="N35">
        <v>380</v>
      </c>
    </row>
    <row r="36" spans="1:14" x14ac:dyDescent="0.25">
      <c r="A36">
        <v>2015</v>
      </c>
      <c r="B36">
        <v>10</v>
      </c>
      <c r="C36" t="s">
        <v>267</v>
      </c>
      <c r="D36">
        <v>12</v>
      </c>
      <c r="E36">
        <v>21</v>
      </c>
      <c r="F36">
        <v>365</v>
      </c>
      <c r="G36">
        <v>17.399999999999999</v>
      </c>
      <c r="H36">
        <v>49</v>
      </c>
      <c r="I36">
        <v>0</v>
      </c>
      <c r="J36">
        <v>0</v>
      </c>
      <c r="K36">
        <v>0</v>
      </c>
      <c r="L36">
        <v>0</v>
      </c>
      <c r="M36">
        <v>0</v>
      </c>
      <c r="N36">
        <v>365</v>
      </c>
    </row>
    <row r="37" spans="1:14" x14ac:dyDescent="0.25">
      <c r="A37">
        <v>2015</v>
      </c>
      <c r="B37">
        <v>15</v>
      </c>
      <c r="C37" t="s">
        <v>268</v>
      </c>
      <c r="D37">
        <v>8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2015</v>
      </c>
      <c r="B38">
        <v>27</v>
      </c>
      <c r="C38" t="s">
        <v>265</v>
      </c>
      <c r="D38">
        <v>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2016</v>
      </c>
      <c r="B39">
        <v>1</v>
      </c>
      <c r="C39" t="s">
        <v>249</v>
      </c>
      <c r="D39">
        <v>12</v>
      </c>
      <c r="E39">
        <v>2</v>
      </c>
      <c r="F39">
        <v>7</v>
      </c>
      <c r="G39">
        <v>3.5</v>
      </c>
      <c r="H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</row>
    <row r="40" spans="1:14" x14ac:dyDescent="0.25">
      <c r="A40">
        <v>2016</v>
      </c>
      <c r="B40">
        <v>2</v>
      </c>
      <c r="C40" t="s">
        <v>243</v>
      </c>
      <c r="D40">
        <v>12</v>
      </c>
      <c r="E40">
        <v>5</v>
      </c>
      <c r="F40">
        <v>16</v>
      </c>
      <c r="G40">
        <v>3.2</v>
      </c>
      <c r="H40">
        <v>16</v>
      </c>
      <c r="I40">
        <v>0</v>
      </c>
      <c r="J40">
        <v>0</v>
      </c>
      <c r="K40">
        <v>0</v>
      </c>
      <c r="L40">
        <v>0</v>
      </c>
      <c r="M40">
        <v>0</v>
      </c>
      <c r="N40">
        <v>16</v>
      </c>
    </row>
    <row r="41" spans="1:14" x14ac:dyDescent="0.25">
      <c r="A41">
        <v>2016</v>
      </c>
      <c r="B41">
        <v>3</v>
      </c>
      <c r="C41" t="s">
        <v>244</v>
      </c>
      <c r="D41">
        <v>12</v>
      </c>
      <c r="E41">
        <v>3</v>
      </c>
      <c r="F41">
        <v>114</v>
      </c>
      <c r="G41">
        <v>38</v>
      </c>
      <c r="H41">
        <v>50</v>
      </c>
      <c r="I41">
        <v>3</v>
      </c>
      <c r="J41">
        <v>70</v>
      </c>
      <c r="K41">
        <v>23.3</v>
      </c>
      <c r="L41">
        <v>31</v>
      </c>
      <c r="M41">
        <v>4</v>
      </c>
      <c r="N41">
        <v>184</v>
      </c>
    </row>
    <row r="42" spans="1:14" x14ac:dyDescent="0.25">
      <c r="A42">
        <v>2016</v>
      </c>
      <c r="B42">
        <v>5</v>
      </c>
      <c r="C42" t="s">
        <v>246</v>
      </c>
      <c r="D42">
        <v>12</v>
      </c>
      <c r="E42">
        <v>16</v>
      </c>
      <c r="F42">
        <v>237</v>
      </c>
      <c r="G42">
        <v>14.8</v>
      </c>
      <c r="H42">
        <v>41</v>
      </c>
      <c r="I42">
        <v>1</v>
      </c>
      <c r="J42">
        <v>0</v>
      </c>
      <c r="K42">
        <v>0</v>
      </c>
      <c r="L42">
        <v>0</v>
      </c>
      <c r="M42">
        <v>0</v>
      </c>
      <c r="N42">
        <v>237</v>
      </c>
    </row>
    <row r="43" spans="1:14" x14ac:dyDescent="0.25">
      <c r="A43">
        <v>2016</v>
      </c>
      <c r="B43">
        <v>7</v>
      </c>
      <c r="C43" t="s">
        <v>248</v>
      </c>
      <c r="D43">
        <v>7</v>
      </c>
      <c r="E43">
        <v>8</v>
      </c>
      <c r="F43">
        <v>72</v>
      </c>
      <c r="G43">
        <v>9</v>
      </c>
      <c r="H43">
        <v>43</v>
      </c>
      <c r="I43">
        <v>0</v>
      </c>
      <c r="J43">
        <v>0</v>
      </c>
      <c r="K43">
        <v>0</v>
      </c>
      <c r="L43">
        <v>0</v>
      </c>
      <c r="M43">
        <v>0</v>
      </c>
      <c r="N43">
        <v>72</v>
      </c>
    </row>
    <row r="44" spans="1:14" x14ac:dyDescent="0.25">
      <c r="A44">
        <v>2016</v>
      </c>
      <c r="B44">
        <v>7</v>
      </c>
      <c r="C44" t="s">
        <v>240</v>
      </c>
      <c r="D44">
        <v>11</v>
      </c>
      <c r="E44">
        <v>1</v>
      </c>
      <c r="F44">
        <v>28</v>
      </c>
      <c r="G44">
        <v>28</v>
      </c>
      <c r="H44">
        <v>28</v>
      </c>
      <c r="I44">
        <v>0</v>
      </c>
      <c r="J44">
        <v>0</v>
      </c>
      <c r="K44">
        <v>0</v>
      </c>
      <c r="L44">
        <v>0</v>
      </c>
      <c r="M44">
        <v>0</v>
      </c>
      <c r="N44">
        <v>28</v>
      </c>
    </row>
    <row r="45" spans="1:14" x14ac:dyDescent="0.25">
      <c r="A45">
        <v>2016</v>
      </c>
      <c r="B45">
        <v>8</v>
      </c>
      <c r="C45" t="s">
        <v>417</v>
      </c>
      <c r="D45">
        <v>11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>
        <v>2016</v>
      </c>
      <c r="B46">
        <v>8</v>
      </c>
      <c r="C46" t="s">
        <v>418</v>
      </c>
      <c r="D46">
        <v>11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>
        <v>2017</v>
      </c>
      <c r="B47">
        <v>1</v>
      </c>
      <c r="C47" t="s">
        <v>420</v>
      </c>
      <c r="D47">
        <v>12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2017</v>
      </c>
      <c r="B48">
        <v>7</v>
      </c>
      <c r="C48" t="s">
        <v>222</v>
      </c>
      <c r="D48">
        <v>7</v>
      </c>
      <c r="E48">
        <v>8</v>
      </c>
      <c r="F48">
        <v>40</v>
      </c>
      <c r="G48">
        <v>5</v>
      </c>
      <c r="H48">
        <v>44</v>
      </c>
      <c r="I48">
        <v>0</v>
      </c>
      <c r="J48">
        <v>0</v>
      </c>
      <c r="K48">
        <v>0</v>
      </c>
      <c r="L48">
        <v>0</v>
      </c>
      <c r="M48">
        <v>0</v>
      </c>
      <c r="N48">
        <v>40</v>
      </c>
    </row>
    <row r="49" spans="1:14" x14ac:dyDescent="0.25">
      <c r="A49">
        <v>2017</v>
      </c>
      <c r="B49">
        <v>12</v>
      </c>
      <c r="C49" t="s">
        <v>227</v>
      </c>
      <c r="D49">
        <v>12</v>
      </c>
      <c r="E49">
        <v>9</v>
      </c>
      <c r="F49">
        <v>262</v>
      </c>
      <c r="G49">
        <v>29.1</v>
      </c>
      <c r="H49">
        <v>94</v>
      </c>
      <c r="I49">
        <v>10</v>
      </c>
      <c r="J49">
        <v>109</v>
      </c>
      <c r="K49">
        <v>10.9</v>
      </c>
      <c r="L49">
        <v>43</v>
      </c>
      <c r="M49">
        <v>0</v>
      </c>
      <c r="N49">
        <v>371</v>
      </c>
    </row>
    <row r="50" spans="1:14" x14ac:dyDescent="0.25">
      <c r="A50">
        <v>2017</v>
      </c>
      <c r="B50">
        <v>15</v>
      </c>
      <c r="C50" t="s">
        <v>221</v>
      </c>
      <c r="D50">
        <v>12</v>
      </c>
      <c r="E50">
        <v>3</v>
      </c>
      <c r="F50">
        <v>3</v>
      </c>
      <c r="G50">
        <v>1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3</v>
      </c>
    </row>
    <row r="51" spans="1:14" x14ac:dyDescent="0.25">
      <c r="A51">
        <v>2017</v>
      </c>
      <c r="B51">
        <v>20</v>
      </c>
      <c r="C51" t="s">
        <v>226</v>
      </c>
      <c r="D51">
        <v>11</v>
      </c>
      <c r="E51">
        <v>3</v>
      </c>
      <c r="F51">
        <v>35</v>
      </c>
      <c r="G51">
        <v>11.7</v>
      </c>
      <c r="H51">
        <v>20</v>
      </c>
      <c r="I51">
        <v>0</v>
      </c>
      <c r="J51">
        <v>0</v>
      </c>
      <c r="K51">
        <v>0</v>
      </c>
      <c r="L51">
        <v>0</v>
      </c>
      <c r="M51">
        <v>0</v>
      </c>
      <c r="N51">
        <v>35</v>
      </c>
    </row>
    <row r="52" spans="1:14" x14ac:dyDescent="0.25">
      <c r="A52">
        <v>2017</v>
      </c>
      <c r="B52">
        <v>27</v>
      </c>
      <c r="C52" t="s">
        <v>223</v>
      </c>
      <c r="D52">
        <v>6</v>
      </c>
      <c r="E52">
        <v>2</v>
      </c>
      <c r="F52">
        <v>28</v>
      </c>
      <c r="G52">
        <v>14</v>
      </c>
      <c r="H52">
        <v>28</v>
      </c>
      <c r="I52">
        <v>0</v>
      </c>
      <c r="J52">
        <v>0</v>
      </c>
      <c r="K52">
        <v>0</v>
      </c>
      <c r="L52">
        <v>0</v>
      </c>
      <c r="M52">
        <v>0</v>
      </c>
      <c r="N52">
        <v>28</v>
      </c>
    </row>
    <row r="53" spans="1:14" x14ac:dyDescent="0.25">
      <c r="A53">
        <v>2017</v>
      </c>
      <c r="B53">
        <v>36</v>
      </c>
      <c r="C53" t="s">
        <v>231</v>
      </c>
      <c r="D53">
        <v>10</v>
      </c>
      <c r="E53">
        <v>1</v>
      </c>
      <c r="F53">
        <v>8</v>
      </c>
      <c r="G53">
        <v>8</v>
      </c>
      <c r="H53">
        <v>8</v>
      </c>
      <c r="I53">
        <v>0</v>
      </c>
      <c r="J53">
        <v>0</v>
      </c>
      <c r="K53">
        <v>0</v>
      </c>
      <c r="L53">
        <v>0</v>
      </c>
      <c r="M53">
        <v>0</v>
      </c>
      <c r="N53">
        <v>8</v>
      </c>
    </row>
    <row r="54" spans="1:14" x14ac:dyDescent="0.25">
      <c r="A54">
        <v>2018</v>
      </c>
      <c r="B54">
        <v>1</v>
      </c>
      <c r="C54" t="s">
        <v>421</v>
      </c>
      <c r="D54">
        <v>7</v>
      </c>
      <c r="E54">
        <v>2</v>
      </c>
      <c r="F54">
        <v>35</v>
      </c>
      <c r="G54">
        <v>17.5</v>
      </c>
      <c r="H54">
        <v>14</v>
      </c>
      <c r="I54">
        <v>0</v>
      </c>
      <c r="J54">
        <v>0</v>
      </c>
      <c r="K54">
        <v>0</v>
      </c>
      <c r="L54">
        <v>0</v>
      </c>
      <c r="M54">
        <v>0</v>
      </c>
      <c r="N54">
        <v>35</v>
      </c>
    </row>
    <row r="55" spans="1:14" x14ac:dyDescent="0.25">
      <c r="A55">
        <v>2018</v>
      </c>
      <c r="B55">
        <v>3</v>
      </c>
      <c r="C55" t="s">
        <v>201</v>
      </c>
      <c r="D55">
        <v>10</v>
      </c>
      <c r="E55">
        <v>0</v>
      </c>
      <c r="F55">
        <v>0</v>
      </c>
      <c r="G55">
        <v>0</v>
      </c>
      <c r="H55">
        <v>0</v>
      </c>
      <c r="I55">
        <v>1</v>
      </c>
      <c r="J55">
        <v>36</v>
      </c>
      <c r="K55">
        <v>36</v>
      </c>
      <c r="L55">
        <v>36</v>
      </c>
      <c r="M55">
        <v>0</v>
      </c>
      <c r="N55">
        <v>36</v>
      </c>
    </row>
    <row r="56" spans="1:14" x14ac:dyDescent="0.25">
      <c r="A56">
        <v>2018</v>
      </c>
      <c r="B56">
        <v>5</v>
      </c>
      <c r="C56" t="s">
        <v>202</v>
      </c>
      <c r="D56">
        <v>9</v>
      </c>
      <c r="E56">
        <v>3</v>
      </c>
      <c r="F56">
        <v>20</v>
      </c>
      <c r="G56">
        <v>6.7</v>
      </c>
      <c r="H56">
        <v>20</v>
      </c>
      <c r="I56">
        <v>1</v>
      </c>
      <c r="J56">
        <v>13</v>
      </c>
      <c r="K56">
        <v>13</v>
      </c>
      <c r="L56">
        <v>13</v>
      </c>
      <c r="M56">
        <v>0</v>
      </c>
      <c r="N56">
        <v>33</v>
      </c>
    </row>
    <row r="57" spans="1:14" x14ac:dyDescent="0.25">
      <c r="A57">
        <v>2018</v>
      </c>
      <c r="B57">
        <v>6</v>
      </c>
      <c r="C57" t="s">
        <v>203</v>
      </c>
      <c r="D57">
        <v>7</v>
      </c>
      <c r="E57">
        <v>2</v>
      </c>
      <c r="F57">
        <v>19</v>
      </c>
      <c r="G57">
        <v>9.5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19</v>
      </c>
    </row>
    <row r="58" spans="1:14" x14ac:dyDescent="0.25">
      <c r="A58">
        <v>2018</v>
      </c>
      <c r="B58">
        <v>15</v>
      </c>
      <c r="C58" t="s">
        <v>205</v>
      </c>
      <c r="D58">
        <v>10</v>
      </c>
      <c r="E58">
        <v>1</v>
      </c>
      <c r="F58">
        <v>9</v>
      </c>
      <c r="G58">
        <v>9</v>
      </c>
      <c r="H58">
        <v>9</v>
      </c>
      <c r="I58">
        <v>0</v>
      </c>
      <c r="J58">
        <v>0</v>
      </c>
      <c r="K58">
        <v>0</v>
      </c>
      <c r="L58">
        <v>0</v>
      </c>
      <c r="M58">
        <v>0</v>
      </c>
      <c r="N58">
        <v>9</v>
      </c>
    </row>
    <row r="59" spans="1:14" x14ac:dyDescent="0.25">
      <c r="A59">
        <v>2018</v>
      </c>
      <c r="B59">
        <v>17</v>
      </c>
      <c r="C59" t="s">
        <v>206</v>
      </c>
      <c r="D59">
        <v>4</v>
      </c>
      <c r="E59">
        <v>2</v>
      </c>
      <c r="F59">
        <v>31</v>
      </c>
      <c r="G59">
        <v>15.5</v>
      </c>
      <c r="H59">
        <v>23</v>
      </c>
      <c r="I59">
        <v>1</v>
      </c>
      <c r="J59">
        <v>11</v>
      </c>
      <c r="K59">
        <v>11</v>
      </c>
      <c r="L59">
        <v>11</v>
      </c>
      <c r="M59">
        <v>0</v>
      </c>
      <c r="N59">
        <v>42</v>
      </c>
    </row>
    <row r="60" spans="1:14" x14ac:dyDescent="0.25">
      <c r="A60">
        <v>2018</v>
      </c>
      <c r="B60">
        <v>22</v>
      </c>
      <c r="C60" t="s">
        <v>208</v>
      </c>
      <c r="D60">
        <v>6</v>
      </c>
      <c r="E60">
        <v>4</v>
      </c>
      <c r="F60">
        <v>70</v>
      </c>
      <c r="G60">
        <v>17.5</v>
      </c>
      <c r="H60">
        <v>31</v>
      </c>
      <c r="I60">
        <v>4</v>
      </c>
      <c r="J60">
        <v>38</v>
      </c>
      <c r="K60">
        <v>9.5</v>
      </c>
      <c r="L60">
        <v>22</v>
      </c>
      <c r="M60">
        <v>0</v>
      </c>
      <c r="N60">
        <v>108</v>
      </c>
    </row>
    <row r="61" spans="1:14" x14ac:dyDescent="0.25">
      <c r="A61">
        <v>2018</v>
      </c>
      <c r="B61">
        <v>36</v>
      </c>
      <c r="C61" t="s">
        <v>422</v>
      </c>
      <c r="D61">
        <v>10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2019</v>
      </c>
      <c r="B62">
        <v>2</v>
      </c>
      <c r="C62" t="s">
        <v>191</v>
      </c>
      <c r="D62">
        <v>13</v>
      </c>
      <c r="E62">
        <v>4</v>
      </c>
      <c r="F62">
        <v>97</v>
      </c>
      <c r="G62">
        <v>24.3</v>
      </c>
      <c r="H62">
        <v>38</v>
      </c>
      <c r="I62">
        <v>0</v>
      </c>
      <c r="J62">
        <v>0</v>
      </c>
      <c r="K62">
        <v>0</v>
      </c>
      <c r="L62">
        <v>0</v>
      </c>
      <c r="M62">
        <v>0</v>
      </c>
      <c r="N62">
        <v>97</v>
      </c>
    </row>
    <row r="63" spans="1:14" x14ac:dyDescent="0.25">
      <c r="A63">
        <v>2019</v>
      </c>
      <c r="B63">
        <v>3</v>
      </c>
      <c r="C63" t="s">
        <v>188</v>
      </c>
      <c r="D63">
        <v>12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2019</v>
      </c>
      <c r="B64">
        <v>8</v>
      </c>
      <c r="C64" t="s">
        <v>181</v>
      </c>
      <c r="D64">
        <v>13</v>
      </c>
      <c r="E64">
        <v>0</v>
      </c>
      <c r="F64">
        <v>0</v>
      </c>
      <c r="G64">
        <v>0</v>
      </c>
      <c r="H64">
        <v>0</v>
      </c>
      <c r="I64">
        <v>3</v>
      </c>
      <c r="J64">
        <v>42</v>
      </c>
      <c r="K64">
        <v>14</v>
      </c>
      <c r="L64">
        <v>32</v>
      </c>
      <c r="M64">
        <v>4</v>
      </c>
      <c r="N64">
        <v>42</v>
      </c>
    </row>
    <row r="65" spans="1:14" x14ac:dyDescent="0.25">
      <c r="A65">
        <v>2019</v>
      </c>
      <c r="B65">
        <v>14</v>
      </c>
      <c r="C65" t="s">
        <v>197</v>
      </c>
      <c r="D65">
        <v>13</v>
      </c>
      <c r="E65">
        <v>5</v>
      </c>
      <c r="F65">
        <v>151</v>
      </c>
      <c r="G65">
        <v>30.2</v>
      </c>
      <c r="H65">
        <v>85</v>
      </c>
      <c r="I65">
        <v>0</v>
      </c>
      <c r="J65">
        <v>0</v>
      </c>
      <c r="K65">
        <v>0</v>
      </c>
      <c r="L65">
        <v>0</v>
      </c>
      <c r="M65">
        <v>0</v>
      </c>
      <c r="N65">
        <v>151</v>
      </c>
    </row>
    <row r="66" spans="1:14" x14ac:dyDescent="0.25">
      <c r="A66">
        <v>2019</v>
      </c>
      <c r="B66">
        <v>15</v>
      </c>
      <c r="C66" t="s">
        <v>423</v>
      </c>
      <c r="D66">
        <v>9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2019</v>
      </c>
      <c r="B67">
        <v>19</v>
      </c>
      <c r="C67" t="s">
        <v>196</v>
      </c>
      <c r="D67">
        <v>10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>
        <v>2021</v>
      </c>
      <c r="B68">
        <v>19</v>
      </c>
      <c r="C68" t="s">
        <v>138</v>
      </c>
      <c r="D68">
        <v>12</v>
      </c>
      <c r="E68">
        <v>1</v>
      </c>
      <c r="F68">
        <v>95</v>
      </c>
      <c r="G68">
        <v>95</v>
      </c>
      <c r="H68">
        <v>95</v>
      </c>
      <c r="I68">
        <v>0</v>
      </c>
      <c r="J68">
        <v>0</v>
      </c>
      <c r="K68">
        <v>0</v>
      </c>
      <c r="L68">
        <v>0</v>
      </c>
      <c r="M68">
        <v>0</v>
      </c>
      <c r="N68">
        <v>95</v>
      </c>
    </row>
    <row r="69" spans="1:14" x14ac:dyDescent="0.25">
      <c r="A69">
        <v>2022</v>
      </c>
      <c r="B69">
        <v>5</v>
      </c>
      <c r="C69" t="s">
        <v>122</v>
      </c>
      <c r="D69">
        <v>8</v>
      </c>
      <c r="E69">
        <v>4</v>
      </c>
      <c r="F69">
        <v>20</v>
      </c>
      <c r="G69">
        <v>5</v>
      </c>
      <c r="H69">
        <v>13</v>
      </c>
      <c r="I69">
        <v>2</v>
      </c>
      <c r="J69">
        <v>18</v>
      </c>
      <c r="K69">
        <v>9</v>
      </c>
      <c r="L69">
        <v>10</v>
      </c>
      <c r="M69">
        <v>2</v>
      </c>
      <c r="N69">
        <v>38</v>
      </c>
    </row>
    <row r="70" spans="1:14" x14ac:dyDescent="0.25">
      <c r="A70">
        <v>2022</v>
      </c>
      <c r="B70">
        <v>8</v>
      </c>
      <c r="C70" t="s">
        <v>424</v>
      </c>
      <c r="D70">
        <v>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>
        <v>2022</v>
      </c>
      <c r="B71">
        <v>15</v>
      </c>
      <c r="C71" t="s">
        <v>125</v>
      </c>
      <c r="D71">
        <v>4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2022</v>
      </c>
      <c r="B72">
        <v>19</v>
      </c>
      <c r="C72" t="s">
        <v>130</v>
      </c>
      <c r="D72">
        <v>3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2022</v>
      </c>
      <c r="B73">
        <v>21</v>
      </c>
      <c r="C73" t="s">
        <v>116</v>
      </c>
      <c r="D73">
        <v>11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2023</v>
      </c>
      <c r="B74">
        <v>2</v>
      </c>
      <c r="C74" t="s">
        <v>107</v>
      </c>
      <c r="D74">
        <v>11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2023</v>
      </c>
      <c r="B75">
        <v>3</v>
      </c>
      <c r="C75" t="s">
        <v>97</v>
      </c>
      <c r="D75">
        <v>12</v>
      </c>
      <c r="E75">
        <v>2</v>
      </c>
      <c r="F75">
        <v>42</v>
      </c>
      <c r="G75">
        <v>21</v>
      </c>
      <c r="H75">
        <v>29</v>
      </c>
      <c r="I75">
        <v>0</v>
      </c>
      <c r="J75">
        <v>0</v>
      </c>
      <c r="K75">
        <v>0</v>
      </c>
      <c r="L75">
        <v>0</v>
      </c>
      <c r="M75">
        <v>0</v>
      </c>
      <c r="N75">
        <v>42</v>
      </c>
    </row>
    <row r="76" spans="1:14" x14ac:dyDescent="0.25">
      <c r="A76">
        <v>2023</v>
      </c>
      <c r="B76">
        <v>5</v>
      </c>
      <c r="C76" t="s">
        <v>99</v>
      </c>
      <c r="D76">
        <v>12</v>
      </c>
      <c r="E76">
        <v>18</v>
      </c>
      <c r="F76">
        <v>272</v>
      </c>
      <c r="G76">
        <v>15.1</v>
      </c>
      <c r="H76">
        <v>41</v>
      </c>
      <c r="I76">
        <v>20</v>
      </c>
      <c r="J76">
        <v>118</v>
      </c>
      <c r="K76">
        <v>5.9</v>
      </c>
      <c r="L76">
        <v>43</v>
      </c>
      <c r="M76">
        <v>6</v>
      </c>
      <c r="N76">
        <v>390</v>
      </c>
    </row>
    <row r="77" spans="1:14" x14ac:dyDescent="0.25">
      <c r="A77">
        <v>2023</v>
      </c>
      <c r="B77">
        <v>11</v>
      </c>
      <c r="C77" t="s">
        <v>109</v>
      </c>
      <c r="D77">
        <v>12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>
        <v>2023</v>
      </c>
      <c r="B78">
        <v>14</v>
      </c>
      <c r="C78" t="s">
        <v>426</v>
      </c>
      <c r="D78">
        <v>11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2023</v>
      </c>
      <c r="B79">
        <v>20</v>
      </c>
      <c r="C79" t="s">
        <v>427</v>
      </c>
      <c r="D79">
        <v>11</v>
      </c>
      <c r="E79">
        <v>1</v>
      </c>
      <c r="F79">
        <v>4</v>
      </c>
      <c r="G79">
        <v>4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4</v>
      </c>
    </row>
    <row r="80" spans="1:14" x14ac:dyDescent="0.25">
      <c r="A80">
        <v>2023</v>
      </c>
      <c r="B80">
        <v>23</v>
      </c>
      <c r="C80" t="s">
        <v>104</v>
      </c>
      <c r="D80">
        <v>11</v>
      </c>
      <c r="E80">
        <v>8</v>
      </c>
      <c r="F80">
        <v>108</v>
      </c>
      <c r="G80">
        <v>13.5</v>
      </c>
      <c r="H80">
        <v>35</v>
      </c>
      <c r="I80">
        <v>1</v>
      </c>
      <c r="J80">
        <v>7</v>
      </c>
      <c r="K80">
        <v>7</v>
      </c>
      <c r="L80">
        <v>7</v>
      </c>
      <c r="M80">
        <v>0</v>
      </c>
      <c r="N80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9F89-ADB5-4753-820B-E887DB90F0B8}">
  <dimension ref="A1:AO6"/>
  <sheetViews>
    <sheetView workbookViewId="0">
      <selection activeCell="M21" sqref="M21"/>
    </sheetView>
  </sheetViews>
  <sheetFormatPr defaultRowHeight="15" x14ac:dyDescent="0.25"/>
  <sheetData>
    <row r="1" spans="1:41" x14ac:dyDescent="0.25">
      <c r="A1" t="s">
        <v>428</v>
      </c>
      <c r="B1" t="s">
        <v>429</v>
      </c>
      <c r="C1" t="s">
        <v>430</v>
      </c>
      <c r="D1" t="s">
        <v>80</v>
      </c>
      <c r="E1" t="s">
        <v>81</v>
      </c>
      <c r="F1" t="s">
        <v>431</v>
      </c>
      <c r="G1" t="s">
        <v>83</v>
      </c>
      <c r="H1" t="s">
        <v>432</v>
      </c>
      <c r="I1" t="s">
        <v>23</v>
      </c>
      <c r="J1" t="s">
        <v>88</v>
      </c>
      <c r="K1" t="s">
        <v>89</v>
      </c>
      <c r="L1" t="s">
        <v>90</v>
      </c>
      <c r="M1" t="s">
        <v>94</v>
      </c>
      <c r="N1" t="s">
        <v>433</v>
      </c>
      <c r="O1" t="s">
        <v>434</v>
      </c>
      <c r="P1" t="s">
        <v>89</v>
      </c>
      <c r="Q1" t="s">
        <v>95</v>
      </c>
      <c r="R1" t="s">
        <v>435</v>
      </c>
      <c r="S1" t="s">
        <v>436</v>
      </c>
      <c r="T1" t="s">
        <v>437</v>
      </c>
      <c r="U1" t="s">
        <v>438</v>
      </c>
      <c r="V1" t="s">
        <v>410</v>
      </c>
      <c r="W1" t="s">
        <v>439</v>
      </c>
      <c r="X1" t="s">
        <v>440</v>
      </c>
      <c r="Y1" t="s">
        <v>441</v>
      </c>
      <c r="Z1" t="s">
        <v>442</v>
      </c>
      <c r="AA1" t="s">
        <v>443</v>
      </c>
      <c r="AB1" t="s">
        <v>444</v>
      </c>
      <c r="AC1" t="s">
        <v>445</v>
      </c>
      <c r="AD1" t="s">
        <v>18</v>
      </c>
      <c r="AE1" t="s">
        <v>446</v>
      </c>
      <c r="AF1" t="s">
        <v>447</v>
      </c>
      <c r="AG1" t="s">
        <v>88</v>
      </c>
      <c r="AH1" t="s">
        <v>448</v>
      </c>
      <c r="AI1" t="s">
        <v>84</v>
      </c>
      <c r="AJ1" t="s">
        <v>449</v>
      </c>
      <c r="AK1" t="s">
        <v>450</v>
      </c>
      <c r="AL1" t="s">
        <v>451</v>
      </c>
      <c r="AM1" t="s">
        <v>452</v>
      </c>
      <c r="AN1" t="s">
        <v>453</v>
      </c>
      <c r="AO1" t="s">
        <v>454</v>
      </c>
    </row>
    <row r="2" spans="1:41" x14ac:dyDescent="0.25">
      <c r="A2" s="9">
        <v>45534</v>
      </c>
      <c r="B2" t="s">
        <v>455</v>
      </c>
      <c r="C2" t="s">
        <v>456</v>
      </c>
      <c r="D2">
        <v>16</v>
      </c>
      <c r="E2">
        <v>30</v>
      </c>
      <c r="F2">
        <v>271</v>
      </c>
      <c r="G2">
        <v>0.53300000000000003</v>
      </c>
      <c r="H2">
        <v>16.899999999999999</v>
      </c>
      <c r="I2">
        <v>4</v>
      </c>
      <c r="J2">
        <v>1</v>
      </c>
      <c r="K2">
        <v>48</v>
      </c>
      <c r="L2">
        <v>109.9</v>
      </c>
      <c r="M2">
        <v>27</v>
      </c>
      <c r="N2">
        <v>68</v>
      </c>
      <c r="O2">
        <v>2.5</v>
      </c>
      <c r="P2">
        <v>23</v>
      </c>
      <c r="Q2">
        <v>0</v>
      </c>
      <c r="R2">
        <v>0</v>
      </c>
      <c r="S2">
        <v>0</v>
      </c>
      <c r="T2">
        <v>0</v>
      </c>
      <c r="U2">
        <v>0</v>
      </c>
      <c r="V2">
        <v>87</v>
      </c>
      <c r="W2">
        <v>0</v>
      </c>
      <c r="X2">
        <v>0</v>
      </c>
      <c r="Y2">
        <v>426</v>
      </c>
      <c r="Z2">
        <v>56</v>
      </c>
      <c r="AA2">
        <v>76</v>
      </c>
      <c r="AB2">
        <v>132</v>
      </c>
      <c r="AC2">
        <v>5</v>
      </c>
      <c r="AD2">
        <v>3</v>
      </c>
      <c r="AE2">
        <v>0</v>
      </c>
      <c r="AF2">
        <v>13</v>
      </c>
      <c r="AG2">
        <v>0</v>
      </c>
      <c r="AH2">
        <v>0</v>
      </c>
      <c r="AI2">
        <v>0</v>
      </c>
      <c r="AJ2">
        <v>2</v>
      </c>
      <c r="AK2">
        <v>1</v>
      </c>
      <c r="AL2">
        <v>0</v>
      </c>
      <c r="AM2">
        <v>1</v>
      </c>
      <c r="AN2">
        <v>0</v>
      </c>
      <c r="AO2">
        <v>1</v>
      </c>
    </row>
    <row r="3" spans="1:41" x14ac:dyDescent="0.25">
      <c r="A3" s="9">
        <v>45541</v>
      </c>
      <c r="B3" t="s">
        <v>457</v>
      </c>
      <c r="C3" t="s">
        <v>458</v>
      </c>
      <c r="D3">
        <v>11</v>
      </c>
      <c r="E3">
        <v>24</v>
      </c>
      <c r="F3">
        <v>169</v>
      </c>
      <c r="G3">
        <v>0.45800000000000002</v>
      </c>
      <c r="H3">
        <v>15.4</v>
      </c>
      <c r="I3">
        <v>2</v>
      </c>
      <c r="J3">
        <v>0</v>
      </c>
      <c r="K3">
        <v>38</v>
      </c>
      <c r="L3">
        <v>97.4</v>
      </c>
      <c r="M3">
        <v>35</v>
      </c>
      <c r="N3">
        <v>198</v>
      </c>
      <c r="O3">
        <v>5.7</v>
      </c>
      <c r="P3">
        <v>15</v>
      </c>
      <c r="Q3">
        <v>0</v>
      </c>
      <c r="R3">
        <v>3</v>
      </c>
      <c r="S3">
        <v>1</v>
      </c>
      <c r="T3">
        <v>1</v>
      </c>
      <c r="U3">
        <v>0</v>
      </c>
      <c r="V3">
        <v>64</v>
      </c>
      <c r="W3">
        <v>0</v>
      </c>
      <c r="X3">
        <v>51</v>
      </c>
      <c r="Y3">
        <v>482</v>
      </c>
      <c r="Z3">
        <v>59</v>
      </c>
      <c r="AA3">
        <v>36</v>
      </c>
      <c r="AB3">
        <v>95</v>
      </c>
      <c r="AC3">
        <v>20</v>
      </c>
      <c r="AD3">
        <v>10</v>
      </c>
      <c r="AE3">
        <v>0</v>
      </c>
      <c r="AF3">
        <v>6</v>
      </c>
      <c r="AG3">
        <v>1</v>
      </c>
      <c r="AH3">
        <v>51</v>
      </c>
      <c r="AI3">
        <v>51</v>
      </c>
      <c r="AJ3">
        <v>5</v>
      </c>
      <c r="AK3">
        <v>1</v>
      </c>
      <c r="AL3">
        <v>0</v>
      </c>
      <c r="AM3">
        <v>1</v>
      </c>
      <c r="AN3">
        <v>0</v>
      </c>
      <c r="AO3">
        <v>0</v>
      </c>
    </row>
    <row r="4" spans="1:41" x14ac:dyDescent="0.25">
      <c r="A4" s="9">
        <v>45548</v>
      </c>
      <c r="B4" t="s">
        <v>459</v>
      </c>
      <c r="C4" t="s">
        <v>460</v>
      </c>
      <c r="D4">
        <v>16</v>
      </c>
      <c r="E4">
        <v>26</v>
      </c>
      <c r="F4">
        <v>283</v>
      </c>
      <c r="G4">
        <v>0.61499999999999999</v>
      </c>
      <c r="H4">
        <v>17.7</v>
      </c>
      <c r="I4">
        <v>6</v>
      </c>
      <c r="J4">
        <v>0</v>
      </c>
      <c r="K4">
        <v>42</v>
      </c>
      <c r="L4">
        <v>138.30000000000001</v>
      </c>
      <c r="M4">
        <v>38</v>
      </c>
      <c r="N4">
        <v>193</v>
      </c>
      <c r="O4">
        <v>5.0999999999999996</v>
      </c>
      <c r="P4">
        <v>22</v>
      </c>
      <c r="Q4">
        <v>0</v>
      </c>
      <c r="R4">
        <v>2</v>
      </c>
      <c r="S4">
        <v>0</v>
      </c>
      <c r="T4">
        <v>0</v>
      </c>
      <c r="U4">
        <v>0</v>
      </c>
      <c r="V4">
        <v>16</v>
      </c>
      <c r="W4">
        <v>0</v>
      </c>
      <c r="X4">
        <v>40</v>
      </c>
      <c r="Y4">
        <v>516</v>
      </c>
      <c r="Z4">
        <v>42</v>
      </c>
      <c r="AA4">
        <v>46</v>
      </c>
      <c r="AB4">
        <v>88</v>
      </c>
      <c r="AC4">
        <v>4</v>
      </c>
      <c r="AD4">
        <v>2</v>
      </c>
      <c r="AE4">
        <v>0</v>
      </c>
      <c r="AF4">
        <v>2</v>
      </c>
      <c r="AG4">
        <v>4</v>
      </c>
      <c r="AH4">
        <v>40</v>
      </c>
      <c r="AI4">
        <v>10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s="9">
        <v>45555</v>
      </c>
      <c r="B5" t="s">
        <v>461</v>
      </c>
      <c r="C5" t="s">
        <v>462</v>
      </c>
      <c r="D5">
        <v>8</v>
      </c>
      <c r="E5">
        <v>23</v>
      </c>
      <c r="F5">
        <v>136</v>
      </c>
      <c r="G5">
        <v>0.34799999999999998</v>
      </c>
      <c r="H5">
        <v>17</v>
      </c>
      <c r="I5">
        <v>2</v>
      </c>
      <c r="J5">
        <v>1</v>
      </c>
      <c r="K5">
        <v>45</v>
      </c>
      <c r="L5">
        <v>66.599999999999994</v>
      </c>
      <c r="M5">
        <v>20</v>
      </c>
      <c r="N5">
        <v>49</v>
      </c>
      <c r="O5">
        <v>2.5</v>
      </c>
      <c r="P5">
        <v>19</v>
      </c>
      <c r="Q5">
        <v>0</v>
      </c>
      <c r="R5">
        <v>0</v>
      </c>
      <c r="S5">
        <v>1</v>
      </c>
      <c r="T5">
        <v>1</v>
      </c>
      <c r="U5">
        <v>0</v>
      </c>
      <c r="V5">
        <v>49</v>
      </c>
      <c r="W5">
        <v>0</v>
      </c>
      <c r="X5">
        <v>0</v>
      </c>
      <c r="Y5">
        <v>234</v>
      </c>
      <c r="Z5">
        <v>60</v>
      </c>
      <c r="AA5">
        <v>47</v>
      </c>
      <c r="AB5">
        <v>107</v>
      </c>
      <c r="AC5">
        <v>3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5</v>
      </c>
      <c r="AK5">
        <v>2</v>
      </c>
      <c r="AL5">
        <v>0</v>
      </c>
      <c r="AM5">
        <v>1</v>
      </c>
      <c r="AN5">
        <v>0</v>
      </c>
      <c r="AO5">
        <v>0</v>
      </c>
    </row>
    <row r="6" spans="1:41" x14ac:dyDescent="0.25">
      <c r="A6" s="9">
        <v>45562</v>
      </c>
      <c r="B6" t="s">
        <v>463</v>
      </c>
      <c r="C6" t="s">
        <v>464</v>
      </c>
      <c r="D6">
        <v>19</v>
      </c>
      <c r="E6">
        <v>34</v>
      </c>
      <c r="F6">
        <v>185</v>
      </c>
      <c r="G6">
        <v>0.55900000000000005</v>
      </c>
      <c r="H6">
        <v>9.6999999999999993</v>
      </c>
      <c r="I6">
        <v>2</v>
      </c>
      <c r="J6">
        <v>1</v>
      </c>
      <c r="K6">
        <v>30</v>
      </c>
      <c r="L6">
        <v>78.7</v>
      </c>
      <c r="M6">
        <v>25</v>
      </c>
      <c r="N6">
        <v>29</v>
      </c>
      <c r="O6">
        <v>1.2</v>
      </c>
      <c r="P6">
        <v>10</v>
      </c>
      <c r="Q6">
        <v>0</v>
      </c>
      <c r="R6">
        <v>0</v>
      </c>
      <c r="S6">
        <v>1</v>
      </c>
      <c r="T6">
        <v>1</v>
      </c>
      <c r="U6">
        <v>0</v>
      </c>
      <c r="V6">
        <v>22</v>
      </c>
      <c r="W6">
        <v>0</v>
      </c>
      <c r="X6">
        <v>0</v>
      </c>
      <c r="Y6">
        <v>236</v>
      </c>
      <c r="Z6">
        <v>54</v>
      </c>
      <c r="AA6">
        <v>56</v>
      </c>
      <c r="AB6">
        <v>110</v>
      </c>
      <c r="AC6">
        <v>8</v>
      </c>
      <c r="AD6">
        <v>5</v>
      </c>
      <c r="AE6">
        <v>0</v>
      </c>
      <c r="AF6">
        <v>2</v>
      </c>
      <c r="AG6">
        <v>0</v>
      </c>
      <c r="AH6">
        <v>0</v>
      </c>
      <c r="AI6">
        <v>0</v>
      </c>
      <c r="AJ6">
        <v>5</v>
      </c>
      <c r="AK6">
        <v>0</v>
      </c>
      <c r="AL6">
        <v>0</v>
      </c>
      <c r="AM6">
        <v>0</v>
      </c>
      <c r="AN6">
        <v>0</v>
      </c>
      <c r="AO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6D09-D25E-48D2-B9CF-0B4919E82588}">
  <dimension ref="A3:B151"/>
  <sheetViews>
    <sheetView topLeftCell="A2" workbookViewId="0">
      <selection activeCell="B6" sqref="B6"/>
    </sheetView>
  </sheetViews>
  <sheetFormatPr defaultRowHeight="15" x14ac:dyDescent="0.25"/>
  <cols>
    <col min="1" max="1" width="13.28515625" bestFit="1" customWidth="1"/>
    <col min="2" max="2" width="18.42578125" bestFit="1" customWidth="1"/>
  </cols>
  <sheetData>
    <row r="3" spans="1:2" x14ac:dyDescent="0.25">
      <c r="A3" s="10" t="s">
        <v>638</v>
      </c>
      <c r="B3" t="s">
        <v>640</v>
      </c>
    </row>
    <row r="4" spans="1:2" x14ac:dyDescent="0.25">
      <c r="A4" s="11" t="s">
        <v>29</v>
      </c>
      <c r="B4">
        <v>0</v>
      </c>
    </row>
    <row r="5" spans="1:2" x14ac:dyDescent="0.25">
      <c r="A5" s="11" t="s">
        <v>523</v>
      </c>
      <c r="B5">
        <v>0</v>
      </c>
    </row>
    <row r="6" spans="1:2" x14ac:dyDescent="0.25">
      <c r="A6" s="11" t="s">
        <v>626</v>
      </c>
      <c r="B6">
        <v>0.94736842105263153</v>
      </c>
    </row>
    <row r="7" spans="1:2" x14ac:dyDescent="0.25">
      <c r="A7" s="11" t="s">
        <v>28</v>
      </c>
      <c r="B7">
        <v>0</v>
      </c>
    </row>
    <row r="8" spans="1:2" x14ac:dyDescent="0.25">
      <c r="A8" s="11" t="s">
        <v>609</v>
      </c>
      <c r="B8">
        <v>0</v>
      </c>
    </row>
    <row r="9" spans="1:2" x14ac:dyDescent="0.25">
      <c r="A9" s="11" t="s">
        <v>524</v>
      </c>
      <c r="B9">
        <v>0</v>
      </c>
    </row>
    <row r="10" spans="1:2" x14ac:dyDescent="0.25">
      <c r="A10" s="11" t="s">
        <v>598</v>
      </c>
      <c r="B10">
        <v>0</v>
      </c>
    </row>
    <row r="11" spans="1:2" x14ac:dyDescent="0.25">
      <c r="A11" s="11" t="s">
        <v>562</v>
      </c>
      <c r="B11">
        <v>1.9199363732767762</v>
      </c>
    </row>
    <row r="12" spans="1:2" x14ac:dyDescent="0.25">
      <c r="A12" s="11" t="s">
        <v>576</v>
      </c>
      <c r="B12">
        <v>0</v>
      </c>
    </row>
    <row r="13" spans="1:2" x14ac:dyDescent="0.25">
      <c r="A13" s="11" t="s">
        <v>599</v>
      </c>
      <c r="B13">
        <v>0</v>
      </c>
    </row>
    <row r="14" spans="1:2" x14ac:dyDescent="0.25">
      <c r="A14" s="11" t="s">
        <v>501</v>
      </c>
      <c r="B14">
        <v>0</v>
      </c>
    </row>
    <row r="15" spans="1:2" x14ac:dyDescent="0.25">
      <c r="A15" s="11" t="s">
        <v>538</v>
      </c>
      <c r="B15">
        <v>0.5</v>
      </c>
    </row>
    <row r="16" spans="1:2" x14ac:dyDescent="0.25">
      <c r="A16" s="11" t="s">
        <v>504</v>
      </c>
      <c r="B16">
        <v>0</v>
      </c>
    </row>
    <row r="17" spans="1:2" x14ac:dyDescent="0.25">
      <c r="A17" s="11" t="s">
        <v>588</v>
      </c>
      <c r="B17">
        <v>0</v>
      </c>
    </row>
    <row r="18" spans="1:2" x14ac:dyDescent="0.25">
      <c r="A18" s="11" t="s">
        <v>577</v>
      </c>
      <c r="B18">
        <v>0</v>
      </c>
    </row>
    <row r="19" spans="1:2" x14ac:dyDescent="0.25">
      <c r="A19" s="11" t="s">
        <v>505</v>
      </c>
      <c r="B19">
        <v>0</v>
      </c>
    </row>
    <row r="20" spans="1:2" x14ac:dyDescent="0.25">
      <c r="A20" s="11" t="s">
        <v>600</v>
      </c>
      <c r="B20">
        <v>0</v>
      </c>
    </row>
    <row r="21" spans="1:2" x14ac:dyDescent="0.25">
      <c r="A21" s="11" t="s">
        <v>632</v>
      </c>
      <c r="B21">
        <v>0</v>
      </c>
    </row>
    <row r="22" spans="1:2" x14ac:dyDescent="0.25">
      <c r="A22" s="11" t="s">
        <v>563</v>
      </c>
      <c r="B22">
        <v>0</v>
      </c>
    </row>
    <row r="23" spans="1:2" x14ac:dyDescent="0.25">
      <c r="A23" s="11" t="s">
        <v>610</v>
      </c>
      <c r="B23">
        <v>0</v>
      </c>
    </row>
    <row r="24" spans="1:2" x14ac:dyDescent="0.25">
      <c r="A24" s="11" t="s">
        <v>564</v>
      </c>
      <c r="B24">
        <v>0</v>
      </c>
    </row>
    <row r="25" spans="1:2" x14ac:dyDescent="0.25">
      <c r="A25" s="11" t="s">
        <v>565</v>
      </c>
      <c r="B25">
        <v>0</v>
      </c>
    </row>
    <row r="26" spans="1:2" x14ac:dyDescent="0.25">
      <c r="A26" s="11" t="s">
        <v>539</v>
      </c>
      <c r="B26">
        <v>0</v>
      </c>
    </row>
    <row r="27" spans="1:2" x14ac:dyDescent="0.25">
      <c r="A27" s="11" t="s">
        <v>27</v>
      </c>
      <c r="B27">
        <v>0</v>
      </c>
    </row>
    <row r="28" spans="1:2" x14ac:dyDescent="0.25">
      <c r="A28" s="11" t="s">
        <v>31</v>
      </c>
      <c r="B28">
        <v>0</v>
      </c>
    </row>
    <row r="29" spans="1:2" x14ac:dyDescent="0.25">
      <c r="A29" s="11" t="s">
        <v>556</v>
      </c>
      <c r="B29">
        <v>0</v>
      </c>
    </row>
    <row r="30" spans="1:2" x14ac:dyDescent="0.25">
      <c r="A30" s="11" t="s">
        <v>540</v>
      </c>
      <c r="B30">
        <v>0</v>
      </c>
    </row>
    <row r="31" spans="1:2" x14ac:dyDescent="0.25">
      <c r="A31" s="11" t="s">
        <v>566</v>
      </c>
      <c r="B31">
        <v>0</v>
      </c>
    </row>
    <row r="32" spans="1:2" x14ac:dyDescent="0.25">
      <c r="A32" s="11" t="s">
        <v>547</v>
      </c>
      <c r="B32">
        <v>0</v>
      </c>
    </row>
    <row r="33" spans="1:2" x14ac:dyDescent="0.25">
      <c r="A33" s="11" t="s">
        <v>567</v>
      </c>
      <c r="B33">
        <v>0</v>
      </c>
    </row>
    <row r="34" spans="1:2" x14ac:dyDescent="0.25">
      <c r="A34" s="11" t="s">
        <v>633</v>
      </c>
      <c r="B34">
        <v>0</v>
      </c>
    </row>
    <row r="35" spans="1:2" x14ac:dyDescent="0.25">
      <c r="A35" s="11" t="s">
        <v>621</v>
      </c>
      <c r="B35">
        <v>0</v>
      </c>
    </row>
    <row r="36" spans="1:2" x14ac:dyDescent="0.25">
      <c r="A36" s="11" t="s">
        <v>634</v>
      </c>
      <c r="B36">
        <v>0</v>
      </c>
    </row>
    <row r="37" spans="1:2" x14ac:dyDescent="0.25">
      <c r="A37" s="11" t="s">
        <v>548</v>
      </c>
      <c r="B37">
        <v>0</v>
      </c>
    </row>
    <row r="38" spans="1:2" x14ac:dyDescent="0.25">
      <c r="A38" s="11" t="s">
        <v>601</v>
      </c>
      <c r="B38">
        <v>0</v>
      </c>
    </row>
    <row r="39" spans="1:2" x14ac:dyDescent="0.25">
      <c r="A39" s="11" t="s">
        <v>506</v>
      </c>
      <c r="B39">
        <v>0</v>
      </c>
    </row>
    <row r="40" spans="1:2" x14ac:dyDescent="0.25">
      <c r="A40" s="11" t="s">
        <v>33</v>
      </c>
      <c r="B40">
        <v>0</v>
      </c>
    </row>
    <row r="41" spans="1:2" x14ac:dyDescent="0.25">
      <c r="A41" s="11" t="s">
        <v>508</v>
      </c>
      <c r="B41">
        <v>0</v>
      </c>
    </row>
    <row r="42" spans="1:2" x14ac:dyDescent="0.25">
      <c r="A42" s="11" t="s">
        <v>589</v>
      </c>
      <c r="B42">
        <v>0</v>
      </c>
    </row>
    <row r="43" spans="1:2" x14ac:dyDescent="0.25">
      <c r="A43" s="11" t="s">
        <v>541</v>
      </c>
      <c r="B43">
        <v>0</v>
      </c>
    </row>
    <row r="44" spans="1:2" x14ac:dyDescent="0.25">
      <c r="A44" s="11" t="s">
        <v>557</v>
      </c>
      <c r="B44">
        <v>0</v>
      </c>
    </row>
    <row r="45" spans="1:2" x14ac:dyDescent="0.25">
      <c r="A45" s="11" t="s">
        <v>509</v>
      </c>
      <c r="B45">
        <v>2.9148936170212765</v>
      </c>
    </row>
    <row r="46" spans="1:2" x14ac:dyDescent="0.25">
      <c r="A46" s="11" t="s">
        <v>542</v>
      </c>
      <c r="B46">
        <v>1.9162921348314605</v>
      </c>
    </row>
    <row r="47" spans="1:2" x14ac:dyDescent="0.25">
      <c r="A47" s="11" t="s">
        <v>511</v>
      </c>
      <c r="B47">
        <v>0</v>
      </c>
    </row>
    <row r="48" spans="1:2" x14ac:dyDescent="0.25">
      <c r="A48" s="11" t="s">
        <v>543</v>
      </c>
      <c r="B48">
        <v>0</v>
      </c>
    </row>
    <row r="49" spans="1:2" x14ac:dyDescent="0.25">
      <c r="A49" s="11" t="s">
        <v>48</v>
      </c>
      <c r="B49">
        <v>0</v>
      </c>
    </row>
    <row r="50" spans="1:2" x14ac:dyDescent="0.25">
      <c r="A50" s="11" t="s">
        <v>55</v>
      </c>
      <c r="B50">
        <v>0</v>
      </c>
    </row>
    <row r="51" spans="1:2" x14ac:dyDescent="0.25">
      <c r="A51" s="11" t="s">
        <v>525</v>
      </c>
      <c r="B51">
        <v>0</v>
      </c>
    </row>
    <row r="52" spans="1:2" x14ac:dyDescent="0.25">
      <c r="A52" s="11" t="s">
        <v>627</v>
      </c>
      <c r="B52">
        <v>0</v>
      </c>
    </row>
    <row r="53" spans="1:2" x14ac:dyDescent="0.25">
      <c r="A53" s="11" t="s">
        <v>513</v>
      </c>
      <c r="B53">
        <v>0</v>
      </c>
    </row>
    <row r="54" spans="1:2" x14ac:dyDescent="0.25">
      <c r="A54" s="11" t="s">
        <v>526</v>
      </c>
      <c r="B54">
        <v>0</v>
      </c>
    </row>
    <row r="55" spans="1:2" x14ac:dyDescent="0.25">
      <c r="A55" s="11" t="s">
        <v>622</v>
      </c>
      <c r="B55">
        <v>0</v>
      </c>
    </row>
    <row r="56" spans="1:2" x14ac:dyDescent="0.25">
      <c r="A56" s="11" t="s">
        <v>578</v>
      </c>
      <c r="B56">
        <v>0</v>
      </c>
    </row>
    <row r="57" spans="1:2" x14ac:dyDescent="0.25">
      <c r="A57" s="11" t="s">
        <v>579</v>
      </c>
      <c r="B57">
        <v>0</v>
      </c>
    </row>
    <row r="58" spans="1:2" x14ac:dyDescent="0.25">
      <c r="A58" s="11" t="s">
        <v>590</v>
      </c>
      <c r="B58">
        <v>0</v>
      </c>
    </row>
    <row r="59" spans="1:2" x14ac:dyDescent="0.25">
      <c r="A59" s="11" t="s">
        <v>24</v>
      </c>
      <c r="B59">
        <v>0</v>
      </c>
    </row>
    <row r="60" spans="1:2" x14ac:dyDescent="0.25">
      <c r="A60" s="11" t="s">
        <v>580</v>
      </c>
      <c r="B60">
        <v>0</v>
      </c>
    </row>
    <row r="61" spans="1:2" x14ac:dyDescent="0.25">
      <c r="A61" s="11" t="s">
        <v>47</v>
      </c>
      <c r="B61">
        <v>0</v>
      </c>
    </row>
    <row r="62" spans="1:2" x14ac:dyDescent="0.25">
      <c r="A62" s="11" t="s">
        <v>635</v>
      </c>
      <c r="B62">
        <v>0</v>
      </c>
    </row>
    <row r="63" spans="1:2" x14ac:dyDescent="0.25">
      <c r="A63" s="11" t="s">
        <v>558</v>
      </c>
      <c r="B63">
        <v>0</v>
      </c>
    </row>
    <row r="64" spans="1:2" x14ac:dyDescent="0.25">
      <c r="A64" s="11" t="s">
        <v>52</v>
      </c>
      <c r="B64">
        <v>0</v>
      </c>
    </row>
    <row r="65" spans="1:2" x14ac:dyDescent="0.25">
      <c r="A65" s="11" t="s">
        <v>591</v>
      </c>
      <c r="B65">
        <v>1</v>
      </c>
    </row>
    <row r="66" spans="1:2" x14ac:dyDescent="0.25">
      <c r="A66" s="11" t="s">
        <v>63</v>
      </c>
      <c r="B66">
        <v>0.94736842105263153</v>
      </c>
    </row>
    <row r="67" spans="1:2" x14ac:dyDescent="0.25">
      <c r="A67" s="11" t="s">
        <v>527</v>
      </c>
      <c r="B67">
        <v>0</v>
      </c>
    </row>
    <row r="68" spans="1:2" x14ac:dyDescent="0.25">
      <c r="A68" s="11" t="s">
        <v>53</v>
      </c>
      <c r="B68">
        <v>0</v>
      </c>
    </row>
    <row r="69" spans="1:2" x14ac:dyDescent="0.25">
      <c r="A69" s="11" t="s">
        <v>514</v>
      </c>
      <c r="B69">
        <v>0</v>
      </c>
    </row>
    <row r="70" spans="1:2" x14ac:dyDescent="0.25">
      <c r="A70" s="11" t="s">
        <v>611</v>
      </c>
      <c r="B70">
        <v>0</v>
      </c>
    </row>
    <row r="71" spans="1:2" x14ac:dyDescent="0.25">
      <c r="A71" s="11" t="s">
        <v>612</v>
      </c>
      <c r="B71">
        <v>0</v>
      </c>
    </row>
    <row r="72" spans="1:2" x14ac:dyDescent="0.25">
      <c r="A72" s="11" t="s">
        <v>559</v>
      </c>
      <c r="B72">
        <v>0</v>
      </c>
    </row>
    <row r="73" spans="1:2" x14ac:dyDescent="0.25">
      <c r="A73" s="11" t="s">
        <v>613</v>
      </c>
      <c r="B73">
        <v>0</v>
      </c>
    </row>
    <row r="74" spans="1:2" x14ac:dyDescent="0.25">
      <c r="A74" s="11" t="s">
        <v>623</v>
      </c>
      <c r="B74">
        <v>0</v>
      </c>
    </row>
    <row r="75" spans="1:2" x14ac:dyDescent="0.25">
      <c r="A75" s="11" t="s">
        <v>602</v>
      </c>
      <c r="B75">
        <v>0</v>
      </c>
    </row>
    <row r="76" spans="1:2" x14ac:dyDescent="0.25">
      <c r="A76" s="11" t="s">
        <v>549</v>
      </c>
      <c r="B76">
        <v>0</v>
      </c>
    </row>
    <row r="77" spans="1:2" x14ac:dyDescent="0.25">
      <c r="A77" s="11" t="s">
        <v>26</v>
      </c>
      <c r="B77">
        <v>0</v>
      </c>
    </row>
    <row r="78" spans="1:2" x14ac:dyDescent="0.25">
      <c r="A78" s="11" t="s">
        <v>628</v>
      </c>
      <c r="B78">
        <v>0</v>
      </c>
    </row>
    <row r="79" spans="1:2" x14ac:dyDescent="0.25">
      <c r="A79" s="11" t="s">
        <v>614</v>
      </c>
      <c r="B79">
        <v>0</v>
      </c>
    </row>
    <row r="80" spans="1:2" x14ac:dyDescent="0.25">
      <c r="A80" s="11" t="s">
        <v>615</v>
      </c>
      <c r="B80">
        <v>0</v>
      </c>
    </row>
    <row r="81" spans="1:2" x14ac:dyDescent="0.25">
      <c r="A81" s="11" t="s">
        <v>550</v>
      </c>
      <c r="B81">
        <v>0</v>
      </c>
    </row>
    <row r="82" spans="1:2" x14ac:dyDescent="0.25">
      <c r="A82" s="11" t="s">
        <v>560</v>
      </c>
      <c r="B82">
        <v>0</v>
      </c>
    </row>
    <row r="83" spans="1:2" x14ac:dyDescent="0.25">
      <c r="A83" s="11" t="s">
        <v>616</v>
      </c>
      <c r="B83">
        <v>0</v>
      </c>
    </row>
    <row r="84" spans="1:2" x14ac:dyDescent="0.25">
      <c r="A84" s="11" t="s">
        <v>568</v>
      </c>
      <c r="B84">
        <v>0</v>
      </c>
    </row>
    <row r="85" spans="1:2" x14ac:dyDescent="0.25">
      <c r="A85" s="11" t="s">
        <v>551</v>
      </c>
      <c r="B85">
        <v>0</v>
      </c>
    </row>
    <row r="86" spans="1:2" x14ac:dyDescent="0.25">
      <c r="A86" s="11" t="s">
        <v>515</v>
      </c>
      <c r="B86">
        <v>0</v>
      </c>
    </row>
    <row r="87" spans="1:2" x14ac:dyDescent="0.25">
      <c r="A87" s="11" t="s">
        <v>629</v>
      </c>
      <c r="B87">
        <v>0</v>
      </c>
    </row>
    <row r="88" spans="1:2" x14ac:dyDescent="0.25">
      <c r="A88" s="11" t="s">
        <v>603</v>
      </c>
      <c r="B88">
        <v>2.915483870967742</v>
      </c>
    </row>
    <row r="89" spans="1:2" x14ac:dyDescent="0.25">
      <c r="A89" s="11" t="s">
        <v>516</v>
      </c>
      <c r="B89">
        <v>0</v>
      </c>
    </row>
    <row r="90" spans="1:2" x14ac:dyDescent="0.25">
      <c r="A90" s="11" t="s">
        <v>581</v>
      </c>
      <c r="B90">
        <v>0</v>
      </c>
    </row>
    <row r="91" spans="1:2" x14ac:dyDescent="0.25">
      <c r="A91" s="11" t="s">
        <v>528</v>
      </c>
      <c r="B91">
        <v>0</v>
      </c>
    </row>
    <row r="92" spans="1:2" x14ac:dyDescent="0.25">
      <c r="A92" s="11" t="s">
        <v>617</v>
      </c>
      <c r="B92">
        <v>0</v>
      </c>
    </row>
    <row r="93" spans="1:2" x14ac:dyDescent="0.25">
      <c r="A93" s="11" t="s">
        <v>624</v>
      </c>
      <c r="B93">
        <v>0</v>
      </c>
    </row>
    <row r="94" spans="1:2" x14ac:dyDescent="0.25">
      <c r="A94" s="11" t="s">
        <v>30</v>
      </c>
      <c r="B94">
        <v>0</v>
      </c>
    </row>
    <row r="95" spans="1:2" x14ac:dyDescent="0.25">
      <c r="A95" s="11" t="s">
        <v>592</v>
      </c>
      <c r="B95">
        <v>0</v>
      </c>
    </row>
    <row r="96" spans="1:2" x14ac:dyDescent="0.25">
      <c r="A96" s="11" t="s">
        <v>544</v>
      </c>
      <c r="B96">
        <v>0</v>
      </c>
    </row>
    <row r="97" spans="1:2" x14ac:dyDescent="0.25">
      <c r="A97" s="11" t="s">
        <v>569</v>
      </c>
      <c r="B97">
        <v>0</v>
      </c>
    </row>
    <row r="98" spans="1:2" x14ac:dyDescent="0.25">
      <c r="A98" s="11" t="s">
        <v>570</v>
      </c>
      <c r="B98">
        <v>0</v>
      </c>
    </row>
    <row r="99" spans="1:2" x14ac:dyDescent="0.25">
      <c r="A99" s="11" t="s">
        <v>582</v>
      </c>
      <c r="B99">
        <v>0</v>
      </c>
    </row>
    <row r="100" spans="1:2" x14ac:dyDescent="0.25">
      <c r="A100" s="11" t="s">
        <v>583</v>
      </c>
      <c r="B100">
        <v>0</v>
      </c>
    </row>
    <row r="101" spans="1:2" x14ac:dyDescent="0.25">
      <c r="A101" s="11" t="s">
        <v>625</v>
      </c>
      <c r="B101">
        <v>0</v>
      </c>
    </row>
    <row r="102" spans="1:2" x14ac:dyDescent="0.25">
      <c r="A102" s="11" t="s">
        <v>618</v>
      </c>
      <c r="B102">
        <v>0</v>
      </c>
    </row>
    <row r="103" spans="1:2" x14ac:dyDescent="0.25">
      <c r="A103" s="11" t="s">
        <v>529</v>
      </c>
      <c r="B103">
        <v>0</v>
      </c>
    </row>
    <row r="104" spans="1:2" x14ac:dyDescent="0.25">
      <c r="A104" s="11" t="s">
        <v>571</v>
      </c>
      <c r="B104">
        <v>0</v>
      </c>
    </row>
    <row r="105" spans="1:2" x14ac:dyDescent="0.25">
      <c r="A105" s="11" t="s">
        <v>604</v>
      </c>
      <c r="B105">
        <v>0</v>
      </c>
    </row>
    <row r="106" spans="1:2" x14ac:dyDescent="0.25">
      <c r="A106" s="11" t="s">
        <v>605</v>
      </c>
      <c r="B106">
        <v>0</v>
      </c>
    </row>
    <row r="107" spans="1:2" x14ac:dyDescent="0.25">
      <c r="A107" s="11" t="s">
        <v>561</v>
      </c>
      <c r="B107">
        <v>0</v>
      </c>
    </row>
    <row r="108" spans="1:2" x14ac:dyDescent="0.25">
      <c r="A108" s="11" t="s">
        <v>593</v>
      </c>
      <c r="B108">
        <v>0</v>
      </c>
    </row>
    <row r="109" spans="1:2" x14ac:dyDescent="0.25">
      <c r="A109" s="11" t="s">
        <v>572</v>
      </c>
      <c r="B109">
        <v>0</v>
      </c>
    </row>
    <row r="110" spans="1:2" x14ac:dyDescent="0.25">
      <c r="A110" s="11" t="s">
        <v>630</v>
      </c>
      <c r="B110">
        <v>0</v>
      </c>
    </row>
    <row r="111" spans="1:2" x14ac:dyDescent="0.25">
      <c r="A111" s="11" t="s">
        <v>552</v>
      </c>
      <c r="B111">
        <v>0</v>
      </c>
    </row>
    <row r="112" spans="1:2" x14ac:dyDescent="0.25">
      <c r="A112" s="11" t="s">
        <v>517</v>
      </c>
      <c r="B112">
        <v>0</v>
      </c>
    </row>
    <row r="113" spans="1:2" x14ac:dyDescent="0.25">
      <c r="A113" s="11" t="s">
        <v>530</v>
      </c>
      <c r="B113">
        <v>0</v>
      </c>
    </row>
    <row r="114" spans="1:2" x14ac:dyDescent="0.25">
      <c r="A114" s="11" t="s">
        <v>584</v>
      </c>
      <c r="B114">
        <v>0</v>
      </c>
    </row>
    <row r="115" spans="1:2" x14ac:dyDescent="0.25">
      <c r="A115" s="11" t="s">
        <v>619</v>
      </c>
      <c r="B115">
        <v>0</v>
      </c>
    </row>
    <row r="116" spans="1:2" x14ac:dyDescent="0.25">
      <c r="A116" s="11" t="s">
        <v>594</v>
      </c>
      <c r="B116">
        <v>0</v>
      </c>
    </row>
    <row r="117" spans="1:2" x14ac:dyDescent="0.25">
      <c r="A117" s="11" t="s">
        <v>531</v>
      </c>
      <c r="B117">
        <v>0</v>
      </c>
    </row>
    <row r="118" spans="1:2" x14ac:dyDescent="0.25">
      <c r="A118" s="11" t="s">
        <v>545</v>
      </c>
      <c r="B118">
        <v>0</v>
      </c>
    </row>
    <row r="119" spans="1:2" x14ac:dyDescent="0.25">
      <c r="A119" s="11" t="s">
        <v>532</v>
      </c>
      <c r="B119">
        <v>0</v>
      </c>
    </row>
    <row r="120" spans="1:2" x14ac:dyDescent="0.25">
      <c r="A120" s="11" t="s">
        <v>533</v>
      </c>
      <c r="B120">
        <v>0</v>
      </c>
    </row>
    <row r="121" spans="1:2" x14ac:dyDescent="0.25">
      <c r="A121" s="11" t="s">
        <v>573</v>
      </c>
      <c r="B121">
        <v>0</v>
      </c>
    </row>
    <row r="122" spans="1:2" x14ac:dyDescent="0.25">
      <c r="A122" s="11" t="s">
        <v>25</v>
      </c>
      <c r="B122">
        <v>0</v>
      </c>
    </row>
    <row r="123" spans="1:2" x14ac:dyDescent="0.25">
      <c r="A123" s="11" t="s">
        <v>595</v>
      </c>
      <c r="B123">
        <v>0</v>
      </c>
    </row>
    <row r="124" spans="1:2" x14ac:dyDescent="0.25">
      <c r="A124" s="11" t="s">
        <v>637</v>
      </c>
      <c r="B124">
        <v>0</v>
      </c>
    </row>
    <row r="125" spans="1:2" x14ac:dyDescent="0.25">
      <c r="A125" s="11" t="s">
        <v>32</v>
      </c>
      <c r="B125">
        <v>0</v>
      </c>
    </row>
    <row r="126" spans="1:2" x14ac:dyDescent="0.25">
      <c r="A126" s="11" t="s">
        <v>596</v>
      </c>
      <c r="B126">
        <v>1.9791666666666665</v>
      </c>
    </row>
    <row r="127" spans="1:2" x14ac:dyDescent="0.25">
      <c r="A127" s="11" t="s">
        <v>585</v>
      </c>
      <c r="B127">
        <v>0</v>
      </c>
    </row>
    <row r="128" spans="1:2" x14ac:dyDescent="0.25">
      <c r="A128" s="11" t="s">
        <v>553</v>
      </c>
      <c r="B128">
        <v>0</v>
      </c>
    </row>
    <row r="129" spans="1:2" x14ac:dyDescent="0.25">
      <c r="A129" s="11" t="s">
        <v>554</v>
      </c>
      <c r="B129">
        <v>0</v>
      </c>
    </row>
    <row r="130" spans="1:2" x14ac:dyDescent="0.25">
      <c r="A130" s="11" t="s">
        <v>518</v>
      </c>
      <c r="B130">
        <v>1</v>
      </c>
    </row>
    <row r="131" spans="1:2" x14ac:dyDescent="0.25">
      <c r="A131" s="11" t="s">
        <v>534</v>
      </c>
      <c r="B131">
        <v>0</v>
      </c>
    </row>
    <row r="132" spans="1:2" x14ac:dyDescent="0.25">
      <c r="A132" s="11" t="s">
        <v>606</v>
      </c>
      <c r="B132">
        <v>0</v>
      </c>
    </row>
    <row r="133" spans="1:2" x14ac:dyDescent="0.25">
      <c r="A133" s="11" t="s">
        <v>607</v>
      </c>
      <c r="B133">
        <v>0</v>
      </c>
    </row>
    <row r="134" spans="1:2" x14ac:dyDescent="0.25">
      <c r="A134" s="11" t="s">
        <v>519</v>
      </c>
      <c r="B134">
        <v>0</v>
      </c>
    </row>
    <row r="135" spans="1:2" x14ac:dyDescent="0.25">
      <c r="A135" s="11" t="s">
        <v>631</v>
      </c>
      <c r="B135">
        <v>0</v>
      </c>
    </row>
    <row r="136" spans="1:2" x14ac:dyDescent="0.25">
      <c r="A136" s="11" t="s">
        <v>535</v>
      </c>
      <c r="B136">
        <v>0</v>
      </c>
    </row>
    <row r="137" spans="1:2" x14ac:dyDescent="0.25">
      <c r="A137" s="11" t="s">
        <v>597</v>
      </c>
      <c r="B137">
        <v>0</v>
      </c>
    </row>
    <row r="138" spans="1:2" x14ac:dyDescent="0.25">
      <c r="A138" s="11" t="s">
        <v>574</v>
      </c>
      <c r="B138">
        <v>0</v>
      </c>
    </row>
    <row r="139" spans="1:2" x14ac:dyDescent="0.25">
      <c r="A139" s="11" t="s">
        <v>520</v>
      </c>
      <c r="B139">
        <v>0</v>
      </c>
    </row>
    <row r="140" spans="1:2" x14ac:dyDescent="0.25">
      <c r="A140" s="11" t="s">
        <v>620</v>
      </c>
      <c r="B140">
        <v>0</v>
      </c>
    </row>
    <row r="141" spans="1:2" x14ac:dyDescent="0.25">
      <c r="A141" s="11" t="s">
        <v>575</v>
      </c>
      <c r="B141">
        <v>1</v>
      </c>
    </row>
    <row r="142" spans="1:2" x14ac:dyDescent="0.25">
      <c r="A142" s="11" t="s">
        <v>555</v>
      </c>
      <c r="B142">
        <v>0</v>
      </c>
    </row>
    <row r="143" spans="1:2" x14ac:dyDescent="0.25">
      <c r="A143" s="11" t="s">
        <v>536</v>
      </c>
      <c r="B143">
        <v>0</v>
      </c>
    </row>
    <row r="144" spans="1:2" x14ac:dyDescent="0.25">
      <c r="A144" s="11" t="s">
        <v>521</v>
      </c>
      <c r="B144">
        <v>0</v>
      </c>
    </row>
    <row r="145" spans="1:2" x14ac:dyDescent="0.25">
      <c r="A145" s="11" t="s">
        <v>546</v>
      </c>
      <c r="B145">
        <v>0</v>
      </c>
    </row>
    <row r="146" spans="1:2" x14ac:dyDescent="0.25">
      <c r="A146" s="11" t="s">
        <v>586</v>
      </c>
      <c r="B146">
        <v>0</v>
      </c>
    </row>
    <row r="147" spans="1:2" x14ac:dyDescent="0.25">
      <c r="A147" s="11" t="s">
        <v>522</v>
      </c>
      <c r="B147">
        <v>0.88888888888888884</v>
      </c>
    </row>
    <row r="148" spans="1:2" x14ac:dyDescent="0.25">
      <c r="A148" s="11" t="s">
        <v>537</v>
      </c>
      <c r="B148">
        <v>0</v>
      </c>
    </row>
    <row r="149" spans="1:2" x14ac:dyDescent="0.25">
      <c r="A149" s="11" t="s">
        <v>587</v>
      </c>
      <c r="B149">
        <v>0</v>
      </c>
    </row>
    <row r="150" spans="1:2" x14ac:dyDescent="0.25">
      <c r="A150" s="11" t="s">
        <v>608</v>
      </c>
      <c r="B150">
        <v>0</v>
      </c>
    </row>
    <row r="151" spans="1:2" x14ac:dyDescent="0.25">
      <c r="A151" s="11" t="s">
        <v>639</v>
      </c>
      <c r="B151">
        <v>17.929398393758074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7D3F-7543-46DD-B6C7-811BF1BCA737}">
  <dimension ref="A1:BG269"/>
  <sheetViews>
    <sheetView topLeftCell="AM1" workbookViewId="0">
      <selection activeCell="G7" sqref="G7"/>
    </sheetView>
  </sheetViews>
  <sheetFormatPr defaultRowHeight="15" x14ac:dyDescent="0.25"/>
  <sheetData>
    <row r="1" spans="1:59" x14ac:dyDescent="0.25">
      <c r="A1" t="s">
        <v>65</v>
      </c>
      <c r="B1" t="s">
        <v>20</v>
      </c>
      <c r="C1" t="s">
        <v>78</v>
      </c>
      <c r="D1" t="s">
        <v>465</v>
      </c>
      <c r="E1" t="s">
        <v>79</v>
      </c>
      <c r="F1" t="s">
        <v>466</v>
      </c>
      <c r="G1" t="s">
        <v>467</v>
      </c>
      <c r="H1" t="s">
        <v>431</v>
      </c>
      <c r="I1" t="s">
        <v>468</v>
      </c>
      <c r="J1" t="s">
        <v>469</v>
      </c>
      <c r="K1" t="s">
        <v>470</v>
      </c>
      <c r="L1" t="s">
        <v>471</v>
      </c>
      <c r="M1" t="s">
        <v>23</v>
      </c>
      <c r="N1" t="s">
        <v>87</v>
      </c>
      <c r="O1" t="s">
        <v>88</v>
      </c>
      <c r="P1" t="s">
        <v>472</v>
      </c>
      <c r="Q1" t="s">
        <v>90</v>
      </c>
      <c r="R1" t="s">
        <v>473</v>
      </c>
      <c r="S1" t="s">
        <v>433</v>
      </c>
      <c r="T1" t="s">
        <v>474</v>
      </c>
      <c r="U1" t="s">
        <v>475</v>
      </c>
      <c r="V1" t="s">
        <v>89</v>
      </c>
      <c r="W1" t="s">
        <v>476</v>
      </c>
      <c r="X1" t="s">
        <v>435</v>
      </c>
      <c r="Y1" t="s">
        <v>477</v>
      </c>
      <c r="Z1" t="s">
        <v>478</v>
      </c>
      <c r="AA1" t="s">
        <v>479</v>
      </c>
      <c r="AB1" t="s">
        <v>480</v>
      </c>
      <c r="AC1" t="s">
        <v>481</v>
      </c>
      <c r="AD1" t="s">
        <v>482</v>
      </c>
      <c r="AE1" t="s">
        <v>131</v>
      </c>
      <c r="AF1" t="s">
        <v>483</v>
      </c>
      <c r="AG1" t="s">
        <v>344</v>
      </c>
      <c r="AH1" t="s">
        <v>132</v>
      </c>
      <c r="AI1" t="s">
        <v>484</v>
      </c>
      <c r="AJ1" t="s">
        <v>345</v>
      </c>
      <c r="AK1" t="s">
        <v>485</v>
      </c>
      <c r="AL1" t="s">
        <v>133</v>
      </c>
      <c r="AM1" t="s">
        <v>134</v>
      </c>
      <c r="AN1" t="s">
        <v>407</v>
      </c>
      <c r="AO1" t="s">
        <v>486</v>
      </c>
      <c r="AP1" t="s">
        <v>487</v>
      </c>
      <c r="AQ1" t="s">
        <v>488</v>
      </c>
      <c r="AR1" t="s">
        <v>489</v>
      </c>
      <c r="AS1" t="s">
        <v>490</v>
      </c>
      <c r="AT1" t="s">
        <v>491</v>
      </c>
      <c r="AU1" t="s">
        <v>492</v>
      </c>
      <c r="AV1" t="s">
        <v>409</v>
      </c>
      <c r="AW1" t="s">
        <v>410</v>
      </c>
      <c r="AX1" t="s">
        <v>493</v>
      </c>
      <c r="AY1" t="s">
        <v>494</v>
      </c>
      <c r="AZ1" t="s">
        <v>495</v>
      </c>
      <c r="BA1" t="s">
        <v>496</v>
      </c>
      <c r="BB1" t="s">
        <v>406</v>
      </c>
      <c r="BC1" t="s">
        <v>497</v>
      </c>
      <c r="BD1" t="s">
        <v>498</v>
      </c>
      <c r="BE1" t="s">
        <v>499</v>
      </c>
      <c r="BF1" t="s">
        <v>500</v>
      </c>
      <c r="BG1" t="s">
        <v>415</v>
      </c>
    </row>
    <row r="2" spans="1:59" x14ac:dyDescent="0.25">
      <c r="A2">
        <v>2011</v>
      </c>
      <c r="B2">
        <v>87</v>
      </c>
      <c r="C2" t="s">
        <v>501</v>
      </c>
      <c r="D2" t="s">
        <v>502</v>
      </c>
      <c r="E2">
        <v>8</v>
      </c>
      <c r="F2" t="s">
        <v>503</v>
      </c>
      <c r="G2" t="s">
        <v>503</v>
      </c>
      <c r="H2" t="s">
        <v>503</v>
      </c>
      <c r="I2" t="s">
        <v>503</v>
      </c>
      <c r="J2" t="s">
        <v>503</v>
      </c>
      <c r="K2" t="s">
        <v>503</v>
      </c>
      <c r="L2" t="s">
        <v>503</v>
      </c>
      <c r="M2" t="s">
        <v>503</v>
      </c>
      <c r="N2" t="s">
        <v>503</v>
      </c>
      <c r="O2" t="s">
        <v>503</v>
      </c>
      <c r="P2" t="s">
        <v>503</v>
      </c>
      <c r="Q2" t="s">
        <v>503</v>
      </c>
      <c r="R2">
        <v>8</v>
      </c>
      <c r="S2" t="s">
        <v>503</v>
      </c>
      <c r="T2" t="s">
        <v>503</v>
      </c>
      <c r="U2" t="s">
        <v>503</v>
      </c>
      <c r="V2" t="s">
        <v>503</v>
      </c>
      <c r="W2" t="s">
        <v>503</v>
      </c>
      <c r="X2">
        <v>7</v>
      </c>
      <c r="Y2">
        <v>53</v>
      </c>
      <c r="Z2">
        <v>7.57</v>
      </c>
      <c r="AA2">
        <v>6.6</v>
      </c>
      <c r="AB2">
        <v>0</v>
      </c>
      <c r="AC2">
        <v>0</v>
      </c>
      <c r="AD2" t="s">
        <v>503</v>
      </c>
      <c r="AE2" t="s">
        <v>503</v>
      </c>
      <c r="AF2" t="s">
        <v>503</v>
      </c>
      <c r="AG2" t="s">
        <v>503</v>
      </c>
      <c r="AH2" t="s">
        <v>503</v>
      </c>
      <c r="AI2" t="s">
        <v>503</v>
      </c>
      <c r="AJ2" t="s">
        <v>503</v>
      </c>
      <c r="AK2" t="s">
        <v>503</v>
      </c>
      <c r="AL2" t="s">
        <v>503</v>
      </c>
      <c r="AM2" t="s">
        <v>503</v>
      </c>
      <c r="AN2" t="s">
        <v>503</v>
      </c>
      <c r="AO2" t="s">
        <v>503</v>
      </c>
      <c r="AP2" t="s">
        <v>503</v>
      </c>
      <c r="AQ2" t="s">
        <v>503</v>
      </c>
      <c r="AR2" t="s">
        <v>503</v>
      </c>
      <c r="AS2" t="s">
        <v>503</v>
      </c>
      <c r="AT2" t="s">
        <v>503</v>
      </c>
      <c r="AU2" t="s">
        <v>503</v>
      </c>
      <c r="AV2" t="s">
        <v>503</v>
      </c>
      <c r="AW2" t="s">
        <v>503</v>
      </c>
      <c r="AX2" t="s">
        <v>503</v>
      </c>
      <c r="AY2" t="s">
        <v>503</v>
      </c>
      <c r="AZ2" t="s">
        <v>503</v>
      </c>
      <c r="BA2" t="s">
        <v>503</v>
      </c>
      <c r="BB2" t="s">
        <v>503</v>
      </c>
      <c r="BC2" t="s">
        <v>503</v>
      </c>
      <c r="BD2" t="s">
        <v>503</v>
      </c>
      <c r="BE2" t="s">
        <v>503</v>
      </c>
      <c r="BF2" t="s">
        <v>503</v>
      </c>
      <c r="BG2" t="s">
        <v>503</v>
      </c>
    </row>
    <row r="3" spans="1:59" x14ac:dyDescent="0.25">
      <c r="A3">
        <v>2011</v>
      </c>
      <c r="B3">
        <v>82</v>
      </c>
      <c r="C3" t="s">
        <v>504</v>
      </c>
      <c r="D3" t="s">
        <v>502</v>
      </c>
      <c r="E3">
        <v>10</v>
      </c>
      <c r="F3" t="s">
        <v>503</v>
      </c>
      <c r="G3" t="s">
        <v>503</v>
      </c>
      <c r="H3" t="s">
        <v>503</v>
      </c>
      <c r="I3" t="s">
        <v>503</v>
      </c>
      <c r="J3" t="s">
        <v>503</v>
      </c>
      <c r="K3" t="s">
        <v>503</v>
      </c>
      <c r="L3" t="s">
        <v>503</v>
      </c>
      <c r="M3" t="s">
        <v>503</v>
      </c>
      <c r="N3" t="s">
        <v>503</v>
      </c>
      <c r="O3" t="s">
        <v>503</v>
      </c>
      <c r="P3" t="s">
        <v>503</v>
      </c>
      <c r="Q3" t="s">
        <v>503</v>
      </c>
      <c r="R3" t="s">
        <v>503</v>
      </c>
      <c r="S3" t="s">
        <v>503</v>
      </c>
      <c r="T3" t="s">
        <v>503</v>
      </c>
      <c r="U3" t="s">
        <v>503</v>
      </c>
      <c r="V3" t="s">
        <v>503</v>
      </c>
      <c r="W3" t="s">
        <v>503</v>
      </c>
      <c r="X3">
        <v>1</v>
      </c>
      <c r="Y3">
        <v>10</v>
      </c>
      <c r="Z3">
        <v>10</v>
      </c>
      <c r="AA3">
        <v>1</v>
      </c>
      <c r="AB3">
        <v>0</v>
      </c>
      <c r="AC3">
        <v>0</v>
      </c>
      <c r="AD3" t="s">
        <v>503</v>
      </c>
      <c r="AE3" t="s">
        <v>503</v>
      </c>
      <c r="AF3" t="s">
        <v>503</v>
      </c>
      <c r="AG3" t="s">
        <v>503</v>
      </c>
      <c r="AH3" t="s">
        <v>503</v>
      </c>
      <c r="AI3" t="s">
        <v>503</v>
      </c>
      <c r="AJ3" t="s">
        <v>503</v>
      </c>
      <c r="AK3" t="s">
        <v>503</v>
      </c>
      <c r="AL3" t="s">
        <v>503</v>
      </c>
      <c r="AM3" t="s">
        <v>503</v>
      </c>
      <c r="AN3" t="s">
        <v>503</v>
      </c>
      <c r="AO3" t="s">
        <v>503</v>
      </c>
      <c r="AP3" t="s">
        <v>503</v>
      </c>
      <c r="AQ3" t="s">
        <v>503</v>
      </c>
      <c r="AR3" t="s">
        <v>503</v>
      </c>
      <c r="AS3" t="s">
        <v>503</v>
      </c>
      <c r="AT3" t="s">
        <v>503</v>
      </c>
      <c r="AU3" t="s">
        <v>503</v>
      </c>
      <c r="AV3" t="s">
        <v>503</v>
      </c>
      <c r="AW3" t="s">
        <v>503</v>
      </c>
      <c r="AX3" t="s">
        <v>503</v>
      </c>
      <c r="AY3" t="s">
        <v>503</v>
      </c>
      <c r="AZ3" t="s">
        <v>503</v>
      </c>
      <c r="BA3" t="s">
        <v>503</v>
      </c>
      <c r="BB3" t="s">
        <v>503</v>
      </c>
      <c r="BC3" t="s">
        <v>503</v>
      </c>
      <c r="BD3" t="s">
        <v>503</v>
      </c>
      <c r="BE3" t="s">
        <v>503</v>
      </c>
      <c r="BF3" t="s">
        <v>503</v>
      </c>
      <c r="BG3" t="s">
        <v>503</v>
      </c>
    </row>
    <row r="4" spans="1:59" x14ac:dyDescent="0.25">
      <c r="A4">
        <v>2011</v>
      </c>
      <c r="B4">
        <v>23</v>
      </c>
      <c r="C4" t="s">
        <v>505</v>
      </c>
      <c r="D4" t="s">
        <v>502</v>
      </c>
      <c r="E4">
        <v>10</v>
      </c>
      <c r="F4" t="s">
        <v>503</v>
      </c>
      <c r="G4" t="s">
        <v>503</v>
      </c>
      <c r="H4" t="s">
        <v>503</v>
      </c>
      <c r="I4" t="s">
        <v>503</v>
      </c>
      <c r="J4" t="s">
        <v>503</v>
      </c>
      <c r="K4" t="s">
        <v>503</v>
      </c>
      <c r="L4" t="s">
        <v>503</v>
      </c>
      <c r="M4" t="s">
        <v>503</v>
      </c>
      <c r="N4" t="s">
        <v>503</v>
      </c>
      <c r="O4" t="s">
        <v>503</v>
      </c>
      <c r="P4" t="s">
        <v>503</v>
      </c>
      <c r="Q4" t="s">
        <v>503</v>
      </c>
      <c r="R4">
        <v>3</v>
      </c>
      <c r="S4">
        <v>12</v>
      </c>
      <c r="T4">
        <v>4</v>
      </c>
      <c r="U4">
        <v>1.2</v>
      </c>
      <c r="V4">
        <v>0</v>
      </c>
      <c r="W4" t="s">
        <v>503</v>
      </c>
      <c r="X4">
        <v>0</v>
      </c>
      <c r="Y4" t="s">
        <v>503</v>
      </c>
      <c r="Z4" t="s">
        <v>503</v>
      </c>
      <c r="AA4" t="s">
        <v>503</v>
      </c>
      <c r="AB4" t="s">
        <v>503</v>
      </c>
      <c r="AC4" t="s">
        <v>503</v>
      </c>
      <c r="AD4" t="s">
        <v>503</v>
      </c>
      <c r="AE4" t="s">
        <v>503</v>
      </c>
      <c r="AF4" t="s">
        <v>503</v>
      </c>
      <c r="AG4" t="s">
        <v>503</v>
      </c>
      <c r="AH4" t="s">
        <v>503</v>
      </c>
      <c r="AI4" t="s">
        <v>503</v>
      </c>
      <c r="AJ4" t="s">
        <v>503</v>
      </c>
      <c r="AK4" t="s">
        <v>503</v>
      </c>
      <c r="AL4" t="s">
        <v>503</v>
      </c>
      <c r="AM4" t="s">
        <v>503</v>
      </c>
      <c r="AN4" t="s">
        <v>503</v>
      </c>
      <c r="AO4" t="s">
        <v>503</v>
      </c>
      <c r="AP4" t="s">
        <v>503</v>
      </c>
      <c r="AQ4" t="s">
        <v>503</v>
      </c>
      <c r="AR4" t="s">
        <v>503</v>
      </c>
      <c r="AS4" t="s">
        <v>503</v>
      </c>
      <c r="AT4" t="s">
        <v>503</v>
      </c>
      <c r="AU4" t="s">
        <v>503</v>
      </c>
      <c r="AV4" t="s">
        <v>503</v>
      </c>
      <c r="AW4" t="s">
        <v>503</v>
      </c>
      <c r="AX4" t="s">
        <v>503</v>
      </c>
      <c r="AY4" t="s">
        <v>503</v>
      </c>
      <c r="AZ4" t="s">
        <v>503</v>
      </c>
      <c r="BA4" t="s">
        <v>503</v>
      </c>
      <c r="BB4" t="s">
        <v>503</v>
      </c>
      <c r="BC4" t="s">
        <v>503</v>
      </c>
      <c r="BD4" t="s">
        <v>503</v>
      </c>
      <c r="BE4" t="s">
        <v>503</v>
      </c>
      <c r="BF4" t="s">
        <v>503</v>
      </c>
      <c r="BG4" t="s">
        <v>503</v>
      </c>
    </row>
    <row r="5" spans="1:59" x14ac:dyDescent="0.25">
      <c r="A5">
        <v>2011</v>
      </c>
      <c r="B5">
        <v>44</v>
      </c>
      <c r="C5" t="s">
        <v>506</v>
      </c>
      <c r="D5" t="s">
        <v>507</v>
      </c>
      <c r="E5">
        <v>8</v>
      </c>
      <c r="F5" t="s">
        <v>503</v>
      </c>
      <c r="G5" t="s">
        <v>503</v>
      </c>
      <c r="H5" t="s">
        <v>503</v>
      </c>
      <c r="I5" t="s">
        <v>503</v>
      </c>
      <c r="J5" t="s">
        <v>503</v>
      </c>
      <c r="K5" t="s">
        <v>503</v>
      </c>
      <c r="L5" t="s">
        <v>503</v>
      </c>
      <c r="M5" t="s">
        <v>503</v>
      </c>
      <c r="N5" t="s">
        <v>503</v>
      </c>
      <c r="O5" t="s">
        <v>503</v>
      </c>
      <c r="P5" t="s">
        <v>503</v>
      </c>
      <c r="Q5" t="s">
        <v>503</v>
      </c>
      <c r="R5">
        <v>2</v>
      </c>
      <c r="S5">
        <v>4</v>
      </c>
      <c r="T5">
        <v>2</v>
      </c>
      <c r="U5">
        <v>0.5</v>
      </c>
      <c r="V5">
        <v>0</v>
      </c>
      <c r="W5" t="s">
        <v>503</v>
      </c>
      <c r="X5">
        <v>0</v>
      </c>
      <c r="Y5" t="s">
        <v>503</v>
      </c>
      <c r="Z5" t="s">
        <v>503</v>
      </c>
      <c r="AA5" t="s">
        <v>503</v>
      </c>
      <c r="AB5" t="s">
        <v>503</v>
      </c>
      <c r="AC5" t="s">
        <v>503</v>
      </c>
      <c r="AD5" t="s">
        <v>503</v>
      </c>
      <c r="AE5" t="s">
        <v>503</v>
      </c>
      <c r="AF5" t="s">
        <v>503</v>
      </c>
      <c r="AG5" t="s">
        <v>503</v>
      </c>
      <c r="AH5" t="s">
        <v>503</v>
      </c>
      <c r="AI5" t="s">
        <v>503</v>
      </c>
      <c r="AJ5" t="s">
        <v>503</v>
      </c>
      <c r="AK5" t="s">
        <v>503</v>
      </c>
      <c r="AL5" t="s">
        <v>503</v>
      </c>
      <c r="AM5" t="s">
        <v>503</v>
      </c>
      <c r="AN5" t="s">
        <v>503</v>
      </c>
      <c r="AO5" t="s">
        <v>503</v>
      </c>
      <c r="AP5" t="s">
        <v>503</v>
      </c>
      <c r="AQ5" t="s">
        <v>503</v>
      </c>
      <c r="AR5" t="s">
        <v>503</v>
      </c>
      <c r="AS5" t="s">
        <v>503</v>
      </c>
      <c r="AT5" t="s">
        <v>503</v>
      </c>
      <c r="AU5" t="s">
        <v>503</v>
      </c>
      <c r="AV5" t="s">
        <v>503</v>
      </c>
      <c r="AW5" t="s">
        <v>503</v>
      </c>
      <c r="AX5" t="s">
        <v>503</v>
      </c>
      <c r="AY5" t="s">
        <v>503</v>
      </c>
      <c r="AZ5" t="s">
        <v>503</v>
      </c>
      <c r="BA5" t="s">
        <v>503</v>
      </c>
      <c r="BB5" t="s">
        <v>503</v>
      </c>
      <c r="BC5" t="s">
        <v>503</v>
      </c>
      <c r="BD5" t="s">
        <v>503</v>
      </c>
      <c r="BE5" t="s">
        <v>503</v>
      </c>
      <c r="BF5" t="s">
        <v>503</v>
      </c>
      <c r="BG5" t="s">
        <v>503</v>
      </c>
    </row>
    <row r="6" spans="1:59" x14ac:dyDescent="0.25">
      <c r="A6">
        <v>2011</v>
      </c>
      <c r="B6">
        <v>18</v>
      </c>
      <c r="C6" t="s">
        <v>508</v>
      </c>
      <c r="D6" t="s">
        <v>502</v>
      </c>
      <c r="E6">
        <v>10</v>
      </c>
      <c r="F6" t="s">
        <v>503</v>
      </c>
      <c r="G6" t="s">
        <v>503</v>
      </c>
      <c r="H6" t="s">
        <v>503</v>
      </c>
      <c r="I6" t="s">
        <v>503</v>
      </c>
      <c r="J6" t="s">
        <v>503</v>
      </c>
      <c r="K6" t="s">
        <v>503</v>
      </c>
      <c r="L6" t="s">
        <v>503</v>
      </c>
      <c r="M6" t="s">
        <v>503</v>
      </c>
      <c r="N6" t="s">
        <v>503</v>
      </c>
      <c r="O6" t="s">
        <v>503</v>
      </c>
      <c r="P6" t="s">
        <v>503</v>
      </c>
      <c r="Q6" t="s">
        <v>503</v>
      </c>
      <c r="R6" t="s">
        <v>503</v>
      </c>
      <c r="S6" t="s">
        <v>503</v>
      </c>
      <c r="T6" t="s">
        <v>503</v>
      </c>
      <c r="U6" t="s">
        <v>503</v>
      </c>
      <c r="V6" t="s">
        <v>503</v>
      </c>
      <c r="W6" t="s">
        <v>503</v>
      </c>
      <c r="X6">
        <v>2</v>
      </c>
      <c r="Y6">
        <v>39</v>
      </c>
      <c r="Z6">
        <v>19.5</v>
      </c>
      <c r="AA6">
        <v>3.9</v>
      </c>
      <c r="AB6">
        <v>0</v>
      </c>
      <c r="AC6">
        <v>0</v>
      </c>
      <c r="AD6" t="s">
        <v>503</v>
      </c>
      <c r="AE6" t="s">
        <v>503</v>
      </c>
      <c r="AF6" t="s">
        <v>503</v>
      </c>
      <c r="AG6" t="s">
        <v>503</v>
      </c>
      <c r="AH6" t="s">
        <v>503</v>
      </c>
      <c r="AI6" t="s">
        <v>503</v>
      </c>
      <c r="AJ6" t="s">
        <v>503</v>
      </c>
      <c r="AK6" t="s">
        <v>503</v>
      </c>
      <c r="AL6" t="s">
        <v>503</v>
      </c>
      <c r="AM6" t="s">
        <v>503</v>
      </c>
      <c r="AN6" t="s">
        <v>503</v>
      </c>
      <c r="AO6" t="s">
        <v>503</v>
      </c>
      <c r="AP6" t="s">
        <v>503</v>
      </c>
      <c r="AQ6" t="s">
        <v>503</v>
      </c>
      <c r="AR6" t="s">
        <v>503</v>
      </c>
      <c r="AS6" t="s">
        <v>503</v>
      </c>
      <c r="AT6" t="s">
        <v>503</v>
      </c>
      <c r="AU6" t="s">
        <v>503</v>
      </c>
      <c r="AV6" t="s">
        <v>503</v>
      </c>
      <c r="AW6" t="s">
        <v>503</v>
      </c>
      <c r="AX6" t="s">
        <v>503</v>
      </c>
      <c r="AY6" t="s">
        <v>503</v>
      </c>
      <c r="AZ6" t="s">
        <v>503</v>
      </c>
      <c r="BA6" t="s">
        <v>503</v>
      </c>
      <c r="BB6" t="s">
        <v>503</v>
      </c>
      <c r="BC6" t="s">
        <v>503</v>
      </c>
      <c r="BD6" t="s">
        <v>503</v>
      </c>
      <c r="BE6" t="s">
        <v>503</v>
      </c>
      <c r="BF6" t="s">
        <v>503</v>
      </c>
      <c r="BG6" t="s">
        <v>503</v>
      </c>
    </row>
    <row r="7" spans="1:59" x14ac:dyDescent="0.25">
      <c r="A7">
        <v>2011</v>
      </c>
      <c r="B7">
        <v>19</v>
      </c>
      <c r="C7" t="s">
        <v>509</v>
      </c>
      <c r="D7" t="s">
        <v>510</v>
      </c>
      <c r="E7">
        <v>8</v>
      </c>
      <c r="F7" t="s">
        <v>503</v>
      </c>
      <c r="G7" t="s">
        <v>503</v>
      </c>
      <c r="H7" t="s">
        <v>503</v>
      </c>
      <c r="I7" t="s">
        <v>503</v>
      </c>
      <c r="J7" t="s">
        <v>503</v>
      </c>
      <c r="K7" t="s">
        <v>503</v>
      </c>
      <c r="L7" t="s">
        <v>503</v>
      </c>
      <c r="M7" t="s">
        <v>503</v>
      </c>
      <c r="N7" t="s">
        <v>503</v>
      </c>
      <c r="O7" t="s">
        <v>503</v>
      </c>
      <c r="P7" t="s">
        <v>503</v>
      </c>
      <c r="Q7" t="s">
        <v>503</v>
      </c>
      <c r="R7" t="s">
        <v>503</v>
      </c>
      <c r="S7" t="s">
        <v>503</v>
      </c>
      <c r="T7" t="s">
        <v>503</v>
      </c>
      <c r="U7" t="s">
        <v>503</v>
      </c>
      <c r="V7" t="s">
        <v>503</v>
      </c>
      <c r="W7" t="s">
        <v>503</v>
      </c>
      <c r="X7" t="s">
        <v>503</v>
      </c>
      <c r="Y7" t="s">
        <v>503</v>
      </c>
      <c r="Z7" t="s">
        <v>503</v>
      </c>
      <c r="AA7" t="s">
        <v>503</v>
      </c>
      <c r="AB7" t="s">
        <v>503</v>
      </c>
      <c r="AC7" t="s">
        <v>503</v>
      </c>
      <c r="AD7">
        <v>7</v>
      </c>
      <c r="AE7">
        <v>7</v>
      </c>
      <c r="AF7">
        <v>1</v>
      </c>
      <c r="AG7">
        <v>0</v>
      </c>
      <c r="AH7">
        <v>0</v>
      </c>
      <c r="AI7">
        <v>0</v>
      </c>
      <c r="AJ7">
        <v>0</v>
      </c>
      <c r="AK7">
        <v>7</v>
      </c>
      <c r="AL7">
        <v>0.9</v>
      </c>
      <c r="AM7" t="s">
        <v>503</v>
      </c>
      <c r="AN7" t="s">
        <v>503</v>
      </c>
      <c r="AO7" t="s">
        <v>503</v>
      </c>
      <c r="AP7" t="s">
        <v>503</v>
      </c>
      <c r="AQ7" t="s">
        <v>503</v>
      </c>
      <c r="AR7" t="s">
        <v>503</v>
      </c>
      <c r="AS7" t="s">
        <v>503</v>
      </c>
      <c r="AT7" t="s">
        <v>503</v>
      </c>
      <c r="AU7" t="s">
        <v>503</v>
      </c>
      <c r="AV7" t="s">
        <v>503</v>
      </c>
      <c r="AW7">
        <v>17</v>
      </c>
      <c r="AX7">
        <v>588</v>
      </c>
      <c r="AY7">
        <v>34.590000000000003</v>
      </c>
      <c r="AZ7">
        <v>0</v>
      </c>
      <c r="BA7">
        <v>0</v>
      </c>
      <c r="BB7" t="s">
        <v>503</v>
      </c>
      <c r="BC7" t="s">
        <v>503</v>
      </c>
      <c r="BD7" t="s">
        <v>503</v>
      </c>
      <c r="BE7" t="s">
        <v>503</v>
      </c>
      <c r="BF7" t="s">
        <v>503</v>
      </c>
      <c r="BG7" t="s">
        <v>503</v>
      </c>
    </row>
    <row r="8" spans="1:59" x14ac:dyDescent="0.25">
      <c r="A8">
        <v>2011</v>
      </c>
      <c r="B8">
        <v>4</v>
      </c>
      <c r="C8" t="s">
        <v>511</v>
      </c>
      <c r="D8" t="s">
        <v>512</v>
      </c>
      <c r="E8">
        <v>9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  <c r="Q8" t="s">
        <v>503</v>
      </c>
      <c r="R8">
        <v>110</v>
      </c>
      <c r="S8">
        <v>699</v>
      </c>
      <c r="T8">
        <v>6.36</v>
      </c>
      <c r="U8">
        <v>77.7</v>
      </c>
      <c r="V8">
        <v>0</v>
      </c>
      <c r="W8" t="s">
        <v>503</v>
      </c>
      <c r="X8">
        <v>35</v>
      </c>
      <c r="Y8">
        <v>377</v>
      </c>
      <c r="Z8">
        <v>13.46</v>
      </c>
      <c r="AA8">
        <v>41.9</v>
      </c>
      <c r="AB8">
        <v>0</v>
      </c>
      <c r="AC8">
        <v>1</v>
      </c>
      <c r="AD8" t="s">
        <v>503</v>
      </c>
      <c r="AE8" t="s">
        <v>503</v>
      </c>
      <c r="AF8" t="s">
        <v>503</v>
      </c>
      <c r="AG8" t="s">
        <v>503</v>
      </c>
      <c r="AH8" t="s">
        <v>503</v>
      </c>
      <c r="AI8" t="s">
        <v>503</v>
      </c>
      <c r="AJ8" t="s">
        <v>503</v>
      </c>
      <c r="AK8" t="s">
        <v>503</v>
      </c>
      <c r="AL8" t="s">
        <v>503</v>
      </c>
      <c r="AM8" t="s">
        <v>503</v>
      </c>
      <c r="AN8" t="s">
        <v>503</v>
      </c>
      <c r="AO8" t="s">
        <v>503</v>
      </c>
      <c r="AP8" t="s">
        <v>503</v>
      </c>
      <c r="AQ8" t="s">
        <v>503</v>
      </c>
      <c r="AR8" t="s">
        <v>503</v>
      </c>
      <c r="AS8" t="s">
        <v>503</v>
      </c>
      <c r="AT8" t="s">
        <v>503</v>
      </c>
      <c r="AU8" t="s">
        <v>503</v>
      </c>
      <c r="AV8" t="s">
        <v>503</v>
      </c>
      <c r="AW8" t="s">
        <v>503</v>
      </c>
      <c r="AX8" t="s">
        <v>503</v>
      </c>
      <c r="AY8" t="s">
        <v>503</v>
      </c>
      <c r="AZ8" t="s">
        <v>503</v>
      </c>
      <c r="BA8" t="s">
        <v>503</v>
      </c>
      <c r="BB8" t="s">
        <v>503</v>
      </c>
      <c r="BC8" t="s">
        <v>503</v>
      </c>
      <c r="BD8" t="s">
        <v>503</v>
      </c>
      <c r="BE8" t="s">
        <v>503</v>
      </c>
      <c r="BF8" t="s">
        <v>503</v>
      </c>
      <c r="BG8" t="s">
        <v>503</v>
      </c>
    </row>
    <row r="9" spans="1:59" x14ac:dyDescent="0.25">
      <c r="A9">
        <v>2011</v>
      </c>
      <c r="B9">
        <v>11</v>
      </c>
      <c r="C9" t="s">
        <v>513</v>
      </c>
      <c r="D9" t="s">
        <v>512</v>
      </c>
      <c r="E9">
        <v>9</v>
      </c>
      <c r="F9">
        <v>2</v>
      </c>
      <c r="G9">
        <v>2</v>
      </c>
      <c r="H9">
        <v>20</v>
      </c>
      <c r="I9">
        <v>1</v>
      </c>
      <c r="J9">
        <v>10</v>
      </c>
      <c r="K9">
        <v>2.2000000000000002</v>
      </c>
      <c r="L9">
        <v>0.22222222222222221</v>
      </c>
      <c r="M9">
        <v>0</v>
      </c>
      <c r="N9">
        <v>0</v>
      </c>
      <c r="O9">
        <v>0</v>
      </c>
      <c r="P9">
        <v>0</v>
      </c>
      <c r="Q9">
        <v>127</v>
      </c>
      <c r="R9">
        <v>14</v>
      </c>
      <c r="S9">
        <v>93</v>
      </c>
      <c r="T9">
        <v>6.64</v>
      </c>
      <c r="U9">
        <v>10.3</v>
      </c>
      <c r="V9">
        <v>0</v>
      </c>
      <c r="W9" t="s">
        <v>503</v>
      </c>
      <c r="X9">
        <v>11</v>
      </c>
      <c r="Y9">
        <v>64</v>
      </c>
      <c r="Z9">
        <v>7.11</v>
      </c>
      <c r="AA9">
        <v>7.1</v>
      </c>
      <c r="AB9">
        <v>0</v>
      </c>
      <c r="AC9">
        <v>1</v>
      </c>
      <c r="AD9" t="s">
        <v>503</v>
      </c>
      <c r="AE9" t="s">
        <v>503</v>
      </c>
      <c r="AF9" t="s">
        <v>503</v>
      </c>
      <c r="AG9" t="s">
        <v>503</v>
      </c>
      <c r="AH9" t="s">
        <v>503</v>
      </c>
      <c r="AI9" t="s">
        <v>503</v>
      </c>
      <c r="AJ9" t="s">
        <v>503</v>
      </c>
      <c r="AK9" t="s">
        <v>503</v>
      </c>
      <c r="AL9" t="s">
        <v>503</v>
      </c>
      <c r="AM9" t="s">
        <v>503</v>
      </c>
      <c r="AN9" t="s">
        <v>503</v>
      </c>
      <c r="AO9" t="s">
        <v>503</v>
      </c>
      <c r="AP9" t="s">
        <v>503</v>
      </c>
      <c r="AQ9" t="s">
        <v>503</v>
      </c>
      <c r="AR9" t="s">
        <v>503</v>
      </c>
      <c r="AS9" t="s">
        <v>503</v>
      </c>
      <c r="AT9" t="s">
        <v>503</v>
      </c>
      <c r="AU9" t="s">
        <v>503</v>
      </c>
      <c r="AV9" t="s">
        <v>503</v>
      </c>
      <c r="AW9" t="s">
        <v>503</v>
      </c>
      <c r="AX9" t="s">
        <v>503</v>
      </c>
      <c r="AY9" t="s">
        <v>503</v>
      </c>
      <c r="AZ9" t="s">
        <v>503</v>
      </c>
      <c r="BA9" t="s">
        <v>503</v>
      </c>
      <c r="BB9" t="s">
        <v>503</v>
      </c>
      <c r="BC9" t="s">
        <v>503</v>
      </c>
      <c r="BD9" t="s">
        <v>503</v>
      </c>
      <c r="BE9" t="s">
        <v>503</v>
      </c>
      <c r="BF9" t="s">
        <v>503</v>
      </c>
      <c r="BG9" t="s">
        <v>503</v>
      </c>
    </row>
    <row r="10" spans="1:59" x14ac:dyDescent="0.25">
      <c r="A10">
        <v>2011</v>
      </c>
      <c r="B10">
        <v>17</v>
      </c>
      <c r="C10" t="s">
        <v>514</v>
      </c>
      <c r="D10" t="s">
        <v>502</v>
      </c>
      <c r="E10">
        <v>8</v>
      </c>
      <c r="F10" t="s">
        <v>503</v>
      </c>
      <c r="G10" t="s">
        <v>503</v>
      </c>
      <c r="H10" t="s">
        <v>503</v>
      </c>
      <c r="I10" t="s">
        <v>503</v>
      </c>
      <c r="J10" t="s">
        <v>503</v>
      </c>
      <c r="K10" t="s">
        <v>503</v>
      </c>
      <c r="L10" t="s">
        <v>503</v>
      </c>
      <c r="M10" t="s">
        <v>503</v>
      </c>
      <c r="N10" t="s">
        <v>503</v>
      </c>
      <c r="O10" t="s">
        <v>503</v>
      </c>
      <c r="P10" t="s">
        <v>503</v>
      </c>
      <c r="Q10" t="s">
        <v>503</v>
      </c>
      <c r="R10">
        <v>4</v>
      </c>
      <c r="S10">
        <v>29</v>
      </c>
      <c r="T10">
        <v>7.25</v>
      </c>
      <c r="U10">
        <v>3.6</v>
      </c>
      <c r="V10">
        <v>0</v>
      </c>
      <c r="W10" t="s">
        <v>503</v>
      </c>
      <c r="X10">
        <v>4</v>
      </c>
      <c r="Y10">
        <v>53</v>
      </c>
      <c r="Z10">
        <v>26.5</v>
      </c>
      <c r="AA10">
        <v>6.6</v>
      </c>
      <c r="AB10">
        <v>0</v>
      </c>
      <c r="AC10">
        <v>0</v>
      </c>
      <c r="AD10" t="s">
        <v>503</v>
      </c>
      <c r="AE10" t="s">
        <v>503</v>
      </c>
      <c r="AF10" t="s">
        <v>503</v>
      </c>
      <c r="AG10" t="s">
        <v>503</v>
      </c>
      <c r="AH10" t="s">
        <v>503</v>
      </c>
      <c r="AI10" t="s">
        <v>503</v>
      </c>
      <c r="AJ10" t="s">
        <v>503</v>
      </c>
      <c r="AK10" t="s">
        <v>503</v>
      </c>
      <c r="AL10" t="s">
        <v>503</v>
      </c>
      <c r="AM10" t="s">
        <v>503</v>
      </c>
      <c r="AN10" t="s">
        <v>503</v>
      </c>
      <c r="AO10" t="s">
        <v>503</v>
      </c>
      <c r="AP10" t="s">
        <v>503</v>
      </c>
      <c r="AQ10" t="s">
        <v>503</v>
      </c>
      <c r="AR10" t="s">
        <v>503</v>
      </c>
      <c r="AS10" t="s">
        <v>503</v>
      </c>
      <c r="AT10" t="s">
        <v>503</v>
      </c>
      <c r="AU10" t="s">
        <v>503</v>
      </c>
      <c r="AV10" t="s">
        <v>503</v>
      </c>
      <c r="AW10" t="s">
        <v>503</v>
      </c>
      <c r="AX10" t="s">
        <v>503</v>
      </c>
      <c r="AY10" t="s">
        <v>503</v>
      </c>
      <c r="AZ10" t="s">
        <v>503</v>
      </c>
      <c r="BA10" t="s">
        <v>503</v>
      </c>
      <c r="BB10" t="s">
        <v>503</v>
      </c>
      <c r="BC10" t="s">
        <v>503</v>
      </c>
      <c r="BD10" t="s">
        <v>503</v>
      </c>
      <c r="BE10" t="s">
        <v>503</v>
      </c>
      <c r="BF10" t="s">
        <v>503</v>
      </c>
      <c r="BG10" t="s">
        <v>503</v>
      </c>
    </row>
    <row r="11" spans="1:59" x14ac:dyDescent="0.25">
      <c r="A11">
        <v>2011</v>
      </c>
      <c r="B11">
        <v>29</v>
      </c>
      <c r="C11" t="s">
        <v>515</v>
      </c>
      <c r="D11" t="s">
        <v>502</v>
      </c>
      <c r="E11">
        <v>9</v>
      </c>
      <c r="F11" t="s">
        <v>503</v>
      </c>
      <c r="G11" t="s">
        <v>503</v>
      </c>
      <c r="H11" t="s">
        <v>503</v>
      </c>
      <c r="I11" t="s">
        <v>503</v>
      </c>
      <c r="J11" t="s">
        <v>503</v>
      </c>
      <c r="K11" t="s">
        <v>503</v>
      </c>
      <c r="L11" t="s">
        <v>503</v>
      </c>
      <c r="M11" t="s">
        <v>503</v>
      </c>
      <c r="N11" t="s">
        <v>503</v>
      </c>
      <c r="O11" t="s">
        <v>503</v>
      </c>
      <c r="P11" t="s">
        <v>503</v>
      </c>
      <c r="Q11" t="s">
        <v>503</v>
      </c>
      <c r="R11">
        <v>22</v>
      </c>
      <c r="S11">
        <v>149</v>
      </c>
      <c r="T11">
        <v>6.77</v>
      </c>
      <c r="U11">
        <v>16.600000000000001</v>
      </c>
      <c r="V11">
        <v>0</v>
      </c>
      <c r="W11" t="s">
        <v>503</v>
      </c>
      <c r="X11">
        <v>1</v>
      </c>
      <c r="Y11" t="s">
        <v>503</v>
      </c>
      <c r="Z11" t="s">
        <v>503</v>
      </c>
      <c r="AA11" t="s">
        <v>503</v>
      </c>
      <c r="AB11" t="s">
        <v>503</v>
      </c>
      <c r="AC11" t="s">
        <v>503</v>
      </c>
      <c r="AD11" t="s">
        <v>503</v>
      </c>
      <c r="AE11" t="s">
        <v>503</v>
      </c>
      <c r="AF11" t="s">
        <v>503</v>
      </c>
      <c r="AG11" t="s">
        <v>503</v>
      </c>
      <c r="AH11" t="s">
        <v>503</v>
      </c>
      <c r="AI11" t="s">
        <v>503</v>
      </c>
      <c r="AJ11" t="s">
        <v>503</v>
      </c>
      <c r="AK11" t="s">
        <v>503</v>
      </c>
      <c r="AL11" t="s">
        <v>503</v>
      </c>
      <c r="AM11" t="s">
        <v>503</v>
      </c>
      <c r="AN11" t="s">
        <v>503</v>
      </c>
      <c r="AO11" t="s">
        <v>503</v>
      </c>
      <c r="AP11" t="s">
        <v>503</v>
      </c>
      <c r="AQ11" t="s">
        <v>503</v>
      </c>
      <c r="AR11" t="s">
        <v>503</v>
      </c>
      <c r="AS11" t="s">
        <v>503</v>
      </c>
      <c r="AT11" t="s">
        <v>503</v>
      </c>
      <c r="AU11" t="s">
        <v>503</v>
      </c>
      <c r="AV11" t="s">
        <v>503</v>
      </c>
      <c r="AW11" t="s">
        <v>503</v>
      </c>
      <c r="AX11" t="s">
        <v>503</v>
      </c>
      <c r="AY11" t="s">
        <v>503</v>
      </c>
      <c r="AZ11" t="s">
        <v>503</v>
      </c>
      <c r="BA11" t="s">
        <v>503</v>
      </c>
      <c r="BB11" t="s">
        <v>503</v>
      </c>
      <c r="BC11" t="s">
        <v>503</v>
      </c>
      <c r="BD11" t="s">
        <v>503</v>
      </c>
      <c r="BE11" t="s">
        <v>503</v>
      </c>
      <c r="BF11" t="s">
        <v>503</v>
      </c>
      <c r="BG11" t="s">
        <v>503</v>
      </c>
    </row>
    <row r="12" spans="1:59" x14ac:dyDescent="0.25">
      <c r="A12">
        <v>2011</v>
      </c>
      <c r="B12">
        <v>5</v>
      </c>
      <c r="C12" t="s">
        <v>516</v>
      </c>
      <c r="D12" t="s">
        <v>510</v>
      </c>
      <c r="E12">
        <v>10</v>
      </c>
      <c r="F12">
        <v>9</v>
      </c>
      <c r="G12">
        <v>13</v>
      </c>
      <c r="H12">
        <v>154</v>
      </c>
      <c r="I12">
        <v>0.69199999999999995</v>
      </c>
      <c r="J12">
        <v>17.111000000000001</v>
      </c>
      <c r="K12">
        <v>15.4</v>
      </c>
      <c r="L12">
        <v>0.9</v>
      </c>
      <c r="M12">
        <v>0</v>
      </c>
      <c r="N12">
        <v>0</v>
      </c>
      <c r="O12">
        <v>0</v>
      </c>
      <c r="P12">
        <v>0</v>
      </c>
      <c r="Q12">
        <v>109</v>
      </c>
      <c r="R12" t="s">
        <v>503</v>
      </c>
      <c r="S12" t="s">
        <v>503</v>
      </c>
      <c r="T12" t="s">
        <v>503</v>
      </c>
      <c r="U12" t="s">
        <v>503</v>
      </c>
      <c r="V12" t="s">
        <v>503</v>
      </c>
      <c r="W12" t="s">
        <v>503</v>
      </c>
      <c r="X12">
        <v>52</v>
      </c>
      <c r="Y12">
        <v>948</v>
      </c>
      <c r="Z12">
        <v>18.23</v>
      </c>
      <c r="AA12">
        <v>94.8</v>
      </c>
      <c r="AB12">
        <v>0</v>
      </c>
      <c r="AC12">
        <v>14</v>
      </c>
      <c r="AD12" t="s">
        <v>503</v>
      </c>
      <c r="AE12" t="s">
        <v>503</v>
      </c>
      <c r="AF12" t="s">
        <v>503</v>
      </c>
      <c r="AG12" t="s">
        <v>503</v>
      </c>
      <c r="AH12" t="s">
        <v>503</v>
      </c>
      <c r="AI12" t="s">
        <v>503</v>
      </c>
      <c r="AJ12" t="s">
        <v>503</v>
      </c>
      <c r="AK12" t="s">
        <v>503</v>
      </c>
      <c r="AL12" t="s">
        <v>503</v>
      </c>
      <c r="AM12" t="s">
        <v>503</v>
      </c>
      <c r="AN12" t="s">
        <v>503</v>
      </c>
      <c r="AO12" t="s">
        <v>503</v>
      </c>
      <c r="AP12" t="s">
        <v>503</v>
      </c>
      <c r="AQ12" t="s">
        <v>503</v>
      </c>
      <c r="AR12" t="s">
        <v>503</v>
      </c>
      <c r="AS12" t="s">
        <v>503</v>
      </c>
      <c r="AT12" t="s">
        <v>503</v>
      </c>
      <c r="AU12" t="s">
        <v>503</v>
      </c>
      <c r="AV12" t="s">
        <v>503</v>
      </c>
      <c r="AW12">
        <v>4</v>
      </c>
      <c r="AX12">
        <v>151</v>
      </c>
      <c r="AY12">
        <v>37.75</v>
      </c>
      <c r="AZ12">
        <v>0</v>
      </c>
      <c r="BA12">
        <v>0</v>
      </c>
      <c r="BB12" t="s">
        <v>503</v>
      </c>
      <c r="BC12" t="s">
        <v>503</v>
      </c>
      <c r="BD12" t="s">
        <v>503</v>
      </c>
      <c r="BE12" t="s">
        <v>503</v>
      </c>
      <c r="BF12" t="s">
        <v>503</v>
      </c>
      <c r="BG12" t="s">
        <v>503</v>
      </c>
    </row>
    <row r="13" spans="1:59" x14ac:dyDescent="0.25">
      <c r="A13">
        <v>2011</v>
      </c>
      <c r="B13">
        <v>13</v>
      </c>
      <c r="C13" t="s">
        <v>517</v>
      </c>
      <c r="D13" t="s">
        <v>502</v>
      </c>
      <c r="E13">
        <v>10</v>
      </c>
      <c r="F13" t="s">
        <v>503</v>
      </c>
      <c r="G13" t="s">
        <v>503</v>
      </c>
      <c r="H13" t="s">
        <v>503</v>
      </c>
      <c r="I13" t="s">
        <v>503</v>
      </c>
      <c r="J13" t="s">
        <v>503</v>
      </c>
      <c r="K13" t="s">
        <v>503</v>
      </c>
      <c r="L13" t="s">
        <v>503</v>
      </c>
      <c r="M13" t="s">
        <v>503</v>
      </c>
      <c r="N13" t="s">
        <v>503</v>
      </c>
      <c r="O13" t="s">
        <v>503</v>
      </c>
      <c r="P13" t="s">
        <v>503</v>
      </c>
      <c r="Q13" t="s">
        <v>503</v>
      </c>
      <c r="R13">
        <v>3</v>
      </c>
      <c r="S13">
        <v>39</v>
      </c>
      <c r="T13">
        <v>13</v>
      </c>
      <c r="U13">
        <v>3.9</v>
      </c>
      <c r="V13">
        <v>0</v>
      </c>
      <c r="W13" t="s">
        <v>503</v>
      </c>
      <c r="X13">
        <v>40</v>
      </c>
      <c r="Y13">
        <v>812</v>
      </c>
      <c r="Z13">
        <v>20.3</v>
      </c>
      <c r="AA13">
        <v>81.2</v>
      </c>
      <c r="AB13">
        <v>0</v>
      </c>
      <c r="AC13">
        <v>16</v>
      </c>
      <c r="AD13" t="s">
        <v>503</v>
      </c>
      <c r="AE13" t="s">
        <v>503</v>
      </c>
      <c r="AF13" t="s">
        <v>503</v>
      </c>
      <c r="AG13" t="s">
        <v>503</v>
      </c>
      <c r="AH13" t="s">
        <v>503</v>
      </c>
      <c r="AI13" t="s">
        <v>503</v>
      </c>
      <c r="AJ13" t="s">
        <v>503</v>
      </c>
      <c r="AK13" t="s">
        <v>503</v>
      </c>
      <c r="AL13" t="s">
        <v>503</v>
      </c>
      <c r="AM13">
        <v>0</v>
      </c>
      <c r="AN13">
        <v>0</v>
      </c>
      <c r="AO13">
        <v>0</v>
      </c>
      <c r="AP13">
        <v>0</v>
      </c>
      <c r="AQ13">
        <v>6</v>
      </c>
      <c r="AR13">
        <v>80</v>
      </c>
      <c r="AS13">
        <v>13.33</v>
      </c>
      <c r="AT13">
        <v>0</v>
      </c>
      <c r="AU13">
        <v>0</v>
      </c>
      <c r="AV13">
        <v>80</v>
      </c>
      <c r="AW13" t="s">
        <v>503</v>
      </c>
      <c r="AX13" t="s">
        <v>503</v>
      </c>
      <c r="AY13" t="s">
        <v>503</v>
      </c>
      <c r="AZ13" t="s">
        <v>503</v>
      </c>
      <c r="BA13" t="s">
        <v>503</v>
      </c>
      <c r="BB13" t="s">
        <v>503</v>
      </c>
      <c r="BC13" t="s">
        <v>503</v>
      </c>
      <c r="BD13" t="s">
        <v>503</v>
      </c>
      <c r="BE13" t="s">
        <v>503</v>
      </c>
      <c r="BF13" t="s">
        <v>503</v>
      </c>
      <c r="BG13" t="s">
        <v>503</v>
      </c>
    </row>
    <row r="14" spans="1:59" x14ac:dyDescent="0.25">
      <c r="A14">
        <v>2011</v>
      </c>
      <c r="B14">
        <v>9</v>
      </c>
      <c r="C14" t="s">
        <v>518</v>
      </c>
      <c r="D14" t="s">
        <v>510</v>
      </c>
      <c r="E14">
        <v>10</v>
      </c>
      <c r="F14">
        <v>10</v>
      </c>
      <c r="G14">
        <v>18</v>
      </c>
      <c r="H14">
        <v>43</v>
      </c>
      <c r="I14">
        <v>0.55600000000000005</v>
      </c>
      <c r="J14">
        <v>4.3</v>
      </c>
      <c r="K14">
        <v>4.3</v>
      </c>
      <c r="L14">
        <v>1</v>
      </c>
      <c r="M14">
        <v>0</v>
      </c>
      <c r="N14">
        <v>0</v>
      </c>
      <c r="O14">
        <v>1</v>
      </c>
      <c r="P14">
        <v>0</v>
      </c>
      <c r="Q14">
        <v>38</v>
      </c>
      <c r="R14">
        <v>4</v>
      </c>
      <c r="S14">
        <v>13</v>
      </c>
      <c r="T14">
        <v>3.25</v>
      </c>
      <c r="U14">
        <v>1.3</v>
      </c>
      <c r="V14">
        <v>0</v>
      </c>
      <c r="W14" t="s">
        <v>503</v>
      </c>
      <c r="X14">
        <v>6</v>
      </c>
      <c r="Y14">
        <v>61</v>
      </c>
      <c r="Z14">
        <v>10.17</v>
      </c>
      <c r="AA14">
        <v>6.1</v>
      </c>
      <c r="AB14">
        <v>0</v>
      </c>
      <c r="AC14">
        <v>0</v>
      </c>
      <c r="AD14" t="s">
        <v>503</v>
      </c>
      <c r="AE14" t="s">
        <v>503</v>
      </c>
      <c r="AF14" t="s">
        <v>503</v>
      </c>
      <c r="AG14" t="s">
        <v>503</v>
      </c>
      <c r="AH14" t="s">
        <v>503</v>
      </c>
      <c r="AI14" t="s">
        <v>503</v>
      </c>
      <c r="AJ14" t="s">
        <v>503</v>
      </c>
      <c r="AK14" t="s">
        <v>503</v>
      </c>
      <c r="AL14" t="s">
        <v>503</v>
      </c>
      <c r="AM14" t="s">
        <v>503</v>
      </c>
      <c r="AN14" t="s">
        <v>503</v>
      </c>
      <c r="AO14" t="s">
        <v>503</v>
      </c>
      <c r="AP14" t="s">
        <v>503</v>
      </c>
      <c r="AQ14" t="s">
        <v>503</v>
      </c>
      <c r="AR14" t="s">
        <v>503</v>
      </c>
      <c r="AS14" t="s">
        <v>503</v>
      </c>
      <c r="AT14" t="s">
        <v>503</v>
      </c>
      <c r="AU14" t="s">
        <v>503</v>
      </c>
      <c r="AV14" t="s">
        <v>503</v>
      </c>
      <c r="AW14" t="s">
        <v>503</v>
      </c>
      <c r="AX14" t="s">
        <v>503</v>
      </c>
      <c r="AY14" t="s">
        <v>503</v>
      </c>
      <c r="AZ14" t="s">
        <v>503</v>
      </c>
      <c r="BA14" t="s">
        <v>503</v>
      </c>
      <c r="BB14" t="s">
        <v>503</v>
      </c>
      <c r="BC14" t="s">
        <v>503</v>
      </c>
      <c r="BD14" t="s">
        <v>503</v>
      </c>
      <c r="BE14" t="s">
        <v>503</v>
      </c>
      <c r="BF14" t="s">
        <v>503</v>
      </c>
      <c r="BG14" t="s">
        <v>503</v>
      </c>
    </row>
    <row r="15" spans="1:59" x14ac:dyDescent="0.25">
      <c r="A15">
        <v>2011</v>
      </c>
      <c r="B15">
        <v>7</v>
      </c>
      <c r="C15" t="s">
        <v>519</v>
      </c>
      <c r="D15" t="s">
        <v>512</v>
      </c>
      <c r="E15">
        <v>5</v>
      </c>
      <c r="F15" t="s">
        <v>503</v>
      </c>
      <c r="G15" t="s">
        <v>503</v>
      </c>
      <c r="H15" t="s">
        <v>503</v>
      </c>
      <c r="I15" t="s">
        <v>503</v>
      </c>
      <c r="J15" t="s">
        <v>503</v>
      </c>
      <c r="K15" t="s">
        <v>503</v>
      </c>
      <c r="L15" t="s">
        <v>503</v>
      </c>
      <c r="M15" t="s">
        <v>503</v>
      </c>
      <c r="N15" t="s">
        <v>503</v>
      </c>
      <c r="O15" t="s">
        <v>503</v>
      </c>
      <c r="P15" t="s">
        <v>503</v>
      </c>
      <c r="Q15" t="s">
        <v>503</v>
      </c>
      <c r="R15" t="s">
        <v>503</v>
      </c>
      <c r="S15" t="s">
        <v>503</v>
      </c>
      <c r="T15" t="s">
        <v>503</v>
      </c>
      <c r="U15" t="s">
        <v>503</v>
      </c>
      <c r="V15" t="s">
        <v>503</v>
      </c>
      <c r="W15" t="s">
        <v>503</v>
      </c>
      <c r="X15">
        <v>2</v>
      </c>
      <c r="Y15">
        <v>12</v>
      </c>
      <c r="Z15">
        <v>6</v>
      </c>
      <c r="AA15">
        <v>2.4</v>
      </c>
      <c r="AB15">
        <v>0</v>
      </c>
      <c r="AC15">
        <v>0</v>
      </c>
      <c r="AD15" t="s">
        <v>503</v>
      </c>
      <c r="AE15" t="s">
        <v>503</v>
      </c>
      <c r="AF15" t="s">
        <v>503</v>
      </c>
      <c r="AG15" t="s">
        <v>503</v>
      </c>
      <c r="AH15" t="s">
        <v>503</v>
      </c>
      <c r="AI15" t="s">
        <v>503</v>
      </c>
      <c r="AJ15" t="s">
        <v>503</v>
      </c>
      <c r="AK15" t="s">
        <v>503</v>
      </c>
      <c r="AL15" t="s">
        <v>503</v>
      </c>
      <c r="AM15" t="s">
        <v>503</v>
      </c>
      <c r="AN15" t="s">
        <v>503</v>
      </c>
      <c r="AO15" t="s">
        <v>503</v>
      </c>
      <c r="AP15" t="s">
        <v>503</v>
      </c>
      <c r="AQ15" t="s">
        <v>503</v>
      </c>
      <c r="AR15" t="s">
        <v>503</v>
      </c>
      <c r="AS15" t="s">
        <v>503</v>
      </c>
      <c r="AT15" t="s">
        <v>503</v>
      </c>
      <c r="AU15" t="s">
        <v>503</v>
      </c>
      <c r="AV15" t="s">
        <v>503</v>
      </c>
      <c r="AW15" t="s">
        <v>503</v>
      </c>
      <c r="AX15" t="s">
        <v>503</v>
      </c>
      <c r="AY15" t="s">
        <v>503</v>
      </c>
      <c r="AZ15" t="s">
        <v>503</v>
      </c>
      <c r="BA15" t="s">
        <v>503</v>
      </c>
      <c r="BB15" t="s">
        <v>503</v>
      </c>
      <c r="BC15" t="s">
        <v>503</v>
      </c>
      <c r="BD15" t="s">
        <v>503</v>
      </c>
      <c r="BE15" t="s">
        <v>503</v>
      </c>
      <c r="BF15" t="s">
        <v>503</v>
      </c>
      <c r="BG15" t="s">
        <v>503</v>
      </c>
    </row>
    <row r="16" spans="1:59" x14ac:dyDescent="0.25">
      <c r="A16">
        <v>2011</v>
      </c>
      <c r="B16">
        <v>88</v>
      </c>
      <c r="C16" t="s">
        <v>520</v>
      </c>
      <c r="D16" t="s">
        <v>512</v>
      </c>
      <c r="E16">
        <v>4</v>
      </c>
      <c r="F16" t="s">
        <v>503</v>
      </c>
      <c r="G16" t="s">
        <v>503</v>
      </c>
      <c r="H16" t="s">
        <v>503</v>
      </c>
      <c r="I16" t="s">
        <v>503</v>
      </c>
      <c r="J16" t="s">
        <v>503</v>
      </c>
      <c r="K16" t="s">
        <v>503</v>
      </c>
      <c r="L16" t="s">
        <v>503</v>
      </c>
      <c r="M16" t="s">
        <v>503</v>
      </c>
      <c r="N16" t="s">
        <v>503</v>
      </c>
      <c r="O16" t="s">
        <v>503</v>
      </c>
      <c r="P16" t="s">
        <v>503</v>
      </c>
      <c r="Q16" t="s">
        <v>503</v>
      </c>
      <c r="R16" t="s">
        <v>503</v>
      </c>
      <c r="S16" t="s">
        <v>503</v>
      </c>
      <c r="T16" t="s">
        <v>503</v>
      </c>
      <c r="U16" t="s">
        <v>503</v>
      </c>
      <c r="V16" t="s">
        <v>503</v>
      </c>
      <c r="W16" t="s">
        <v>503</v>
      </c>
      <c r="X16">
        <v>2</v>
      </c>
      <c r="Y16">
        <v>11</v>
      </c>
      <c r="Z16">
        <v>5.5</v>
      </c>
      <c r="AA16">
        <v>2.8</v>
      </c>
      <c r="AB16">
        <v>0</v>
      </c>
      <c r="AC16">
        <v>0</v>
      </c>
      <c r="AD16" t="s">
        <v>503</v>
      </c>
      <c r="AE16" t="s">
        <v>503</v>
      </c>
      <c r="AF16" t="s">
        <v>503</v>
      </c>
      <c r="AG16" t="s">
        <v>503</v>
      </c>
      <c r="AH16" t="s">
        <v>503</v>
      </c>
      <c r="AI16" t="s">
        <v>503</v>
      </c>
      <c r="AJ16" t="s">
        <v>503</v>
      </c>
      <c r="AK16" t="s">
        <v>503</v>
      </c>
      <c r="AL16" t="s">
        <v>503</v>
      </c>
      <c r="AM16" t="s">
        <v>503</v>
      </c>
      <c r="AN16" t="s">
        <v>503</v>
      </c>
      <c r="AO16" t="s">
        <v>503</v>
      </c>
      <c r="AP16" t="s">
        <v>503</v>
      </c>
      <c r="AQ16" t="s">
        <v>503</v>
      </c>
      <c r="AR16" t="s">
        <v>503</v>
      </c>
      <c r="AS16" t="s">
        <v>503</v>
      </c>
      <c r="AT16" t="s">
        <v>503</v>
      </c>
      <c r="AU16" t="s">
        <v>503</v>
      </c>
      <c r="AV16" t="s">
        <v>503</v>
      </c>
      <c r="AW16" t="s">
        <v>503</v>
      </c>
      <c r="AX16" t="s">
        <v>503</v>
      </c>
      <c r="AY16" t="s">
        <v>503</v>
      </c>
      <c r="AZ16" t="s">
        <v>503</v>
      </c>
      <c r="BA16" t="s">
        <v>503</v>
      </c>
      <c r="BB16" t="s">
        <v>503</v>
      </c>
      <c r="BC16" t="s">
        <v>503</v>
      </c>
      <c r="BD16" t="s">
        <v>503</v>
      </c>
      <c r="BE16" t="s">
        <v>503</v>
      </c>
      <c r="BF16" t="s">
        <v>503</v>
      </c>
      <c r="BG16" t="s">
        <v>503</v>
      </c>
    </row>
    <row r="17" spans="1:59" x14ac:dyDescent="0.25">
      <c r="A17">
        <v>2011</v>
      </c>
      <c r="B17">
        <v>15</v>
      </c>
      <c r="C17" t="s">
        <v>521</v>
      </c>
      <c r="D17" t="s">
        <v>502</v>
      </c>
      <c r="E17">
        <v>10</v>
      </c>
      <c r="F17">
        <v>167</v>
      </c>
      <c r="G17">
        <v>245</v>
      </c>
      <c r="H17">
        <v>2632</v>
      </c>
      <c r="I17">
        <v>0.68200000000000005</v>
      </c>
      <c r="J17">
        <v>15.76</v>
      </c>
      <c r="K17">
        <v>263.2</v>
      </c>
      <c r="L17">
        <v>16.7</v>
      </c>
      <c r="M17">
        <v>29</v>
      </c>
      <c r="N17">
        <v>2.9</v>
      </c>
      <c r="O17">
        <v>5</v>
      </c>
      <c r="P17">
        <v>65</v>
      </c>
      <c r="Q17">
        <v>135</v>
      </c>
      <c r="R17">
        <v>37</v>
      </c>
      <c r="S17">
        <v>373</v>
      </c>
      <c r="T17">
        <v>10.08</v>
      </c>
      <c r="U17">
        <v>37.299999999999997</v>
      </c>
      <c r="V17">
        <v>0</v>
      </c>
      <c r="W17" t="s">
        <v>503</v>
      </c>
      <c r="X17">
        <v>4</v>
      </c>
      <c r="Y17" t="s">
        <v>503</v>
      </c>
      <c r="Z17" t="s">
        <v>503</v>
      </c>
      <c r="AA17" t="s">
        <v>503</v>
      </c>
      <c r="AB17" t="s">
        <v>503</v>
      </c>
      <c r="AC17" t="s">
        <v>503</v>
      </c>
      <c r="AD17" t="s">
        <v>503</v>
      </c>
      <c r="AE17" t="s">
        <v>503</v>
      </c>
      <c r="AF17" t="s">
        <v>503</v>
      </c>
      <c r="AG17" t="s">
        <v>503</v>
      </c>
      <c r="AH17" t="s">
        <v>503</v>
      </c>
      <c r="AI17" t="s">
        <v>503</v>
      </c>
      <c r="AJ17" t="s">
        <v>503</v>
      </c>
      <c r="AK17" t="s">
        <v>503</v>
      </c>
      <c r="AL17" t="s">
        <v>503</v>
      </c>
      <c r="AM17" t="s">
        <v>503</v>
      </c>
      <c r="AN17" t="s">
        <v>503</v>
      </c>
      <c r="AO17" t="s">
        <v>503</v>
      </c>
      <c r="AP17" t="s">
        <v>503</v>
      </c>
      <c r="AQ17" t="s">
        <v>503</v>
      </c>
      <c r="AR17" t="s">
        <v>503</v>
      </c>
      <c r="AS17" t="s">
        <v>503</v>
      </c>
      <c r="AT17" t="s">
        <v>503</v>
      </c>
      <c r="AU17" t="s">
        <v>503</v>
      </c>
      <c r="AV17" t="s">
        <v>503</v>
      </c>
      <c r="AW17" t="s">
        <v>503</v>
      </c>
      <c r="AX17" t="s">
        <v>503</v>
      </c>
      <c r="AY17" t="s">
        <v>503</v>
      </c>
      <c r="AZ17" t="s">
        <v>503</v>
      </c>
      <c r="BA17" t="s">
        <v>503</v>
      </c>
      <c r="BB17" t="s">
        <v>503</v>
      </c>
      <c r="BC17" t="s">
        <v>503</v>
      </c>
      <c r="BD17" t="s">
        <v>503</v>
      </c>
      <c r="BE17" t="s">
        <v>503</v>
      </c>
      <c r="BF17" t="s">
        <v>503</v>
      </c>
      <c r="BG17" t="s">
        <v>503</v>
      </c>
    </row>
    <row r="18" spans="1:59" x14ac:dyDescent="0.25">
      <c r="A18">
        <v>2011</v>
      </c>
      <c r="B18">
        <v>2</v>
      </c>
      <c r="C18" t="s">
        <v>522</v>
      </c>
      <c r="D18" t="s">
        <v>502</v>
      </c>
      <c r="E18">
        <v>9</v>
      </c>
      <c r="F18" t="s">
        <v>503</v>
      </c>
      <c r="G18" t="s">
        <v>503</v>
      </c>
      <c r="H18" t="s">
        <v>503</v>
      </c>
      <c r="I18" t="s">
        <v>503</v>
      </c>
      <c r="J18" t="s">
        <v>503</v>
      </c>
      <c r="K18" t="s">
        <v>503</v>
      </c>
      <c r="L18" t="s">
        <v>503</v>
      </c>
      <c r="M18" t="s">
        <v>503</v>
      </c>
      <c r="N18" t="s">
        <v>503</v>
      </c>
      <c r="O18" t="s">
        <v>503</v>
      </c>
      <c r="P18" t="s">
        <v>503</v>
      </c>
      <c r="Q18" t="s">
        <v>503</v>
      </c>
      <c r="R18">
        <v>41</v>
      </c>
      <c r="S18">
        <v>276</v>
      </c>
      <c r="T18">
        <v>6.73</v>
      </c>
      <c r="U18">
        <v>30.7</v>
      </c>
      <c r="V18">
        <v>0</v>
      </c>
      <c r="W18" t="s">
        <v>503</v>
      </c>
      <c r="X18">
        <v>36</v>
      </c>
      <c r="Y18">
        <v>409</v>
      </c>
      <c r="Z18">
        <v>13.63</v>
      </c>
      <c r="AA18">
        <v>45.4</v>
      </c>
      <c r="AB18">
        <v>0</v>
      </c>
      <c r="AC18">
        <v>3</v>
      </c>
      <c r="AD18">
        <v>40</v>
      </c>
      <c r="AE18">
        <v>45</v>
      </c>
      <c r="AF18">
        <v>0.88888888888888884</v>
      </c>
      <c r="AG18">
        <v>1</v>
      </c>
      <c r="AH18">
        <v>1</v>
      </c>
      <c r="AI18">
        <v>1</v>
      </c>
      <c r="AJ18">
        <v>0</v>
      </c>
      <c r="AK18">
        <v>43</v>
      </c>
      <c r="AL18">
        <v>4.8</v>
      </c>
      <c r="AM18" t="s">
        <v>503</v>
      </c>
      <c r="AN18" t="s">
        <v>503</v>
      </c>
      <c r="AO18" t="s">
        <v>503</v>
      </c>
      <c r="AP18" t="s">
        <v>503</v>
      </c>
      <c r="AQ18" t="s">
        <v>503</v>
      </c>
      <c r="AR18" t="s">
        <v>503</v>
      </c>
      <c r="AS18" t="s">
        <v>503</v>
      </c>
      <c r="AT18" t="s">
        <v>503</v>
      </c>
      <c r="AU18" t="s">
        <v>503</v>
      </c>
      <c r="AV18" t="s">
        <v>503</v>
      </c>
      <c r="AW18" t="s">
        <v>503</v>
      </c>
      <c r="AX18" t="s">
        <v>503</v>
      </c>
      <c r="AY18" t="s">
        <v>503</v>
      </c>
      <c r="AZ18" t="s">
        <v>503</v>
      </c>
      <c r="BA18" t="s">
        <v>503</v>
      </c>
      <c r="BB18" t="s">
        <v>503</v>
      </c>
      <c r="BC18" t="s">
        <v>503</v>
      </c>
      <c r="BD18" t="s">
        <v>503</v>
      </c>
      <c r="BE18" t="s">
        <v>503</v>
      </c>
      <c r="BF18" t="s">
        <v>503</v>
      </c>
      <c r="BG18" t="s">
        <v>503</v>
      </c>
    </row>
    <row r="19" spans="1:59" x14ac:dyDescent="0.25">
      <c r="A19">
        <v>2012</v>
      </c>
      <c r="B19">
        <v>20</v>
      </c>
      <c r="C19" t="s">
        <v>523</v>
      </c>
      <c r="D19" t="s">
        <v>512</v>
      </c>
      <c r="E19">
        <v>4</v>
      </c>
      <c r="F19" t="s">
        <v>503</v>
      </c>
      <c r="G19" t="s">
        <v>503</v>
      </c>
      <c r="H19" t="s">
        <v>503</v>
      </c>
      <c r="I19" t="s">
        <v>503</v>
      </c>
      <c r="J19" t="s">
        <v>503</v>
      </c>
      <c r="K19" t="s">
        <v>503</v>
      </c>
      <c r="L19" t="s">
        <v>503</v>
      </c>
      <c r="M19" t="s">
        <v>503</v>
      </c>
      <c r="N19" t="s">
        <v>503</v>
      </c>
      <c r="O19" t="s">
        <v>503</v>
      </c>
      <c r="P19" t="s">
        <v>503</v>
      </c>
      <c r="Q19" t="s">
        <v>503</v>
      </c>
      <c r="R19">
        <v>8</v>
      </c>
      <c r="S19">
        <v>18</v>
      </c>
      <c r="T19">
        <v>2.25</v>
      </c>
      <c r="U19">
        <v>4.5</v>
      </c>
      <c r="V19">
        <v>3</v>
      </c>
      <c r="W19" t="s">
        <v>503</v>
      </c>
      <c r="X19">
        <v>0</v>
      </c>
      <c r="Y19" t="s">
        <v>503</v>
      </c>
      <c r="Z19" t="s">
        <v>503</v>
      </c>
      <c r="AA19" t="s">
        <v>503</v>
      </c>
      <c r="AB19" t="s">
        <v>503</v>
      </c>
      <c r="AC19" t="s">
        <v>503</v>
      </c>
      <c r="AD19" t="s">
        <v>503</v>
      </c>
      <c r="AE19" t="s">
        <v>503</v>
      </c>
      <c r="AF19" t="s">
        <v>503</v>
      </c>
      <c r="AG19" t="s">
        <v>503</v>
      </c>
      <c r="AH19" t="s">
        <v>503</v>
      </c>
      <c r="AI19" t="s">
        <v>503</v>
      </c>
      <c r="AJ19" t="s">
        <v>503</v>
      </c>
      <c r="AK19" t="s">
        <v>503</v>
      </c>
      <c r="AL19" t="s">
        <v>503</v>
      </c>
      <c r="AM19" t="s">
        <v>503</v>
      </c>
      <c r="AN19" t="s">
        <v>503</v>
      </c>
      <c r="AO19" t="s">
        <v>503</v>
      </c>
      <c r="AP19" t="s">
        <v>503</v>
      </c>
      <c r="AQ19" t="s">
        <v>503</v>
      </c>
      <c r="AR19" t="s">
        <v>503</v>
      </c>
      <c r="AS19" t="s">
        <v>503</v>
      </c>
      <c r="AT19" t="s">
        <v>503</v>
      </c>
      <c r="AU19" t="s">
        <v>503</v>
      </c>
      <c r="AV19" t="s">
        <v>503</v>
      </c>
      <c r="AW19" t="s">
        <v>503</v>
      </c>
      <c r="AX19" t="s">
        <v>503</v>
      </c>
      <c r="AY19" t="s">
        <v>503</v>
      </c>
      <c r="AZ19" t="s">
        <v>503</v>
      </c>
      <c r="BA19" t="s">
        <v>503</v>
      </c>
      <c r="BB19" t="s">
        <v>503</v>
      </c>
      <c r="BC19" t="s">
        <v>503</v>
      </c>
      <c r="BD19" t="s">
        <v>503</v>
      </c>
      <c r="BE19" t="s">
        <v>503</v>
      </c>
      <c r="BF19" t="s">
        <v>503</v>
      </c>
      <c r="BG19" t="s">
        <v>503</v>
      </c>
    </row>
    <row r="20" spans="1:59" x14ac:dyDescent="0.25">
      <c r="A20">
        <v>2012</v>
      </c>
      <c r="B20">
        <v>27</v>
      </c>
      <c r="C20" t="s">
        <v>524</v>
      </c>
      <c r="D20" t="s">
        <v>510</v>
      </c>
      <c r="E20">
        <v>10</v>
      </c>
      <c r="F20" t="s">
        <v>503</v>
      </c>
      <c r="G20" t="s">
        <v>503</v>
      </c>
      <c r="H20" t="s">
        <v>503</v>
      </c>
      <c r="I20" t="s">
        <v>503</v>
      </c>
      <c r="J20" t="s">
        <v>503</v>
      </c>
      <c r="K20" t="s">
        <v>503</v>
      </c>
      <c r="L20" t="s">
        <v>503</v>
      </c>
      <c r="M20" t="s">
        <v>503</v>
      </c>
      <c r="N20" t="s">
        <v>503</v>
      </c>
      <c r="O20" t="s">
        <v>503</v>
      </c>
      <c r="P20" t="s">
        <v>503</v>
      </c>
      <c r="Q20" t="s">
        <v>503</v>
      </c>
      <c r="R20">
        <v>95</v>
      </c>
      <c r="S20">
        <v>557</v>
      </c>
      <c r="T20">
        <v>5.86</v>
      </c>
      <c r="U20">
        <v>55.7</v>
      </c>
      <c r="V20">
        <v>42</v>
      </c>
      <c r="W20" t="s">
        <v>503</v>
      </c>
      <c r="X20">
        <v>22</v>
      </c>
      <c r="Y20">
        <v>184</v>
      </c>
      <c r="Z20">
        <v>10.82</v>
      </c>
      <c r="AA20">
        <v>18.399999999999999</v>
      </c>
      <c r="AB20">
        <v>17</v>
      </c>
      <c r="AC20">
        <v>0</v>
      </c>
      <c r="AD20" t="s">
        <v>503</v>
      </c>
      <c r="AE20" t="s">
        <v>503</v>
      </c>
      <c r="AF20" t="s">
        <v>503</v>
      </c>
      <c r="AG20" t="s">
        <v>503</v>
      </c>
      <c r="AH20" t="s">
        <v>503</v>
      </c>
      <c r="AI20" t="s">
        <v>503</v>
      </c>
      <c r="AJ20" t="s">
        <v>503</v>
      </c>
      <c r="AK20" t="s">
        <v>503</v>
      </c>
      <c r="AL20" t="s">
        <v>503</v>
      </c>
      <c r="AM20" t="s">
        <v>503</v>
      </c>
      <c r="AN20" t="s">
        <v>503</v>
      </c>
      <c r="AO20" t="s">
        <v>503</v>
      </c>
      <c r="AP20" t="s">
        <v>503</v>
      </c>
      <c r="AQ20" t="s">
        <v>503</v>
      </c>
      <c r="AR20" t="s">
        <v>503</v>
      </c>
      <c r="AS20" t="s">
        <v>503</v>
      </c>
      <c r="AT20" t="s">
        <v>503</v>
      </c>
      <c r="AU20" t="s">
        <v>503</v>
      </c>
      <c r="AV20" t="s">
        <v>503</v>
      </c>
      <c r="AW20" t="s">
        <v>503</v>
      </c>
      <c r="AX20" t="s">
        <v>503</v>
      </c>
      <c r="AY20" t="s">
        <v>503</v>
      </c>
      <c r="AZ20" t="s">
        <v>503</v>
      </c>
      <c r="BA20" t="s">
        <v>503</v>
      </c>
      <c r="BB20" t="s">
        <v>503</v>
      </c>
      <c r="BC20" t="s">
        <v>503</v>
      </c>
      <c r="BD20" t="s">
        <v>503</v>
      </c>
      <c r="BE20" t="s">
        <v>503</v>
      </c>
      <c r="BF20" t="s">
        <v>503</v>
      </c>
      <c r="BG20" t="s">
        <v>503</v>
      </c>
    </row>
    <row r="21" spans="1:59" x14ac:dyDescent="0.25">
      <c r="A21">
        <v>2012</v>
      </c>
      <c r="B21">
        <v>15</v>
      </c>
      <c r="C21" t="s">
        <v>506</v>
      </c>
      <c r="D21" t="s">
        <v>510</v>
      </c>
      <c r="E21">
        <v>10</v>
      </c>
      <c r="F21" t="s">
        <v>503</v>
      </c>
      <c r="G21" t="s">
        <v>503</v>
      </c>
      <c r="H21" t="s">
        <v>503</v>
      </c>
      <c r="I21" t="s">
        <v>503</v>
      </c>
      <c r="J21" t="s">
        <v>503</v>
      </c>
      <c r="K21" t="s">
        <v>503</v>
      </c>
      <c r="L21" t="s">
        <v>503</v>
      </c>
      <c r="M21" t="s">
        <v>503</v>
      </c>
      <c r="N21" t="s">
        <v>503</v>
      </c>
      <c r="O21" t="s">
        <v>503</v>
      </c>
      <c r="P21" t="s">
        <v>503</v>
      </c>
      <c r="Q21" t="s">
        <v>503</v>
      </c>
      <c r="R21">
        <v>13</v>
      </c>
      <c r="S21">
        <v>92</v>
      </c>
      <c r="T21">
        <v>7.08</v>
      </c>
      <c r="U21">
        <v>9.1999999999999993</v>
      </c>
      <c r="V21">
        <v>13</v>
      </c>
      <c r="W21" t="s">
        <v>503</v>
      </c>
      <c r="X21">
        <v>2</v>
      </c>
      <c r="Y21">
        <v>29</v>
      </c>
      <c r="Z21">
        <v>14.5</v>
      </c>
      <c r="AA21">
        <v>2.9</v>
      </c>
      <c r="AB21">
        <v>21</v>
      </c>
      <c r="AC21">
        <v>1</v>
      </c>
      <c r="AD21" t="s">
        <v>503</v>
      </c>
      <c r="AE21" t="s">
        <v>503</v>
      </c>
      <c r="AF21" t="s">
        <v>503</v>
      </c>
      <c r="AG21" t="s">
        <v>503</v>
      </c>
      <c r="AH21" t="s">
        <v>503</v>
      </c>
      <c r="AI21" t="s">
        <v>503</v>
      </c>
      <c r="AJ21" t="s">
        <v>503</v>
      </c>
      <c r="AK21" t="s">
        <v>503</v>
      </c>
      <c r="AL21" t="s">
        <v>503</v>
      </c>
      <c r="AM21" t="s">
        <v>503</v>
      </c>
      <c r="AN21" t="s">
        <v>503</v>
      </c>
      <c r="AO21" t="s">
        <v>503</v>
      </c>
      <c r="AP21" t="s">
        <v>503</v>
      </c>
      <c r="AQ21" t="s">
        <v>503</v>
      </c>
      <c r="AR21" t="s">
        <v>503</v>
      </c>
      <c r="AS21" t="s">
        <v>503</v>
      </c>
      <c r="AT21" t="s">
        <v>503</v>
      </c>
      <c r="AU21" t="s">
        <v>503</v>
      </c>
      <c r="AV21" t="s">
        <v>503</v>
      </c>
      <c r="AW21" t="s">
        <v>503</v>
      </c>
      <c r="AX21" t="s">
        <v>503</v>
      </c>
      <c r="AY21" t="s">
        <v>503</v>
      </c>
      <c r="AZ21" t="s">
        <v>503</v>
      </c>
      <c r="BA21" t="s">
        <v>503</v>
      </c>
      <c r="BB21" t="s">
        <v>503</v>
      </c>
      <c r="BC21" t="s">
        <v>503</v>
      </c>
      <c r="BD21" t="s">
        <v>503</v>
      </c>
      <c r="BE21" t="s">
        <v>503</v>
      </c>
      <c r="BF21" t="s">
        <v>503</v>
      </c>
      <c r="BG21" t="s">
        <v>503</v>
      </c>
    </row>
    <row r="22" spans="1:59" x14ac:dyDescent="0.25">
      <c r="A22">
        <v>2012</v>
      </c>
      <c r="B22">
        <v>18</v>
      </c>
      <c r="C22" t="s">
        <v>509</v>
      </c>
      <c r="D22" t="s">
        <v>512</v>
      </c>
      <c r="E22">
        <v>10</v>
      </c>
      <c r="F22" t="s">
        <v>503</v>
      </c>
      <c r="G22" t="s">
        <v>503</v>
      </c>
      <c r="H22" t="s">
        <v>503</v>
      </c>
      <c r="I22" t="s">
        <v>503</v>
      </c>
      <c r="J22" t="s">
        <v>503</v>
      </c>
      <c r="K22" t="s">
        <v>503</v>
      </c>
      <c r="L22" t="s">
        <v>503</v>
      </c>
      <c r="M22" t="s">
        <v>503</v>
      </c>
      <c r="N22" t="s">
        <v>503</v>
      </c>
      <c r="O22" t="s">
        <v>503</v>
      </c>
      <c r="P22" t="s">
        <v>503</v>
      </c>
      <c r="Q22" t="s">
        <v>503</v>
      </c>
      <c r="R22" t="s">
        <v>503</v>
      </c>
      <c r="S22" t="s">
        <v>503</v>
      </c>
      <c r="T22" t="s">
        <v>503</v>
      </c>
      <c r="U22" t="s">
        <v>503</v>
      </c>
      <c r="V22" t="s">
        <v>503</v>
      </c>
      <c r="W22" t="s">
        <v>503</v>
      </c>
      <c r="X22" t="s">
        <v>503</v>
      </c>
      <c r="Y22" t="s">
        <v>503</v>
      </c>
      <c r="Z22" t="s">
        <v>503</v>
      </c>
      <c r="AA22" t="s">
        <v>503</v>
      </c>
      <c r="AB22" t="s">
        <v>503</v>
      </c>
      <c r="AC22" t="s">
        <v>503</v>
      </c>
      <c r="AD22">
        <v>34</v>
      </c>
      <c r="AE22">
        <v>34</v>
      </c>
      <c r="AF22">
        <v>1</v>
      </c>
      <c r="AG22">
        <v>8</v>
      </c>
      <c r="AH22">
        <v>11</v>
      </c>
      <c r="AI22">
        <v>0.72699999999999998</v>
      </c>
      <c r="AJ22">
        <v>46</v>
      </c>
      <c r="AK22">
        <v>58</v>
      </c>
      <c r="AL22">
        <v>5.8</v>
      </c>
      <c r="AM22" t="s">
        <v>503</v>
      </c>
      <c r="AN22" t="s">
        <v>503</v>
      </c>
      <c r="AO22" t="s">
        <v>503</v>
      </c>
      <c r="AP22" t="s">
        <v>503</v>
      </c>
      <c r="AQ22" t="s">
        <v>503</v>
      </c>
      <c r="AR22" t="s">
        <v>503</v>
      </c>
      <c r="AS22" t="s">
        <v>503</v>
      </c>
      <c r="AT22" t="s">
        <v>503</v>
      </c>
      <c r="AU22" t="s">
        <v>503</v>
      </c>
      <c r="AV22" t="s">
        <v>503</v>
      </c>
      <c r="AW22">
        <v>35</v>
      </c>
      <c r="AX22">
        <v>1265</v>
      </c>
      <c r="AY22">
        <v>36.14</v>
      </c>
      <c r="AZ22">
        <v>68</v>
      </c>
      <c r="BA22">
        <v>5</v>
      </c>
      <c r="BB22" t="s">
        <v>503</v>
      </c>
      <c r="BC22" t="s">
        <v>503</v>
      </c>
      <c r="BD22" t="s">
        <v>503</v>
      </c>
      <c r="BE22" t="s">
        <v>503</v>
      </c>
      <c r="BF22" t="s">
        <v>503</v>
      </c>
      <c r="BG22" t="s">
        <v>503</v>
      </c>
    </row>
    <row r="23" spans="1:59" x14ac:dyDescent="0.25">
      <c r="A23">
        <v>2012</v>
      </c>
      <c r="B23">
        <v>4</v>
      </c>
      <c r="C23" t="s">
        <v>511</v>
      </c>
      <c r="D23" t="s">
        <v>502</v>
      </c>
      <c r="E23">
        <v>8</v>
      </c>
      <c r="F23" t="s">
        <v>503</v>
      </c>
      <c r="G23" t="s">
        <v>503</v>
      </c>
      <c r="H23" t="s">
        <v>503</v>
      </c>
      <c r="I23" t="s">
        <v>503</v>
      </c>
      <c r="J23" t="s">
        <v>503</v>
      </c>
      <c r="K23" t="s">
        <v>503</v>
      </c>
      <c r="L23" t="s">
        <v>503</v>
      </c>
      <c r="M23" t="s">
        <v>503</v>
      </c>
      <c r="N23" t="s">
        <v>503</v>
      </c>
      <c r="O23" t="s">
        <v>503</v>
      </c>
      <c r="P23" t="s">
        <v>503</v>
      </c>
      <c r="Q23" t="s">
        <v>503</v>
      </c>
      <c r="R23">
        <v>41</v>
      </c>
      <c r="S23">
        <v>189</v>
      </c>
      <c r="T23">
        <v>4.6100000000000003</v>
      </c>
      <c r="U23">
        <v>23.6</v>
      </c>
      <c r="V23">
        <v>12</v>
      </c>
      <c r="W23" t="s">
        <v>503</v>
      </c>
      <c r="X23">
        <v>7</v>
      </c>
      <c r="Y23">
        <v>50</v>
      </c>
      <c r="Z23">
        <v>8.33</v>
      </c>
      <c r="AA23">
        <v>6.3</v>
      </c>
      <c r="AB23">
        <v>16</v>
      </c>
      <c r="AC23">
        <v>0</v>
      </c>
      <c r="AD23" t="s">
        <v>503</v>
      </c>
      <c r="AE23" t="s">
        <v>503</v>
      </c>
      <c r="AF23" t="s">
        <v>503</v>
      </c>
      <c r="AG23" t="s">
        <v>503</v>
      </c>
      <c r="AH23" t="s">
        <v>503</v>
      </c>
      <c r="AI23" t="s">
        <v>503</v>
      </c>
      <c r="AJ23" t="s">
        <v>503</v>
      </c>
      <c r="AK23" t="s">
        <v>503</v>
      </c>
      <c r="AL23" t="s">
        <v>503</v>
      </c>
      <c r="AM23">
        <v>2</v>
      </c>
      <c r="AN23">
        <v>52</v>
      </c>
      <c r="AO23">
        <v>26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52</v>
      </c>
      <c r="AW23" t="s">
        <v>503</v>
      </c>
      <c r="AX23" t="s">
        <v>503</v>
      </c>
      <c r="AY23" t="s">
        <v>503</v>
      </c>
      <c r="AZ23" t="s">
        <v>503</v>
      </c>
      <c r="BA23" t="s">
        <v>503</v>
      </c>
      <c r="BB23" t="s">
        <v>503</v>
      </c>
      <c r="BC23" t="s">
        <v>503</v>
      </c>
      <c r="BD23" t="s">
        <v>503</v>
      </c>
      <c r="BE23" t="s">
        <v>503</v>
      </c>
      <c r="BF23" t="s">
        <v>503</v>
      </c>
      <c r="BG23" t="s">
        <v>503</v>
      </c>
    </row>
    <row r="24" spans="1:59" x14ac:dyDescent="0.25">
      <c r="A24">
        <v>2012</v>
      </c>
      <c r="B24">
        <v>6</v>
      </c>
      <c r="C24" t="s">
        <v>525</v>
      </c>
      <c r="D24" t="s">
        <v>512</v>
      </c>
      <c r="E24">
        <v>9</v>
      </c>
      <c r="F24" t="s">
        <v>503</v>
      </c>
      <c r="G24" t="s">
        <v>503</v>
      </c>
      <c r="H24" t="s">
        <v>503</v>
      </c>
      <c r="I24" t="s">
        <v>503</v>
      </c>
      <c r="J24" t="s">
        <v>503</v>
      </c>
      <c r="K24" t="s">
        <v>503</v>
      </c>
      <c r="L24" t="s">
        <v>503</v>
      </c>
      <c r="M24" t="s">
        <v>503</v>
      </c>
      <c r="N24" t="s">
        <v>503</v>
      </c>
      <c r="O24" t="s">
        <v>503</v>
      </c>
      <c r="P24" t="s">
        <v>503</v>
      </c>
      <c r="Q24" t="s">
        <v>503</v>
      </c>
      <c r="R24" t="s">
        <v>503</v>
      </c>
      <c r="S24" t="s">
        <v>503</v>
      </c>
      <c r="T24" t="s">
        <v>503</v>
      </c>
      <c r="U24" t="s">
        <v>503</v>
      </c>
      <c r="V24" t="s">
        <v>503</v>
      </c>
      <c r="W24" t="s">
        <v>503</v>
      </c>
      <c r="X24" t="s">
        <v>503</v>
      </c>
      <c r="Y24" t="s">
        <v>503</v>
      </c>
      <c r="Z24" t="s">
        <v>503</v>
      </c>
      <c r="AA24" t="s">
        <v>503</v>
      </c>
      <c r="AB24" t="s">
        <v>503</v>
      </c>
      <c r="AC24" t="s">
        <v>503</v>
      </c>
      <c r="AD24" t="s">
        <v>503</v>
      </c>
      <c r="AE24" t="s">
        <v>503</v>
      </c>
      <c r="AF24" t="s">
        <v>503</v>
      </c>
      <c r="AG24" t="s">
        <v>503</v>
      </c>
      <c r="AH24" t="s">
        <v>503</v>
      </c>
      <c r="AI24" t="s">
        <v>503</v>
      </c>
      <c r="AJ24" t="s">
        <v>503</v>
      </c>
      <c r="AK24" t="s">
        <v>503</v>
      </c>
      <c r="AL24" t="s">
        <v>503</v>
      </c>
      <c r="AM24">
        <v>14</v>
      </c>
      <c r="AN24">
        <v>247</v>
      </c>
      <c r="AO24">
        <v>17.64</v>
      </c>
      <c r="AP24">
        <v>35</v>
      </c>
      <c r="AQ24">
        <v>6</v>
      </c>
      <c r="AR24">
        <v>35</v>
      </c>
      <c r="AS24">
        <v>5.83</v>
      </c>
      <c r="AT24">
        <v>15</v>
      </c>
      <c r="AU24">
        <v>0</v>
      </c>
      <c r="AV24">
        <v>282</v>
      </c>
      <c r="AW24" t="s">
        <v>503</v>
      </c>
      <c r="AX24" t="s">
        <v>503</v>
      </c>
      <c r="AY24" t="s">
        <v>503</v>
      </c>
      <c r="AZ24" t="s">
        <v>503</v>
      </c>
      <c r="BA24" t="s">
        <v>503</v>
      </c>
      <c r="BB24" t="s">
        <v>503</v>
      </c>
      <c r="BC24" t="s">
        <v>503</v>
      </c>
      <c r="BD24" t="s">
        <v>503</v>
      </c>
      <c r="BE24" t="s">
        <v>503</v>
      </c>
      <c r="BF24" t="s">
        <v>503</v>
      </c>
      <c r="BG24" t="s">
        <v>503</v>
      </c>
    </row>
    <row r="25" spans="1:59" x14ac:dyDescent="0.25">
      <c r="A25">
        <v>2012</v>
      </c>
      <c r="B25">
        <v>11</v>
      </c>
      <c r="C25" t="s">
        <v>513</v>
      </c>
      <c r="D25" t="s">
        <v>502</v>
      </c>
      <c r="E25">
        <v>6</v>
      </c>
      <c r="F25" t="s">
        <v>503</v>
      </c>
      <c r="G25" t="s">
        <v>503</v>
      </c>
      <c r="H25" t="s">
        <v>503</v>
      </c>
      <c r="I25" t="s">
        <v>503</v>
      </c>
      <c r="J25" t="s">
        <v>503</v>
      </c>
      <c r="K25" t="s">
        <v>503</v>
      </c>
      <c r="L25" t="s">
        <v>503</v>
      </c>
      <c r="M25" t="s">
        <v>503</v>
      </c>
      <c r="N25" t="s">
        <v>503</v>
      </c>
      <c r="O25" t="s">
        <v>503</v>
      </c>
      <c r="P25" t="s">
        <v>503</v>
      </c>
      <c r="Q25" t="s">
        <v>503</v>
      </c>
      <c r="R25">
        <v>22</v>
      </c>
      <c r="S25">
        <v>108</v>
      </c>
      <c r="T25">
        <v>4.91</v>
      </c>
      <c r="U25">
        <v>18</v>
      </c>
      <c r="V25">
        <v>5</v>
      </c>
      <c r="W25" t="s">
        <v>503</v>
      </c>
      <c r="X25">
        <v>19</v>
      </c>
      <c r="Y25">
        <v>207</v>
      </c>
      <c r="Z25">
        <v>11.5</v>
      </c>
      <c r="AA25">
        <v>34.5</v>
      </c>
      <c r="AB25">
        <v>41</v>
      </c>
      <c r="AC25">
        <v>1</v>
      </c>
      <c r="AD25" t="s">
        <v>503</v>
      </c>
      <c r="AE25" t="s">
        <v>503</v>
      </c>
      <c r="AF25" t="s">
        <v>503</v>
      </c>
      <c r="AG25" t="s">
        <v>503</v>
      </c>
      <c r="AH25" t="s">
        <v>503</v>
      </c>
      <c r="AI25" t="s">
        <v>503</v>
      </c>
      <c r="AJ25" t="s">
        <v>503</v>
      </c>
      <c r="AK25" t="s">
        <v>503</v>
      </c>
      <c r="AL25" t="s">
        <v>503</v>
      </c>
      <c r="AM25">
        <v>1</v>
      </c>
      <c r="AN25">
        <v>15</v>
      </c>
      <c r="AO25">
        <v>15</v>
      </c>
      <c r="AP25">
        <v>15</v>
      </c>
      <c r="AQ25">
        <v>2</v>
      </c>
      <c r="AR25">
        <v>35</v>
      </c>
      <c r="AS25">
        <v>17.5</v>
      </c>
      <c r="AT25">
        <v>0</v>
      </c>
      <c r="AU25">
        <v>0</v>
      </c>
      <c r="AV25">
        <v>50</v>
      </c>
      <c r="AW25" t="s">
        <v>503</v>
      </c>
      <c r="AX25" t="s">
        <v>503</v>
      </c>
      <c r="AY25" t="s">
        <v>503</v>
      </c>
      <c r="AZ25" t="s">
        <v>503</v>
      </c>
      <c r="BA25" t="s">
        <v>503</v>
      </c>
      <c r="BB25" t="s">
        <v>503</v>
      </c>
      <c r="BC25" t="s">
        <v>503</v>
      </c>
      <c r="BD25" t="s">
        <v>503</v>
      </c>
      <c r="BE25" t="s">
        <v>503</v>
      </c>
      <c r="BF25" t="s">
        <v>503</v>
      </c>
      <c r="BG25" t="s">
        <v>503</v>
      </c>
    </row>
    <row r="26" spans="1:59" x14ac:dyDescent="0.25">
      <c r="A26">
        <v>2012</v>
      </c>
      <c r="B26">
        <v>40</v>
      </c>
      <c r="C26" t="s">
        <v>526</v>
      </c>
      <c r="D26" t="s">
        <v>512</v>
      </c>
      <c r="E26">
        <v>7</v>
      </c>
      <c r="F26" t="s">
        <v>503</v>
      </c>
      <c r="G26" t="s">
        <v>503</v>
      </c>
      <c r="H26" t="s">
        <v>503</v>
      </c>
      <c r="I26" t="s">
        <v>503</v>
      </c>
      <c r="J26" t="s">
        <v>503</v>
      </c>
      <c r="K26" t="s">
        <v>503</v>
      </c>
      <c r="L26" t="s">
        <v>503</v>
      </c>
      <c r="M26" t="s">
        <v>503</v>
      </c>
      <c r="N26" t="s">
        <v>503</v>
      </c>
      <c r="O26" t="s">
        <v>503</v>
      </c>
      <c r="P26" t="s">
        <v>503</v>
      </c>
      <c r="Q26" t="s">
        <v>503</v>
      </c>
      <c r="R26" t="s">
        <v>503</v>
      </c>
      <c r="S26" t="s">
        <v>503</v>
      </c>
      <c r="T26" t="s">
        <v>503</v>
      </c>
      <c r="U26" t="s">
        <v>503</v>
      </c>
      <c r="V26" t="s">
        <v>503</v>
      </c>
      <c r="W26" t="s">
        <v>503</v>
      </c>
      <c r="X26">
        <v>3</v>
      </c>
      <c r="Y26">
        <v>24</v>
      </c>
      <c r="Z26">
        <v>8</v>
      </c>
      <c r="AA26">
        <v>3.4</v>
      </c>
      <c r="AB26">
        <v>8</v>
      </c>
      <c r="AC26">
        <v>0</v>
      </c>
      <c r="AD26" t="s">
        <v>503</v>
      </c>
      <c r="AE26" t="s">
        <v>503</v>
      </c>
      <c r="AF26" t="s">
        <v>503</v>
      </c>
      <c r="AG26" t="s">
        <v>503</v>
      </c>
      <c r="AH26" t="s">
        <v>503</v>
      </c>
      <c r="AI26" t="s">
        <v>503</v>
      </c>
      <c r="AJ26" t="s">
        <v>503</v>
      </c>
      <c r="AK26" t="s">
        <v>503</v>
      </c>
      <c r="AL26" t="s">
        <v>503</v>
      </c>
      <c r="AM26" t="s">
        <v>503</v>
      </c>
      <c r="AN26" t="s">
        <v>503</v>
      </c>
      <c r="AO26" t="s">
        <v>503</v>
      </c>
      <c r="AP26" t="s">
        <v>503</v>
      </c>
      <c r="AQ26" t="s">
        <v>503</v>
      </c>
      <c r="AR26" t="s">
        <v>503</v>
      </c>
      <c r="AS26" t="s">
        <v>503</v>
      </c>
      <c r="AT26" t="s">
        <v>503</v>
      </c>
      <c r="AU26" t="s">
        <v>503</v>
      </c>
      <c r="AV26" t="s">
        <v>503</v>
      </c>
      <c r="AW26" t="s">
        <v>503</v>
      </c>
      <c r="AX26" t="s">
        <v>503</v>
      </c>
      <c r="AY26" t="s">
        <v>503</v>
      </c>
      <c r="AZ26" t="s">
        <v>503</v>
      </c>
      <c r="BA26" t="s">
        <v>503</v>
      </c>
      <c r="BB26" t="s">
        <v>503</v>
      </c>
      <c r="BC26" t="s">
        <v>503</v>
      </c>
      <c r="BD26" t="s">
        <v>503</v>
      </c>
      <c r="BE26" t="s">
        <v>503</v>
      </c>
      <c r="BF26" t="s">
        <v>503</v>
      </c>
      <c r="BG26" t="s">
        <v>503</v>
      </c>
    </row>
    <row r="27" spans="1:59" x14ac:dyDescent="0.25">
      <c r="A27">
        <v>2012</v>
      </c>
      <c r="B27">
        <v>9</v>
      </c>
      <c r="C27" t="s">
        <v>527</v>
      </c>
      <c r="D27" t="s">
        <v>510</v>
      </c>
      <c r="E27">
        <v>10</v>
      </c>
      <c r="F27">
        <v>4</v>
      </c>
      <c r="G27">
        <v>10</v>
      </c>
      <c r="H27">
        <v>35</v>
      </c>
      <c r="I27">
        <v>0.4</v>
      </c>
      <c r="J27">
        <v>8.75</v>
      </c>
      <c r="K27">
        <v>3.5</v>
      </c>
      <c r="L27">
        <v>0.4</v>
      </c>
      <c r="M27">
        <v>0</v>
      </c>
      <c r="N27">
        <v>0</v>
      </c>
      <c r="O27">
        <v>0</v>
      </c>
      <c r="P27">
        <v>0</v>
      </c>
      <c r="Q27">
        <v>50</v>
      </c>
      <c r="R27">
        <v>6</v>
      </c>
      <c r="S27">
        <v>31</v>
      </c>
      <c r="T27">
        <v>5.17</v>
      </c>
      <c r="U27">
        <v>3.1</v>
      </c>
      <c r="V27">
        <v>10</v>
      </c>
      <c r="W27" t="s">
        <v>503</v>
      </c>
      <c r="X27">
        <v>2</v>
      </c>
      <c r="Y27">
        <v>6</v>
      </c>
      <c r="Z27">
        <v>6</v>
      </c>
      <c r="AA27">
        <v>0.6</v>
      </c>
      <c r="AB27">
        <v>0</v>
      </c>
      <c r="AC27">
        <v>0</v>
      </c>
      <c r="AD27" t="s">
        <v>503</v>
      </c>
      <c r="AE27" t="s">
        <v>503</v>
      </c>
      <c r="AF27" t="s">
        <v>503</v>
      </c>
      <c r="AG27" t="s">
        <v>503</v>
      </c>
      <c r="AH27" t="s">
        <v>503</v>
      </c>
      <c r="AI27" t="s">
        <v>503</v>
      </c>
      <c r="AJ27" t="s">
        <v>503</v>
      </c>
      <c r="AK27" t="s">
        <v>503</v>
      </c>
      <c r="AL27" t="s">
        <v>503</v>
      </c>
      <c r="AM27">
        <v>4</v>
      </c>
      <c r="AN27">
        <v>8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8</v>
      </c>
      <c r="AW27" t="s">
        <v>503</v>
      </c>
      <c r="AX27" t="s">
        <v>503</v>
      </c>
      <c r="AY27" t="s">
        <v>503</v>
      </c>
      <c r="AZ27" t="s">
        <v>503</v>
      </c>
      <c r="BA27" t="s">
        <v>503</v>
      </c>
      <c r="BB27" t="s">
        <v>503</v>
      </c>
      <c r="BC27" t="s">
        <v>503</v>
      </c>
      <c r="BD27" t="s">
        <v>503</v>
      </c>
      <c r="BE27" t="s">
        <v>503</v>
      </c>
      <c r="BF27" t="s">
        <v>503</v>
      </c>
      <c r="BG27" t="s">
        <v>503</v>
      </c>
    </row>
    <row r="28" spans="1:59" x14ac:dyDescent="0.25">
      <c r="A28">
        <v>2012</v>
      </c>
      <c r="B28">
        <v>2</v>
      </c>
      <c r="C28" t="s">
        <v>516</v>
      </c>
      <c r="D28" t="s">
        <v>512</v>
      </c>
      <c r="E28">
        <v>9</v>
      </c>
      <c r="F28">
        <v>1</v>
      </c>
      <c r="G28">
        <v>1</v>
      </c>
      <c r="H28">
        <v>21</v>
      </c>
      <c r="I28">
        <v>1</v>
      </c>
      <c r="J28">
        <v>21</v>
      </c>
      <c r="K28">
        <v>2.2999999999999998</v>
      </c>
      <c r="L28">
        <v>0.1111111111111111</v>
      </c>
      <c r="M28">
        <v>1</v>
      </c>
      <c r="N28">
        <v>0.1111111111111111</v>
      </c>
      <c r="O28">
        <v>0</v>
      </c>
      <c r="P28">
        <v>0</v>
      </c>
      <c r="Q28">
        <v>177</v>
      </c>
      <c r="R28" t="s">
        <v>503</v>
      </c>
      <c r="S28" t="s">
        <v>503</v>
      </c>
      <c r="T28" t="s">
        <v>503</v>
      </c>
      <c r="U28" t="s">
        <v>503</v>
      </c>
      <c r="V28" t="s">
        <v>503</v>
      </c>
      <c r="W28" t="s">
        <v>503</v>
      </c>
      <c r="X28">
        <v>58</v>
      </c>
      <c r="Y28">
        <v>1003</v>
      </c>
      <c r="Z28">
        <v>17.29</v>
      </c>
      <c r="AA28">
        <v>111.4</v>
      </c>
      <c r="AB28">
        <v>60</v>
      </c>
      <c r="AC28">
        <v>16</v>
      </c>
      <c r="AD28" t="s">
        <v>503</v>
      </c>
      <c r="AE28" t="s">
        <v>503</v>
      </c>
      <c r="AF28" t="s">
        <v>503</v>
      </c>
      <c r="AG28" t="s">
        <v>503</v>
      </c>
      <c r="AH28" t="s">
        <v>503</v>
      </c>
      <c r="AI28" t="s">
        <v>503</v>
      </c>
      <c r="AJ28" t="s">
        <v>503</v>
      </c>
      <c r="AK28" t="s">
        <v>503</v>
      </c>
      <c r="AL28" t="s">
        <v>503</v>
      </c>
      <c r="AM28" t="s">
        <v>503</v>
      </c>
      <c r="AN28" t="s">
        <v>503</v>
      </c>
      <c r="AO28" t="s">
        <v>503</v>
      </c>
      <c r="AP28" t="s">
        <v>503</v>
      </c>
      <c r="AQ28" t="s">
        <v>503</v>
      </c>
      <c r="AR28" t="s">
        <v>503</v>
      </c>
      <c r="AS28" t="s">
        <v>503</v>
      </c>
      <c r="AT28" t="s">
        <v>503</v>
      </c>
      <c r="AU28" t="s">
        <v>503</v>
      </c>
      <c r="AV28" t="s">
        <v>503</v>
      </c>
      <c r="AW28" t="s">
        <v>503</v>
      </c>
      <c r="AX28" t="s">
        <v>503</v>
      </c>
      <c r="AY28" t="s">
        <v>503</v>
      </c>
      <c r="AZ28" t="s">
        <v>503</v>
      </c>
      <c r="BA28" t="s">
        <v>503</v>
      </c>
      <c r="BB28" t="s">
        <v>503</v>
      </c>
      <c r="BC28" t="s">
        <v>503</v>
      </c>
      <c r="BD28" t="s">
        <v>503</v>
      </c>
      <c r="BE28" t="s">
        <v>503</v>
      </c>
      <c r="BF28" t="s">
        <v>503</v>
      </c>
      <c r="BG28" t="s">
        <v>503</v>
      </c>
    </row>
    <row r="29" spans="1:59" x14ac:dyDescent="0.25">
      <c r="A29">
        <v>2012</v>
      </c>
      <c r="B29">
        <v>1</v>
      </c>
      <c r="C29" t="s">
        <v>528</v>
      </c>
      <c r="D29" t="s">
        <v>510</v>
      </c>
      <c r="E29">
        <v>10</v>
      </c>
      <c r="F29" t="s">
        <v>503</v>
      </c>
      <c r="G29" t="s">
        <v>503</v>
      </c>
      <c r="H29" t="s">
        <v>503</v>
      </c>
      <c r="I29" t="s">
        <v>503</v>
      </c>
      <c r="J29" t="s">
        <v>503</v>
      </c>
      <c r="K29" t="s">
        <v>503</v>
      </c>
      <c r="L29" t="s">
        <v>503</v>
      </c>
      <c r="M29" t="s">
        <v>503</v>
      </c>
      <c r="N29" t="s">
        <v>503</v>
      </c>
      <c r="O29" t="s">
        <v>503</v>
      </c>
      <c r="P29" t="s">
        <v>503</v>
      </c>
      <c r="Q29" t="s">
        <v>503</v>
      </c>
      <c r="R29">
        <v>5</v>
      </c>
      <c r="S29">
        <v>13</v>
      </c>
      <c r="T29">
        <v>2.6</v>
      </c>
      <c r="U29">
        <v>1.3</v>
      </c>
      <c r="V29">
        <v>3</v>
      </c>
      <c r="W29" t="s">
        <v>503</v>
      </c>
      <c r="X29">
        <v>4</v>
      </c>
      <c r="Y29">
        <v>48</v>
      </c>
      <c r="Z29">
        <v>12</v>
      </c>
      <c r="AA29">
        <v>4.8</v>
      </c>
      <c r="AB29">
        <v>20</v>
      </c>
      <c r="AC29">
        <v>0</v>
      </c>
      <c r="AD29" t="s">
        <v>503</v>
      </c>
      <c r="AE29" t="s">
        <v>503</v>
      </c>
      <c r="AF29" t="s">
        <v>503</v>
      </c>
      <c r="AG29" t="s">
        <v>503</v>
      </c>
      <c r="AH29" t="s">
        <v>503</v>
      </c>
      <c r="AI29" t="s">
        <v>503</v>
      </c>
      <c r="AJ29" t="s">
        <v>503</v>
      </c>
      <c r="AK29" t="s">
        <v>503</v>
      </c>
      <c r="AL29" t="s">
        <v>503</v>
      </c>
      <c r="AM29" t="s">
        <v>503</v>
      </c>
      <c r="AN29" t="s">
        <v>503</v>
      </c>
      <c r="AO29" t="s">
        <v>503</v>
      </c>
      <c r="AP29" t="s">
        <v>503</v>
      </c>
      <c r="AQ29" t="s">
        <v>503</v>
      </c>
      <c r="AR29" t="s">
        <v>503</v>
      </c>
      <c r="AS29" t="s">
        <v>503</v>
      </c>
      <c r="AT29" t="s">
        <v>503</v>
      </c>
      <c r="AU29" t="s">
        <v>503</v>
      </c>
      <c r="AV29" t="s">
        <v>503</v>
      </c>
      <c r="AW29" t="s">
        <v>503</v>
      </c>
      <c r="AX29" t="s">
        <v>503</v>
      </c>
      <c r="AY29" t="s">
        <v>503</v>
      </c>
      <c r="AZ29" t="s">
        <v>503</v>
      </c>
      <c r="BA29" t="s">
        <v>503</v>
      </c>
      <c r="BB29" t="s">
        <v>503</v>
      </c>
      <c r="BC29" t="s">
        <v>503</v>
      </c>
      <c r="BD29" t="s">
        <v>503</v>
      </c>
      <c r="BE29" t="s">
        <v>503</v>
      </c>
      <c r="BF29" t="s">
        <v>503</v>
      </c>
      <c r="BG29" t="s">
        <v>503</v>
      </c>
    </row>
    <row r="30" spans="1:59" x14ac:dyDescent="0.25">
      <c r="A30">
        <v>2012</v>
      </c>
      <c r="B30">
        <v>2</v>
      </c>
      <c r="C30" t="s">
        <v>529</v>
      </c>
      <c r="D30" t="s">
        <v>507</v>
      </c>
      <c r="E30">
        <v>2</v>
      </c>
      <c r="F30" t="s">
        <v>503</v>
      </c>
      <c r="G30" t="s">
        <v>503</v>
      </c>
      <c r="H30" t="s">
        <v>503</v>
      </c>
      <c r="I30" t="s">
        <v>503</v>
      </c>
      <c r="J30" t="s">
        <v>503</v>
      </c>
      <c r="K30" t="s">
        <v>503</v>
      </c>
      <c r="L30" t="s">
        <v>503</v>
      </c>
      <c r="M30" t="s">
        <v>503</v>
      </c>
      <c r="N30" t="s">
        <v>503</v>
      </c>
      <c r="O30" t="s">
        <v>503</v>
      </c>
      <c r="P30" t="s">
        <v>503</v>
      </c>
      <c r="Q30" t="s">
        <v>503</v>
      </c>
      <c r="R30" t="s">
        <v>503</v>
      </c>
      <c r="S30" t="s">
        <v>503</v>
      </c>
      <c r="T30" t="s">
        <v>503</v>
      </c>
      <c r="U30" t="s">
        <v>503</v>
      </c>
      <c r="V30" t="s">
        <v>503</v>
      </c>
      <c r="W30" t="s">
        <v>503</v>
      </c>
      <c r="X30">
        <v>5</v>
      </c>
      <c r="Y30">
        <v>85</v>
      </c>
      <c r="Z30">
        <v>17</v>
      </c>
      <c r="AA30">
        <v>42.5</v>
      </c>
      <c r="AB30">
        <v>50</v>
      </c>
      <c r="AC30">
        <v>0</v>
      </c>
      <c r="AD30" t="s">
        <v>503</v>
      </c>
      <c r="AE30" t="s">
        <v>503</v>
      </c>
      <c r="AF30" t="s">
        <v>503</v>
      </c>
      <c r="AG30" t="s">
        <v>503</v>
      </c>
      <c r="AH30" t="s">
        <v>503</v>
      </c>
      <c r="AI30" t="s">
        <v>503</v>
      </c>
      <c r="AJ30" t="s">
        <v>503</v>
      </c>
      <c r="AK30" t="s">
        <v>503</v>
      </c>
      <c r="AL30" t="s">
        <v>503</v>
      </c>
      <c r="AM30" t="s">
        <v>503</v>
      </c>
      <c r="AN30" t="s">
        <v>503</v>
      </c>
      <c r="AO30" t="s">
        <v>503</v>
      </c>
      <c r="AP30" t="s">
        <v>503</v>
      </c>
      <c r="AQ30" t="s">
        <v>503</v>
      </c>
      <c r="AR30" t="s">
        <v>503</v>
      </c>
      <c r="AS30" t="s">
        <v>503</v>
      </c>
      <c r="AT30" t="s">
        <v>503</v>
      </c>
      <c r="AU30" t="s">
        <v>503</v>
      </c>
      <c r="AV30" t="s">
        <v>503</v>
      </c>
      <c r="AW30" t="s">
        <v>503</v>
      </c>
      <c r="AX30" t="s">
        <v>503</v>
      </c>
      <c r="AY30" t="s">
        <v>503</v>
      </c>
      <c r="AZ30" t="s">
        <v>503</v>
      </c>
      <c r="BA30" t="s">
        <v>503</v>
      </c>
      <c r="BB30" t="s">
        <v>503</v>
      </c>
      <c r="BC30" t="s">
        <v>503</v>
      </c>
      <c r="BD30" t="s">
        <v>503</v>
      </c>
      <c r="BE30" t="s">
        <v>503</v>
      </c>
      <c r="BF30" t="s">
        <v>503</v>
      </c>
      <c r="BG30" t="s">
        <v>503</v>
      </c>
    </row>
    <row r="31" spans="1:59" x14ac:dyDescent="0.25">
      <c r="A31">
        <v>2012</v>
      </c>
      <c r="B31">
        <v>23</v>
      </c>
      <c r="C31" t="s">
        <v>530</v>
      </c>
      <c r="D31" t="s">
        <v>512</v>
      </c>
      <c r="E31">
        <v>1</v>
      </c>
      <c r="F31" t="s">
        <v>503</v>
      </c>
      <c r="G31" t="s">
        <v>503</v>
      </c>
      <c r="H31" t="s">
        <v>503</v>
      </c>
      <c r="I31" t="s">
        <v>503</v>
      </c>
      <c r="J31" t="s">
        <v>503</v>
      </c>
      <c r="K31" t="s">
        <v>503</v>
      </c>
      <c r="L31" t="s">
        <v>503</v>
      </c>
      <c r="M31" t="s">
        <v>503</v>
      </c>
      <c r="N31" t="s">
        <v>503</v>
      </c>
      <c r="O31" t="s">
        <v>503</v>
      </c>
      <c r="P31" t="s">
        <v>503</v>
      </c>
      <c r="Q31" t="s">
        <v>503</v>
      </c>
      <c r="R31" t="s">
        <v>503</v>
      </c>
      <c r="S31" t="s">
        <v>503</v>
      </c>
      <c r="T31" t="s">
        <v>503</v>
      </c>
      <c r="U31" t="s">
        <v>503</v>
      </c>
      <c r="V31" t="s">
        <v>503</v>
      </c>
      <c r="W31" t="s">
        <v>503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503</v>
      </c>
      <c r="AE31" t="s">
        <v>503</v>
      </c>
      <c r="AF31" t="s">
        <v>503</v>
      </c>
      <c r="AG31" t="s">
        <v>503</v>
      </c>
      <c r="AH31" t="s">
        <v>503</v>
      </c>
      <c r="AI31" t="s">
        <v>503</v>
      </c>
      <c r="AJ31" t="s">
        <v>503</v>
      </c>
      <c r="AK31" t="s">
        <v>503</v>
      </c>
      <c r="AL31" t="s">
        <v>503</v>
      </c>
      <c r="AM31" t="s">
        <v>503</v>
      </c>
      <c r="AN31" t="s">
        <v>503</v>
      </c>
      <c r="AO31" t="s">
        <v>503</v>
      </c>
      <c r="AP31" t="s">
        <v>503</v>
      </c>
      <c r="AQ31" t="s">
        <v>503</v>
      </c>
      <c r="AR31" t="s">
        <v>503</v>
      </c>
      <c r="AS31" t="s">
        <v>503</v>
      </c>
      <c r="AT31" t="s">
        <v>503</v>
      </c>
      <c r="AU31" t="s">
        <v>503</v>
      </c>
      <c r="AV31" t="s">
        <v>503</v>
      </c>
      <c r="AW31" t="s">
        <v>503</v>
      </c>
      <c r="AX31" t="s">
        <v>503</v>
      </c>
      <c r="AY31" t="s">
        <v>503</v>
      </c>
      <c r="AZ31" t="s">
        <v>503</v>
      </c>
      <c r="BA31" t="s">
        <v>503</v>
      </c>
      <c r="BB31" t="s">
        <v>503</v>
      </c>
      <c r="BC31" t="s">
        <v>503</v>
      </c>
      <c r="BD31" t="s">
        <v>503</v>
      </c>
      <c r="BE31" t="s">
        <v>503</v>
      </c>
      <c r="BF31" t="s">
        <v>503</v>
      </c>
      <c r="BG31" t="s">
        <v>503</v>
      </c>
    </row>
    <row r="32" spans="1:59" x14ac:dyDescent="0.25">
      <c r="A32">
        <v>2012</v>
      </c>
      <c r="B32">
        <v>44</v>
      </c>
      <c r="C32" t="s">
        <v>531</v>
      </c>
      <c r="D32" t="s">
        <v>512</v>
      </c>
      <c r="E32">
        <v>7</v>
      </c>
      <c r="F32" t="s">
        <v>503</v>
      </c>
      <c r="G32" t="s">
        <v>503</v>
      </c>
      <c r="H32" t="s">
        <v>503</v>
      </c>
      <c r="I32" t="s">
        <v>503</v>
      </c>
      <c r="J32" t="s">
        <v>503</v>
      </c>
      <c r="K32" t="s">
        <v>503</v>
      </c>
      <c r="L32" t="s">
        <v>503</v>
      </c>
      <c r="M32" t="s">
        <v>503</v>
      </c>
      <c r="N32" t="s">
        <v>503</v>
      </c>
      <c r="O32" t="s">
        <v>503</v>
      </c>
      <c r="P32" t="s">
        <v>503</v>
      </c>
      <c r="Q32" t="s">
        <v>503</v>
      </c>
      <c r="R32">
        <v>2</v>
      </c>
      <c r="S32">
        <v>7</v>
      </c>
      <c r="T32">
        <v>3.5</v>
      </c>
      <c r="U32">
        <v>1</v>
      </c>
      <c r="V32">
        <v>0</v>
      </c>
      <c r="W32" t="s">
        <v>503</v>
      </c>
      <c r="X32">
        <v>0</v>
      </c>
      <c r="Y32" t="s">
        <v>503</v>
      </c>
      <c r="Z32" t="s">
        <v>503</v>
      </c>
      <c r="AA32" t="s">
        <v>503</v>
      </c>
      <c r="AB32" t="s">
        <v>503</v>
      </c>
      <c r="AC32" t="s">
        <v>503</v>
      </c>
      <c r="AD32" t="s">
        <v>503</v>
      </c>
      <c r="AE32" t="s">
        <v>503</v>
      </c>
      <c r="AF32" t="s">
        <v>503</v>
      </c>
      <c r="AG32" t="s">
        <v>503</v>
      </c>
      <c r="AH32" t="s">
        <v>503</v>
      </c>
      <c r="AI32" t="s">
        <v>503</v>
      </c>
      <c r="AJ32" t="s">
        <v>503</v>
      </c>
      <c r="AK32" t="s">
        <v>503</v>
      </c>
      <c r="AL32" t="s">
        <v>503</v>
      </c>
      <c r="AM32" t="s">
        <v>503</v>
      </c>
      <c r="AN32" t="s">
        <v>503</v>
      </c>
      <c r="AO32" t="s">
        <v>503</v>
      </c>
      <c r="AP32" t="s">
        <v>503</v>
      </c>
      <c r="AQ32" t="s">
        <v>503</v>
      </c>
      <c r="AR32" t="s">
        <v>503</v>
      </c>
      <c r="AS32" t="s">
        <v>503</v>
      </c>
      <c r="AT32" t="s">
        <v>503</v>
      </c>
      <c r="AU32" t="s">
        <v>503</v>
      </c>
      <c r="AV32" t="s">
        <v>503</v>
      </c>
      <c r="AW32" t="s">
        <v>503</v>
      </c>
      <c r="AX32" t="s">
        <v>503</v>
      </c>
      <c r="AY32" t="s">
        <v>503</v>
      </c>
      <c r="AZ32" t="s">
        <v>503</v>
      </c>
      <c r="BA32" t="s">
        <v>503</v>
      </c>
      <c r="BB32" t="s">
        <v>503</v>
      </c>
      <c r="BC32" t="s">
        <v>503</v>
      </c>
      <c r="BD32" t="s">
        <v>503</v>
      </c>
      <c r="BE32" t="s">
        <v>503</v>
      </c>
      <c r="BF32" t="s">
        <v>503</v>
      </c>
      <c r="BG32" t="s">
        <v>503</v>
      </c>
    </row>
    <row r="33" spans="1:59" x14ac:dyDescent="0.25">
      <c r="A33">
        <v>2012</v>
      </c>
      <c r="B33">
        <v>79</v>
      </c>
      <c r="C33" t="s">
        <v>532</v>
      </c>
      <c r="D33" t="s">
        <v>502</v>
      </c>
      <c r="E33">
        <v>9</v>
      </c>
      <c r="F33" t="s">
        <v>503</v>
      </c>
      <c r="G33" t="s">
        <v>503</v>
      </c>
      <c r="H33" t="s">
        <v>503</v>
      </c>
      <c r="I33" t="s">
        <v>503</v>
      </c>
      <c r="J33" t="s">
        <v>503</v>
      </c>
      <c r="K33" t="s">
        <v>503</v>
      </c>
      <c r="L33" t="s">
        <v>503</v>
      </c>
      <c r="M33" t="s">
        <v>503</v>
      </c>
      <c r="N33" t="s">
        <v>503</v>
      </c>
      <c r="O33" t="s">
        <v>503</v>
      </c>
      <c r="P33" t="s">
        <v>503</v>
      </c>
      <c r="Q33" t="s">
        <v>503</v>
      </c>
      <c r="R33">
        <v>3</v>
      </c>
      <c r="S33">
        <v>9</v>
      </c>
      <c r="T33">
        <v>3</v>
      </c>
      <c r="U33">
        <v>1</v>
      </c>
      <c r="V33">
        <v>0</v>
      </c>
      <c r="W33" t="s">
        <v>503</v>
      </c>
      <c r="X33">
        <v>0</v>
      </c>
      <c r="Y33" t="s">
        <v>503</v>
      </c>
      <c r="Z33" t="s">
        <v>503</v>
      </c>
      <c r="AA33" t="s">
        <v>503</v>
      </c>
      <c r="AB33" t="s">
        <v>503</v>
      </c>
      <c r="AC33" t="s">
        <v>503</v>
      </c>
      <c r="AD33" t="s">
        <v>503</v>
      </c>
      <c r="AE33" t="s">
        <v>503</v>
      </c>
      <c r="AF33" t="s">
        <v>503</v>
      </c>
      <c r="AG33" t="s">
        <v>503</v>
      </c>
      <c r="AH33" t="s">
        <v>503</v>
      </c>
      <c r="AI33" t="s">
        <v>503</v>
      </c>
      <c r="AJ33" t="s">
        <v>503</v>
      </c>
      <c r="AK33" t="s">
        <v>503</v>
      </c>
      <c r="AL33" t="s">
        <v>503</v>
      </c>
      <c r="AM33" t="s">
        <v>503</v>
      </c>
      <c r="AN33" t="s">
        <v>503</v>
      </c>
      <c r="AO33" t="s">
        <v>503</v>
      </c>
      <c r="AP33" t="s">
        <v>503</v>
      </c>
      <c r="AQ33" t="s">
        <v>503</v>
      </c>
      <c r="AR33" t="s">
        <v>503</v>
      </c>
      <c r="AS33" t="s">
        <v>503</v>
      </c>
      <c r="AT33" t="s">
        <v>503</v>
      </c>
      <c r="AU33" t="s">
        <v>503</v>
      </c>
      <c r="AV33" t="s">
        <v>503</v>
      </c>
      <c r="AW33" t="s">
        <v>503</v>
      </c>
      <c r="AX33" t="s">
        <v>503</v>
      </c>
      <c r="AY33" t="s">
        <v>503</v>
      </c>
      <c r="AZ33" t="s">
        <v>503</v>
      </c>
      <c r="BA33" t="s">
        <v>503</v>
      </c>
      <c r="BB33" t="s">
        <v>503</v>
      </c>
      <c r="BC33" t="s">
        <v>503</v>
      </c>
      <c r="BD33" t="s">
        <v>503</v>
      </c>
      <c r="BE33" t="s">
        <v>503</v>
      </c>
      <c r="BF33" t="s">
        <v>503</v>
      </c>
      <c r="BG33" t="s">
        <v>503</v>
      </c>
    </row>
    <row r="34" spans="1:59" x14ac:dyDescent="0.25">
      <c r="A34">
        <v>2012</v>
      </c>
      <c r="B34">
        <v>3</v>
      </c>
      <c r="C34" t="s">
        <v>533</v>
      </c>
      <c r="D34" t="s">
        <v>510</v>
      </c>
      <c r="E34">
        <v>3</v>
      </c>
      <c r="F34" t="s">
        <v>503</v>
      </c>
      <c r="G34" t="s">
        <v>503</v>
      </c>
      <c r="H34" t="s">
        <v>503</v>
      </c>
      <c r="I34" t="s">
        <v>503</v>
      </c>
      <c r="J34" t="s">
        <v>503</v>
      </c>
      <c r="K34" t="s">
        <v>503</v>
      </c>
      <c r="L34" t="s">
        <v>503</v>
      </c>
      <c r="M34" t="s">
        <v>503</v>
      </c>
      <c r="N34" t="s">
        <v>503</v>
      </c>
      <c r="O34" t="s">
        <v>503</v>
      </c>
      <c r="P34" t="s">
        <v>503</v>
      </c>
      <c r="Q34" t="s">
        <v>503</v>
      </c>
      <c r="R34" t="s">
        <v>503</v>
      </c>
      <c r="S34" t="s">
        <v>503</v>
      </c>
      <c r="T34" t="s">
        <v>503</v>
      </c>
      <c r="U34" t="s">
        <v>503</v>
      </c>
      <c r="V34" t="s">
        <v>503</v>
      </c>
      <c r="W34" t="s">
        <v>503</v>
      </c>
      <c r="X34">
        <v>5</v>
      </c>
      <c r="Y34">
        <v>41</v>
      </c>
      <c r="Z34">
        <v>8.1999999999999993</v>
      </c>
      <c r="AA34">
        <v>13.7</v>
      </c>
      <c r="AB34">
        <v>26</v>
      </c>
      <c r="AC34">
        <v>0</v>
      </c>
      <c r="AD34" t="s">
        <v>503</v>
      </c>
      <c r="AE34" t="s">
        <v>503</v>
      </c>
      <c r="AF34" t="s">
        <v>503</v>
      </c>
      <c r="AG34" t="s">
        <v>503</v>
      </c>
      <c r="AH34" t="s">
        <v>503</v>
      </c>
      <c r="AI34" t="s">
        <v>503</v>
      </c>
      <c r="AJ34" t="s">
        <v>503</v>
      </c>
      <c r="AK34" t="s">
        <v>503</v>
      </c>
      <c r="AL34" t="s">
        <v>503</v>
      </c>
      <c r="AM34" t="s">
        <v>503</v>
      </c>
      <c r="AN34" t="s">
        <v>503</v>
      </c>
      <c r="AO34" t="s">
        <v>503</v>
      </c>
      <c r="AP34" t="s">
        <v>503</v>
      </c>
      <c r="AQ34" t="s">
        <v>503</v>
      </c>
      <c r="AR34" t="s">
        <v>503</v>
      </c>
      <c r="AS34" t="s">
        <v>503</v>
      </c>
      <c r="AT34" t="s">
        <v>503</v>
      </c>
      <c r="AU34" t="s">
        <v>503</v>
      </c>
      <c r="AV34" t="s">
        <v>503</v>
      </c>
      <c r="AW34" t="s">
        <v>503</v>
      </c>
      <c r="AX34" t="s">
        <v>503</v>
      </c>
      <c r="AY34" t="s">
        <v>503</v>
      </c>
      <c r="AZ34" t="s">
        <v>503</v>
      </c>
      <c r="BA34" t="s">
        <v>503</v>
      </c>
      <c r="BB34" t="s">
        <v>503</v>
      </c>
      <c r="BC34" t="s">
        <v>503</v>
      </c>
      <c r="BD34" t="s">
        <v>503</v>
      </c>
      <c r="BE34" t="s">
        <v>503</v>
      </c>
      <c r="BF34" t="s">
        <v>503</v>
      </c>
      <c r="BG34" t="s">
        <v>503</v>
      </c>
    </row>
    <row r="35" spans="1:59" x14ac:dyDescent="0.25">
      <c r="A35">
        <v>2012</v>
      </c>
      <c r="B35">
        <v>12</v>
      </c>
      <c r="C35" t="s">
        <v>518</v>
      </c>
      <c r="D35" t="s">
        <v>512</v>
      </c>
      <c r="E35">
        <v>10</v>
      </c>
      <c r="F35">
        <v>156</v>
      </c>
      <c r="G35">
        <v>266</v>
      </c>
      <c r="H35">
        <v>2089</v>
      </c>
      <c r="I35">
        <v>0.58599999999999997</v>
      </c>
      <c r="J35">
        <v>13.391</v>
      </c>
      <c r="K35">
        <v>208.9</v>
      </c>
      <c r="L35">
        <v>15.6</v>
      </c>
      <c r="M35">
        <v>19</v>
      </c>
      <c r="N35">
        <v>1.9</v>
      </c>
      <c r="O35">
        <v>13</v>
      </c>
      <c r="P35">
        <v>60</v>
      </c>
      <c r="Q35">
        <v>87</v>
      </c>
      <c r="R35">
        <v>101</v>
      </c>
      <c r="S35">
        <v>438</v>
      </c>
      <c r="T35">
        <v>4.34</v>
      </c>
      <c r="U35">
        <v>43.8</v>
      </c>
      <c r="V35">
        <v>31</v>
      </c>
      <c r="W35" t="s">
        <v>503</v>
      </c>
      <c r="X35">
        <v>5</v>
      </c>
      <c r="Y35" t="s">
        <v>503</v>
      </c>
      <c r="Z35" t="s">
        <v>503</v>
      </c>
      <c r="AA35" t="s">
        <v>503</v>
      </c>
      <c r="AB35" t="s">
        <v>503</v>
      </c>
      <c r="AC35" t="s">
        <v>503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0.1</v>
      </c>
      <c r="AM35" t="s">
        <v>503</v>
      </c>
      <c r="AN35" t="s">
        <v>503</v>
      </c>
      <c r="AO35" t="s">
        <v>503</v>
      </c>
      <c r="AP35" t="s">
        <v>503</v>
      </c>
      <c r="AQ35" t="s">
        <v>503</v>
      </c>
      <c r="AR35" t="s">
        <v>503</v>
      </c>
      <c r="AS35" t="s">
        <v>503</v>
      </c>
      <c r="AT35" t="s">
        <v>503</v>
      </c>
      <c r="AU35" t="s">
        <v>503</v>
      </c>
      <c r="AV35" t="s">
        <v>503</v>
      </c>
      <c r="AW35" t="s">
        <v>503</v>
      </c>
      <c r="AX35" t="s">
        <v>503</v>
      </c>
      <c r="AY35" t="s">
        <v>503</v>
      </c>
      <c r="AZ35" t="s">
        <v>503</v>
      </c>
      <c r="BA35" t="s">
        <v>503</v>
      </c>
      <c r="BB35" t="s">
        <v>503</v>
      </c>
      <c r="BC35" t="s">
        <v>503</v>
      </c>
      <c r="BD35" t="s">
        <v>503</v>
      </c>
      <c r="BE35" t="s">
        <v>503</v>
      </c>
      <c r="BF35" t="s">
        <v>503</v>
      </c>
      <c r="BG35" t="s">
        <v>503</v>
      </c>
    </row>
    <row r="36" spans="1:59" x14ac:dyDescent="0.25">
      <c r="A36">
        <v>2012</v>
      </c>
      <c r="B36">
        <v>51</v>
      </c>
      <c r="C36" t="s">
        <v>534</v>
      </c>
      <c r="D36" t="s">
        <v>502</v>
      </c>
      <c r="E36">
        <v>9</v>
      </c>
      <c r="F36" t="s">
        <v>503</v>
      </c>
      <c r="G36" t="s">
        <v>503</v>
      </c>
      <c r="H36" t="s">
        <v>503</v>
      </c>
      <c r="I36" t="s">
        <v>503</v>
      </c>
      <c r="J36" t="s">
        <v>503</v>
      </c>
      <c r="K36" t="s">
        <v>503</v>
      </c>
      <c r="L36" t="s">
        <v>503</v>
      </c>
      <c r="M36" t="s">
        <v>503</v>
      </c>
      <c r="N36" t="s">
        <v>503</v>
      </c>
      <c r="O36" t="s">
        <v>503</v>
      </c>
      <c r="P36" t="s">
        <v>503</v>
      </c>
      <c r="Q36" t="s">
        <v>503</v>
      </c>
      <c r="R36">
        <v>2</v>
      </c>
      <c r="S36">
        <v>12</v>
      </c>
      <c r="T36">
        <v>6</v>
      </c>
      <c r="U36">
        <v>1.3</v>
      </c>
      <c r="V36">
        <v>0</v>
      </c>
      <c r="W36" t="s">
        <v>503</v>
      </c>
      <c r="X36">
        <v>0</v>
      </c>
      <c r="Y36" t="s">
        <v>503</v>
      </c>
      <c r="Z36" t="s">
        <v>503</v>
      </c>
      <c r="AA36" t="s">
        <v>503</v>
      </c>
      <c r="AB36" t="s">
        <v>503</v>
      </c>
      <c r="AC36" t="s">
        <v>503</v>
      </c>
      <c r="AD36" t="s">
        <v>503</v>
      </c>
      <c r="AE36" t="s">
        <v>503</v>
      </c>
      <c r="AF36" t="s">
        <v>503</v>
      </c>
      <c r="AG36" t="s">
        <v>503</v>
      </c>
      <c r="AH36" t="s">
        <v>503</v>
      </c>
      <c r="AI36" t="s">
        <v>503</v>
      </c>
      <c r="AJ36" t="s">
        <v>503</v>
      </c>
      <c r="AK36" t="s">
        <v>503</v>
      </c>
      <c r="AL36" t="s">
        <v>503</v>
      </c>
      <c r="AM36" t="s">
        <v>503</v>
      </c>
      <c r="AN36" t="s">
        <v>503</v>
      </c>
      <c r="AO36" t="s">
        <v>503</v>
      </c>
      <c r="AP36" t="s">
        <v>503</v>
      </c>
      <c r="AQ36" t="s">
        <v>503</v>
      </c>
      <c r="AR36" t="s">
        <v>503</v>
      </c>
      <c r="AS36" t="s">
        <v>503</v>
      </c>
      <c r="AT36" t="s">
        <v>503</v>
      </c>
      <c r="AU36" t="s">
        <v>503</v>
      </c>
      <c r="AV36" t="s">
        <v>503</v>
      </c>
      <c r="AW36" t="s">
        <v>503</v>
      </c>
      <c r="AX36" t="s">
        <v>503</v>
      </c>
      <c r="AY36" t="s">
        <v>503</v>
      </c>
      <c r="AZ36" t="s">
        <v>503</v>
      </c>
      <c r="BA36" t="s">
        <v>503</v>
      </c>
      <c r="BB36" t="s">
        <v>503</v>
      </c>
      <c r="BC36" t="s">
        <v>503</v>
      </c>
      <c r="BD36" t="s">
        <v>503</v>
      </c>
      <c r="BE36" t="s">
        <v>503</v>
      </c>
      <c r="BF36" t="s">
        <v>503</v>
      </c>
      <c r="BG36" t="s">
        <v>503</v>
      </c>
    </row>
    <row r="37" spans="1:59" x14ac:dyDescent="0.25">
      <c r="A37">
        <v>2012</v>
      </c>
      <c r="B37">
        <v>7</v>
      </c>
      <c r="C37" t="s">
        <v>519</v>
      </c>
      <c r="D37" t="s">
        <v>502</v>
      </c>
      <c r="E37">
        <v>10</v>
      </c>
      <c r="F37" t="s">
        <v>503</v>
      </c>
      <c r="G37" t="s">
        <v>503</v>
      </c>
      <c r="H37" t="s">
        <v>503</v>
      </c>
      <c r="I37" t="s">
        <v>503</v>
      </c>
      <c r="J37" t="s">
        <v>503</v>
      </c>
      <c r="K37" t="s">
        <v>503</v>
      </c>
      <c r="L37" t="s">
        <v>503</v>
      </c>
      <c r="M37" t="s">
        <v>503</v>
      </c>
      <c r="N37" t="s">
        <v>503</v>
      </c>
      <c r="O37" t="s">
        <v>503</v>
      </c>
      <c r="P37" t="s">
        <v>503</v>
      </c>
      <c r="Q37" t="s">
        <v>503</v>
      </c>
      <c r="R37">
        <v>28</v>
      </c>
      <c r="S37">
        <v>182</v>
      </c>
      <c r="T37">
        <v>6.5</v>
      </c>
      <c r="U37">
        <v>18.2</v>
      </c>
      <c r="V37">
        <v>62</v>
      </c>
      <c r="W37" t="s">
        <v>503</v>
      </c>
      <c r="X37">
        <v>25</v>
      </c>
      <c r="Y37">
        <v>282</v>
      </c>
      <c r="Z37">
        <v>11.28</v>
      </c>
      <c r="AA37">
        <v>28.2</v>
      </c>
      <c r="AB37">
        <v>52</v>
      </c>
      <c r="AC37">
        <v>1</v>
      </c>
      <c r="AD37" t="s">
        <v>503</v>
      </c>
      <c r="AE37" t="s">
        <v>503</v>
      </c>
      <c r="AF37" t="s">
        <v>503</v>
      </c>
      <c r="AG37" t="s">
        <v>503</v>
      </c>
      <c r="AH37" t="s">
        <v>503</v>
      </c>
      <c r="AI37" t="s">
        <v>503</v>
      </c>
      <c r="AJ37" t="s">
        <v>503</v>
      </c>
      <c r="AK37" t="s">
        <v>503</v>
      </c>
      <c r="AL37" t="s">
        <v>503</v>
      </c>
      <c r="AM37">
        <v>2</v>
      </c>
      <c r="AN37">
        <v>38</v>
      </c>
      <c r="AO37">
        <v>19</v>
      </c>
      <c r="AP37">
        <v>25</v>
      </c>
      <c r="AQ37">
        <v>4</v>
      </c>
      <c r="AR37">
        <v>38</v>
      </c>
      <c r="AS37">
        <v>9.5</v>
      </c>
      <c r="AT37">
        <v>0</v>
      </c>
      <c r="AU37">
        <v>0</v>
      </c>
      <c r="AV37">
        <v>76</v>
      </c>
      <c r="AW37" t="s">
        <v>503</v>
      </c>
      <c r="AX37" t="s">
        <v>503</v>
      </c>
      <c r="AY37" t="s">
        <v>503</v>
      </c>
      <c r="AZ37" t="s">
        <v>503</v>
      </c>
      <c r="BA37" t="s">
        <v>503</v>
      </c>
      <c r="BB37" t="s">
        <v>503</v>
      </c>
      <c r="BC37" t="s">
        <v>503</v>
      </c>
      <c r="BD37" t="s">
        <v>503</v>
      </c>
      <c r="BE37" t="s">
        <v>503</v>
      </c>
      <c r="BF37" t="s">
        <v>503</v>
      </c>
      <c r="BG37" t="s">
        <v>503</v>
      </c>
    </row>
    <row r="38" spans="1:59" x14ac:dyDescent="0.25">
      <c r="A38">
        <v>2012</v>
      </c>
      <c r="B38">
        <v>8</v>
      </c>
      <c r="C38" t="s">
        <v>535</v>
      </c>
      <c r="D38" t="s">
        <v>510</v>
      </c>
      <c r="E38">
        <v>7</v>
      </c>
      <c r="F38" t="s">
        <v>503</v>
      </c>
      <c r="G38" t="s">
        <v>503</v>
      </c>
      <c r="H38" t="s">
        <v>503</v>
      </c>
      <c r="I38" t="s">
        <v>503</v>
      </c>
      <c r="J38" t="s">
        <v>503</v>
      </c>
      <c r="K38" t="s">
        <v>503</v>
      </c>
      <c r="L38" t="s">
        <v>503</v>
      </c>
      <c r="M38" t="s">
        <v>503</v>
      </c>
      <c r="N38" t="s">
        <v>503</v>
      </c>
      <c r="O38" t="s">
        <v>503</v>
      </c>
      <c r="P38" t="s">
        <v>503</v>
      </c>
      <c r="Q38" t="s">
        <v>503</v>
      </c>
      <c r="R38" t="s">
        <v>503</v>
      </c>
      <c r="S38" t="s">
        <v>503</v>
      </c>
      <c r="T38" t="s">
        <v>503</v>
      </c>
      <c r="U38" t="s">
        <v>503</v>
      </c>
      <c r="V38" t="s">
        <v>503</v>
      </c>
      <c r="W38" t="s">
        <v>503</v>
      </c>
      <c r="X38">
        <v>1</v>
      </c>
      <c r="Y38">
        <v>18</v>
      </c>
      <c r="Z38">
        <v>18</v>
      </c>
      <c r="AA38">
        <v>2.6</v>
      </c>
      <c r="AB38">
        <v>18</v>
      </c>
      <c r="AC38">
        <v>1</v>
      </c>
      <c r="AD38" t="s">
        <v>503</v>
      </c>
      <c r="AE38" t="s">
        <v>503</v>
      </c>
      <c r="AF38" t="s">
        <v>503</v>
      </c>
      <c r="AG38" t="s">
        <v>503</v>
      </c>
      <c r="AH38" t="s">
        <v>503</v>
      </c>
      <c r="AI38" t="s">
        <v>503</v>
      </c>
      <c r="AJ38" t="s">
        <v>503</v>
      </c>
      <c r="AK38" t="s">
        <v>503</v>
      </c>
      <c r="AL38" t="s">
        <v>503</v>
      </c>
      <c r="AM38">
        <v>1</v>
      </c>
      <c r="AN38">
        <v>10</v>
      </c>
      <c r="AO38">
        <v>10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10</v>
      </c>
      <c r="AW38" t="s">
        <v>503</v>
      </c>
      <c r="AX38" t="s">
        <v>503</v>
      </c>
      <c r="AY38" t="s">
        <v>503</v>
      </c>
      <c r="AZ38" t="s">
        <v>503</v>
      </c>
      <c r="BA38" t="s">
        <v>503</v>
      </c>
      <c r="BB38" t="s">
        <v>503</v>
      </c>
      <c r="BC38" t="s">
        <v>503</v>
      </c>
      <c r="BD38" t="s">
        <v>503</v>
      </c>
      <c r="BE38" t="s">
        <v>503</v>
      </c>
      <c r="BF38" t="s">
        <v>503</v>
      </c>
      <c r="BG38" t="s">
        <v>503</v>
      </c>
    </row>
    <row r="39" spans="1:59" x14ac:dyDescent="0.25">
      <c r="A39">
        <v>2012</v>
      </c>
      <c r="B39">
        <v>25</v>
      </c>
      <c r="C39" t="s">
        <v>520</v>
      </c>
      <c r="D39" t="s">
        <v>502</v>
      </c>
      <c r="E39">
        <v>9</v>
      </c>
      <c r="F39" t="s">
        <v>503</v>
      </c>
      <c r="G39" t="s">
        <v>503</v>
      </c>
      <c r="H39" t="s">
        <v>503</v>
      </c>
      <c r="I39" t="s">
        <v>503</v>
      </c>
      <c r="J39" t="s">
        <v>503</v>
      </c>
      <c r="K39" t="s">
        <v>503</v>
      </c>
      <c r="L39" t="s">
        <v>503</v>
      </c>
      <c r="M39" t="s">
        <v>503</v>
      </c>
      <c r="N39" t="s">
        <v>503</v>
      </c>
      <c r="O39" t="s">
        <v>503</v>
      </c>
      <c r="P39" t="s">
        <v>503</v>
      </c>
      <c r="Q39" t="s">
        <v>503</v>
      </c>
      <c r="R39" t="s">
        <v>503</v>
      </c>
      <c r="S39" t="s">
        <v>503</v>
      </c>
      <c r="T39" t="s">
        <v>503</v>
      </c>
      <c r="U39" t="s">
        <v>503</v>
      </c>
      <c r="V39" t="s">
        <v>503</v>
      </c>
      <c r="W39" t="s">
        <v>503</v>
      </c>
      <c r="X39">
        <v>1</v>
      </c>
      <c r="Y39">
        <v>14</v>
      </c>
      <c r="Z39">
        <v>14</v>
      </c>
      <c r="AA39">
        <v>1.6</v>
      </c>
      <c r="AB39">
        <v>14</v>
      </c>
      <c r="AC39">
        <v>0</v>
      </c>
      <c r="AD39" t="s">
        <v>503</v>
      </c>
      <c r="AE39" t="s">
        <v>503</v>
      </c>
      <c r="AF39" t="s">
        <v>503</v>
      </c>
      <c r="AG39" t="s">
        <v>503</v>
      </c>
      <c r="AH39" t="s">
        <v>503</v>
      </c>
      <c r="AI39" t="s">
        <v>503</v>
      </c>
      <c r="AJ39" t="s">
        <v>503</v>
      </c>
      <c r="AK39" t="s">
        <v>503</v>
      </c>
      <c r="AL39" t="s">
        <v>503</v>
      </c>
      <c r="AM39">
        <v>1</v>
      </c>
      <c r="AN39">
        <v>10</v>
      </c>
      <c r="AO39">
        <v>10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10</v>
      </c>
      <c r="AW39" t="s">
        <v>503</v>
      </c>
      <c r="AX39" t="s">
        <v>503</v>
      </c>
      <c r="AY39" t="s">
        <v>503</v>
      </c>
      <c r="AZ39" t="s">
        <v>503</v>
      </c>
      <c r="BA39" t="s">
        <v>503</v>
      </c>
      <c r="BB39" t="s">
        <v>503</v>
      </c>
      <c r="BC39" t="s">
        <v>503</v>
      </c>
      <c r="BD39" t="s">
        <v>503</v>
      </c>
      <c r="BE39" t="s">
        <v>503</v>
      </c>
      <c r="BF39" t="s">
        <v>503</v>
      </c>
      <c r="BG39" t="s">
        <v>503</v>
      </c>
    </row>
    <row r="40" spans="1:59" x14ac:dyDescent="0.25">
      <c r="A40">
        <v>2012</v>
      </c>
      <c r="B40">
        <v>16</v>
      </c>
      <c r="C40" t="s">
        <v>536</v>
      </c>
      <c r="D40" t="s">
        <v>512</v>
      </c>
      <c r="E40">
        <v>5</v>
      </c>
      <c r="F40" t="s">
        <v>503</v>
      </c>
      <c r="G40" t="s">
        <v>503</v>
      </c>
      <c r="H40" t="s">
        <v>503</v>
      </c>
      <c r="I40" t="s">
        <v>503</v>
      </c>
      <c r="J40" t="s">
        <v>503</v>
      </c>
      <c r="K40" t="s">
        <v>503</v>
      </c>
      <c r="L40" t="s">
        <v>503</v>
      </c>
      <c r="M40" t="s">
        <v>503</v>
      </c>
      <c r="N40" t="s">
        <v>503</v>
      </c>
      <c r="O40" t="s">
        <v>503</v>
      </c>
      <c r="P40" t="s">
        <v>503</v>
      </c>
      <c r="Q40" t="s">
        <v>503</v>
      </c>
      <c r="R40">
        <v>13</v>
      </c>
      <c r="S40">
        <v>47</v>
      </c>
      <c r="T40">
        <v>3.62</v>
      </c>
      <c r="U40">
        <v>9.4</v>
      </c>
      <c r="V40">
        <v>8</v>
      </c>
      <c r="W40" t="s">
        <v>503</v>
      </c>
      <c r="X40">
        <v>2</v>
      </c>
      <c r="Y40">
        <v>6</v>
      </c>
      <c r="Z40">
        <v>6</v>
      </c>
      <c r="AA40">
        <v>1.2</v>
      </c>
      <c r="AB40">
        <v>6</v>
      </c>
      <c r="AC40">
        <v>0</v>
      </c>
      <c r="AD40" t="s">
        <v>503</v>
      </c>
      <c r="AE40" t="s">
        <v>503</v>
      </c>
      <c r="AF40" t="s">
        <v>503</v>
      </c>
      <c r="AG40" t="s">
        <v>503</v>
      </c>
      <c r="AH40" t="s">
        <v>503</v>
      </c>
      <c r="AI40" t="s">
        <v>503</v>
      </c>
      <c r="AJ40" t="s">
        <v>503</v>
      </c>
      <c r="AK40" t="s">
        <v>503</v>
      </c>
      <c r="AL40" t="s">
        <v>503</v>
      </c>
      <c r="AM40" t="s">
        <v>503</v>
      </c>
      <c r="AN40" t="s">
        <v>503</v>
      </c>
      <c r="AO40" t="s">
        <v>503</v>
      </c>
      <c r="AP40" t="s">
        <v>503</v>
      </c>
      <c r="AQ40" t="s">
        <v>503</v>
      </c>
      <c r="AR40" t="s">
        <v>503</v>
      </c>
      <c r="AS40" t="s">
        <v>503</v>
      </c>
      <c r="AT40" t="s">
        <v>503</v>
      </c>
      <c r="AU40" t="s">
        <v>503</v>
      </c>
      <c r="AV40" t="s">
        <v>503</v>
      </c>
      <c r="AW40" t="s">
        <v>503</v>
      </c>
      <c r="AX40" t="s">
        <v>503</v>
      </c>
      <c r="AY40" t="s">
        <v>503</v>
      </c>
      <c r="AZ40" t="s">
        <v>503</v>
      </c>
      <c r="BA40" t="s">
        <v>503</v>
      </c>
      <c r="BB40" t="s">
        <v>503</v>
      </c>
      <c r="BC40" t="s">
        <v>503</v>
      </c>
      <c r="BD40" t="s">
        <v>503</v>
      </c>
      <c r="BE40" t="s">
        <v>503</v>
      </c>
      <c r="BF40" t="s">
        <v>503</v>
      </c>
      <c r="BG40" t="s">
        <v>503</v>
      </c>
    </row>
    <row r="41" spans="1:59" x14ac:dyDescent="0.25">
      <c r="A41">
        <v>2012</v>
      </c>
      <c r="B41">
        <v>5</v>
      </c>
      <c r="C41" t="s">
        <v>537</v>
      </c>
      <c r="D41" t="s">
        <v>512</v>
      </c>
      <c r="E41">
        <v>10</v>
      </c>
      <c r="F41" t="s">
        <v>503</v>
      </c>
      <c r="G41" t="s">
        <v>503</v>
      </c>
      <c r="H41" t="s">
        <v>503</v>
      </c>
      <c r="I41" t="s">
        <v>503</v>
      </c>
      <c r="J41" t="s">
        <v>503</v>
      </c>
      <c r="K41" t="s">
        <v>503</v>
      </c>
      <c r="L41" t="s">
        <v>503</v>
      </c>
      <c r="M41" t="s">
        <v>503</v>
      </c>
      <c r="N41" t="s">
        <v>503</v>
      </c>
      <c r="O41" t="s">
        <v>503</v>
      </c>
      <c r="P41" t="s">
        <v>503</v>
      </c>
      <c r="Q41" t="s">
        <v>503</v>
      </c>
      <c r="R41" t="s">
        <v>503</v>
      </c>
      <c r="S41" t="s">
        <v>503</v>
      </c>
      <c r="T41" t="s">
        <v>503</v>
      </c>
      <c r="U41" t="s">
        <v>503</v>
      </c>
      <c r="V41" t="s">
        <v>503</v>
      </c>
      <c r="W41" t="s">
        <v>503</v>
      </c>
      <c r="X41">
        <v>15</v>
      </c>
      <c r="Y41">
        <v>148</v>
      </c>
      <c r="Z41">
        <v>9.8699999999999992</v>
      </c>
      <c r="AA41">
        <v>14.8</v>
      </c>
      <c r="AB41">
        <v>20</v>
      </c>
      <c r="AC41">
        <v>0</v>
      </c>
      <c r="AD41" t="s">
        <v>503</v>
      </c>
      <c r="AE41" t="s">
        <v>503</v>
      </c>
      <c r="AF41" t="s">
        <v>503</v>
      </c>
      <c r="AG41" t="s">
        <v>503</v>
      </c>
      <c r="AH41" t="s">
        <v>503</v>
      </c>
      <c r="AI41" t="s">
        <v>503</v>
      </c>
      <c r="AJ41" t="s">
        <v>503</v>
      </c>
      <c r="AK41" t="s">
        <v>503</v>
      </c>
      <c r="AL41" t="s">
        <v>503</v>
      </c>
      <c r="AM41">
        <v>4</v>
      </c>
      <c r="AN41">
        <v>50</v>
      </c>
      <c r="AO41">
        <v>12.5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50</v>
      </c>
      <c r="AW41" t="s">
        <v>503</v>
      </c>
      <c r="AX41" t="s">
        <v>503</v>
      </c>
      <c r="AY41" t="s">
        <v>503</v>
      </c>
      <c r="AZ41" t="s">
        <v>503</v>
      </c>
      <c r="BA41" t="s">
        <v>503</v>
      </c>
      <c r="BB41" t="s">
        <v>503</v>
      </c>
      <c r="BC41" t="s">
        <v>503</v>
      </c>
      <c r="BD41" t="s">
        <v>503</v>
      </c>
      <c r="BE41" t="s">
        <v>503</v>
      </c>
      <c r="BF41" t="s">
        <v>503</v>
      </c>
      <c r="BG41" t="s">
        <v>503</v>
      </c>
    </row>
    <row r="42" spans="1:59" x14ac:dyDescent="0.25">
      <c r="A42">
        <v>2013</v>
      </c>
      <c r="B42">
        <v>22</v>
      </c>
      <c r="C42" t="s">
        <v>523</v>
      </c>
      <c r="D42" t="s">
        <v>502</v>
      </c>
      <c r="E42">
        <v>8</v>
      </c>
      <c r="F42" t="s">
        <v>503</v>
      </c>
      <c r="G42" t="s">
        <v>503</v>
      </c>
      <c r="H42" t="s">
        <v>503</v>
      </c>
      <c r="I42" t="s">
        <v>503</v>
      </c>
      <c r="J42" t="s">
        <v>503</v>
      </c>
      <c r="K42" t="s">
        <v>503</v>
      </c>
      <c r="L42" t="s">
        <v>503</v>
      </c>
      <c r="M42" t="s">
        <v>503</v>
      </c>
      <c r="N42" t="s">
        <v>503</v>
      </c>
      <c r="O42" t="s">
        <v>503</v>
      </c>
      <c r="P42" t="s">
        <v>503</v>
      </c>
      <c r="Q42" t="s">
        <v>503</v>
      </c>
      <c r="R42">
        <v>43</v>
      </c>
      <c r="S42">
        <v>238</v>
      </c>
      <c r="T42">
        <v>5.54</v>
      </c>
      <c r="U42">
        <v>29.8</v>
      </c>
      <c r="V42">
        <v>43</v>
      </c>
      <c r="W42" t="s">
        <v>503</v>
      </c>
      <c r="X42">
        <v>1</v>
      </c>
      <c r="Y42" t="s">
        <v>503</v>
      </c>
      <c r="Z42" t="s">
        <v>503</v>
      </c>
      <c r="AA42" t="s">
        <v>503</v>
      </c>
      <c r="AB42" t="s">
        <v>503</v>
      </c>
      <c r="AC42" t="s">
        <v>503</v>
      </c>
      <c r="AD42" t="s">
        <v>503</v>
      </c>
      <c r="AE42" t="s">
        <v>503</v>
      </c>
      <c r="AF42" t="s">
        <v>503</v>
      </c>
      <c r="AG42" t="s">
        <v>503</v>
      </c>
      <c r="AH42" t="s">
        <v>503</v>
      </c>
      <c r="AI42" t="s">
        <v>503</v>
      </c>
      <c r="AJ42" t="s">
        <v>503</v>
      </c>
      <c r="AK42" t="s">
        <v>503</v>
      </c>
      <c r="AL42" t="s">
        <v>503</v>
      </c>
      <c r="AM42">
        <v>1</v>
      </c>
      <c r="AN42">
        <v>15</v>
      </c>
      <c r="AO42">
        <v>15</v>
      </c>
      <c r="AP42">
        <v>15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15</v>
      </c>
      <c r="AW42" t="s">
        <v>503</v>
      </c>
      <c r="AX42" t="s">
        <v>503</v>
      </c>
      <c r="AY42" t="s">
        <v>503</v>
      </c>
      <c r="AZ42" t="s">
        <v>503</v>
      </c>
      <c r="BA42" t="s">
        <v>503</v>
      </c>
      <c r="BB42" t="s">
        <v>503</v>
      </c>
      <c r="BC42" t="s">
        <v>503</v>
      </c>
      <c r="BD42" t="s">
        <v>503</v>
      </c>
      <c r="BE42" t="s">
        <v>503</v>
      </c>
      <c r="BF42" t="s">
        <v>503</v>
      </c>
      <c r="BG42" t="s">
        <v>503</v>
      </c>
    </row>
    <row r="43" spans="1:59" x14ac:dyDescent="0.25">
      <c r="A43">
        <v>2013</v>
      </c>
      <c r="B43">
        <v>27</v>
      </c>
      <c r="C43" t="s">
        <v>524</v>
      </c>
      <c r="D43" t="s">
        <v>512</v>
      </c>
      <c r="E43">
        <v>10</v>
      </c>
      <c r="F43" t="s">
        <v>503</v>
      </c>
      <c r="G43" t="s">
        <v>503</v>
      </c>
      <c r="H43" t="s">
        <v>503</v>
      </c>
      <c r="I43" t="s">
        <v>503</v>
      </c>
      <c r="J43" t="s">
        <v>503</v>
      </c>
      <c r="K43" t="s">
        <v>503</v>
      </c>
      <c r="L43" t="s">
        <v>503</v>
      </c>
      <c r="M43" t="s">
        <v>503</v>
      </c>
      <c r="N43" t="s">
        <v>503</v>
      </c>
      <c r="O43" t="s">
        <v>503</v>
      </c>
      <c r="P43" t="s">
        <v>503</v>
      </c>
      <c r="Q43" t="s">
        <v>503</v>
      </c>
      <c r="R43">
        <v>132</v>
      </c>
      <c r="S43">
        <v>960</v>
      </c>
      <c r="T43">
        <v>7.27</v>
      </c>
      <c r="U43">
        <v>96</v>
      </c>
      <c r="V43">
        <v>58</v>
      </c>
      <c r="W43" t="s">
        <v>503</v>
      </c>
      <c r="X43">
        <v>31</v>
      </c>
      <c r="Y43">
        <v>282</v>
      </c>
      <c r="Z43">
        <v>14.1</v>
      </c>
      <c r="AA43">
        <v>28.2</v>
      </c>
      <c r="AB43">
        <v>55</v>
      </c>
      <c r="AC43">
        <v>3</v>
      </c>
      <c r="AD43" t="s">
        <v>503</v>
      </c>
      <c r="AE43" t="s">
        <v>503</v>
      </c>
      <c r="AF43" t="s">
        <v>503</v>
      </c>
      <c r="AG43" t="s">
        <v>503</v>
      </c>
      <c r="AH43" t="s">
        <v>503</v>
      </c>
      <c r="AI43" t="s">
        <v>503</v>
      </c>
      <c r="AJ43" t="s">
        <v>503</v>
      </c>
      <c r="AK43" t="s">
        <v>503</v>
      </c>
      <c r="AL43" t="s">
        <v>503</v>
      </c>
      <c r="AM43" t="s">
        <v>503</v>
      </c>
      <c r="AN43" t="s">
        <v>503</v>
      </c>
      <c r="AO43" t="s">
        <v>503</v>
      </c>
      <c r="AP43" t="s">
        <v>503</v>
      </c>
      <c r="AQ43" t="s">
        <v>503</v>
      </c>
      <c r="AR43" t="s">
        <v>503</v>
      </c>
      <c r="AS43" t="s">
        <v>503</v>
      </c>
      <c r="AT43" t="s">
        <v>503</v>
      </c>
      <c r="AU43" t="s">
        <v>503</v>
      </c>
      <c r="AV43" t="s">
        <v>503</v>
      </c>
      <c r="AW43" t="s">
        <v>503</v>
      </c>
      <c r="AX43" t="s">
        <v>503</v>
      </c>
      <c r="AY43" t="s">
        <v>503</v>
      </c>
      <c r="AZ43" t="s">
        <v>503</v>
      </c>
      <c r="BA43" t="s">
        <v>503</v>
      </c>
      <c r="BB43" t="s">
        <v>503</v>
      </c>
      <c r="BC43" t="s">
        <v>503</v>
      </c>
      <c r="BD43" t="s">
        <v>503</v>
      </c>
      <c r="BE43" t="s">
        <v>503</v>
      </c>
      <c r="BF43" t="s">
        <v>503</v>
      </c>
      <c r="BG43" t="s">
        <v>503</v>
      </c>
    </row>
    <row r="44" spans="1:59" x14ac:dyDescent="0.25">
      <c r="A44">
        <v>2013</v>
      </c>
      <c r="B44">
        <v>45</v>
      </c>
      <c r="C44" t="s">
        <v>538</v>
      </c>
      <c r="D44" t="s">
        <v>512</v>
      </c>
      <c r="E44">
        <v>4</v>
      </c>
      <c r="F44" t="s">
        <v>503</v>
      </c>
      <c r="G44" t="s">
        <v>503</v>
      </c>
      <c r="H44" t="s">
        <v>503</v>
      </c>
      <c r="I44" t="s">
        <v>503</v>
      </c>
      <c r="J44" t="s">
        <v>503</v>
      </c>
      <c r="K44" t="s">
        <v>503</v>
      </c>
      <c r="L44" t="s">
        <v>503</v>
      </c>
      <c r="M44" t="s">
        <v>503</v>
      </c>
      <c r="N44" t="s">
        <v>503</v>
      </c>
      <c r="O44" t="s">
        <v>503</v>
      </c>
      <c r="P44" t="s">
        <v>503</v>
      </c>
      <c r="Q44" t="s">
        <v>503</v>
      </c>
      <c r="R44" t="s">
        <v>503</v>
      </c>
      <c r="S44" t="s">
        <v>503</v>
      </c>
      <c r="T44" t="s">
        <v>503</v>
      </c>
      <c r="U44" t="s">
        <v>503</v>
      </c>
      <c r="V44" t="s">
        <v>503</v>
      </c>
      <c r="W44" t="s">
        <v>503</v>
      </c>
      <c r="X44" t="s">
        <v>503</v>
      </c>
      <c r="Y44" t="s">
        <v>503</v>
      </c>
      <c r="Z44" t="s">
        <v>503</v>
      </c>
      <c r="AA44" t="s">
        <v>503</v>
      </c>
      <c r="AB44" t="s">
        <v>503</v>
      </c>
      <c r="AC44" t="s">
        <v>503</v>
      </c>
      <c r="AD44">
        <v>2</v>
      </c>
      <c r="AE44">
        <v>4</v>
      </c>
      <c r="AF44">
        <v>0.5</v>
      </c>
      <c r="AG44">
        <v>0</v>
      </c>
      <c r="AH44">
        <v>2</v>
      </c>
      <c r="AI44">
        <v>0</v>
      </c>
      <c r="AJ44">
        <v>0</v>
      </c>
      <c r="AK44">
        <v>2</v>
      </c>
      <c r="AL44">
        <v>0.5</v>
      </c>
      <c r="AM44" t="s">
        <v>503</v>
      </c>
      <c r="AN44" t="s">
        <v>503</v>
      </c>
      <c r="AO44" t="s">
        <v>503</v>
      </c>
      <c r="AP44" t="s">
        <v>503</v>
      </c>
      <c r="AQ44" t="s">
        <v>503</v>
      </c>
      <c r="AR44" t="s">
        <v>503</v>
      </c>
      <c r="AS44" t="s">
        <v>503</v>
      </c>
      <c r="AT44" t="s">
        <v>503</v>
      </c>
      <c r="AU44" t="s">
        <v>503</v>
      </c>
      <c r="AV44" t="s">
        <v>503</v>
      </c>
      <c r="AW44" t="s">
        <v>503</v>
      </c>
      <c r="AX44" t="s">
        <v>503</v>
      </c>
      <c r="AY44" t="s">
        <v>503</v>
      </c>
      <c r="AZ44" t="s">
        <v>503</v>
      </c>
      <c r="BA44" t="s">
        <v>503</v>
      </c>
      <c r="BB44" t="s">
        <v>503</v>
      </c>
      <c r="BC44" t="s">
        <v>503</v>
      </c>
      <c r="BD44" t="s">
        <v>503</v>
      </c>
      <c r="BE44" t="s">
        <v>503</v>
      </c>
      <c r="BF44" t="s">
        <v>503</v>
      </c>
      <c r="BG44" t="s">
        <v>503</v>
      </c>
    </row>
    <row r="45" spans="1:59" x14ac:dyDescent="0.25">
      <c r="A45">
        <v>2013</v>
      </c>
      <c r="B45">
        <v>5</v>
      </c>
      <c r="C45" t="s">
        <v>539</v>
      </c>
      <c r="D45" t="s">
        <v>510</v>
      </c>
      <c r="E45">
        <v>3</v>
      </c>
      <c r="F45" t="s">
        <v>503</v>
      </c>
      <c r="G45" t="s">
        <v>503</v>
      </c>
      <c r="H45" t="s">
        <v>503</v>
      </c>
      <c r="I45" t="s">
        <v>503</v>
      </c>
      <c r="J45" t="s">
        <v>503</v>
      </c>
      <c r="K45" t="s">
        <v>503</v>
      </c>
      <c r="L45" t="s">
        <v>503</v>
      </c>
      <c r="M45" t="s">
        <v>503</v>
      </c>
      <c r="N45" t="s">
        <v>503</v>
      </c>
      <c r="O45" t="s">
        <v>503</v>
      </c>
      <c r="P45" t="s">
        <v>503</v>
      </c>
      <c r="Q45" t="s">
        <v>503</v>
      </c>
      <c r="R45" t="s">
        <v>503</v>
      </c>
      <c r="S45" t="s">
        <v>503</v>
      </c>
      <c r="T45" t="s">
        <v>503</v>
      </c>
      <c r="U45" t="s">
        <v>503</v>
      </c>
      <c r="V45" t="s">
        <v>503</v>
      </c>
      <c r="W45" t="s">
        <v>503</v>
      </c>
      <c r="X45" t="s">
        <v>503</v>
      </c>
      <c r="Y45" t="s">
        <v>503</v>
      </c>
      <c r="Z45" t="s">
        <v>503</v>
      </c>
      <c r="AA45" t="s">
        <v>503</v>
      </c>
      <c r="AB45" t="s">
        <v>503</v>
      </c>
      <c r="AC45" t="s">
        <v>503</v>
      </c>
      <c r="AD45" t="s">
        <v>503</v>
      </c>
      <c r="AE45" t="s">
        <v>503</v>
      </c>
      <c r="AF45" t="s">
        <v>503</v>
      </c>
      <c r="AG45" t="s">
        <v>503</v>
      </c>
      <c r="AH45" t="s">
        <v>503</v>
      </c>
      <c r="AI45" t="s">
        <v>503</v>
      </c>
      <c r="AJ45" t="s">
        <v>503</v>
      </c>
      <c r="AK45" t="s">
        <v>503</v>
      </c>
      <c r="AL45" t="s">
        <v>503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503</v>
      </c>
      <c r="AX45" t="s">
        <v>503</v>
      </c>
      <c r="AY45" t="s">
        <v>503</v>
      </c>
      <c r="AZ45" t="s">
        <v>503</v>
      </c>
      <c r="BA45" t="s">
        <v>503</v>
      </c>
      <c r="BB45" t="s">
        <v>503</v>
      </c>
      <c r="BC45" t="s">
        <v>503</v>
      </c>
      <c r="BD45" t="s">
        <v>503</v>
      </c>
      <c r="BE45" t="s">
        <v>503</v>
      </c>
      <c r="BF45" t="s">
        <v>503</v>
      </c>
      <c r="BG45" t="s">
        <v>503</v>
      </c>
    </row>
    <row r="46" spans="1:59" x14ac:dyDescent="0.25">
      <c r="A46">
        <v>2013</v>
      </c>
      <c r="B46">
        <v>16</v>
      </c>
      <c r="C46" t="s">
        <v>540</v>
      </c>
      <c r="D46" t="s">
        <v>510</v>
      </c>
      <c r="E46">
        <v>10</v>
      </c>
      <c r="F46" t="s">
        <v>503</v>
      </c>
      <c r="G46" t="s">
        <v>503</v>
      </c>
      <c r="H46" t="s">
        <v>503</v>
      </c>
      <c r="I46" t="s">
        <v>503</v>
      </c>
      <c r="J46" t="s">
        <v>503</v>
      </c>
      <c r="K46" t="s">
        <v>503</v>
      </c>
      <c r="L46" t="s">
        <v>503</v>
      </c>
      <c r="M46" t="s">
        <v>503</v>
      </c>
      <c r="N46" t="s">
        <v>503</v>
      </c>
      <c r="O46" t="s">
        <v>503</v>
      </c>
      <c r="P46" t="s">
        <v>503</v>
      </c>
      <c r="Q46" t="s">
        <v>503</v>
      </c>
      <c r="R46">
        <v>1</v>
      </c>
      <c r="S46">
        <v>9</v>
      </c>
      <c r="T46">
        <v>9</v>
      </c>
      <c r="U46">
        <v>0.9</v>
      </c>
      <c r="V46">
        <v>9</v>
      </c>
      <c r="W46" t="s">
        <v>503</v>
      </c>
      <c r="X46">
        <v>0</v>
      </c>
      <c r="Y46" t="s">
        <v>503</v>
      </c>
      <c r="Z46" t="s">
        <v>503</v>
      </c>
      <c r="AA46" t="s">
        <v>503</v>
      </c>
      <c r="AB46" t="s">
        <v>503</v>
      </c>
      <c r="AC46" t="s">
        <v>503</v>
      </c>
      <c r="AD46" t="s">
        <v>503</v>
      </c>
      <c r="AE46" t="s">
        <v>503</v>
      </c>
      <c r="AF46" t="s">
        <v>503</v>
      </c>
      <c r="AG46" t="s">
        <v>503</v>
      </c>
      <c r="AH46" t="s">
        <v>503</v>
      </c>
      <c r="AI46" t="s">
        <v>503</v>
      </c>
      <c r="AJ46" t="s">
        <v>503</v>
      </c>
      <c r="AK46" t="s">
        <v>503</v>
      </c>
      <c r="AL46" t="s">
        <v>503</v>
      </c>
      <c r="AM46">
        <v>1</v>
      </c>
      <c r="AN46">
        <v>2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 t="s">
        <v>503</v>
      </c>
      <c r="AX46" t="s">
        <v>503</v>
      </c>
      <c r="AY46" t="s">
        <v>503</v>
      </c>
      <c r="AZ46" t="s">
        <v>503</v>
      </c>
      <c r="BA46" t="s">
        <v>503</v>
      </c>
      <c r="BB46" t="s">
        <v>503</v>
      </c>
      <c r="BC46" t="s">
        <v>503</v>
      </c>
      <c r="BD46" t="s">
        <v>503</v>
      </c>
      <c r="BE46" t="s">
        <v>503</v>
      </c>
      <c r="BF46" t="s">
        <v>503</v>
      </c>
      <c r="BG46" t="s">
        <v>503</v>
      </c>
    </row>
    <row r="47" spans="1:59" x14ac:dyDescent="0.25">
      <c r="A47">
        <v>2013</v>
      </c>
      <c r="B47">
        <v>8</v>
      </c>
      <c r="C47" t="s">
        <v>541</v>
      </c>
      <c r="D47" t="s">
        <v>510</v>
      </c>
      <c r="E47">
        <v>3</v>
      </c>
      <c r="F47" t="s">
        <v>503</v>
      </c>
      <c r="G47" t="s">
        <v>503</v>
      </c>
      <c r="H47" t="s">
        <v>503</v>
      </c>
      <c r="I47" t="s">
        <v>503</v>
      </c>
      <c r="J47" t="s">
        <v>503</v>
      </c>
      <c r="K47" t="s">
        <v>503</v>
      </c>
      <c r="L47" t="s">
        <v>503</v>
      </c>
      <c r="M47" t="s">
        <v>503</v>
      </c>
      <c r="N47" t="s">
        <v>503</v>
      </c>
      <c r="O47" t="s">
        <v>503</v>
      </c>
      <c r="P47" t="s">
        <v>503</v>
      </c>
      <c r="Q47" t="s">
        <v>503</v>
      </c>
      <c r="R47">
        <v>1</v>
      </c>
      <c r="S47">
        <v>0</v>
      </c>
      <c r="T47">
        <v>0</v>
      </c>
      <c r="U47">
        <v>0</v>
      </c>
      <c r="V47">
        <v>0</v>
      </c>
      <c r="W47" t="s">
        <v>503</v>
      </c>
      <c r="X47">
        <v>2</v>
      </c>
      <c r="Y47">
        <v>18</v>
      </c>
      <c r="Z47">
        <v>9</v>
      </c>
      <c r="AA47">
        <v>6</v>
      </c>
      <c r="AB47">
        <v>10</v>
      </c>
      <c r="AC47">
        <v>0</v>
      </c>
      <c r="AD47" t="s">
        <v>503</v>
      </c>
      <c r="AE47" t="s">
        <v>503</v>
      </c>
      <c r="AF47" t="s">
        <v>503</v>
      </c>
      <c r="AG47" t="s">
        <v>503</v>
      </c>
      <c r="AH47" t="s">
        <v>503</v>
      </c>
      <c r="AI47" t="s">
        <v>503</v>
      </c>
      <c r="AJ47" t="s">
        <v>503</v>
      </c>
      <c r="AK47" t="s">
        <v>503</v>
      </c>
      <c r="AL47" t="s">
        <v>503</v>
      </c>
      <c r="AM47">
        <v>6</v>
      </c>
      <c r="AN47">
        <v>113</v>
      </c>
      <c r="AO47">
        <v>40.75</v>
      </c>
      <c r="AP47">
        <v>58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113</v>
      </c>
      <c r="AW47" t="s">
        <v>503</v>
      </c>
      <c r="AX47" t="s">
        <v>503</v>
      </c>
      <c r="AY47" t="s">
        <v>503</v>
      </c>
      <c r="AZ47" t="s">
        <v>503</v>
      </c>
      <c r="BA47" t="s">
        <v>503</v>
      </c>
      <c r="BB47" t="s">
        <v>503</v>
      </c>
      <c r="BC47" t="s">
        <v>503</v>
      </c>
      <c r="BD47" t="s">
        <v>503</v>
      </c>
      <c r="BE47" t="s">
        <v>503</v>
      </c>
      <c r="BF47" t="s">
        <v>503</v>
      </c>
      <c r="BG47" t="s">
        <v>503</v>
      </c>
    </row>
    <row r="48" spans="1:59" x14ac:dyDescent="0.25">
      <c r="A48">
        <v>2013</v>
      </c>
      <c r="B48">
        <v>33</v>
      </c>
      <c r="C48" t="s">
        <v>541</v>
      </c>
      <c r="D48" t="s">
        <v>510</v>
      </c>
      <c r="E48">
        <v>3</v>
      </c>
      <c r="F48" t="s">
        <v>503</v>
      </c>
      <c r="G48" t="s">
        <v>503</v>
      </c>
      <c r="H48" t="s">
        <v>503</v>
      </c>
      <c r="I48" t="s">
        <v>503</v>
      </c>
      <c r="J48" t="s">
        <v>503</v>
      </c>
      <c r="K48" t="s">
        <v>503</v>
      </c>
      <c r="L48" t="s">
        <v>503</v>
      </c>
      <c r="M48" t="s">
        <v>503</v>
      </c>
      <c r="N48" t="s">
        <v>503</v>
      </c>
      <c r="O48" t="s">
        <v>503</v>
      </c>
      <c r="P48" t="s">
        <v>503</v>
      </c>
      <c r="Q48" t="s">
        <v>503</v>
      </c>
      <c r="R48">
        <v>1</v>
      </c>
      <c r="S48">
        <v>0</v>
      </c>
      <c r="T48">
        <v>0</v>
      </c>
      <c r="U48">
        <v>0</v>
      </c>
      <c r="V48">
        <v>0</v>
      </c>
      <c r="W48" t="s">
        <v>503</v>
      </c>
      <c r="X48">
        <v>2</v>
      </c>
      <c r="Y48">
        <v>18</v>
      </c>
      <c r="Z48">
        <v>9</v>
      </c>
      <c r="AA48">
        <v>6</v>
      </c>
      <c r="AB48">
        <v>10</v>
      </c>
      <c r="AC48">
        <v>0</v>
      </c>
      <c r="AD48" t="s">
        <v>503</v>
      </c>
      <c r="AE48" t="s">
        <v>503</v>
      </c>
      <c r="AF48" t="s">
        <v>503</v>
      </c>
      <c r="AG48" t="s">
        <v>503</v>
      </c>
      <c r="AH48" t="s">
        <v>503</v>
      </c>
      <c r="AI48" t="s">
        <v>503</v>
      </c>
      <c r="AJ48" t="s">
        <v>503</v>
      </c>
      <c r="AK48" t="s">
        <v>503</v>
      </c>
      <c r="AL48" t="s">
        <v>503</v>
      </c>
      <c r="AM48">
        <v>6</v>
      </c>
      <c r="AN48">
        <v>113</v>
      </c>
      <c r="AO48">
        <v>40.75</v>
      </c>
      <c r="AP48">
        <v>58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113</v>
      </c>
      <c r="AW48" t="s">
        <v>503</v>
      </c>
      <c r="AX48" t="s">
        <v>503</v>
      </c>
      <c r="AY48" t="s">
        <v>503</v>
      </c>
      <c r="AZ48" t="s">
        <v>503</v>
      </c>
      <c r="BA48" t="s">
        <v>503</v>
      </c>
      <c r="BB48" t="s">
        <v>503</v>
      </c>
      <c r="BC48" t="s">
        <v>503</v>
      </c>
      <c r="BD48" t="s">
        <v>503</v>
      </c>
      <c r="BE48" t="s">
        <v>503</v>
      </c>
      <c r="BF48" t="s">
        <v>503</v>
      </c>
      <c r="BG48" t="s">
        <v>503</v>
      </c>
    </row>
    <row r="49" spans="1:59" x14ac:dyDescent="0.25">
      <c r="A49">
        <v>2013</v>
      </c>
      <c r="B49">
        <v>18</v>
      </c>
      <c r="C49" t="s">
        <v>509</v>
      </c>
      <c r="D49" t="s">
        <v>502</v>
      </c>
      <c r="E49">
        <v>10</v>
      </c>
      <c r="F49" t="s">
        <v>503</v>
      </c>
      <c r="G49" t="s">
        <v>503</v>
      </c>
      <c r="H49" t="s">
        <v>503</v>
      </c>
      <c r="I49" t="s">
        <v>503</v>
      </c>
      <c r="J49" t="s">
        <v>503</v>
      </c>
      <c r="K49" t="s">
        <v>503</v>
      </c>
      <c r="L49" t="s">
        <v>503</v>
      </c>
      <c r="M49" t="s">
        <v>503</v>
      </c>
      <c r="N49" t="s">
        <v>503</v>
      </c>
      <c r="O49" t="s">
        <v>503</v>
      </c>
      <c r="P49" t="s">
        <v>503</v>
      </c>
      <c r="Q49" t="s">
        <v>503</v>
      </c>
      <c r="R49" t="s">
        <v>503</v>
      </c>
      <c r="S49" t="s">
        <v>503</v>
      </c>
      <c r="T49" t="s">
        <v>503</v>
      </c>
      <c r="U49" t="s">
        <v>503</v>
      </c>
      <c r="V49" t="s">
        <v>503</v>
      </c>
      <c r="W49" t="s">
        <v>503</v>
      </c>
      <c r="X49" t="s">
        <v>503</v>
      </c>
      <c r="Y49" t="s">
        <v>503</v>
      </c>
      <c r="Z49" t="s">
        <v>503</v>
      </c>
      <c r="AA49" t="s">
        <v>503</v>
      </c>
      <c r="AB49" t="s">
        <v>503</v>
      </c>
      <c r="AC49" t="s">
        <v>503</v>
      </c>
      <c r="AD49">
        <v>43</v>
      </c>
      <c r="AE49">
        <v>47</v>
      </c>
      <c r="AF49">
        <v>0.91489361702127658</v>
      </c>
      <c r="AG49">
        <v>2</v>
      </c>
      <c r="AH49">
        <v>3</v>
      </c>
      <c r="AI49">
        <v>0.66700000000000004</v>
      </c>
      <c r="AJ49">
        <v>30</v>
      </c>
      <c r="AK49">
        <v>49</v>
      </c>
      <c r="AL49">
        <v>4.9000000000000004</v>
      </c>
      <c r="AM49" t="s">
        <v>503</v>
      </c>
      <c r="AN49" t="s">
        <v>503</v>
      </c>
      <c r="AO49" t="s">
        <v>503</v>
      </c>
      <c r="AP49" t="s">
        <v>503</v>
      </c>
      <c r="AQ49" t="s">
        <v>503</v>
      </c>
      <c r="AR49" t="s">
        <v>503</v>
      </c>
      <c r="AS49" t="s">
        <v>503</v>
      </c>
      <c r="AT49" t="s">
        <v>503</v>
      </c>
      <c r="AU49" t="s">
        <v>503</v>
      </c>
      <c r="AV49" t="s">
        <v>503</v>
      </c>
      <c r="AW49">
        <v>26</v>
      </c>
      <c r="AX49">
        <v>1014</v>
      </c>
      <c r="AY49">
        <v>39</v>
      </c>
      <c r="AZ49">
        <v>65</v>
      </c>
      <c r="BA49">
        <v>4</v>
      </c>
      <c r="BB49">
        <v>41</v>
      </c>
      <c r="BC49">
        <v>1866</v>
      </c>
      <c r="BD49">
        <v>186.6</v>
      </c>
      <c r="BE49">
        <v>60</v>
      </c>
      <c r="BF49">
        <v>8</v>
      </c>
      <c r="BG49" t="s">
        <v>503</v>
      </c>
    </row>
    <row r="50" spans="1:59" x14ac:dyDescent="0.25">
      <c r="A50">
        <v>2013</v>
      </c>
      <c r="B50">
        <v>7</v>
      </c>
      <c r="C50" t="s">
        <v>542</v>
      </c>
      <c r="D50" t="s">
        <v>510</v>
      </c>
      <c r="E50">
        <v>7</v>
      </c>
      <c r="F50" t="s">
        <v>503</v>
      </c>
      <c r="G50" t="s">
        <v>503</v>
      </c>
      <c r="H50" t="s">
        <v>503</v>
      </c>
      <c r="I50" t="s">
        <v>503</v>
      </c>
      <c r="J50" t="s">
        <v>503</v>
      </c>
      <c r="K50" t="s">
        <v>503</v>
      </c>
      <c r="L50" t="s">
        <v>503</v>
      </c>
      <c r="M50" t="s">
        <v>503</v>
      </c>
      <c r="N50" t="s">
        <v>503</v>
      </c>
      <c r="O50" t="s">
        <v>503</v>
      </c>
      <c r="P50" t="s">
        <v>503</v>
      </c>
      <c r="Q50" t="s">
        <v>503</v>
      </c>
      <c r="R50" t="s">
        <v>503</v>
      </c>
      <c r="S50" t="s">
        <v>503</v>
      </c>
      <c r="T50" t="s">
        <v>503</v>
      </c>
      <c r="U50" t="s">
        <v>503</v>
      </c>
      <c r="V50" t="s">
        <v>503</v>
      </c>
      <c r="W50" t="s">
        <v>503</v>
      </c>
      <c r="X50" t="s">
        <v>503</v>
      </c>
      <c r="Y50" t="s">
        <v>503</v>
      </c>
      <c r="Z50" t="s">
        <v>503</v>
      </c>
      <c r="AA50" t="s">
        <v>503</v>
      </c>
      <c r="AB50" t="s">
        <v>503</v>
      </c>
      <c r="AC50" t="s">
        <v>503</v>
      </c>
      <c r="AD50" t="s">
        <v>503</v>
      </c>
      <c r="AE50" t="s">
        <v>503</v>
      </c>
      <c r="AF50" t="s">
        <v>503</v>
      </c>
      <c r="AG50" t="s">
        <v>503</v>
      </c>
      <c r="AH50" t="s">
        <v>503</v>
      </c>
      <c r="AI50" t="s">
        <v>503</v>
      </c>
      <c r="AJ50" t="s">
        <v>503</v>
      </c>
      <c r="AK50" t="s">
        <v>503</v>
      </c>
      <c r="AL50" t="s">
        <v>503</v>
      </c>
      <c r="AM50" t="s">
        <v>503</v>
      </c>
      <c r="AN50" t="s">
        <v>503</v>
      </c>
      <c r="AO50" t="s">
        <v>503</v>
      </c>
      <c r="AP50" t="s">
        <v>503</v>
      </c>
      <c r="AQ50" t="s">
        <v>503</v>
      </c>
      <c r="AR50" t="s">
        <v>503</v>
      </c>
      <c r="AS50" t="s">
        <v>503</v>
      </c>
      <c r="AT50" t="s">
        <v>503</v>
      </c>
      <c r="AU50" t="s">
        <v>503</v>
      </c>
      <c r="AV50" t="s">
        <v>503</v>
      </c>
      <c r="AW50" t="s">
        <v>503</v>
      </c>
      <c r="AX50" t="s">
        <v>503</v>
      </c>
      <c r="AY50" t="s">
        <v>503</v>
      </c>
      <c r="AZ50" t="s">
        <v>503</v>
      </c>
      <c r="BA50" t="s">
        <v>503</v>
      </c>
      <c r="BB50">
        <v>11</v>
      </c>
      <c r="BC50">
        <v>477</v>
      </c>
      <c r="BD50">
        <v>68.142857142857139</v>
      </c>
      <c r="BE50">
        <v>50</v>
      </c>
      <c r="BF50">
        <v>0</v>
      </c>
      <c r="BG50" t="s">
        <v>503</v>
      </c>
    </row>
    <row r="51" spans="1:59" x14ac:dyDescent="0.25">
      <c r="A51">
        <v>2013</v>
      </c>
      <c r="B51">
        <v>21</v>
      </c>
      <c r="C51" t="s">
        <v>543</v>
      </c>
      <c r="D51" t="s">
        <v>510</v>
      </c>
      <c r="E51">
        <v>4</v>
      </c>
      <c r="F51" t="s">
        <v>503</v>
      </c>
      <c r="G51" t="s">
        <v>503</v>
      </c>
      <c r="H51" t="s">
        <v>503</v>
      </c>
      <c r="I51" t="s">
        <v>503</v>
      </c>
      <c r="J51" t="s">
        <v>503</v>
      </c>
      <c r="K51" t="s">
        <v>503</v>
      </c>
      <c r="L51" t="s">
        <v>503</v>
      </c>
      <c r="M51" t="s">
        <v>503</v>
      </c>
      <c r="N51" t="s">
        <v>503</v>
      </c>
      <c r="O51" t="s">
        <v>503</v>
      </c>
      <c r="P51" t="s">
        <v>503</v>
      </c>
      <c r="Q51" t="s">
        <v>503</v>
      </c>
      <c r="R51">
        <v>18</v>
      </c>
      <c r="S51">
        <v>110</v>
      </c>
      <c r="T51">
        <v>6.11</v>
      </c>
      <c r="U51">
        <v>27.5</v>
      </c>
      <c r="V51">
        <v>27</v>
      </c>
      <c r="W51" t="s">
        <v>503</v>
      </c>
      <c r="X51">
        <v>7</v>
      </c>
      <c r="Y51">
        <v>46</v>
      </c>
      <c r="Z51">
        <v>7.67</v>
      </c>
      <c r="AA51">
        <v>11.5</v>
      </c>
      <c r="AB51">
        <v>13</v>
      </c>
      <c r="AC51">
        <v>0</v>
      </c>
      <c r="AD51" t="s">
        <v>503</v>
      </c>
      <c r="AE51" t="s">
        <v>503</v>
      </c>
      <c r="AF51" t="s">
        <v>503</v>
      </c>
      <c r="AG51" t="s">
        <v>503</v>
      </c>
      <c r="AH51" t="s">
        <v>503</v>
      </c>
      <c r="AI51" t="s">
        <v>503</v>
      </c>
      <c r="AJ51" t="s">
        <v>503</v>
      </c>
      <c r="AK51" t="s">
        <v>503</v>
      </c>
      <c r="AL51" t="s">
        <v>503</v>
      </c>
      <c r="AM51">
        <v>2</v>
      </c>
      <c r="AN51">
        <v>30</v>
      </c>
      <c r="AO51">
        <v>15</v>
      </c>
      <c r="AP51">
        <v>15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30</v>
      </c>
      <c r="AW51" t="s">
        <v>503</v>
      </c>
      <c r="AX51" t="s">
        <v>503</v>
      </c>
      <c r="AY51" t="s">
        <v>503</v>
      </c>
      <c r="AZ51" t="s">
        <v>503</v>
      </c>
      <c r="BA51" t="s">
        <v>503</v>
      </c>
      <c r="BB51" t="s">
        <v>503</v>
      </c>
      <c r="BC51" t="s">
        <v>503</v>
      </c>
      <c r="BD51" t="s">
        <v>503</v>
      </c>
      <c r="BE51" t="s">
        <v>503</v>
      </c>
      <c r="BF51" t="s">
        <v>503</v>
      </c>
      <c r="BG51" t="s">
        <v>503</v>
      </c>
    </row>
    <row r="52" spans="1:59" x14ac:dyDescent="0.25">
      <c r="A52">
        <v>2013</v>
      </c>
      <c r="B52">
        <v>6</v>
      </c>
      <c r="C52" t="s">
        <v>525</v>
      </c>
      <c r="D52" t="s">
        <v>502</v>
      </c>
      <c r="E52">
        <v>10</v>
      </c>
      <c r="F52" t="s">
        <v>503</v>
      </c>
      <c r="G52" t="s">
        <v>503</v>
      </c>
      <c r="H52" t="s">
        <v>503</v>
      </c>
      <c r="I52" t="s">
        <v>503</v>
      </c>
      <c r="J52" t="s">
        <v>503</v>
      </c>
      <c r="K52" t="s">
        <v>503</v>
      </c>
      <c r="L52" t="s">
        <v>503</v>
      </c>
      <c r="M52" t="s">
        <v>503</v>
      </c>
      <c r="N52" t="s">
        <v>503</v>
      </c>
      <c r="O52" t="s">
        <v>503</v>
      </c>
      <c r="P52" t="s">
        <v>503</v>
      </c>
      <c r="Q52" t="s">
        <v>503</v>
      </c>
      <c r="R52">
        <v>9</v>
      </c>
      <c r="S52">
        <v>42</v>
      </c>
      <c r="T52">
        <v>4.67</v>
      </c>
      <c r="U52">
        <v>4.2</v>
      </c>
      <c r="V52">
        <v>18</v>
      </c>
      <c r="W52" t="s">
        <v>503</v>
      </c>
      <c r="X52">
        <v>23</v>
      </c>
      <c r="Y52">
        <v>533</v>
      </c>
      <c r="Z52">
        <v>23.17</v>
      </c>
      <c r="AA52">
        <v>53.3</v>
      </c>
      <c r="AB52">
        <v>85</v>
      </c>
      <c r="AC52">
        <v>4</v>
      </c>
      <c r="AD52" t="s">
        <v>503</v>
      </c>
      <c r="AE52" t="s">
        <v>503</v>
      </c>
      <c r="AF52" t="s">
        <v>503</v>
      </c>
      <c r="AG52" t="s">
        <v>503</v>
      </c>
      <c r="AH52" t="s">
        <v>503</v>
      </c>
      <c r="AI52" t="s">
        <v>503</v>
      </c>
      <c r="AJ52" t="s">
        <v>503</v>
      </c>
      <c r="AK52" t="s">
        <v>503</v>
      </c>
      <c r="AL52" t="s">
        <v>503</v>
      </c>
      <c r="AM52">
        <v>1</v>
      </c>
      <c r="AN52">
        <v>10</v>
      </c>
      <c r="AO52">
        <v>10</v>
      </c>
      <c r="AP52">
        <v>10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10</v>
      </c>
      <c r="AW52" t="s">
        <v>503</v>
      </c>
      <c r="AX52" t="s">
        <v>503</v>
      </c>
      <c r="AY52" t="s">
        <v>503</v>
      </c>
      <c r="AZ52" t="s">
        <v>503</v>
      </c>
      <c r="BA52" t="s">
        <v>503</v>
      </c>
      <c r="BB52" t="s">
        <v>503</v>
      </c>
      <c r="BC52" t="s">
        <v>503</v>
      </c>
      <c r="BD52" t="s">
        <v>503</v>
      </c>
      <c r="BE52" t="s">
        <v>503</v>
      </c>
      <c r="BF52" t="s">
        <v>503</v>
      </c>
      <c r="BG52" t="s">
        <v>503</v>
      </c>
    </row>
    <row r="53" spans="1:59" x14ac:dyDescent="0.25">
      <c r="A53">
        <v>2013</v>
      </c>
      <c r="B53">
        <v>40</v>
      </c>
      <c r="C53" t="s">
        <v>526</v>
      </c>
      <c r="D53" t="s">
        <v>502</v>
      </c>
      <c r="E53">
        <v>10</v>
      </c>
      <c r="F53" t="s">
        <v>503</v>
      </c>
      <c r="G53" t="s">
        <v>503</v>
      </c>
      <c r="H53" t="s">
        <v>503</v>
      </c>
      <c r="I53" t="s">
        <v>503</v>
      </c>
      <c r="J53" t="s">
        <v>503</v>
      </c>
      <c r="K53" t="s">
        <v>503</v>
      </c>
      <c r="L53" t="s">
        <v>503</v>
      </c>
      <c r="M53" t="s">
        <v>503</v>
      </c>
      <c r="N53" t="s">
        <v>503</v>
      </c>
      <c r="O53" t="s">
        <v>503</v>
      </c>
      <c r="P53" t="s">
        <v>503</v>
      </c>
      <c r="Q53" t="s">
        <v>503</v>
      </c>
      <c r="R53" t="s">
        <v>503</v>
      </c>
      <c r="S53" t="s">
        <v>503</v>
      </c>
      <c r="T53" t="s">
        <v>503</v>
      </c>
      <c r="U53" t="s">
        <v>503</v>
      </c>
      <c r="V53" t="s">
        <v>503</v>
      </c>
      <c r="W53" t="s">
        <v>503</v>
      </c>
      <c r="X53">
        <v>21</v>
      </c>
      <c r="Y53">
        <v>269</v>
      </c>
      <c r="Z53">
        <v>12.81</v>
      </c>
      <c r="AA53">
        <v>26.9</v>
      </c>
      <c r="AB53">
        <v>30</v>
      </c>
      <c r="AC53">
        <v>4</v>
      </c>
      <c r="AD53" t="s">
        <v>503</v>
      </c>
      <c r="AE53" t="s">
        <v>503</v>
      </c>
      <c r="AF53" t="s">
        <v>503</v>
      </c>
      <c r="AG53" t="s">
        <v>503</v>
      </c>
      <c r="AH53" t="s">
        <v>503</v>
      </c>
      <c r="AI53" t="s">
        <v>503</v>
      </c>
      <c r="AJ53" t="s">
        <v>503</v>
      </c>
      <c r="AK53" t="s">
        <v>503</v>
      </c>
      <c r="AL53" t="s">
        <v>503</v>
      </c>
      <c r="AM53">
        <v>1</v>
      </c>
      <c r="AN53">
        <v>10</v>
      </c>
      <c r="AO53">
        <v>10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10</v>
      </c>
      <c r="AW53" t="s">
        <v>503</v>
      </c>
      <c r="AX53" t="s">
        <v>503</v>
      </c>
      <c r="AY53" t="s">
        <v>503</v>
      </c>
      <c r="AZ53" t="s">
        <v>503</v>
      </c>
      <c r="BA53" t="s">
        <v>503</v>
      </c>
      <c r="BB53" t="s">
        <v>503</v>
      </c>
      <c r="BC53" t="s">
        <v>503</v>
      </c>
      <c r="BD53" t="s">
        <v>503</v>
      </c>
      <c r="BE53" t="s">
        <v>503</v>
      </c>
      <c r="BF53" t="s">
        <v>503</v>
      </c>
      <c r="BG53" t="s">
        <v>503</v>
      </c>
    </row>
    <row r="54" spans="1:59" x14ac:dyDescent="0.25">
      <c r="A54">
        <v>2013</v>
      </c>
      <c r="B54">
        <v>9</v>
      </c>
      <c r="C54" t="s">
        <v>527</v>
      </c>
      <c r="D54" t="s">
        <v>512</v>
      </c>
      <c r="E54">
        <v>10</v>
      </c>
      <c r="F54">
        <v>4</v>
      </c>
      <c r="G54">
        <v>4</v>
      </c>
      <c r="H54">
        <v>54</v>
      </c>
      <c r="I54">
        <v>1</v>
      </c>
      <c r="J54">
        <v>13.5</v>
      </c>
      <c r="K54">
        <v>5.4</v>
      </c>
      <c r="L54">
        <v>0.4</v>
      </c>
      <c r="M54">
        <v>0</v>
      </c>
      <c r="N54">
        <v>0</v>
      </c>
      <c r="O54">
        <v>0</v>
      </c>
      <c r="P54">
        <v>25</v>
      </c>
      <c r="Q54">
        <v>138</v>
      </c>
      <c r="R54">
        <v>9</v>
      </c>
      <c r="S54">
        <v>49</v>
      </c>
      <c r="T54">
        <v>5.44</v>
      </c>
      <c r="U54">
        <v>4.9000000000000004</v>
      </c>
      <c r="V54">
        <v>5</v>
      </c>
      <c r="W54" t="s">
        <v>503</v>
      </c>
      <c r="X54">
        <v>0</v>
      </c>
      <c r="Y54" t="s">
        <v>503</v>
      </c>
      <c r="Z54" t="s">
        <v>503</v>
      </c>
      <c r="AA54" t="s">
        <v>503</v>
      </c>
      <c r="AB54" t="s">
        <v>503</v>
      </c>
      <c r="AC54" t="s">
        <v>503</v>
      </c>
      <c r="AD54" t="s">
        <v>503</v>
      </c>
      <c r="AE54" t="s">
        <v>503</v>
      </c>
      <c r="AF54" t="s">
        <v>503</v>
      </c>
      <c r="AG54" t="s">
        <v>503</v>
      </c>
      <c r="AH54" t="s">
        <v>503</v>
      </c>
      <c r="AI54" t="s">
        <v>503</v>
      </c>
      <c r="AJ54" t="s">
        <v>503</v>
      </c>
      <c r="AK54" t="s">
        <v>503</v>
      </c>
      <c r="AL54" t="s">
        <v>503</v>
      </c>
      <c r="AM54">
        <v>1</v>
      </c>
      <c r="AN54">
        <v>9</v>
      </c>
      <c r="AO54">
        <v>9</v>
      </c>
      <c r="AP54">
        <v>9</v>
      </c>
      <c r="AQ54">
        <v>2</v>
      </c>
      <c r="AR54">
        <v>13</v>
      </c>
      <c r="AS54">
        <v>6.5</v>
      </c>
      <c r="AT54">
        <v>0</v>
      </c>
      <c r="AU54">
        <v>0</v>
      </c>
      <c r="AV54">
        <v>22</v>
      </c>
      <c r="AW54" t="s">
        <v>503</v>
      </c>
      <c r="AX54" t="s">
        <v>503</v>
      </c>
      <c r="AY54" t="s">
        <v>503</v>
      </c>
      <c r="AZ54" t="s">
        <v>503</v>
      </c>
      <c r="BA54" t="s">
        <v>503</v>
      </c>
      <c r="BB54" t="s">
        <v>503</v>
      </c>
      <c r="BC54" t="s">
        <v>503</v>
      </c>
      <c r="BD54" t="s">
        <v>503</v>
      </c>
      <c r="BE54" t="s">
        <v>503</v>
      </c>
      <c r="BF54" t="s">
        <v>503</v>
      </c>
      <c r="BG54" t="s">
        <v>503</v>
      </c>
    </row>
    <row r="55" spans="1:59" x14ac:dyDescent="0.25">
      <c r="A55">
        <v>2013</v>
      </c>
      <c r="B55">
        <v>2</v>
      </c>
      <c r="C55" t="s">
        <v>516</v>
      </c>
      <c r="D55" t="s">
        <v>502</v>
      </c>
      <c r="E55">
        <v>10</v>
      </c>
      <c r="F55" t="s">
        <v>503</v>
      </c>
      <c r="G55" t="s">
        <v>503</v>
      </c>
      <c r="H55" t="s">
        <v>503</v>
      </c>
      <c r="I55" t="s">
        <v>503</v>
      </c>
      <c r="J55" t="s">
        <v>503</v>
      </c>
      <c r="K55" t="s">
        <v>503</v>
      </c>
      <c r="L55" t="s">
        <v>503</v>
      </c>
      <c r="M55" t="s">
        <v>503</v>
      </c>
      <c r="N55" t="s">
        <v>503</v>
      </c>
      <c r="O55" t="s">
        <v>503</v>
      </c>
      <c r="P55" t="s">
        <v>503</v>
      </c>
      <c r="Q55" t="s">
        <v>503</v>
      </c>
      <c r="R55" t="s">
        <v>503</v>
      </c>
      <c r="S55" t="s">
        <v>503</v>
      </c>
      <c r="T55" t="s">
        <v>503</v>
      </c>
      <c r="U55" t="s">
        <v>503</v>
      </c>
      <c r="V55" t="s">
        <v>503</v>
      </c>
      <c r="W55" t="s">
        <v>503</v>
      </c>
      <c r="X55">
        <v>66</v>
      </c>
      <c r="Y55">
        <v>1162</v>
      </c>
      <c r="Z55">
        <v>17.61</v>
      </c>
      <c r="AA55">
        <v>116.2</v>
      </c>
      <c r="AB55">
        <v>70</v>
      </c>
      <c r="AC55">
        <v>14</v>
      </c>
      <c r="AD55" t="s">
        <v>503</v>
      </c>
      <c r="AE55" t="s">
        <v>503</v>
      </c>
      <c r="AF55" t="s">
        <v>503</v>
      </c>
      <c r="AG55" t="s">
        <v>503</v>
      </c>
      <c r="AH55" t="s">
        <v>503</v>
      </c>
      <c r="AI55" t="s">
        <v>503</v>
      </c>
      <c r="AJ55" t="s">
        <v>503</v>
      </c>
      <c r="AK55" t="s">
        <v>503</v>
      </c>
      <c r="AL55" t="s">
        <v>503</v>
      </c>
      <c r="AM55" t="s">
        <v>503</v>
      </c>
      <c r="AN55" t="s">
        <v>503</v>
      </c>
      <c r="AO55" t="s">
        <v>503</v>
      </c>
      <c r="AP55" t="s">
        <v>503</v>
      </c>
      <c r="AQ55" t="s">
        <v>503</v>
      </c>
      <c r="AR55" t="s">
        <v>503</v>
      </c>
      <c r="AS55" t="s">
        <v>503</v>
      </c>
      <c r="AT55" t="s">
        <v>503</v>
      </c>
      <c r="AU55" t="s">
        <v>503</v>
      </c>
      <c r="AV55" t="s">
        <v>503</v>
      </c>
      <c r="AW55">
        <v>1</v>
      </c>
      <c r="AX55">
        <v>30</v>
      </c>
      <c r="AY55">
        <v>30</v>
      </c>
      <c r="AZ55">
        <v>30</v>
      </c>
      <c r="BA55">
        <v>0</v>
      </c>
      <c r="BB55" t="s">
        <v>503</v>
      </c>
      <c r="BC55" t="s">
        <v>503</v>
      </c>
      <c r="BD55" t="s">
        <v>503</v>
      </c>
      <c r="BE55" t="s">
        <v>503</v>
      </c>
      <c r="BF55" t="s">
        <v>503</v>
      </c>
      <c r="BG55" t="s">
        <v>503</v>
      </c>
    </row>
    <row r="56" spans="1:59" x14ac:dyDescent="0.25">
      <c r="A56">
        <v>2013</v>
      </c>
      <c r="B56">
        <v>20</v>
      </c>
      <c r="C56" t="s">
        <v>544</v>
      </c>
      <c r="D56" t="s">
        <v>512</v>
      </c>
      <c r="E56">
        <v>4</v>
      </c>
      <c r="F56" t="s">
        <v>503</v>
      </c>
      <c r="G56" t="s">
        <v>503</v>
      </c>
      <c r="H56" t="s">
        <v>503</v>
      </c>
      <c r="I56" t="s">
        <v>503</v>
      </c>
      <c r="J56" t="s">
        <v>503</v>
      </c>
      <c r="K56" t="s">
        <v>503</v>
      </c>
      <c r="L56" t="s">
        <v>503</v>
      </c>
      <c r="M56" t="s">
        <v>503</v>
      </c>
      <c r="N56" t="s">
        <v>503</v>
      </c>
      <c r="O56" t="s">
        <v>503</v>
      </c>
      <c r="P56" t="s">
        <v>503</v>
      </c>
      <c r="Q56" t="s">
        <v>503</v>
      </c>
      <c r="R56" t="s">
        <v>503</v>
      </c>
      <c r="S56" t="s">
        <v>503</v>
      </c>
      <c r="T56" t="s">
        <v>503</v>
      </c>
      <c r="U56" t="s">
        <v>503</v>
      </c>
      <c r="V56" t="s">
        <v>503</v>
      </c>
      <c r="W56" t="s">
        <v>503</v>
      </c>
      <c r="X56">
        <v>3</v>
      </c>
      <c r="Y56">
        <v>24</v>
      </c>
      <c r="Z56">
        <v>8</v>
      </c>
      <c r="AA56">
        <v>6</v>
      </c>
      <c r="AB56">
        <v>15</v>
      </c>
      <c r="AC56">
        <v>1</v>
      </c>
      <c r="AD56" t="s">
        <v>503</v>
      </c>
      <c r="AE56" t="s">
        <v>503</v>
      </c>
      <c r="AF56" t="s">
        <v>503</v>
      </c>
      <c r="AG56" t="s">
        <v>503</v>
      </c>
      <c r="AH56" t="s">
        <v>503</v>
      </c>
      <c r="AI56" t="s">
        <v>503</v>
      </c>
      <c r="AJ56" t="s">
        <v>503</v>
      </c>
      <c r="AK56" t="s">
        <v>503</v>
      </c>
      <c r="AL56" t="s">
        <v>503</v>
      </c>
      <c r="AM56" t="s">
        <v>503</v>
      </c>
      <c r="AN56" t="s">
        <v>503</v>
      </c>
      <c r="AO56" t="s">
        <v>503</v>
      </c>
      <c r="AP56" t="s">
        <v>503</v>
      </c>
      <c r="AQ56" t="s">
        <v>503</v>
      </c>
      <c r="AR56" t="s">
        <v>503</v>
      </c>
      <c r="AS56" t="s">
        <v>503</v>
      </c>
      <c r="AT56" t="s">
        <v>503</v>
      </c>
      <c r="AU56" t="s">
        <v>503</v>
      </c>
      <c r="AV56" t="s">
        <v>503</v>
      </c>
      <c r="AW56" t="s">
        <v>503</v>
      </c>
      <c r="AX56" t="s">
        <v>503</v>
      </c>
      <c r="AY56" t="s">
        <v>503</v>
      </c>
      <c r="AZ56" t="s">
        <v>503</v>
      </c>
      <c r="BA56" t="s">
        <v>503</v>
      </c>
      <c r="BB56" t="s">
        <v>503</v>
      </c>
      <c r="BC56" t="s">
        <v>503</v>
      </c>
      <c r="BD56" t="s">
        <v>503</v>
      </c>
      <c r="BE56" t="s">
        <v>503</v>
      </c>
      <c r="BF56" t="s">
        <v>503</v>
      </c>
      <c r="BG56" t="s">
        <v>503</v>
      </c>
    </row>
    <row r="57" spans="1:59" x14ac:dyDescent="0.25">
      <c r="A57">
        <v>2013</v>
      </c>
      <c r="B57">
        <v>2</v>
      </c>
      <c r="C57" t="s">
        <v>529</v>
      </c>
      <c r="D57" t="s">
        <v>510</v>
      </c>
      <c r="E57">
        <v>10</v>
      </c>
      <c r="F57" t="s">
        <v>503</v>
      </c>
      <c r="G57" t="s">
        <v>503</v>
      </c>
      <c r="H57" t="s">
        <v>503</v>
      </c>
      <c r="I57" t="s">
        <v>503</v>
      </c>
      <c r="J57" t="s">
        <v>503</v>
      </c>
      <c r="K57" t="s">
        <v>503</v>
      </c>
      <c r="L57" t="s">
        <v>503</v>
      </c>
      <c r="M57" t="s">
        <v>503</v>
      </c>
      <c r="N57" t="s">
        <v>503</v>
      </c>
      <c r="O57" t="s">
        <v>503</v>
      </c>
      <c r="P57" t="s">
        <v>503</v>
      </c>
      <c r="Q57" t="s">
        <v>503</v>
      </c>
      <c r="R57" t="s">
        <v>503</v>
      </c>
      <c r="S57" t="s">
        <v>503</v>
      </c>
      <c r="T57" t="s">
        <v>503</v>
      </c>
      <c r="U57" t="s">
        <v>503</v>
      </c>
      <c r="V57" t="s">
        <v>503</v>
      </c>
      <c r="W57" t="s">
        <v>503</v>
      </c>
      <c r="X57">
        <v>36</v>
      </c>
      <c r="Y57">
        <v>611</v>
      </c>
      <c r="Z57">
        <v>16.97</v>
      </c>
      <c r="AA57">
        <v>61.1</v>
      </c>
      <c r="AB57">
        <v>89</v>
      </c>
      <c r="AC57">
        <v>9</v>
      </c>
      <c r="AD57" t="s">
        <v>503</v>
      </c>
      <c r="AE57" t="s">
        <v>503</v>
      </c>
      <c r="AF57" t="s">
        <v>503</v>
      </c>
      <c r="AG57" t="s">
        <v>503</v>
      </c>
      <c r="AH57" t="s">
        <v>503</v>
      </c>
      <c r="AI57" t="s">
        <v>503</v>
      </c>
      <c r="AJ57" t="s">
        <v>503</v>
      </c>
      <c r="AK57" t="s">
        <v>503</v>
      </c>
      <c r="AL57" t="s">
        <v>503</v>
      </c>
      <c r="AM57" t="s">
        <v>503</v>
      </c>
      <c r="AN57" t="s">
        <v>503</v>
      </c>
      <c r="AO57" t="s">
        <v>503</v>
      </c>
      <c r="AP57" t="s">
        <v>503</v>
      </c>
      <c r="AQ57" t="s">
        <v>503</v>
      </c>
      <c r="AR57" t="s">
        <v>503</v>
      </c>
      <c r="AS57" t="s">
        <v>503</v>
      </c>
      <c r="AT57" t="s">
        <v>503</v>
      </c>
      <c r="AU57" t="s">
        <v>503</v>
      </c>
      <c r="AV57" t="s">
        <v>503</v>
      </c>
      <c r="AW57" t="s">
        <v>503</v>
      </c>
      <c r="AX57" t="s">
        <v>503</v>
      </c>
      <c r="AY57" t="s">
        <v>503</v>
      </c>
      <c r="AZ57" t="s">
        <v>503</v>
      </c>
      <c r="BA57" t="s">
        <v>503</v>
      </c>
      <c r="BB57" t="s">
        <v>503</v>
      </c>
      <c r="BC57" t="s">
        <v>503</v>
      </c>
      <c r="BD57" t="s">
        <v>503</v>
      </c>
      <c r="BE57" t="s">
        <v>503</v>
      </c>
      <c r="BF57" t="s">
        <v>503</v>
      </c>
      <c r="BG57" t="s">
        <v>503</v>
      </c>
    </row>
    <row r="58" spans="1:59" x14ac:dyDescent="0.25">
      <c r="A58">
        <v>2013</v>
      </c>
      <c r="B58">
        <v>23</v>
      </c>
      <c r="C58" t="s">
        <v>530</v>
      </c>
      <c r="D58" t="s">
        <v>502</v>
      </c>
      <c r="E58">
        <v>7</v>
      </c>
      <c r="F58" t="s">
        <v>503</v>
      </c>
      <c r="G58" t="s">
        <v>503</v>
      </c>
      <c r="H58" t="s">
        <v>503</v>
      </c>
      <c r="I58" t="s">
        <v>503</v>
      </c>
      <c r="J58" t="s">
        <v>503</v>
      </c>
      <c r="K58" t="s">
        <v>503</v>
      </c>
      <c r="L58" t="s">
        <v>503</v>
      </c>
      <c r="M58" t="s">
        <v>503</v>
      </c>
      <c r="N58" t="s">
        <v>503</v>
      </c>
      <c r="O58" t="s">
        <v>503</v>
      </c>
      <c r="P58" t="s">
        <v>503</v>
      </c>
      <c r="Q58" t="s">
        <v>503</v>
      </c>
      <c r="R58" t="s">
        <v>503</v>
      </c>
      <c r="S58" t="s">
        <v>503</v>
      </c>
      <c r="T58" t="s">
        <v>503</v>
      </c>
      <c r="U58" t="s">
        <v>503</v>
      </c>
      <c r="V58" t="s">
        <v>503</v>
      </c>
      <c r="W58" t="s">
        <v>503</v>
      </c>
      <c r="X58">
        <v>11</v>
      </c>
      <c r="Y58">
        <v>103</v>
      </c>
      <c r="Z58">
        <v>9.36</v>
      </c>
      <c r="AA58">
        <v>14.7</v>
      </c>
      <c r="AB58">
        <v>29</v>
      </c>
      <c r="AC58">
        <v>1</v>
      </c>
      <c r="AD58" t="s">
        <v>503</v>
      </c>
      <c r="AE58" t="s">
        <v>503</v>
      </c>
      <c r="AF58" t="s">
        <v>503</v>
      </c>
      <c r="AG58" t="s">
        <v>503</v>
      </c>
      <c r="AH58" t="s">
        <v>503</v>
      </c>
      <c r="AI58" t="s">
        <v>503</v>
      </c>
      <c r="AJ58" t="s">
        <v>503</v>
      </c>
      <c r="AK58" t="s">
        <v>503</v>
      </c>
      <c r="AL58" t="s">
        <v>503</v>
      </c>
      <c r="AM58">
        <v>1</v>
      </c>
      <c r="AN58">
        <v>30</v>
      </c>
      <c r="AO58">
        <v>30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30</v>
      </c>
      <c r="AW58" t="s">
        <v>503</v>
      </c>
      <c r="AX58" t="s">
        <v>503</v>
      </c>
      <c r="AY58" t="s">
        <v>503</v>
      </c>
      <c r="AZ58" t="s">
        <v>503</v>
      </c>
      <c r="BA58" t="s">
        <v>503</v>
      </c>
      <c r="BB58" t="s">
        <v>503</v>
      </c>
      <c r="BC58" t="s">
        <v>503</v>
      </c>
      <c r="BD58" t="s">
        <v>503</v>
      </c>
      <c r="BE58" t="s">
        <v>503</v>
      </c>
      <c r="BF58" t="s">
        <v>503</v>
      </c>
      <c r="BG58" t="s">
        <v>503</v>
      </c>
    </row>
    <row r="59" spans="1:59" x14ac:dyDescent="0.25">
      <c r="A59">
        <v>2013</v>
      </c>
      <c r="B59">
        <v>14</v>
      </c>
      <c r="C59" t="s">
        <v>545</v>
      </c>
      <c r="D59" t="s">
        <v>512</v>
      </c>
      <c r="E59">
        <v>9</v>
      </c>
      <c r="F59" t="s">
        <v>503</v>
      </c>
      <c r="G59" t="s">
        <v>503</v>
      </c>
      <c r="H59" t="s">
        <v>503</v>
      </c>
      <c r="I59" t="s">
        <v>503</v>
      </c>
      <c r="J59" t="s">
        <v>503</v>
      </c>
      <c r="K59" t="s">
        <v>503</v>
      </c>
      <c r="L59" t="s">
        <v>503</v>
      </c>
      <c r="M59" t="s">
        <v>503</v>
      </c>
      <c r="N59" t="s">
        <v>503</v>
      </c>
      <c r="O59" t="s">
        <v>503</v>
      </c>
      <c r="P59" t="s">
        <v>503</v>
      </c>
      <c r="Q59" t="s">
        <v>503</v>
      </c>
      <c r="R59" t="s">
        <v>503</v>
      </c>
      <c r="S59" t="s">
        <v>503</v>
      </c>
      <c r="T59" t="s">
        <v>503</v>
      </c>
      <c r="U59" t="s">
        <v>503</v>
      </c>
      <c r="V59" t="s">
        <v>503</v>
      </c>
      <c r="W59" t="s">
        <v>503</v>
      </c>
      <c r="X59" t="s">
        <v>503</v>
      </c>
      <c r="Y59" t="s">
        <v>503</v>
      </c>
      <c r="Z59" t="s">
        <v>503</v>
      </c>
      <c r="AA59" t="s">
        <v>503</v>
      </c>
      <c r="AB59" t="s">
        <v>503</v>
      </c>
      <c r="AC59" t="s">
        <v>503</v>
      </c>
      <c r="AD59" t="s">
        <v>503</v>
      </c>
      <c r="AE59" t="s">
        <v>503</v>
      </c>
      <c r="AF59" t="s">
        <v>503</v>
      </c>
      <c r="AG59" t="s">
        <v>503</v>
      </c>
      <c r="AH59" t="s">
        <v>503</v>
      </c>
      <c r="AI59" t="s">
        <v>503</v>
      </c>
      <c r="AJ59" t="s">
        <v>503</v>
      </c>
      <c r="AK59" t="s">
        <v>503</v>
      </c>
      <c r="AL59" t="s">
        <v>503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51</v>
      </c>
      <c r="AS59">
        <v>25.5</v>
      </c>
      <c r="AT59">
        <v>24</v>
      </c>
      <c r="AU59">
        <v>0</v>
      </c>
      <c r="AV59">
        <v>51</v>
      </c>
      <c r="AW59" t="s">
        <v>503</v>
      </c>
      <c r="AX59" t="s">
        <v>503</v>
      </c>
      <c r="AY59" t="s">
        <v>503</v>
      </c>
      <c r="AZ59" t="s">
        <v>503</v>
      </c>
      <c r="BA59" t="s">
        <v>503</v>
      </c>
      <c r="BB59" t="s">
        <v>503</v>
      </c>
      <c r="BC59" t="s">
        <v>503</v>
      </c>
      <c r="BD59" t="s">
        <v>503</v>
      </c>
      <c r="BE59" t="s">
        <v>503</v>
      </c>
      <c r="BF59" t="s">
        <v>503</v>
      </c>
      <c r="BG59" t="s">
        <v>503</v>
      </c>
    </row>
    <row r="60" spans="1:59" x14ac:dyDescent="0.25">
      <c r="A60">
        <v>2013</v>
      </c>
      <c r="B60">
        <v>12</v>
      </c>
      <c r="C60" t="s">
        <v>518</v>
      </c>
      <c r="D60" t="s">
        <v>502</v>
      </c>
      <c r="E60">
        <v>10</v>
      </c>
      <c r="F60">
        <v>187</v>
      </c>
      <c r="G60">
        <v>272</v>
      </c>
      <c r="H60">
        <v>3025</v>
      </c>
      <c r="I60">
        <v>0.68799999999999994</v>
      </c>
      <c r="J60">
        <v>16.175999999999998</v>
      </c>
      <c r="K60">
        <v>302.5</v>
      </c>
      <c r="L60">
        <v>18.7</v>
      </c>
      <c r="M60">
        <v>36</v>
      </c>
      <c r="N60">
        <v>3.6</v>
      </c>
      <c r="O60">
        <v>4</v>
      </c>
      <c r="P60">
        <v>89</v>
      </c>
      <c r="Q60">
        <v>139</v>
      </c>
      <c r="R60">
        <v>60</v>
      </c>
      <c r="S60">
        <v>246</v>
      </c>
      <c r="T60">
        <v>4.0999999999999996</v>
      </c>
      <c r="U60">
        <v>24.6</v>
      </c>
      <c r="V60">
        <v>74</v>
      </c>
      <c r="W60" t="s">
        <v>503</v>
      </c>
      <c r="X60">
        <v>2</v>
      </c>
      <c r="Y60" t="s">
        <v>503</v>
      </c>
      <c r="Z60" t="s">
        <v>503</v>
      </c>
      <c r="AA60" t="s">
        <v>503</v>
      </c>
      <c r="AB60" t="s">
        <v>503</v>
      </c>
      <c r="AC60" t="s">
        <v>503</v>
      </c>
      <c r="AD60" t="s">
        <v>503</v>
      </c>
      <c r="AE60" t="s">
        <v>503</v>
      </c>
      <c r="AF60" t="s">
        <v>503</v>
      </c>
      <c r="AG60" t="s">
        <v>503</v>
      </c>
      <c r="AH60" t="s">
        <v>503</v>
      </c>
      <c r="AI60" t="s">
        <v>503</v>
      </c>
      <c r="AJ60" t="s">
        <v>503</v>
      </c>
      <c r="AK60" t="s">
        <v>503</v>
      </c>
      <c r="AL60" t="s">
        <v>503</v>
      </c>
      <c r="AM60" t="s">
        <v>503</v>
      </c>
      <c r="AN60" t="s">
        <v>503</v>
      </c>
      <c r="AO60" t="s">
        <v>503</v>
      </c>
      <c r="AP60" t="s">
        <v>503</v>
      </c>
      <c r="AQ60" t="s">
        <v>503</v>
      </c>
      <c r="AR60" t="s">
        <v>503</v>
      </c>
      <c r="AS60" t="s">
        <v>503</v>
      </c>
      <c r="AT60" t="s">
        <v>503</v>
      </c>
      <c r="AU60" t="s">
        <v>503</v>
      </c>
      <c r="AV60" t="s">
        <v>503</v>
      </c>
      <c r="AW60" t="s">
        <v>503</v>
      </c>
      <c r="AX60" t="s">
        <v>503</v>
      </c>
      <c r="AY60" t="s">
        <v>503</v>
      </c>
      <c r="AZ60" t="s">
        <v>503</v>
      </c>
      <c r="BA60" t="s">
        <v>503</v>
      </c>
      <c r="BB60" t="s">
        <v>503</v>
      </c>
      <c r="BC60" t="s">
        <v>503</v>
      </c>
      <c r="BD60" t="s">
        <v>503</v>
      </c>
      <c r="BE60" t="s">
        <v>503</v>
      </c>
      <c r="BF60" t="s">
        <v>503</v>
      </c>
      <c r="BG60" t="s">
        <v>503</v>
      </c>
    </row>
    <row r="61" spans="1:59" x14ac:dyDescent="0.25">
      <c r="A61">
        <v>2013</v>
      </c>
      <c r="B61">
        <v>34</v>
      </c>
      <c r="C61" t="s">
        <v>546</v>
      </c>
      <c r="D61" t="s">
        <v>512</v>
      </c>
      <c r="E61">
        <v>3</v>
      </c>
      <c r="F61" t="s">
        <v>503</v>
      </c>
      <c r="G61" t="s">
        <v>503</v>
      </c>
      <c r="H61" t="s">
        <v>503</v>
      </c>
      <c r="I61" t="s">
        <v>503</v>
      </c>
      <c r="J61" t="s">
        <v>503</v>
      </c>
      <c r="K61" t="s">
        <v>503</v>
      </c>
      <c r="L61" t="s">
        <v>503</v>
      </c>
      <c r="M61" t="s">
        <v>503</v>
      </c>
      <c r="N61" t="s">
        <v>503</v>
      </c>
      <c r="O61" t="s">
        <v>503</v>
      </c>
      <c r="P61" t="s">
        <v>503</v>
      </c>
      <c r="Q61" t="s">
        <v>503</v>
      </c>
      <c r="R61" t="s">
        <v>503</v>
      </c>
      <c r="S61" t="s">
        <v>503</v>
      </c>
      <c r="T61" t="s">
        <v>503</v>
      </c>
      <c r="U61" t="s">
        <v>503</v>
      </c>
      <c r="V61" t="s">
        <v>503</v>
      </c>
      <c r="W61" t="s">
        <v>503</v>
      </c>
      <c r="X61">
        <v>3</v>
      </c>
      <c r="Y61">
        <v>31</v>
      </c>
      <c r="Z61">
        <v>10.33</v>
      </c>
      <c r="AA61">
        <v>10.3</v>
      </c>
      <c r="AB61">
        <v>25</v>
      </c>
      <c r="AC61">
        <v>0</v>
      </c>
      <c r="AD61" t="s">
        <v>503</v>
      </c>
      <c r="AE61" t="s">
        <v>503</v>
      </c>
      <c r="AF61" t="s">
        <v>503</v>
      </c>
      <c r="AG61" t="s">
        <v>503</v>
      </c>
      <c r="AH61" t="s">
        <v>503</v>
      </c>
      <c r="AI61" t="s">
        <v>503</v>
      </c>
      <c r="AJ61" t="s">
        <v>503</v>
      </c>
      <c r="AK61" t="s">
        <v>503</v>
      </c>
      <c r="AL61" t="s">
        <v>503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18</v>
      </c>
      <c r="AS61">
        <v>18</v>
      </c>
      <c r="AT61">
        <v>0</v>
      </c>
      <c r="AU61">
        <v>0</v>
      </c>
      <c r="AV61">
        <v>18</v>
      </c>
      <c r="AW61" t="s">
        <v>503</v>
      </c>
      <c r="AX61" t="s">
        <v>503</v>
      </c>
      <c r="AY61" t="s">
        <v>503</v>
      </c>
      <c r="AZ61" t="s">
        <v>503</v>
      </c>
      <c r="BA61" t="s">
        <v>503</v>
      </c>
      <c r="BB61" t="s">
        <v>503</v>
      </c>
      <c r="BC61" t="s">
        <v>503</v>
      </c>
      <c r="BD61" t="s">
        <v>503</v>
      </c>
      <c r="BE61" t="s">
        <v>503</v>
      </c>
      <c r="BF61" t="s">
        <v>503</v>
      </c>
      <c r="BG61" t="s">
        <v>503</v>
      </c>
    </row>
    <row r="62" spans="1:59" x14ac:dyDescent="0.25">
      <c r="A62">
        <v>2014</v>
      </c>
      <c r="B62">
        <v>27</v>
      </c>
      <c r="C62" t="s">
        <v>524</v>
      </c>
      <c r="D62" t="s">
        <v>502</v>
      </c>
      <c r="E62">
        <v>11</v>
      </c>
      <c r="F62" t="s">
        <v>503</v>
      </c>
      <c r="G62" t="s">
        <v>503</v>
      </c>
      <c r="H62" t="s">
        <v>503</v>
      </c>
      <c r="I62" t="s">
        <v>503</v>
      </c>
      <c r="J62" t="s">
        <v>503</v>
      </c>
      <c r="K62" t="s">
        <v>503</v>
      </c>
      <c r="L62" t="s">
        <v>503</v>
      </c>
      <c r="M62" t="s">
        <v>503</v>
      </c>
      <c r="N62" t="s">
        <v>503</v>
      </c>
      <c r="O62" t="s">
        <v>503</v>
      </c>
      <c r="P62" t="s">
        <v>503</v>
      </c>
      <c r="Q62" t="s">
        <v>503</v>
      </c>
      <c r="R62">
        <v>258</v>
      </c>
      <c r="S62">
        <v>1670</v>
      </c>
      <c r="T62">
        <v>6.5</v>
      </c>
      <c r="U62">
        <v>151.80000000000001</v>
      </c>
      <c r="V62">
        <v>59</v>
      </c>
      <c r="W62">
        <v>8</v>
      </c>
      <c r="X62">
        <v>36</v>
      </c>
      <c r="Y62">
        <v>183</v>
      </c>
      <c r="Z62">
        <v>14.1</v>
      </c>
      <c r="AA62">
        <v>16.600000000000001</v>
      </c>
      <c r="AB62">
        <v>45</v>
      </c>
      <c r="AC62">
        <v>1</v>
      </c>
      <c r="AD62" t="s">
        <v>503</v>
      </c>
      <c r="AE62" t="s">
        <v>503</v>
      </c>
      <c r="AF62" t="s">
        <v>503</v>
      </c>
      <c r="AG62" t="s">
        <v>503</v>
      </c>
      <c r="AH62" t="s">
        <v>503</v>
      </c>
      <c r="AI62" t="s">
        <v>503</v>
      </c>
      <c r="AJ62" t="s">
        <v>503</v>
      </c>
      <c r="AK62" t="s">
        <v>503</v>
      </c>
      <c r="AL62" t="s">
        <v>503</v>
      </c>
      <c r="AM62" t="s">
        <v>503</v>
      </c>
      <c r="AN62" t="s">
        <v>503</v>
      </c>
      <c r="AO62" t="s">
        <v>503</v>
      </c>
      <c r="AP62" t="s">
        <v>503</v>
      </c>
      <c r="AQ62" t="s">
        <v>503</v>
      </c>
      <c r="AR62" t="s">
        <v>503</v>
      </c>
      <c r="AS62" t="s">
        <v>503</v>
      </c>
      <c r="AT62" t="s">
        <v>503</v>
      </c>
      <c r="AU62" t="s">
        <v>503</v>
      </c>
      <c r="AV62" t="s">
        <v>503</v>
      </c>
      <c r="AW62" t="s">
        <v>503</v>
      </c>
      <c r="AX62" t="s">
        <v>503</v>
      </c>
      <c r="AY62" t="s">
        <v>503</v>
      </c>
      <c r="AZ62" t="s">
        <v>503</v>
      </c>
      <c r="BA62" t="s">
        <v>503</v>
      </c>
      <c r="BB62" t="s">
        <v>503</v>
      </c>
      <c r="BC62" t="s">
        <v>503</v>
      </c>
      <c r="BD62" t="s">
        <v>503</v>
      </c>
      <c r="BE62" t="s">
        <v>503</v>
      </c>
      <c r="BF62" t="s">
        <v>503</v>
      </c>
      <c r="BG62" t="s">
        <v>503</v>
      </c>
    </row>
    <row r="63" spans="1:59" x14ac:dyDescent="0.25">
      <c r="A63">
        <v>2014</v>
      </c>
      <c r="B63">
        <v>45</v>
      </c>
      <c r="C63" t="s">
        <v>538</v>
      </c>
      <c r="D63" t="s">
        <v>502</v>
      </c>
      <c r="E63">
        <v>1</v>
      </c>
      <c r="F63" t="s">
        <v>503</v>
      </c>
      <c r="G63" t="s">
        <v>503</v>
      </c>
      <c r="H63" t="s">
        <v>503</v>
      </c>
      <c r="I63" t="s">
        <v>503</v>
      </c>
      <c r="J63" t="s">
        <v>503</v>
      </c>
      <c r="K63" t="s">
        <v>503</v>
      </c>
      <c r="L63" t="s">
        <v>503</v>
      </c>
      <c r="M63" t="s">
        <v>503</v>
      </c>
      <c r="N63" t="s">
        <v>503</v>
      </c>
      <c r="O63" t="s">
        <v>503</v>
      </c>
      <c r="P63" t="s">
        <v>503</v>
      </c>
      <c r="Q63" t="s">
        <v>503</v>
      </c>
      <c r="R63" t="s">
        <v>503</v>
      </c>
      <c r="S63" t="s">
        <v>503</v>
      </c>
      <c r="T63" t="s">
        <v>503</v>
      </c>
      <c r="U63" t="s">
        <v>503</v>
      </c>
      <c r="V63" t="s">
        <v>503</v>
      </c>
      <c r="W63" t="s">
        <v>503</v>
      </c>
      <c r="X63">
        <v>1</v>
      </c>
      <c r="Y63">
        <v>14</v>
      </c>
      <c r="Z63">
        <v>14</v>
      </c>
      <c r="AA63">
        <v>14</v>
      </c>
      <c r="AB63">
        <v>14</v>
      </c>
      <c r="AC63">
        <v>0</v>
      </c>
      <c r="AD63" t="s">
        <v>503</v>
      </c>
      <c r="AE63" t="s">
        <v>503</v>
      </c>
      <c r="AF63" t="s">
        <v>503</v>
      </c>
      <c r="AG63" t="s">
        <v>503</v>
      </c>
      <c r="AH63" t="s">
        <v>503</v>
      </c>
      <c r="AI63" t="s">
        <v>503</v>
      </c>
      <c r="AJ63" t="s">
        <v>503</v>
      </c>
      <c r="AK63" t="s">
        <v>503</v>
      </c>
      <c r="AL63" t="s">
        <v>503</v>
      </c>
      <c r="AM63" t="s">
        <v>503</v>
      </c>
      <c r="AN63" t="s">
        <v>503</v>
      </c>
      <c r="AO63" t="s">
        <v>503</v>
      </c>
      <c r="AP63" t="s">
        <v>503</v>
      </c>
      <c r="AQ63" t="s">
        <v>503</v>
      </c>
      <c r="AR63" t="s">
        <v>503</v>
      </c>
      <c r="AS63" t="s">
        <v>503</v>
      </c>
      <c r="AT63" t="s">
        <v>503</v>
      </c>
      <c r="AU63" t="s">
        <v>503</v>
      </c>
      <c r="AV63" t="s">
        <v>503</v>
      </c>
      <c r="AW63" t="s">
        <v>503</v>
      </c>
      <c r="AX63" t="s">
        <v>503</v>
      </c>
      <c r="AY63" t="s">
        <v>503</v>
      </c>
      <c r="AZ63" t="s">
        <v>503</v>
      </c>
      <c r="BA63" t="s">
        <v>503</v>
      </c>
      <c r="BB63" t="s">
        <v>503</v>
      </c>
      <c r="BC63" t="s">
        <v>503</v>
      </c>
      <c r="BD63" t="s">
        <v>503</v>
      </c>
      <c r="BE63" t="s">
        <v>503</v>
      </c>
      <c r="BF63" t="s">
        <v>503</v>
      </c>
      <c r="BG63" t="s">
        <v>503</v>
      </c>
    </row>
    <row r="64" spans="1:59" x14ac:dyDescent="0.25">
      <c r="A64">
        <v>2014</v>
      </c>
      <c r="B64">
        <v>2</v>
      </c>
      <c r="C64" t="s">
        <v>547</v>
      </c>
      <c r="D64" t="s">
        <v>510</v>
      </c>
      <c r="E64">
        <v>10</v>
      </c>
      <c r="F64" t="s">
        <v>503</v>
      </c>
      <c r="G64" t="s">
        <v>503</v>
      </c>
      <c r="H64" t="s">
        <v>503</v>
      </c>
      <c r="I64" t="s">
        <v>503</v>
      </c>
      <c r="J64" t="s">
        <v>503</v>
      </c>
      <c r="K64" t="s">
        <v>503</v>
      </c>
      <c r="L64" t="s">
        <v>503</v>
      </c>
      <c r="M64" t="s">
        <v>503</v>
      </c>
      <c r="N64" t="s">
        <v>503</v>
      </c>
      <c r="O64" t="s">
        <v>503</v>
      </c>
      <c r="P64" t="s">
        <v>503</v>
      </c>
      <c r="Q64" t="s">
        <v>503</v>
      </c>
      <c r="R64">
        <v>1</v>
      </c>
      <c r="S64">
        <v>3</v>
      </c>
      <c r="T64">
        <v>3</v>
      </c>
      <c r="U64">
        <v>0.3</v>
      </c>
      <c r="V64">
        <v>3</v>
      </c>
      <c r="W64">
        <v>0</v>
      </c>
      <c r="X64">
        <v>43</v>
      </c>
      <c r="Y64">
        <v>710</v>
      </c>
      <c r="Z64">
        <v>16.5</v>
      </c>
      <c r="AA64">
        <v>71</v>
      </c>
      <c r="AB64">
        <v>64</v>
      </c>
      <c r="AC64">
        <v>7</v>
      </c>
      <c r="AD64" t="s">
        <v>503</v>
      </c>
      <c r="AE64" t="s">
        <v>503</v>
      </c>
      <c r="AF64" t="s">
        <v>503</v>
      </c>
      <c r="AG64" t="s">
        <v>503</v>
      </c>
      <c r="AH64" t="s">
        <v>503</v>
      </c>
      <c r="AI64" t="s">
        <v>503</v>
      </c>
      <c r="AJ64" t="s">
        <v>503</v>
      </c>
      <c r="AK64" t="s">
        <v>503</v>
      </c>
      <c r="AL64" t="s">
        <v>503</v>
      </c>
      <c r="AM64">
        <v>4</v>
      </c>
      <c r="AN64">
        <v>31</v>
      </c>
      <c r="AO64">
        <v>7.8</v>
      </c>
      <c r="AP64">
        <v>17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31</v>
      </c>
      <c r="AW64" t="s">
        <v>503</v>
      </c>
      <c r="AX64" t="s">
        <v>503</v>
      </c>
      <c r="AY64" t="s">
        <v>503</v>
      </c>
      <c r="AZ64" t="s">
        <v>503</v>
      </c>
      <c r="BA64" t="s">
        <v>503</v>
      </c>
      <c r="BB64" t="s">
        <v>503</v>
      </c>
      <c r="BC64" t="s">
        <v>503</v>
      </c>
      <c r="BD64" t="s">
        <v>503</v>
      </c>
      <c r="BE64" t="s">
        <v>503</v>
      </c>
      <c r="BF64" t="s">
        <v>503</v>
      </c>
      <c r="BG64" t="s">
        <v>503</v>
      </c>
    </row>
    <row r="65" spans="1:59" x14ac:dyDescent="0.25">
      <c r="A65">
        <v>2014</v>
      </c>
      <c r="B65">
        <v>12</v>
      </c>
      <c r="C65" t="s">
        <v>548</v>
      </c>
      <c r="D65" t="s">
        <v>510</v>
      </c>
      <c r="E65">
        <v>11</v>
      </c>
      <c r="F65">
        <v>93</v>
      </c>
      <c r="G65">
        <v>142</v>
      </c>
      <c r="H65">
        <v>1342</v>
      </c>
      <c r="I65">
        <v>0.65500000000000003</v>
      </c>
      <c r="J65">
        <v>14.4</v>
      </c>
      <c r="K65">
        <v>122</v>
      </c>
      <c r="L65">
        <v>8.5</v>
      </c>
      <c r="M65">
        <v>16</v>
      </c>
      <c r="N65">
        <v>1.5</v>
      </c>
      <c r="O65">
        <v>6</v>
      </c>
      <c r="P65">
        <v>57</v>
      </c>
      <c r="Q65">
        <v>116</v>
      </c>
      <c r="R65">
        <v>28</v>
      </c>
      <c r="S65">
        <v>54</v>
      </c>
      <c r="T65">
        <v>1.9</v>
      </c>
      <c r="U65">
        <v>4.9000000000000004</v>
      </c>
      <c r="V65">
        <v>14</v>
      </c>
      <c r="W65">
        <v>0</v>
      </c>
      <c r="X65">
        <v>0</v>
      </c>
      <c r="Y65" t="s">
        <v>503</v>
      </c>
      <c r="Z65" t="s">
        <v>503</v>
      </c>
      <c r="AA65" t="s">
        <v>503</v>
      </c>
      <c r="AB65" t="s">
        <v>503</v>
      </c>
      <c r="AC65" t="s">
        <v>503</v>
      </c>
      <c r="AD65" t="s">
        <v>503</v>
      </c>
      <c r="AE65" t="s">
        <v>503</v>
      </c>
      <c r="AF65" t="s">
        <v>503</v>
      </c>
      <c r="AG65" t="s">
        <v>503</v>
      </c>
      <c r="AH65" t="s">
        <v>503</v>
      </c>
      <c r="AI65" t="s">
        <v>503</v>
      </c>
      <c r="AJ65" t="s">
        <v>503</v>
      </c>
      <c r="AK65" t="s">
        <v>503</v>
      </c>
      <c r="AL65" t="s">
        <v>503</v>
      </c>
      <c r="AM65" t="s">
        <v>503</v>
      </c>
      <c r="AN65" t="s">
        <v>503</v>
      </c>
      <c r="AO65" t="s">
        <v>503</v>
      </c>
      <c r="AP65" t="s">
        <v>503</v>
      </c>
      <c r="AQ65" t="s">
        <v>503</v>
      </c>
      <c r="AR65" t="s">
        <v>503</v>
      </c>
      <c r="AS65" t="s">
        <v>503</v>
      </c>
      <c r="AT65" t="s">
        <v>503</v>
      </c>
      <c r="AU65" t="s">
        <v>503</v>
      </c>
      <c r="AV65" t="s">
        <v>503</v>
      </c>
      <c r="AW65" t="s">
        <v>503</v>
      </c>
      <c r="AX65" t="s">
        <v>503</v>
      </c>
      <c r="AY65" t="s">
        <v>503</v>
      </c>
      <c r="AZ65" t="s">
        <v>503</v>
      </c>
      <c r="BA65" t="s">
        <v>503</v>
      </c>
      <c r="BB65" t="s">
        <v>503</v>
      </c>
      <c r="BC65" t="s">
        <v>503</v>
      </c>
      <c r="BD65" t="s">
        <v>503</v>
      </c>
      <c r="BE65" t="s">
        <v>503</v>
      </c>
      <c r="BF65" t="s">
        <v>503</v>
      </c>
      <c r="BG65" t="s">
        <v>503</v>
      </c>
    </row>
    <row r="66" spans="1:59" x14ac:dyDescent="0.25">
      <c r="A66">
        <v>2014</v>
      </c>
      <c r="B66">
        <v>15</v>
      </c>
      <c r="C66" t="s">
        <v>506</v>
      </c>
      <c r="D66" t="s">
        <v>502</v>
      </c>
      <c r="E66">
        <v>11</v>
      </c>
      <c r="F66" t="s">
        <v>503</v>
      </c>
      <c r="G66" t="s">
        <v>503</v>
      </c>
      <c r="H66" t="s">
        <v>503</v>
      </c>
      <c r="I66" t="s">
        <v>503</v>
      </c>
      <c r="J66" t="s">
        <v>503</v>
      </c>
      <c r="K66" t="s">
        <v>503</v>
      </c>
      <c r="L66" t="s">
        <v>503</v>
      </c>
      <c r="M66" t="s">
        <v>503</v>
      </c>
      <c r="N66" t="s">
        <v>503</v>
      </c>
      <c r="O66" t="s">
        <v>503</v>
      </c>
      <c r="P66" t="s">
        <v>503</v>
      </c>
      <c r="Q66" t="s">
        <v>503</v>
      </c>
      <c r="R66" t="s">
        <v>503</v>
      </c>
      <c r="S66" t="s">
        <v>503</v>
      </c>
      <c r="T66" t="s">
        <v>503</v>
      </c>
      <c r="U66" t="s">
        <v>503</v>
      </c>
      <c r="V66" t="s">
        <v>503</v>
      </c>
      <c r="W66" t="s">
        <v>503</v>
      </c>
      <c r="X66">
        <v>10</v>
      </c>
      <c r="Y66">
        <v>113</v>
      </c>
      <c r="Z66">
        <v>11.3</v>
      </c>
      <c r="AA66">
        <v>10.3</v>
      </c>
      <c r="AB66">
        <v>14</v>
      </c>
      <c r="AC66">
        <v>1</v>
      </c>
      <c r="AD66" t="s">
        <v>503</v>
      </c>
      <c r="AE66" t="s">
        <v>503</v>
      </c>
      <c r="AF66" t="s">
        <v>503</v>
      </c>
      <c r="AG66" t="s">
        <v>503</v>
      </c>
      <c r="AH66" t="s">
        <v>503</v>
      </c>
      <c r="AI66" t="s">
        <v>503</v>
      </c>
      <c r="AJ66" t="s">
        <v>503</v>
      </c>
      <c r="AK66" t="s">
        <v>503</v>
      </c>
      <c r="AL66" t="s">
        <v>503</v>
      </c>
      <c r="AM66" t="s">
        <v>503</v>
      </c>
      <c r="AN66" t="s">
        <v>503</v>
      </c>
      <c r="AO66" t="s">
        <v>503</v>
      </c>
      <c r="AP66" t="s">
        <v>503</v>
      </c>
      <c r="AQ66" t="s">
        <v>503</v>
      </c>
      <c r="AR66" t="s">
        <v>503</v>
      </c>
      <c r="AS66" t="s">
        <v>503</v>
      </c>
      <c r="AT66" t="s">
        <v>503</v>
      </c>
      <c r="AU66" t="s">
        <v>503</v>
      </c>
      <c r="AV66" t="s">
        <v>503</v>
      </c>
      <c r="AW66" t="s">
        <v>503</v>
      </c>
      <c r="AX66" t="s">
        <v>503</v>
      </c>
      <c r="AY66" t="s">
        <v>503</v>
      </c>
      <c r="AZ66" t="s">
        <v>503</v>
      </c>
      <c r="BA66" t="s">
        <v>503</v>
      </c>
      <c r="BB66" t="s">
        <v>503</v>
      </c>
      <c r="BC66" t="s">
        <v>503</v>
      </c>
      <c r="BD66" t="s">
        <v>503</v>
      </c>
      <c r="BE66" t="s">
        <v>503</v>
      </c>
      <c r="BF66" t="s">
        <v>503</v>
      </c>
      <c r="BG66" t="s">
        <v>503</v>
      </c>
    </row>
    <row r="67" spans="1:59" x14ac:dyDescent="0.25">
      <c r="A67">
        <v>2014</v>
      </c>
      <c r="B67">
        <v>8</v>
      </c>
      <c r="C67" t="s">
        <v>541</v>
      </c>
      <c r="D67" t="s">
        <v>512</v>
      </c>
      <c r="E67">
        <v>9</v>
      </c>
      <c r="F67" t="s">
        <v>503</v>
      </c>
      <c r="G67" t="s">
        <v>503</v>
      </c>
      <c r="H67" t="s">
        <v>503</v>
      </c>
      <c r="I67" t="s">
        <v>503</v>
      </c>
      <c r="J67" t="s">
        <v>503</v>
      </c>
      <c r="K67" t="s">
        <v>503</v>
      </c>
      <c r="L67" t="s">
        <v>503</v>
      </c>
      <c r="M67" t="s">
        <v>503</v>
      </c>
      <c r="N67" t="s">
        <v>503</v>
      </c>
      <c r="O67" t="s">
        <v>503</v>
      </c>
      <c r="P67" t="s">
        <v>503</v>
      </c>
      <c r="Q67" t="s">
        <v>503</v>
      </c>
      <c r="R67">
        <v>7</v>
      </c>
      <c r="S67">
        <v>72</v>
      </c>
      <c r="T67">
        <v>10.3</v>
      </c>
      <c r="U67">
        <v>8</v>
      </c>
      <c r="V67">
        <v>52</v>
      </c>
      <c r="W67">
        <v>0</v>
      </c>
      <c r="X67">
        <v>10</v>
      </c>
      <c r="Y67">
        <v>166</v>
      </c>
      <c r="Z67">
        <v>18.399999999999999</v>
      </c>
      <c r="AA67">
        <v>18.399999999999999</v>
      </c>
      <c r="AB67">
        <v>44</v>
      </c>
      <c r="AC67">
        <v>2</v>
      </c>
      <c r="AD67" t="s">
        <v>503</v>
      </c>
      <c r="AE67" t="s">
        <v>503</v>
      </c>
      <c r="AF67" t="s">
        <v>503</v>
      </c>
      <c r="AG67" t="s">
        <v>503</v>
      </c>
      <c r="AH67" t="s">
        <v>503</v>
      </c>
      <c r="AI67" t="s">
        <v>503</v>
      </c>
      <c r="AJ67" t="s">
        <v>503</v>
      </c>
      <c r="AK67" t="s">
        <v>503</v>
      </c>
      <c r="AL67" t="s">
        <v>503</v>
      </c>
      <c r="AM67" t="s">
        <v>503</v>
      </c>
      <c r="AN67" t="s">
        <v>503</v>
      </c>
      <c r="AO67" t="s">
        <v>503</v>
      </c>
      <c r="AP67" t="s">
        <v>503</v>
      </c>
      <c r="AQ67" t="s">
        <v>503</v>
      </c>
      <c r="AR67" t="s">
        <v>503</v>
      </c>
      <c r="AS67" t="s">
        <v>503</v>
      </c>
      <c r="AT67" t="s">
        <v>503</v>
      </c>
      <c r="AU67" t="s">
        <v>503</v>
      </c>
      <c r="AV67" t="s">
        <v>503</v>
      </c>
      <c r="AW67" t="s">
        <v>503</v>
      </c>
      <c r="AX67" t="s">
        <v>503</v>
      </c>
      <c r="AY67" t="s">
        <v>503</v>
      </c>
      <c r="AZ67" t="s">
        <v>503</v>
      </c>
      <c r="BA67" t="s">
        <v>503</v>
      </c>
      <c r="BB67" t="s">
        <v>503</v>
      </c>
      <c r="BC67" t="s">
        <v>503</v>
      </c>
      <c r="BD67" t="s">
        <v>503</v>
      </c>
      <c r="BE67" t="s">
        <v>503</v>
      </c>
      <c r="BF67" t="s">
        <v>503</v>
      </c>
      <c r="BG67" t="s">
        <v>503</v>
      </c>
    </row>
    <row r="68" spans="1:59" x14ac:dyDescent="0.25">
      <c r="A68">
        <v>2014</v>
      </c>
      <c r="B68">
        <v>7</v>
      </c>
      <c r="C68" t="s">
        <v>542</v>
      </c>
      <c r="D68" t="s">
        <v>512</v>
      </c>
      <c r="E68">
        <v>11</v>
      </c>
      <c r="F68" t="s">
        <v>503</v>
      </c>
      <c r="G68" t="s">
        <v>503</v>
      </c>
      <c r="H68" t="s">
        <v>503</v>
      </c>
      <c r="I68" t="s">
        <v>503</v>
      </c>
      <c r="J68" t="s">
        <v>503</v>
      </c>
      <c r="K68" t="s">
        <v>503</v>
      </c>
      <c r="L68" t="s">
        <v>503</v>
      </c>
      <c r="M68" t="s">
        <v>503</v>
      </c>
      <c r="N68" t="s">
        <v>503</v>
      </c>
      <c r="O68" t="s">
        <v>503</v>
      </c>
      <c r="P68" t="s">
        <v>503</v>
      </c>
      <c r="Q68" t="s">
        <v>503</v>
      </c>
      <c r="R68" t="s">
        <v>503</v>
      </c>
      <c r="S68" t="s">
        <v>503</v>
      </c>
      <c r="T68" t="s">
        <v>503</v>
      </c>
      <c r="U68" t="s">
        <v>503</v>
      </c>
      <c r="V68" t="s">
        <v>503</v>
      </c>
      <c r="W68" t="s">
        <v>503</v>
      </c>
      <c r="X68">
        <v>1</v>
      </c>
      <c r="Y68">
        <v>15</v>
      </c>
      <c r="Z68">
        <v>15</v>
      </c>
      <c r="AA68">
        <v>1.4</v>
      </c>
      <c r="AB68">
        <v>15</v>
      </c>
      <c r="AC68">
        <v>1</v>
      </c>
      <c r="AD68">
        <v>57</v>
      </c>
      <c r="AE68">
        <v>60</v>
      </c>
      <c r="AF68">
        <v>0.95</v>
      </c>
      <c r="AG68">
        <v>6</v>
      </c>
      <c r="AH68">
        <v>7</v>
      </c>
      <c r="AI68">
        <v>0.9</v>
      </c>
      <c r="AJ68">
        <v>35</v>
      </c>
      <c r="AK68">
        <v>75</v>
      </c>
      <c r="AL68">
        <v>6.8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30</v>
      </c>
      <c r="AX68">
        <v>1062</v>
      </c>
      <c r="AY68">
        <v>35.4</v>
      </c>
      <c r="AZ68">
        <v>56</v>
      </c>
      <c r="BA68">
        <v>4</v>
      </c>
      <c r="BB68">
        <v>85</v>
      </c>
      <c r="BC68">
        <v>4006</v>
      </c>
      <c r="BD68">
        <v>47.1</v>
      </c>
      <c r="BE68">
        <v>60</v>
      </c>
      <c r="BF68">
        <v>5</v>
      </c>
      <c r="BG68" t="s">
        <v>503</v>
      </c>
    </row>
    <row r="69" spans="1:59" x14ac:dyDescent="0.25">
      <c r="A69">
        <v>2014</v>
      </c>
      <c r="B69">
        <v>21</v>
      </c>
      <c r="C69" t="s">
        <v>543</v>
      </c>
      <c r="D69" t="s">
        <v>512</v>
      </c>
      <c r="E69">
        <v>7</v>
      </c>
      <c r="F69" t="s">
        <v>503</v>
      </c>
      <c r="G69" t="s">
        <v>503</v>
      </c>
      <c r="H69" t="s">
        <v>503</v>
      </c>
      <c r="I69" t="s">
        <v>503</v>
      </c>
      <c r="J69" t="s">
        <v>503</v>
      </c>
      <c r="K69" t="s">
        <v>503</v>
      </c>
      <c r="L69" t="s">
        <v>503</v>
      </c>
      <c r="M69" t="s">
        <v>503</v>
      </c>
      <c r="N69" t="s">
        <v>503</v>
      </c>
      <c r="O69" t="s">
        <v>503</v>
      </c>
      <c r="P69" t="s">
        <v>503</v>
      </c>
      <c r="Q69" t="s">
        <v>503</v>
      </c>
      <c r="R69">
        <v>40</v>
      </c>
      <c r="S69">
        <v>254</v>
      </c>
      <c r="T69">
        <v>6.4</v>
      </c>
      <c r="U69">
        <v>36.299999999999997</v>
      </c>
      <c r="V69">
        <v>42</v>
      </c>
      <c r="W69">
        <v>0</v>
      </c>
      <c r="X69">
        <v>8</v>
      </c>
      <c r="Y69">
        <v>68</v>
      </c>
      <c r="Z69">
        <v>13.6</v>
      </c>
      <c r="AA69">
        <v>9.6999999999999993</v>
      </c>
      <c r="AB69">
        <v>25</v>
      </c>
      <c r="AC69">
        <v>0</v>
      </c>
      <c r="AD69" t="s">
        <v>503</v>
      </c>
      <c r="AE69" t="s">
        <v>503</v>
      </c>
      <c r="AF69" t="s">
        <v>503</v>
      </c>
      <c r="AG69" t="s">
        <v>503</v>
      </c>
      <c r="AH69" t="s">
        <v>503</v>
      </c>
      <c r="AI69" t="s">
        <v>503</v>
      </c>
      <c r="AJ69" t="s">
        <v>503</v>
      </c>
      <c r="AK69" t="s">
        <v>503</v>
      </c>
      <c r="AL69" t="s">
        <v>503</v>
      </c>
      <c r="AM69" t="s">
        <v>503</v>
      </c>
      <c r="AN69" t="s">
        <v>503</v>
      </c>
      <c r="AO69" t="s">
        <v>503</v>
      </c>
      <c r="AP69" t="s">
        <v>503</v>
      </c>
      <c r="AQ69" t="s">
        <v>503</v>
      </c>
      <c r="AR69" t="s">
        <v>503</v>
      </c>
      <c r="AS69" t="s">
        <v>503</v>
      </c>
      <c r="AT69" t="s">
        <v>503</v>
      </c>
      <c r="AU69" t="s">
        <v>503</v>
      </c>
      <c r="AV69" t="s">
        <v>503</v>
      </c>
      <c r="AW69" t="s">
        <v>503</v>
      </c>
      <c r="AX69" t="s">
        <v>503</v>
      </c>
      <c r="AY69" t="s">
        <v>503</v>
      </c>
      <c r="AZ69" t="s">
        <v>503</v>
      </c>
      <c r="BA69" t="s">
        <v>503</v>
      </c>
      <c r="BB69" t="s">
        <v>503</v>
      </c>
      <c r="BC69" t="s">
        <v>503</v>
      </c>
      <c r="BD69" t="s">
        <v>503</v>
      </c>
      <c r="BE69" t="s">
        <v>503</v>
      </c>
      <c r="BF69" t="s">
        <v>503</v>
      </c>
      <c r="BG69" t="s">
        <v>503</v>
      </c>
    </row>
    <row r="70" spans="1:59" x14ac:dyDescent="0.25">
      <c r="A70">
        <v>2014</v>
      </c>
      <c r="B70">
        <v>9</v>
      </c>
      <c r="C70" t="s">
        <v>527</v>
      </c>
      <c r="D70" t="s">
        <v>502</v>
      </c>
      <c r="E70">
        <v>11</v>
      </c>
      <c r="F70" t="s">
        <v>503</v>
      </c>
      <c r="G70" t="s">
        <v>503</v>
      </c>
      <c r="H70" t="s">
        <v>503</v>
      </c>
      <c r="I70" t="s">
        <v>503</v>
      </c>
      <c r="J70" t="s">
        <v>503</v>
      </c>
      <c r="K70" t="s">
        <v>503</v>
      </c>
      <c r="L70" t="s">
        <v>503</v>
      </c>
      <c r="M70" t="s">
        <v>503</v>
      </c>
      <c r="N70" t="s">
        <v>503</v>
      </c>
      <c r="O70" t="s">
        <v>503</v>
      </c>
      <c r="P70" t="s">
        <v>503</v>
      </c>
      <c r="Q70" t="s">
        <v>503</v>
      </c>
      <c r="R70" t="s">
        <v>503</v>
      </c>
      <c r="S70" t="s">
        <v>503</v>
      </c>
      <c r="T70" t="s">
        <v>503</v>
      </c>
      <c r="U70" t="s">
        <v>503</v>
      </c>
      <c r="V70" t="s">
        <v>503</v>
      </c>
      <c r="W70" t="s">
        <v>503</v>
      </c>
      <c r="X70">
        <v>1</v>
      </c>
      <c r="Y70">
        <v>25</v>
      </c>
      <c r="Z70">
        <v>25</v>
      </c>
      <c r="AA70">
        <v>2.2999999999999998</v>
      </c>
      <c r="AB70">
        <v>25</v>
      </c>
      <c r="AC70">
        <v>0</v>
      </c>
      <c r="AD70" t="s">
        <v>503</v>
      </c>
      <c r="AE70" t="s">
        <v>503</v>
      </c>
      <c r="AF70" t="s">
        <v>503</v>
      </c>
      <c r="AG70" t="s">
        <v>503</v>
      </c>
      <c r="AH70" t="s">
        <v>503</v>
      </c>
      <c r="AI70" t="s">
        <v>503</v>
      </c>
      <c r="AJ70" t="s">
        <v>503</v>
      </c>
      <c r="AK70" t="s">
        <v>503</v>
      </c>
      <c r="AL70" t="s">
        <v>503</v>
      </c>
      <c r="AM70">
        <v>12</v>
      </c>
      <c r="AN70">
        <v>164</v>
      </c>
      <c r="AO70">
        <v>24.7</v>
      </c>
      <c r="AP70">
        <v>45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164</v>
      </c>
      <c r="AW70" t="s">
        <v>503</v>
      </c>
      <c r="AX70" t="s">
        <v>503</v>
      </c>
      <c r="AY70" t="s">
        <v>503</v>
      </c>
      <c r="AZ70" t="s">
        <v>503</v>
      </c>
      <c r="BA70" t="s">
        <v>503</v>
      </c>
      <c r="BB70" t="s">
        <v>503</v>
      </c>
      <c r="BC70" t="s">
        <v>503</v>
      </c>
      <c r="BD70" t="s">
        <v>503</v>
      </c>
      <c r="BE70" t="s">
        <v>503</v>
      </c>
      <c r="BF70" t="s">
        <v>503</v>
      </c>
      <c r="BG70" t="s">
        <v>503</v>
      </c>
    </row>
    <row r="71" spans="1:59" x14ac:dyDescent="0.25">
      <c r="A71">
        <v>2014</v>
      </c>
      <c r="B71">
        <v>21</v>
      </c>
      <c r="C71" t="s">
        <v>549</v>
      </c>
      <c r="D71" t="s">
        <v>510</v>
      </c>
      <c r="E71">
        <v>11</v>
      </c>
      <c r="F71" t="s">
        <v>503</v>
      </c>
      <c r="G71" t="s">
        <v>503</v>
      </c>
      <c r="H71" t="s">
        <v>503</v>
      </c>
      <c r="I71" t="s">
        <v>503</v>
      </c>
      <c r="J71" t="s">
        <v>503</v>
      </c>
      <c r="K71" t="s">
        <v>503</v>
      </c>
      <c r="L71" t="s">
        <v>503</v>
      </c>
      <c r="M71" t="s">
        <v>503</v>
      </c>
      <c r="N71" t="s">
        <v>503</v>
      </c>
      <c r="O71" t="s">
        <v>503</v>
      </c>
      <c r="P71" t="s">
        <v>503</v>
      </c>
      <c r="Q71" t="s">
        <v>503</v>
      </c>
      <c r="R71">
        <v>14</v>
      </c>
      <c r="S71">
        <v>36</v>
      </c>
      <c r="T71">
        <v>2.6</v>
      </c>
      <c r="U71">
        <v>3.3</v>
      </c>
      <c r="V71">
        <v>8</v>
      </c>
      <c r="W71">
        <v>0</v>
      </c>
      <c r="X71">
        <v>0</v>
      </c>
      <c r="Y71" t="s">
        <v>503</v>
      </c>
      <c r="Z71" t="s">
        <v>503</v>
      </c>
      <c r="AA71" t="s">
        <v>503</v>
      </c>
      <c r="AB71" t="s">
        <v>503</v>
      </c>
      <c r="AC71" t="s">
        <v>503</v>
      </c>
      <c r="AD71" t="s">
        <v>503</v>
      </c>
      <c r="AE71" t="s">
        <v>503</v>
      </c>
      <c r="AF71" t="s">
        <v>503</v>
      </c>
      <c r="AG71" t="s">
        <v>503</v>
      </c>
      <c r="AH71" t="s">
        <v>503</v>
      </c>
      <c r="AI71" t="s">
        <v>503</v>
      </c>
      <c r="AJ71" t="s">
        <v>503</v>
      </c>
      <c r="AK71" t="s">
        <v>503</v>
      </c>
      <c r="AL71" t="s">
        <v>503</v>
      </c>
      <c r="AM71">
        <v>9</v>
      </c>
      <c r="AN71">
        <v>19</v>
      </c>
      <c r="AO71">
        <v>2.1</v>
      </c>
      <c r="AP71">
        <v>10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19</v>
      </c>
      <c r="AW71" t="s">
        <v>503</v>
      </c>
      <c r="AX71" t="s">
        <v>503</v>
      </c>
      <c r="AY71" t="s">
        <v>503</v>
      </c>
      <c r="AZ71" t="s">
        <v>503</v>
      </c>
      <c r="BA71" t="s">
        <v>503</v>
      </c>
      <c r="BB71" t="s">
        <v>503</v>
      </c>
      <c r="BC71" t="s">
        <v>503</v>
      </c>
      <c r="BD71" t="s">
        <v>503</v>
      </c>
      <c r="BE71" t="s">
        <v>503</v>
      </c>
      <c r="BF71" t="s">
        <v>503</v>
      </c>
      <c r="BG71" t="s">
        <v>503</v>
      </c>
    </row>
    <row r="72" spans="1:59" x14ac:dyDescent="0.25">
      <c r="A72">
        <v>2014</v>
      </c>
      <c r="B72">
        <v>11</v>
      </c>
      <c r="C72" t="s">
        <v>550</v>
      </c>
      <c r="D72" t="s">
        <v>512</v>
      </c>
      <c r="E72">
        <v>10</v>
      </c>
      <c r="F72" t="s">
        <v>503</v>
      </c>
      <c r="G72" t="s">
        <v>503</v>
      </c>
      <c r="H72" t="s">
        <v>503</v>
      </c>
      <c r="I72" t="s">
        <v>503</v>
      </c>
      <c r="J72" t="s">
        <v>503</v>
      </c>
      <c r="K72" t="s">
        <v>503</v>
      </c>
      <c r="L72" t="s">
        <v>503</v>
      </c>
      <c r="M72" t="s">
        <v>503</v>
      </c>
      <c r="N72" t="s">
        <v>503</v>
      </c>
      <c r="O72" t="s">
        <v>503</v>
      </c>
      <c r="P72" t="s">
        <v>503</v>
      </c>
      <c r="Q72" t="s">
        <v>503</v>
      </c>
      <c r="R72">
        <v>11</v>
      </c>
      <c r="S72">
        <v>51</v>
      </c>
      <c r="T72">
        <v>4.5999999999999996</v>
      </c>
      <c r="U72">
        <v>5.0999999999999996</v>
      </c>
      <c r="V72">
        <v>22</v>
      </c>
      <c r="W72">
        <v>0</v>
      </c>
      <c r="X72">
        <v>0</v>
      </c>
      <c r="Y72" t="s">
        <v>503</v>
      </c>
      <c r="Z72" t="s">
        <v>503</v>
      </c>
      <c r="AA72" t="s">
        <v>503</v>
      </c>
      <c r="AB72" t="s">
        <v>503</v>
      </c>
      <c r="AC72" t="s">
        <v>503</v>
      </c>
      <c r="AD72" t="s">
        <v>503</v>
      </c>
      <c r="AE72" t="s">
        <v>503</v>
      </c>
      <c r="AF72" t="s">
        <v>503</v>
      </c>
      <c r="AG72" t="s">
        <v>503</v>
      </c>
      <c r="AH72" t="s">
        <v>503</v>
      </c>
      <c r="AI72" t="s">
        <v>503</v>
      </c>
      <c r="AJ72" t="s">
        <v>503</v>
      </c>
      <c r="AK72" t="s">
        <v>503</v>
      </c>
      <c r="AL72" t="s">
        <v>503</v>
      </c>
      <c r="AM72" t="s">
        <v>503</v>
      </c>
      <c r="AN72" t="s">
        <v>503</v>
      </c>
      <c r="AO72" t="s">
        <v>503</v>
      </c>
      <c r="AP72" t="s">
        <v>503</v>
      </c>
      <c r="AQ72" t="s">
        <v>503</v>
      </c>
      <c r="AR72" t="s">
        <v>503</v>
      </c>
      <c r="AS72" t="s">
        <v>503</v>
      </c>
      <c r="AT72" t="s">
        <v>503</v>
      </c>
      <c r="AU72" t="s">
        <v>503</v>
      </c>
      <c r="AV72" t="s">
        <v>503</v>
      </c>
      <c r="AW72" t="s">
        <v>503</v>
      </c>
      <c r="AX72" t="s">
        <v>503</v>
      </c>
      <c r="AY72" t="s">
        <v>503</v>
      </c>
      <c r="AZ72" t="s">
        <v>503</v>
      </c>
      <c r="BA72" t="s">
        <v>503</v>
      </c>
      <c r="BB72" t="s">
        <v>503</v>
      </c>
      <c r="BC72" t="s">
        <v>503</v>
      </c>
      <c r="BD72" t="s">
        <v>503</v>
      </c>
      <c r="BE72" t="s">
        <v>503</v>
      </c>
      <c r="BF72" t="s">
        <v>503</v>
      </c>
      <c r="BG72" t="s">
        <v>503</v>
      </c>
    </row>
    <row r="73" spans="1:59" x14ac:dyDescent="0.25">
      <c r="A73">
        <v>2014</v>
      </c>
      <c r="B73">
        <v>10</v>
      </c>
      <c r="C73" t="s">
        <v>551</v>
      </c>
      <c r="D73" t="s">
        <v>512</v>
      </c>
      <c r="E73">
        <v>8</v>
      </c>
      <c r="F73" t="s">
        <v>503</v>
      </c>
      <c r="G73" t="s">
        <v>503</v>
      </c>
      <c r="H73" t="s">
        <v>503</v>
      </c>
      <c r="I73" t="s">
        <v>503</v>
      </c>
      <c r="J73" t="s">
        <v>503</v>
      </c>
      <c r="K73" t="s">
        <v>503</v>
      </c>
      <c r="L73" t="s">
        <v>503</v>
      </c>
      <c r="M73" t="s">
        <v>503</v>
      </c>
      <c r="N73" t="s">
        <v>503</v>
      </c>
      <c r="O73" t="s">
        <v>503</v>
      </c>
      <c r="P73" t="s">
        <v>503</v>
      </c>
      <c r="Q73" t="s">
        <v>503</v>
      </c>
      <c r="R73">
        <v>1</v>
      </c>
      <c r="S73">
        <v>6</v>
      </c>
      <c r="T73">
        <v>6</v>
      </c>
      <c r="U73">
        <v>0.8</v>
      </c>
      <c r="V73">
        <v>6</v>
      </c>
      <c r="W73">
        <v>0</v>
      </c>
      <c r="X73">
        <v>4</v>
      </c>
      <c r="Y73">
        <v>54</v>
      </c>
      <c r="Z73">
        <v>13.5</v>
      </c>
      <c r="AA73">
        <v>6.8</v>
      </c>
      <c r="AB73">
        <v>37</v>
      </c>
      <c r="AC73">
        <v>1</v>
      </c>
      <c r="AD73" t="s">
        <v>503</v>
      </c>
      <c r="AE73" t="s">
        <v>503</v>
      </c>
      <c r="AF73" t="s">
        <v>503</v>
      </c>
      <c r="AG73" t="s">
        <v>503</v>
      </c>
      <c r="AH73" t="s">
        <v>503</v>
      </c>
      <c r="AI73" t="s">
        <v>503</v>
      </c>
      <c r="AJ73" t="s">
        <v>503</v>
      </c>
      <c r="AK73" t="s">
        <v>503</v>
      </c>
      <c r="AL73" t="s">
        <v>503</v>
      </c>
      <c r="AM73">
        <v>10</v>
      </c>
      <c r="AN73">
        <v>199</v>
      </c>
      <c r="AO73">
        <v>19.899999999999999</v>
      </c>
      <c r="AP73">
        <v>75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199</v>
      </c>
      <c r="AW73" t="s">
        <v>503</v>
      </c>
      <c r="AX73" t="s">
        <v>503</v>
      </c>
      <c r="AY73" t="s">
        <v>503</v>
      </c>
      <c r="AZ73" t="s">
        <v>503</v>
      </c>
      <c r="BA73" t="s">
        <v>503</v>
      </c>
      <c r="BB73" t="s">
        <v>503</v>
      </c>
      <c r="BC73" t="s">
        <v>503</v>
      </c>
      <c r="BD73" t="s">
        <v>503</v>
      </c>
      <c r="BE73" t="s">
        <v>503</v>
      </c>
      <c r="BF73" t="s">
        <v>503</v>
      </c>
      <c r="BG73" t="s">
        <v>503</v>
      </c>
    </row>
    <row r="74" spans="1:59" x14ac:dyDescent="0.25">
      <c r="A74">
        <v>2014</v>
      </c>
      <c r="B74">
        <v>1</v>
      </c>
      <c r="C74" t="s">
        <v>528</v>
      </c>
      <c r="D74" t="s">
        <v>502</v>
      </c>
      <c r="E74">
        <v>6</v>
      </c>
      <c r="F74" t="s">
        <v>503</v>
      </c>
      <c r="G74" t="s">
        <v>503</v>
      </c>
      <c r="H74" t="s">
        <v>503</v>
      </c>
      <c r="I74" t="s">
        <v>503</v>
      </c>
      <c r="J74" t="s">
        <v>503</v>
      </c>
      <c r="K74" t="s">
        <v>503</v>
      </c>
      <c r="L74" t="s">
        <v>503</v>
      </c>
      <c r="M74" t="s">
        <v>503</v>
      </c>
      <c r="N74" t="s">
        <v>503</v>
      </c>
      <c r="O74" t="s">
        <v>503</v>
      </c>
      <c r="P74" t="s">
        <v>503</v>
      </c>
      <c r="Q74" t="s">
        <v>503</v>
      </c>
      <c r="R74" t="s">
        <v>503</v>
      </c>
      <c r="S74" t="s">
        <v>503</v>
      </c>
      <c r="T74" t="s">
        <v>503</v>
      </c>
      <c r="U74" t="s">
        <v>503</v>
      </c>
      <c r="V74" t="s">
        <v>503</v>
      </c>
      <c r="W74" t="s">
        <v>503</v>
      </c>
      <c r="X74">
        <v>4</v>
      </c>
      <c r="Y74">
        <v>30</v>
      </c>
      <c r="Z74">
        <v>7.5</v>
      </c>
      <c r="AA74">
        <v>5</v>
      </c>
      <c r="AB74">
        <v>14</v>
      </c>
      <c r="AC74">
        <v>1</v>
      </c>
      <c r="AD74" t="s">
        <v>503</v>
      </c>
      <c r="AE74" t="s">
        <v>503</v>
      </c>
      <c r="AF74" t="s">
        <v>503</v>
      </c>
      <c r="AG74" t="s">
        <v>503</v>
      </c>
      <c r="AH74" t="s">
        <v>503</v>
      </c>
      <c r="AI74" t="s">
        <v>503</v>
      </c>
      <c r="AJ74" t="s">
        <v>503</v>
      </c>
      <c r="AK74" t="s">
        <v>503</v>
      </c>
      <c r="AL74" t="s">
        <v>503</v>
      </c>
      <c r="AM74" t="s">
        <v>503</v>
      </c>
      <c r="AN74" t="s">
        <v>503</v>
      </c>
      <c r="AO74" t="s">
        <v>503</v>
      </c>
      <c r="AP74" t="s">
        <v>503</v>
      </c>
      <c r="AQ74" t="s">
        <v>503</v>
      </c>
      <c r="AR74" t="s">
        <v>503</v>
      </c>
      <c r="AS74" t="s">
        <v>503</v>
      </c>
      <c r="AT74" t="s">
        <v>503</v>
      </c>
      <c r="AU74" t="s">
        <v>503</v>
      </c>
      <c r="AV74" t="s">
        <v>503</v>
      </c>
      <c r="AW74" t="s">
        <v>503</v>
      </c>
      <c r="AX74" t="s">
        <v>503</v>
      </c>
      <c r="AY74" t="s">
        <v>503</v>
      </c>
      <c r="AZ74" t="s">
        <v>503</v>
      </c>
      <c r="BA74" t="s">
        <v>503</v>
      </c>
      <c r="BB74" t="s">
        <v>503</v>
      </c>
      <c r="BC74" t="s">
        <v>503</v>
      </c>
      <c r="BD74" t="s">
        <v>503</v>
      </c>
      <c r="BE74" t="s">
        <v>503</v>
      </c>
      <c r="BF74" t="s">
        <v>503</v>
      </c>
      <c r="BG74" t="s">
        <v>503</v>
      </c>
    </row>
    <row r="75" spans="1:59" x14ac:dyDescent="0.25">
      <c r="A75">
        <v>2014</v>
      </c>
      <c r="B75">
        <v>2</v>
      </c>
      <c r="C75" t="s">
        <v>529</v>
      </c>
      <c r="D75" t="s">
        <v>512</v>
      </c>
      <c r="E75">
        <v>11</v>
      </c>
      <c r="F75" t="s">
        <v>503</v>
      </c>
      <c r="G75" t="s">
        <v>503</v>
      </c>
      <c r="H75" t="s">
        <v>503</v>
      </c>
      <c r="I75" t="s">
        <v>503</v>
      </c>
      <c r="J75" t="s">
        <v>503</v>
      </c>
      <c r="K75" t="s">
        <v>503</v>
      </c>
      <c r="L75" t="s">
        <v>503</v>
      </c>
      <c r="M75" t="s">
        <v>503</v>
      </c>
      <c r="N75" t="s">
        <v>503</v>
      </c>
      <c r="O75" t="s">
        <v>503</v>
      </c>
      <c r="P75" t="s">
        <v>503</v>
      </c>
      <c r="Q75" t="s">
        <v>503</v>
      </c>
      <c r="R75">
        <v>3</v>
      </c>
      <c r="S75">
        <v>8</v>
      </c>
      <c r="T75">
        <v>2.7</v>
      </c>
      <c r="U75">
        <v>0.7</v>
      </c>
      <c r="V75">
        <v>8</v>
      </c>
      <c r="W75">
        <v>0</v>
      </c>
      <c r="X75">
        <v>75</v>
      </c>
      <c r="Y75">
        <v>1342</v>
      </c>
      <c r="Z75">
        <v>17.899999999999999</v>
      </c>
      <c r="AA75">
        <v>122</v>
      </c>
      <c r="AB75">
        <v>77</v>
      </c>
      <c r="AC75">
        <v>19</v>
      </c>
      <c r="AD75" t="s">
        <v>503</v>
      </c>
      <c r="AE75" t="s">
        <v>503</v>
      </c>
      <c r="AF75" t="s">
        <v>503</v>
      </c>
      <c r="AG75" t="s">
        <v>503</v>
      </c>
      <c r="AH75" t="s">
        <v>503</v>
      </c>
      <c r="AI75" t="s">
        <v>503</v>
      </c>
      <c r="AJ75" t="s">
        <v>503</v>
      </c>
      <c r="AK75" t="s">
        <v>503</v>
      </c>
      <c r="AL75" t="s">
        <v>503</v>
      </c>
      <c r="AM75">
        <v>0</v>
      </c>
      <c r="AN75">
        <v>0</v>
      </c>
      <c r="AO75">
        <v>0</v>
      </c>
      <c r="AP75">
        <v>0</v>
      </c>
      <c r="AQ75">
        <v>3</v>
      </c>
      <c r="AR75">
        <v>45</v>
      </c>
      <c r="AS75">
        <v>15</v>
      </c>
      <c r="AT75">
        <v>10</v>
      </c>
      <c r="AU75">
        <v>0</v>
      </c>
      <c r="AV75">
        <v>45</v>
      </c>
      <c r="AW75" t="s">
        <v>503</v>
      </c>
      <c r="AX75" t="s">
        <v>503</v>
      </c>
      <c r="AY75" t="s">
        <v>503</v>
      </c>
      <c r="AZ75" t="s">
        <v>503</v>
      </c>
      <c r="BA75" t="s">
        <v>503</v>
      </c>
      <c r="BB75" t="s">
        <v>503</v>
      </c>
      <c r="BC75" t="s">
        <v>503</v>
      </c>
      <c r="BD75" t="s">
        <v>503</v>
      </c>
      <c r="BE75" t="s">
        <v>503</v>
      </c>
      <c r="BF75" t="s">
        <v>503</v>
      </c>
      <c r="BG75" t="s">
        <v>503</v>
      </c>
    </row>
    <row r="76" spans="1:59" x14ac:dyDescent="0.25">
      <c r="A76">
        <v>2014</v>
      </c>
      <c r="B76">
        <v>15</v>
      </c>
      <c r="C76" t="s">
        <v>552</v>
      </c>
      <c r="D76" t="s">
        <v>502</v>
      </c>
      <c r="E76">
        <v>3</v>
      </c>
      <c r="F76" t="s">
        <v>503</v>
      </c>
      <c r="G76" t="s">
        <v>503</v>
      </c>
      <c r="H76" t="s">
        <v>503</v>
      </c>
      <c r="I76" t="s">
        <v>503</v>
      </c>
      <c r="J76" t="s">
        <v>503</v>
      </c>
      <c r="K76" t="s">
        <v>503</v>
      </c>
      <c r="L76" t="s">
        <v>503</v>
      </c>
      <c r="M76" t="s">
        <v>503</v>
      </c>
      <c r="N76" t="s">
        <v>503</v>
      </c>
      <c r="O76" t="s">
        <v>503</v>
      </c>
      <c r="P76" t="s">
        <v>503</v>
      </c>
      <c r="Q76" t="s">
        <v>503</v>
      </c>
      <c r="R76" t="s">
        <v>503</v>
      </c>
      <c r="S76" t="s">
        <v>503</v>
      </c>
      <c r="T76" t="s">
        <v>503</v>
      </c>
      <c r="U76" t="s">
        <v>503</v>
      </c>
      <c r="V76" t="s">
        <v>503</v>
      </c>
      <c r="W76" t="s">
        <v>503</v>
      </c>
      <c r="X76">
        <v>2</v>
      </c>
      <c r="Y76">
        <v>24</v>
      </c>
      <c r="Z76">
        <v>12</v>
      </c>
      <c r="AA76">
        <v>8</v>
      </c>
      <c r="AB76">
        <v>15</v>
      </c>
      <c r="AC76">
        <v>0</v>
      </c>
      <c r="AD76" t="s">
        <v>503</v>
      </c>
      <c r="AE76" t="s">
        <v>503</v>
      </c>
      <c r="AF76" t="s">
        <v>503</v>
      </c>
      <c r="AG76" t="s">
        <v>503</v>
      </c>
      <c r="AH76" t="s">
        <v>503</v>
      </c>
      <c r="AI76" t="s">
        <v>503</v>
      </c>
      <c r="AJ76" t="s">
        <v>503</v>
      </c>
      <c r="AK76" t="s">
        <v>503</v>
      </c>
      <c r="AL76" t="s">
        <v>503</v>
      </c>
      <c r="AM76" t="s">
        <v>503</v>
      </c>
      <c r="AN76" t="s">
        <v>503</v>
      </c>
      <c r="AO76" t="s">
        <v>503</v>
      </c>
      <c r="AP76" t="s">
        <v>503</v>
      </c>
      <c r="AQ76" t="s">
        <v>503</v>
      </c>
      <c r="AR76" t="s">
        <v>503</v>
      </c>
      <c r="AS76" t="s">
        <v>503</v>
      </c>
      <c r="AT76" t="s">
        <v>503</v>
      </c>
      <c r="AU76" t="s">
        <v>503</v>
      </c>
      <c r="AV76" t="s">
        <v>503</v>
      </c>
      <c r="AW76" t="s">
        <v>503</v>
      </c>
      <c r="AX76" t="s">
        <v>503</v>
      </c>
      <c r="AY76" t="s">
        <v>503</v>
      </c>
      <c r="AZ76" t="s">
        <v>503</v>
      </c>
      <c r="BA76" t="s">
        <v>503</v>
      </c>
      <c r="BB76" t="s">
        <v>503</v>
      </c>
      <c r="BC76" t="s">
        <v>503</v>
      </c>
      <c r="BD76" t="s">
        <v>503</v>
      </c>
      <c r="BE76" t="s">
        <v>503</v>
      </c>
      <c r="BF76" t="s">
        <v>503</v>
      </c>
      <c r="BG76" t="s">
        <v>503</v>
      </c>
    </row>
    <row r="77" spans="1:59" x14ac:dyDescent="0.25">
      <c r="A77">
        <v>2014</v>
      </c>
      <c r="B77">
        <v>4</v>
      </c>
      <c r="C77" t="s">
        <v>553</v>
      </c>
      <c r="D77" t="s">
        <v>512</v>
      </c>
      <c r="E77">
        <v>10</v>
      </c>
      <c r="F77">
        <v>72</v>
      </c>
      <c r="G77">
        <v>115</v>
      </c>
      <c r="H77">
        <v>1491</v>
      </c>
      <c r="I77">
        <v>0.626</v>
      </c>
      <c r="J77">
        <v>20.7</v>
      </c>
      <c r="K77">
        <v>149.1</v>
      </c>
      <c r="L77">
        <v>7.2</v>
      </c>
      <c r="M77">
        <v>16</v>
      </c>
      <c r="N77">
        <v>1.6</v>
      </c>
      <c r="O77">
        <v>1</v>
      </c>
      <c r="P77">
        <v>77</v>
      </c>
      <c r="Q77">
        <v>142.30000000000001</v>
      </c>
      <c r="R77">
        <v>26</v>
      </c>
      <c r="S77">
        <v>94</v>
      </c>
      <c r="T77">
        <v>3.8</v>
      </c>
      <c r="U77">
        <v>9.4</v>
      </c>
      <c r="V77">
        <v>27</v>
      </c>
      <c r="W77">
        <v>0</v>
      </c>
      <c r="X77">
        <v>1</v>
      </c>
      <c r="Y77" t="s">
        <v>503</v>
      </c>
      <c r="Z77" t="s">
        <v>503</v>
      </c>
      <c r="AA77" t="s">
        <v>503</v>
      </c>
      <c r="AB77" t="s">
        <v>503</v>
      </c>
      <c r="AC77" t="s">
        <v>503</v>
      </c>
      <c r="AD77" t="s">
        <v>503</v>
      </c>
      <c r="AE77" t="s">
        <v>503</v>
      </c>
      <c r="AF77" t="s">
        <v>503</v>
      </c>
      <c r="AG77" t="s">
        <v>503</v>
      </c>
      <c r="AH77" t="s">
        <v>503</v>
      </c>
      <c r="AI77" t="s">
        <v>503</v>
      </c>
      <c r="AJ77" t="s">
        <v>503</v>
      </c>
      <c r="AK77" t="s">
        <v>503</v>
      </c>
      <c r="AL77" t="s">
        <v>503</v>
      </c>
      <c r="AM77" t="s">
        <v>503</v>
      </c>
      <c r="AN77" t="s">
        <v>503</v>
      </c>
      <c r="AO77" t="s">
        <v>503</v>
      </c>
      <c r="AP77" t="s">
        <v>503</v>
      </c>
      <c r="AQ77" t="s">
        <v>503</v>
      </c>
      <c r="AR77" t="s">
        <v>503</v>
      </c>
      <c r="AS77" t="s">
        <v>503</v>
      </c>
      <c r="AT77" t="s">
        <v>503</v>
      </c>
      <c r="AU77" t="s">
        <v>503</v>
      </c>
      <c r="AV77" t="s">
        <v>503</v>
      </c>
      <c r="AW77" t="s">
        <v>503</v>
      </c>
      <c r="AX77" t="s">
        <v>503</v>
      </c>
      <c r="AY77" t="s">
        <v>503</v>
      </c>
      <c r="AZ77" t="s">
        <v>503</v>
      </c>
      <c r="BA77" t="s">
        <v>503</v>
      </c>
      <c r="BB77" t="s">
        <v>503</v>
      </c>
      <c r="BC77" t="s">
        <v>503</v>
      </c>
      <c r="BD77" t="s">
        <v>503</v>
      </c>
      <c r="BE77" t="s">
        <v>503</v>
      </c>
      <c r="BF77" t="s">
        <v>503</v>
      </c>
      <c r="BG77" t="s">
        <v>503</v>
      </c>
    </row>
    <row r="78" spans="1:59" x14ac:dyDescent="0.25">
      <c r="A78">
        <v>2014</v>
      </c>
      <c r="B78">
        <v>80</v>
      </c>
      <c r="C78" t="s">
        <v>554</v>
      </c>
      <c r="D78" t="s">
        <v>502</v>
      </c>
      <c r="E78">
        <v>1</v>
      </c>
      <c r="F78" t="s">
        <v>503</v>
      </c>
      <c r="G78" t="s">
        <v>503</v>
      </c>
      <c r="H78" t="s">
        <v>503</v>
      </c>
      <c r="I78" t="s">
        <v>503</v>
      </c>
      <c r="J78" t="s">
        <v>503</v>
      </c>
      <c r="K78" t="s">
        <v>503</v>
      </c>
      <c r="L78" t="s">
        <v>503</v>
      </c>
      <c r="M78" t="s">
        <v>503</v>
      </c>
      <c r="N78" t="s">
        <v>503</v>
      </c>
      <c r="O78" t="s">
        <v>503</v>
      </c>
      <c r="P78" t="s">
        <v>503</v>
      </c>
      <c r="Q78" t="s">
        <v>503</v>
      </c>
      <c r="R78">
        <v>2</v>
      </c>
      <c r="S78" t="s">
        <v>503</v>
      </c>
      <c r="T78" t="s">
        <v>503</v>
      </c>
      <c r="U78" t="s">
        <v>503</v>
      </c>
      <c r="V78">
        <v>0</v>
      </c>
      <c r="W78">
        <v>0</v>
      </c>
      <c r="X78">
        <v>0</v>
      </c>
      <c r="Y78" t="s">
        <v>503</v>
      </c>
      <c r="Z78" t="s">
        <v>503</v>
      </c>
      <c r="AA78" t="s">
        <v>503</v>
      </c>
      <c r="AB78" t="s">
        <v>503</v>
      </c>
      <c r="AC78" t="s">
        <v>503</v>
      </c>
      <c r="AD78" t="s">
        <v>503</v>
      </c>
      <c r="AE78" t="s">
        <v>503</v>
      </c>
      <c r="AF78" t="s">
        <v>503</v>
      </c>
      <c r="AG78" t="s">
        <v>503</v>
      </c>
      <c r="AH78" t="s">
        <v>503</v>
      </c>
      <c r="AI78" t="s">
        <v>503</v>
      </c>
      <c r="AJ78" t="s">
        <v>503</v>
      </c>
      <c r="AK78" t="s">
        <v>503</v>
      </c>
      <c r="AL78" t="s">
        <v>503</v>
      </c>
      <c r="AM78" t="s">
        <v>503</v>
      </c>
      <c r="AN78" t="s">
        <v>503</v>
      </c>
      <c r="AO78" t="s">
        <v>503</v>
      </c>
      <c r="AP78" t="s">
        <v>503</v>
      </c>
      <c r="AQ78" t="s">
        <v>503</v>
      </c>
      <c r="AR78" t="s">
        <v>503</v>
      </c>
      <c r="AS78" t="s">
        <v>503</v>
      </c>
      <c r="AT78" t="s">
        <v>503</v>
      </c>
      <c r="AU78" t="s">
        <v>503</v>
      </c>
      <c r="AV78" t="s">
        <v>503</v>
      </c>
      <c r="AW78" t="s">
        <v>503</v>
      </c>
      <c r="AX78" t="s">
        <v>503</v>
      </c>
      <c r="AY78" t="s">
        <v>503</v>
      </c>
      <c r="AZ78" t="s">
        <v>503</v>
      </c>
      <c r="BA78" t="s">
        <v>503</v>
      </c>
      <c r="BB78" t="s">
        <v>503</v>
      </c>
      <c r="BC78" t="s">
        <v>503</v>
      </c>
      <c r="BD78" t="s">
        <v>503</v>
      </c>
      <c r="BE78" t="s">
        <v>503</v>
      </c>
      <c r="BF78" t="s">
        <v>503</v>
      </c>
      <c r="BG78" t="s">
        <v>503</v>
      </c>
    </row>
    <row r="79" spans="1:59" x14ac:dyDescent="0.25">
      <c r="A79">
        <v>2014</v>
      </c>
      <c r="B79">
        <v>22</v>
      </c>
      <c r="C79" t="s">
        <v>555</v>
      </c>
      <c r="D79" t="s">
        <v>510</v>
      </c>
      <c r="E79">
        <v>10</v>
      </c>
      <c r="F79">
        <v>1</v>
      </c>
      <c r="G79">
        <v>1</v>
      </c>
      <c r="H79">
        <v>25</v>
      </c>
      <c r="I79">
        <v>1</v>
      </c>
      <c r="J79">
        <v>25</v>
      </c>
      <c r="K79">
        <v>2.5</v>
      </c>
      <c r="L79">
        <v>0.1</v>
      </c>
      <c r="M79">
        <v>0</v>
      </c>
      <c r="N79">
        <v>0</v>
      </c>
      <c r="O79">
        <v>0</v>
      </c>
      <c r="P79">
        <v>0</v>
      </c>
      <c r="Q79">
        <v>137.5</v>
      </c>
      <c r="R79">
        <v>6</v>
      </c>
      <c r="S79">
        <v>11</v>
      </c>
      <c r="T79">
        <v>1.8</v>
      </c>
      <c r="U79">
        <v>1.1000000000000001</v>
      </c>
      <c r="V79">
        <v>3</v>
      </c>
      <c r="W79">
        <v>0</v>
      </c>
      <c r="X79">
        <v>5</v>
      </c>
      <c r="Y79">
        <v>92</v>
      </c>
      <c r="Z79">
        <v>30.7</v>
      </c>
      <c r="AA79">
        <v>9.1999999999999993</v>
      </c>
      <c r="AB79">
        <v>41</v>
      </c>
      <c r="AC79">
        <v>0</v>
      </c>
      <c r="AD79" t="s">
        <v>503</v>
      </c>
      <c r="AE79" t="s">
        <v>503</v>
      </c>
      <c r="AF79" t="s">
        <v>503</v>
      </c>
      <c r="AG79" t="s">
        <v>503</v>
      </c>
      <c r="AH79" t="s">
        <v>503</v>
      </c>
      <c r="AI79" t="s">
        <v>503</v>
      </c>
      <c r="AJ79" t="s">
        <v>503</v>
      </c>
      <c r="AK79" t="s">
        <v>503</v>
      </c>
      <c r="AL79" t="s">
        <v>503</v>
      </c>
      <c r="AM79">
        <v>6</v>
      </c>
      <c r="AN79">
        <v>113</v>
      </c>
      <c r="AO79">
        <v>18.8</v>
      </c>
      <c r="AP79">
        <v>79</v>
      </c>
      <c r="AQ79">
        <v>18</v>
      </c>
      <c r="AR79">
        <v>6</v>
      </c>
      <c r="AS79">
        <v>0.3</v>
      </c>
      <c r="AT79">
        <v>6</v>
      </c>
      <c r="AU79">
        <v>7</v>
      </c>
      <c r="AV79">
        <v>119</v>
      </c>
      <c r="AW79" t="s">
        <v>503</v>
      </c>
      <c r="AX79" t="s">
        <v>503</v>
      </c>
      <c r="AY79" t="s">
        <v>503</v>
      </c>
      <c r="AZ79" t="s">
        <v>503</v>
      </c>
      <c r="BA79" t="s">
        <v>503</v>
      </c>
      <c r="BB79" t="s">
        <v>503</v>
      </c>
      <c r="BC79" t="s">
        <v>503</v>
      </c>
      <c r="BD79" t="s">
        <v>503</v>
      </c>
      <c r="BE79" t="s">
        <v>503</v>
      </c>
      <c r="BF79" t="s">
        <v>503</v>
      </c>
      <c r="BG79" t="s">
        <v>503</v>
      </c>
    </row>
    <row r="80" spans="1:59" x14ac:dyDescent="0.25">
      <c r="A80">
        <v>2014</v>
      </c>
      <c r="B80">
        <v>6</v>
      </c>
      <c r="C80" t="s">
        <v>546</v>
      </c>
      <c r="D80" t="s">
        <v>502</v>
      </c>
      <c r="E80">
        <v>5</v>
      </c>
      <c r="F80" t="s">
        <v>503</v>
      </c>
      <c r="G80" t="s">
        <v>503</v>
      </c>
      <c r="H80" t="s">
        <v>503</v>
      </c>
      <c r="I80" t="s">
        <v>503</v>
      </c>
      <c r="J80" t="s">
        <v>503</v>
      </c>
      <c r="K80" t="s">
        <v>503</v>
      </c>
      <c r="L80" t="s">
        <v>503</v>
      </c>
      <c r="M80" t="s">
        <v>503</v>
      </c>
      <c r="N80" t="s">
        <v>503</v>
      </c>
      <c r="O80" t="s">
        <v>503</v>
      </c>
      <c r="P80" t="s">
        <v>503</v>
      </c>
      <c r="Q80" t="s">
        <v>503</v>
      </c>
      <c r="R80">
        <v>1</v>
      </c>
      <c r="S80">
        <v>7</v>
      </c>
      <c r="T80">
        <v>7</v>
      </c>
      <c r="U80">
        <v>1.4</v>
      </c>
      <c r="V80">
        <v>7</v>
      </c>
      <c r="W80">
        <v>0</v>
      </c>
      <c r="X80">
        <v>9</v>
      </c>
      <c r="Y80">
        <v>168</v>
      </c>
      <c r="Z80">
        <v>18.7</v>
      </c>
      <c r="AA80">
        <v>33.6</v>
      </c>
      <c r="AB80">
        <v>42</v>
      </c>
      <c r="AC80">
        <v>2</v>
      </c>
      <c r="AD80" t="s">
        <v>503</v>
      </c>
      <c r="AE80" t="s">
        <v>503</v>
      </c>
      <c r="AF80" t="s">
        <v>503</v>
      </c>
      <c r="AG80" t="s">
        <v>503</v>
      </c>
      <c r="AH80" t="s">
        <v>503</v>
      </c>
      <c r="AI80" t="s">
        <v>503</v>
      </c>
      <c r="AJ80" t="s">
        <v>503</v>
      </c>
      <c r="AK80" t="s">
        <v>503</v>
      </c>
      <c r="AL80" t="s">
        <v>503</v>
      </c>
      <c r="AM80">
        <v>3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503</v>
      </c>
      <c r="AX80" t="s">
        <v>503</v>
      </c>
      <c r="AY80" t="s">
        <v>503</v>
      </c>
      <c r="AZ80" t="s">
        <v>503</v>
      </c>
      <c r="BA80" t="s">
        <v>503</v>
      </c>
      <c r="BB80" t="s">
        <v>503</v>
      </c>
      <c r="BC80" t="s">
        <v>503</v>
      </c>
      <c r="BD80" t="s">
        <v>503</v>
      </c>
      <c r="BE80" t="s">
        <v>503</v>
      </c>
      <c r="BF80" t="s">
        <v>503</v>
      </c>
      <c r="BG80" t="s">
        <v>503</v>
      </c>
    </row>
    <row r="81" spans="1:59" x14ac:dyDescent="0.25">
      <c r="A81">
        <v>2015</v>
      </c>
      <c r="B81">
        <v>1</v>
      </c>
      <c r="C81" t="s">
        <v>556</v>
      </c>
      <c r="D81" t="s">
        <v>512</v>
      </c>
      <c r="E81">
        <v>13</v>
      </c>
      <c r="F81" t="s">
        <v>503</v>
      </c>
      <c r="G81" t="s">
        <v>503</v>
      </c>
      <c r="H81" t="s">
        <v>503</v>
      </c>
      <c r="I81" t="s">
        <v>503</v>
      </c>
      <c r="J81" t="s">
        <v>503</v>
      </c>
      <c r="K81" t="s">
        <v>503</v>
      </c>
      <c r="L81" t="s">
        <v>503</v>
      </c>
      <c r="M81" t="s">
        <v>503</v>
      </c>
      <c r="N81" t="s">
        <v>503</v>
      </c>
      <c r="O81" t="s">
        <v>503</v>
      </c>
      <c r="P81" t="s">
        <v>503</v>
      </c>
      <c r="Q81" t="s">
        <v>503</v>
      </c>
      <c r="R81">
        <v>5</v>
      </c>
      <c r="S81">
        <v>13</v>
      </c>
      <c r="T81">
        <v>2.6</v>
      </c>
      <c r="U81">
        <v>1</v>
      </c>
      <c r="V81">
        <v>11</v>
      </c>
      <c r="W81">
        <v>0</v>
      </c>
      <c r="X81">
        <v>33</v>
      </c>
      <c r="Y81">
        <v>554</v>
      </c>
      <c r="Z81">
        <v>16.8</v>
      </c>
      <c r="AA81">
        <v>42.6</v>
      </c>
      <c r="AB81">
        <v>47</v>
      </c>
      <c r="AC81">
        <v>3</v>
      </c>
      <c r="AD81" t="s">
        <v>503</v>
      </c>
      <c r="AE81" t="s">
        <v>503</v>
      </c>
      <c r="AF81" t="s">
        <v>503</v>
      </c>
      <c r="AG81" t="s">
        <v>503</v>
      </c>
      <c r="AH81" t="s">
        <v>503</v>
      </c>
      <c r="AI81" t="s">
        <v>503</v>
      </c>
      <c r="AJ81" t="s">
        <v>503</v>
      </c>
      <c r="AK81" t="s">
        <v>503</v>
      </c>
      <c r="AL81" t="s">
        <v>503</v>
      </c>
      <c r="AM81">
        <v>4</v>
      </c>
      <c r="AN81">
        <v>3</v>
      </c>
      <c r="AO81">
        <v>0.8</v>
      </c>
      <c r="AP81">
        <v>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</v>
      </c>
      <c r="AW81" t="s">
        <v>503</v>
      </c>
      <c r="AX81" t="s">
        <v>503</v>
      </c>
      <c r="AY81" t="s">
        <v>503</v>
      </c>
      <c r="AZ81" t="s">
        <v>503</v>
      </c>
      <c r="BA81" t="s">
        <v>503</v>
      </c>
      <c r="BB81" t="s">
        <v>503</v>
      </c>
      <c r="BC81" t="s">
        <v>503</v>
      </c>
      <c r="BD81" t="s">
        <v>503</v>
      </c>
      <c r="BE81" t="s">
        <v>503</v>
      </c>
      <c r="BF81" t="s">
        <v>503</v>
      </c>
      <c r="BG81" t="s">
        <v>503</v>
      </c>
    </row>
    <row r="82" spans="1:59" x14ac:dyDescent="0.25">
      <c r="A82">
        <v>2015</v>
      </c>
      <c r="B82">
        <v>16</v>
      </c>
      <c r="C82" t="s">
        <v>540</v>
      </c>
      <c r="D82" t="s">
        <v>502</v>
      </c>
      <c r="E82">
        <v>13</v>
      </c>
      <c r="F82" t="s">
        <v>503</v>
      </c>
      <c r="G82" t="s">
        <v>503</v>
      </c>
      <c r="H82" t="s">
        <v>503</v>
      </c>
      <c r="I82" t="s">
        <v>503</v>
      </c>
      <c r="J82" t="s">
        <v>503</v>
      </c>
      <c r="K82" t="s">
        <v>503</v>
      </c>
      <c r="L82" t="s">
        <v>503</v>
      </c>
      <c r="M82" t="s">
        <v>503</v>
      </c>
      <c r="N82" t="s">
        <v>503</v>
      </c>
      <c r="O82" t="s">
        <v>503</v>
      </c>
      <c r="P82" t="s">
        <v>503</v>
      </c>
      <c r="Q82" t="s">
        <v>503</v>
      </c>
      <c r="R82" t="s">
        <v>503</v>
      </c>
      <c r="S82" t="s">
        <v>503</v>
      </c>
      <c r="T82" t="s">
        <v>503</v>
      </c>
      <c r="U82" t="s">
        <v>503</v>
      </c>
      <c r="V82" t="s">
        <v>503</v>
      </c>
      <c r="W82" t="s">
        <v>503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 t="s">
        <v>503</v>
      </c>
      <c r="AE82" t="s">
        <v>503</v>
      </c>
      <c r="AF82" t="s">
        <v>503</v>
      </c>
      <c r="AG82" t="s">
        <v>503</v>
      </c>
      <c r="AH82" t="s">
        <v>503</v>
      </c>
      <c r="AI82" t="s">
        <v>503</v>
      </c>
      <c r="AJ82" t="s">
        <v>503</v>
      </c>
      <c r="AK82" t="s">
        <v>503</v>
      </c>
      <c r="AL82" t="s">
        <v>503</v>
      </c>
      <c r="AM82" t="s">
        <v>503</v>
      </c>
      <c r="AN82" t="s">
        <v>503</v>
      </c>
      <c r="AO82" t="s">
        <v>503</v>
      </c>
      <c r="AP82" t="s">
        <v>503</v>
      </c>
      <c r="AQ82" t="s">
        <v>503</v>
      </c>
      <c r="AR82" t="s">
        <v>503</v>
      </c>
      <c r="AS82" t="s">
        <v>503</v>
      </c>
      <c r="AT82" t="s">
        <v>503</v>
      </c>
      <c r="AU82" t="s">
        <v>503</v>
      </c>
      <c r="AV82" t="s">
        <v>503</v>
      </c>
      <c r="AW82" t="s">
        <v>503</v>
      </c>
      <c r="AX82" t="s">
        <v>503</v>
      </c>
      <c r="AY82" t="s">
        <v>503</v>
      </c>
      <c r="AZ82" t="s">
        <v>503</v>
      </c>
      <c r="BA82" t="s">
        <v>503</v>
      </c>
      <c r="BB82" t="s">
        <v>503</v>
      </c>
      <c r="BC82" t="s">
        <v>503</v>
      </c>
      <c r="BD82" t="s">
        <v>503</v>
      </c>
      <c r="BE82" t="s">
        <v>503</v>
      </c>
      <c r="BF82" t="s">
        <v>503</v>
      </c>
      <c r="BG82" t="s">
        <v>503</v>
      </c>
    </row>
    <row r="83" spans="1:59" x14ac:dyDescent="0.25">
      <c r="A83">
        <v>2015</v>
      </c>
      <c r="B83">
        <v>2</v>
      </c>
      <c r="C83" t="s">
        <v>547</v>
      </c>
      <c r="D83" t="s">
        <v>512</v>
      </c>
      <c r="E83">
        <v>14</v>
      </c>
      <c r="F83">
        <v>1</v>
      </c>
      <c r="G83">
        <v>1</v>
      </c>
      <c r="H83">
        <v>6</v>
      </c>
      <c r="I83">
        <v>1</v>
      </c>
      <c r="J83">
        <v>6</v>
      </c>
      <c r="K83">
        <v>0.4</v>
      </c>
      <c r="L83">
        <v>0.1</v>
      </c>
      <c r="M83">
        <v>0</v>
      </c>
      <c r="N83">
        <v>0</v>
      </c>
      <c r="O83">
        <v>0</v>
      </c>
      <c r="P83">
        <v>6</v>
      </c>
      <c r="Q83">
        <v>110.4</v>
      </c>
      <c r="R83">
        <v>17</v>
      </c>
      <c r="S83">
        <v>84</v>
      </c>
      <c r="T83">
        <v>4.9000000000000004</v>
      </c>
      <c r="U83">
        <v>6</v>
      </c>
      <c r="V83">
        <v>30</v>
      </c>
      <c r="W83">
        <v>0</v>
      </c>
      <c r="X83">
        <v>68</v>
      </c>
      <c r="Y83">
        <v>1219</v>
      </c>
      <c r="Z83">
        <v>18.8</v>
      </c>
      <c r="AA83">
        <v>87.1</v>
      </c>
      <c r="AB83">
        <v>89</v>
      </c>
      <c r="AC83">
        <v>19</v>
      </c>
      <c r="AD83" t="s">
        <v>503</v>
      </c>
      <c r="AE83" t="s">
        <v>503</v>
      </c>
      <c r="AF83" t="s">
        <v>503</v>
      </c>
      <c r="AG83" t="s">
        <v>503</v>
      </c>
      <c r="AH83" t="s">
        <v>503</v>
      </c>
      <c r="AI83" t="s">
        <v>503</v>
      </c>
      <c r="AJ83" t="s">
        <v>503</v>
      </c>
      <c r="AK83" t="s">
        <v>503</v>
      </c>
      <c r="AL83" t="s">
        <v>503</v>
      </c>
      <c r="AM83">
        <v>8</v>
      </c>
      <c r="AN83">
        <v>94</v>
      </c>
      <c r="AO83">
        <v>11.8</v>
      </c>
      <c r="AP83">
        <v>50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94</v>
      </c>
      <c r="AW83" t="s">
        <v>503</v>
      </c>
      <c r="AX83" t="s">
        <v>503</v>
      </c>
      <c r="AY83" t="s">
        <v>503</v>
      </c>
      <c r="AZ83" t="s">
        <v>503</v>
      </c>
      <c r="BA83" t="s">
        <v>503</v>
      </c>
      <c r="BB83" t="s">
        <v>503</v>
      </c>
      <c r="BC83" t="s">
        <v>503</v>
      </c>
      <c r="BD83" t="s">
        <v>503</v>
      </c>
      <c r="BE83" t="s">
        <v>503</v>
      </c>
      <c r="BF83" t="s">
        <v>503</v>
      </c>
      <c r="BG83" t="s">
        <v>503</v>
      </c>
    </row>
    <row r="84" spans="1:59" x14ac:dyDescent="0.25">
      <c r="A84">
        <v>2015</v>
      </c>
      <c r="B84">
        <v>12</v>
      </c>
      <c r="C84" t="s">
        <v>548</v>
      </c>
      <c r="D84" t="s">
        <v>512</v>
      </c>
      <c r="E84">
        <v>11</v>
      </c>
      <c r="F84">
        <v>147</v>
      </c>
      <c r="G84">
        <v>200</v>
      </c>
      <c r="H84">
        <v>2827</v>
      </c>
      <c r="I84">
        <v>0.73499999999999999</v>
      </c>
      <c r="J84">
        <v>19.2</v>
      </c>
      <c r="K84">
        <v>257</v>
      </c>
      <c r="L84">
        <v>13.4</v>
      </c>
      <c r="M84">
        <v>37</v>
      </c>
      <c r="N84">
        <v>3.4</v>
      </c>
      <c r="O84">
        <v>5</v>
      </c>
      <c r="P84">
        <v>74</v>
      </c>
      <c r="Q84">
        <v>144.6</v>
      </c>
      <c r="R84">
        <v>30</v>
      </c>
      <c r="S84">
        <v>44</v>
      </c>
      <c r="T84">
        <v>1.5</v>
      </c>
      <c r="U84">
        <v>4</v>
      </c>
      <c r="V84">
        <v>18</v>
      </c>
      <c r="W84">
        <v>0</v>
      </c>
      <c r="X84">
        <v>1</v>
      </c>
      <c r="Y84">
        <v>15</v>
      </c>
      <c r="Z84">
        <v>15</v>
      </c>
      <c r="AA84">
        <v>1.4</v>
      </c>
      <c r="AB84">
        <v>15</v>
      </c>
      <c r="AC84">
        <v>0</v>
      </c>
      <c r="AD84" t="s">
        <v>503</v>
      </c>
      <c r="AE84" t="s">
        <v>503</v>
      </c>
      <c r="AF84" t="s">
        <v>503</v>
      </c>
      <c r="AG84" t="s">
        <v>503</v>
      </c>
      <c r="AH84" t="s">
        <v>503</v>
      </c>
      <c r="AI84" t="s">
        <v>503</v>
      </c>
      <c r="AJ84" t="s">
        <v>503</v>
      </c>
      <c r="AK84" t="s">
        <v>503</v>
      </c>
      <c r="AL84" t="s">
        <v>503</v>
      </c>
      <c r="AM84" t="s">
        <v>503</v>
      </c>
      <c r="AN84" t="s">
        <v>503</v>
      </c>
      <c r="AO84" t="s">
        <v>503</v>
      </c>
      <c r="AP84" t="s">
        <v>503</v>
      </c>
      <c r="AQ84" t="s">
        <v>503</v>
      </c>
      <c r="AR84" t="s">
        <v>503</v>
      </c>
      <c r="AS84" t="s">
        <v>503</v>
      </c>
      <c r="AT84" t="s">
        <v>503</v>
      </c>
      <c r="AU84" t="s">
        <v>503</v>
      </c>
      <c r="AV84" t="s">
        <v>503</v>
      </c>
      <c r="AW84" t="s">
        <v>503</v>
      </c>
      <c r="AX84" t="s">
        <v>503</v>
      </c>
      <c r="AY84" t="s">
        <v>503</v>
      </c>
      <c r="AZ84" t="s">
        <v>503</v>
      </c>
      <c r="BA84" t="s">
        <v>503</v>
      </c>
      <c r="BB84" t="s">
        <v>503</v>
      </c>
      <c r="BC84" t="s">
        <v>503</v>
      </c>
      <c r="BD84" t="s">
        <v>503</v>
      </c>
      <c r="BE84" t="s">
        <v>503</v>
      </c>
      <c r="BF84" t="s">
        <v>503</v>
      </c>
      <c r="BG84" t="s">
        <v>503</v>
      </c>
    </row>
    <row r="85" spans="1:59" x14ac:dyDescent="0.25">
      <c r="A85">
        <v>2015</v>
      </c>
      <c r="B85">
        <v>15</v>
      </c>
      <c r="C85" t="s">
        <v>557</v>
      </c>
      <c r="D85" t="s">
        <v>510</v>
      </c>
      <c r="E85">
        <v>8</v>
      </c>
      <c r="F85" t="s">
        <v>503</v>
      </c>
      <c r="G85" t="s">
        <v>503</v>
      </c>
      <c r="H85" t="s">
        <v>503</v>
      </c>
      <c r="I85" t="s">
        <v>503</v>
      </c>
      <c r="J85" t="s">
        <v>503</v>
      </c>
      <c r="K85" t="s">
        <v>503</v>
      </c>
      <c r="L85" t="s">
        <v>503</v>
      </c>
      <c r="M85" t="s">
        <v>503</v>
      </c>
      <c r="N85" t="s">
        <v>503</v>
      </c>
      <c r="O85" t="s">
        <v>503</v>
      </c>
      <c r="P85" t="s">
        <v>503</v>
      </c>
      <c r="Q85" t="s">
        <v>503</v>
      </c>
      <c r="R85">
        <v>6</v>
      </c>
      <c r="S85">
        <v>18</v>
      </c>
      <c r="T85">
        <v>3</v>
      </c>
      <c r="U85">
        <v>2.2999999999999998</v>
      </c>
      <c r="V85">
        <v>13</v>
      </c>
      <c r="W85">
        <v>0</v>
      </c>
      <c r="X85">
        <v>0</v>
      </c>
      <c r="Y85" t="s">
        <v>503</v>
      </c>
      <c r="Z85" t="s">
        <v>503</v>
      </c>
      <c r="AA85" t="s">
        <v>503</v>
      </c>
      <c r="AB85" t="s">
        <v>503</v>
      </c>
      <c r="AC85" t="s">
        <v>503</v>
      </c>
      <c r="AD85" t="s">
        <v>503</v>
      </c>
      <c r="AE85" t="s">
        <v>503</v>
      </c>
      <c r="AF85" t="s">
        <v>503</v>
      </c>
      <c r="AG85" t="s">
        <v>503</v>
      </c>
      <c r="AH85" t="s">
        <v>503</v>
      </c>
      <c r="AI85" t="s">
        <v>503</v>
      </c>
      <c r="AJ85" t="s">
        <v>503</v>
      </c>
      <c r="AK85" t="s">
        <v>503</v>
      </c>
      <c r="AL85" t="s">
        <v>503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503</v>
      </c>
      <c r="AX85" t="s">
        <v>503</v>
      </c>
      <c r="AY85" t="s">
        <v>503</v>
      </c>
      <c r="AZ85" t="s">
        <v>503</v>
      </c>
      <c r="BA85" t="s">
        <v>503</v>
      </c>
      <c r="BB85" t="s">
        <v>503</v>
      </c>
      <c r="BC85" t="s">
        <v>503</v>
      </c>
      <c r="BD85" t="s">
        <v>503</v>
      </c>
      <c r="BE85" t="s">
        <v>503</v>
      </c>
      <c r="BF85" t="s">
        <v>503</v>
      </c>
      <c r="BG85" t="s">
        <v>503</v>
      </c>
    </row>
    <row r="86" spans="1:59" x14ac:dyDescent="0.25">
      <c r="A86">
        <v>2015</v>
      </c>
      <c r="B86">
        <v>7</v>
      </c>
      <c r="C86" t="s">
        <v>542</v>
      </c>
      <c r="D86" t="s">
        <v>502</v>
      </c>
      <c r="E86">
        <v>14</v>
      </c>
      <c r="F86" t="s">
        <v>503</v>
      </c>
      <c r="G86" t="s">
        <v>503</v>
      </c>
      <c r="H86" t="s">
        <v>503</v>
      </c>
      <c r="I86" t="s">
        <v>503</v>
      </c>
      <c r="J86" t="s">
        <v>503</v>
      </c>
      <c r="K86" t="s">
        <v>503</v>
      </c>
      <c r="L86" t="s">
        <v>503</v>
      </c>
      <c r="M86" t="s">
        <v>503</v>
      </c>
      <c r="N86" t="s">
        <v>503</v>
      </c>
      <c r="O86" t="s">
        <v>503</v>
      </c>
      <c r="P86" t="s">
        <v>503</v>
      </c>
      <c r="Q86" t="s">
        <v>503</v>
      </c>
      <c r="R86" t="s">
        <v>503</v>
      </c>
      <c r="S86" t="s">
        <v>503</v>
      </c>
      <c r="T86" t="s">
        <v>503</v>
      </c>
      <c r="U86" t="s">
        <v>503</v>
      </c>
      <c r="V86" t="s">
        <v>503</v>
      </c>
      <c r="W86" t="s">
        <v>503</v>
      </c>
      <c r="X86" t="s">
        <v>503</v>
      </c>
      <c r="Y86" t="s">
        <v>503</v>
      </c>
      <c r="Z86" t="s">
        <v>503</v>
      </c>
      <c r="AA86" t="s">
        <v>503</v>
      </c>
      <c r="AB86" t="s">
        <v>503</v>
      </c>
      <c r="AC86" t="s">
        <v>503</v>
      </c>
      <c r="AD86">
        <v>86</v>
      </c>
      <c r="AE86">
        <v>89</v>
      </c>
      <c r="AF86">
        <v>0.9662921348314607</v>
      </c>
      <c r="AG86">
        <v>2</v>
      </c>
      <c r="AH86">
        <v>3</v>
      </c>
      <c r="AI86">
        <v>0.7</v>
      </c>
      <c r="AJ86">
        <v>24</v>
      </c>
      <c r="AK86">
        <v>92</v>
      </c>
      <c r="AL86">
        <v>6.6</v>
      </c>
      <c r="AM86" t="s">
        <v>503</v>
      </c>
      <c r="AN86" t="s">
        <v>503</v>
      </c>
      <c r="AO86" t="s">
        <v>503</v>
      </c>
      <c r="AP86" t="s">
        <v>503</v>
      </c>
      <c r="AQ86" t="s">
        <v>503</v>
      </c>
      <c r="AR86" t="s">
        <v>503</v>
      </c>
      <c r="AS86" t="s">
        <v>503</v>
      </c>
      <c r="AT86" t="s">
        <v>503</v>
      </c>
      <c r="AU86" t="s">
        <v>503</v>
      </c>
      <c r="AV86" t="s">
        <v>503</v>
      </c>
      <c r="AW86">
        <v>35</v>
      </c>
      <c r="AX86">
        <v>1431</v>
      </c>
      <c r="AY86">
        <v>40.9</v>
      </c>
      <c r="AZ86">
        <v>65</v>
      </c>
      <c r="BA86">
        <v>8</v>
      </c>
      <c r="BB86">
        <v>6</v>
      </c>
      <c r="BC86">
        <v>304</v>
      </c>
      <c r="BD86">
        <v>50.7</v>
      </c>
      <c r="BE86">
        <v>58</v>
      </c>
      <c r="BF86">
        <v>1</v>
      </c>
      <c r="BG86" t="s">
        <v>503</v>
      </c>
    </row>
    <row r="87" spans="1:59" x14ac:dyDescent="0.25">
      <c r="A87">
        <v>2015</v>
      </c>
      <c r="B87">
        <v>34</v>
      </c>
      <c r="C87" t="s">
        <v>558</v>
      </c>
      <c r="D87" t="s">
        <v>502</v>
      </c>
      <c r="E87">
        <v>13</v>
      </c>
      <c r="F87" t="s">
        <v>503</v>
      </c>
      <c r="G87" t="s">
        <v>503</v>
      </c>
      <c r="H87" t="s">
        <v>503</v>
      </c>
      <c r="I87" t="s">
        <v>503</v>
      </c>
      <c r="J87" t="s">
        <v>503</v>
      </c>
      <c r="K87" t="s">
        <v>503</v>
      </c>
      <c r="L87" t="s">
        <v>503</v>
      </c>
      <c r="M87" t="s">
        <v>503</v>
      </c>
      <c r="N87" t="s">
        <v>503</v>
      </c>
      <c r="O87" t="s">
        <v>503</v>
      </c>
      <c r="P87" t="s">
        <v>503</v>
      </c>
      <c r="Q87" t="s">
        <v>503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503</v>
      </c>
      <c r="Z87" t="s">
        <v>503</v>
      </c>
      <c r="AA87" t="s">
        <v>503</v>
      </c>
      <c r="AB87" t="s">
        <v>503</v>
      </c>
      <c r="AC87" t="s">
        <v>503</v>
      </c>
      <c r="AD87" t="s">
        <v>503</v>
      </c>
      <c r="AE87" t="s">
        <v>503</v>
      </c>
      <c r="AF87" t="s">
        <v>503</v>
      </c>
      <c r="AG87" t="s">
        <v>503</v>
      </c>
      <c r="AH87" t="s">
        <v>503</v>
      </c>
      <c r="AI87" t="s">
        <v>503</v>
      </c>
      <c r="AJ87" t="s">
        <v>503</v>
      </c>
      <c r="AK87" t="s">
        <v>503</v>
      </c>
      <c r="AL87" t="s">
        <v>503</v>
      </c>
      <c r="AM87" t="s">
        <v>503</v>
      </c>
      <c r="AN87" t="s">
        <v>503</v>
      </c>
      <c r="AO87" t="s">
        <v>503</v>
      </c>
      <c r="AP87" t="s">
        <v>503</v>
      </c>
      <c r="AQ87" t="s">
        <v>503</v>
      </c>
      <c r="AR87" t="s">
        <v>503</v>
      </c>
      <c r="AS87" t="s">
        <v>503</v>
      </c>
      <c r="AT87" t="s">
        <v>503</v>
      </c>
      <c r="AU87" t="s">
        <v>503</v>
      </c>
      <c r="AV87" t="s">
        <v>503</v>
      </c>
      <c r="AW87" t="s">
        <v>503</v>
      </c>
      <c r="AX87" t="s">
        <v>503</v>
      </c>
      <c r="AY87" t="s">
        <v>503</v>
      </c>
      <c r="AZ87" t="s">
        <v>503</v>
      </c>
      <c r="BA87" t="s">
        <v>503</v>
      </c>
      <c r="BB87" t="s">
        <v>503</v>
      </c>
      <c r="BC87" t="s">
        <v>503</v>
      </c>
      <c r="BD87" t="s">
        <v>503</v>
      </c>
      <c r="BE87" t="s">
        <v>503</v>
      </c>
      <c r="BF87" t="s">
        <v>503</v>
      </c>
      <c r="BG87" t="s">
        <v>503</v>
      </c>
    </row>
    <row r="88" spans="1:59" x14ac:dyDescent="0.25">
      <c r="A88">
        <v>2015</v>
      </c>
      <c r="B88">
        <v>17</v>
      </c>
      <c r="C88" t="s">
        <v>559</v>
      </c>
      <c r="D88" t="s">
        <v>512</v>
      </c>
      <c r="E88">
        <v>12</v>
      </c>
      <c r="F88" t="s">
        <v>503</v>
      </c>
      <c r="G88" t="s">
        <v>503</v>
      </c>
      <c r="H88" t="s">
        <v>503</v>
      </c>
      <c r="I88" t="s">
        <v>503</v>
      </c>
      <c r="J88" t="s">
        <v>503</v>
      </c>
      <c r="K88" t="s">
        <v>503</v>
      </c>
      <c r="L88" t="s">
        <v>503</v>
      </c>
      <c r="M88" t="s">
        <v>503</v>
      </c>
      <c r="N88" t="s">
        <v>503</v>
      </c>
      <c r="O88" t="s">
        <v>503</v>
      </c>
      <c r="P88" t="s">
        <v>503</v>
      </c>
      <c r="Q88" t="s">
        <v>503</v>
      </c>
      <c r="R88" t="s">
        <v>503</v>
      </c>
      <c r="S88" t="s">
        <v>503</v>
      </c>
      <c r="T88" t="s">
        <v>503</v>
      </c>
      <c r="U88" t="s">
        <v>503</v>
      </c>
      <c r="V88" t="s">
        <v>503</v>
      </c>
      <c r="W88" t="s">
        <v>503</v>
      </c>
      <c r="X88" t="s">
        <v>503</v>
      </c>
      <c r="Y88" t="s">
        <v>503</v>
      </c>
      <c r="Z88" t="s">
        <v>503</v>
      </c>
      <c r="AA88" t="s">
        <v>503</v>
      </c>
      <c r="AB88" t="s">
        <v>503</v>
      </c>
      <c r="AC88" t="s">
        <v>503</v>
      </c>
      <c r="AD88" t="s">
        <v>503</v>
      </c>
      <c r="AE88" t="s">
        <v>503</v>
      </c>
      <c r="AF88" t="s">
        <v>503</v>
      </c>
      <c r="AG88" t="s">
        <v>503</v>
      </c>
      <c r="AH88" t="s">
        <v>503</v>
      </c>
      <c r="AI88" t="s">
        <v>503</v>
      </c>
      <c r="AJ88" t="s">
        <v>503</v>
      </c>
      <c r="AK88" t="s">
        <v>503</v>
      </c>
      <c r="AL88" t="s">
        <v>503</v>
      </c>
      <c r="AM88" t="s">
        <v>503</v>
      </c>
      <c r="AN88" t="s">
        <v>503</v>
      </c>
      <c r="AO88" t="s">
        <v>503</v>
      </c>
      <c r="AP88" t="s">
        <v>503</v>
      </c>
      <c r="AQ88" t="s">
        <v>503</v>
      </c>
      <c r="AR88" t="s">
        <v>503</v>
      </c>
      <c r="AS88" t="s">
        <v>503</v>
      </c>
      <c r="AT88" t="s">
        <v>503</v>
      </c>
      <c r="AU88" t="s">
        <v>503</v>
      </c>
      <c r="AV88" t="s">
        <v>503</v>
      </c>
      <c r="AW88" t="s">
        <v>503</v>
      </c>
      <c r="AX88" t="s">
        <v>503</v>
      </c>
      <c r="AY88" t="s">
        <v>503</v>
      </c>
      <c r="AZ88" t="s">
        <v>503</v>
      </c>
      <c r="BA88" t="s">
        <v>503</v>
      </c>
      <c r="BB88">
        <v>84</v>
      </c>
      <c r="BC88">
        <v>4102</v>
      </c>
      <c r="BD88">
        <v>48.8</v>
      </c>
      <c r="BE88">
        <v>65</v>
      </c>
      <c r="BF88">
        <v>18</v>
      </c>
      <c r="BG88" t="s">
        <v>503</v>
      </c>
    </row>
    <row r="89" spans="1:59" x14ac:dyDescent="0.25">
      <c r="A89">
        <v>2015</v>
      </c>
      <c r="B89">
        <v>21</v>
      </c>
      <c r="C89" t="s">
        <v>549</v>
      </c>
      <c r="D89" t="s">
        <v>512</v>
      </c>
      <c r="E89">
        <v>12</v>
      </c>
      <c r="F89" t="s">
        <v>503</v>
      </c>
      <c r="G89" t="s">
        <v>503</v>
      </c>
      <c r="H89" t="s">
        <v>503</v>
      </c>
      <c r="I89" t="s">
        <v>503</v>
      </c>
      <c r="J89" t="s">
        <v>503</v>
      </c>
      <c r="K89" t="s">
        <v>503</v>
      </c>
      <c r="L89" t="s">
        <v>503</v>
      </c>
      <c r="M89" t="s">
        <v>503</v>
      </c>
      <c r="N89" t="s">
        <v>503</v>
      </c>
      <c r="O89" t="s">
        <v>503</v>
      </c>
      <c r="P89" t="s">
        <v>503</v>
      </c>
      <c r="Q89" t="s">
        <v>503</v>
      </c>
      <c r="R89">
        <v>107</v>
      </c>
      <c r="S89">
        <v>625</v>
      </c>
      <c r="T89">
        <v>5.8</v>
      </c>
      <c r="U89">
        <v>52.1</v>
      </c>
      <c r="V89">
        <v>74</v>
      </c>
      <c r="W89">
        <v>1</v>
      </c>
      <c r="X89">
        <v>16</v>
      </c>
      <c r="Y89">
        <v>134</v>
      </c>
      <c r="Z89">
        <v>14.9</v>
      </c>
      <c r="AA89">
        <v>11.2</v>
      </c>
      <c r="AB89">
        <v>44</v>
      </c>
      <c r="AC89">
        <v>3</v>
      </c>
      <c r="AD89" t="s">
        <v>503</v>
      </c>
      <c r="AE89" t="s">
        <v>503</v>
      </c>
      <c r="AF89" t="s">
        <v>503</v>
      </c>
      <c r="AG89" t="s">
        <v>503</v>
      </c>
      <c r="AH89" t="s">
        <v>503</v>
      </c>
      <c r="AI89" t="s">
        <v>503</v>
      </c>
      <c r="AJ89" t="s">
        <v>503</v>
      </c>
      <c r="AK89" t="s">
        <v>503</v>
      </c>
      <c r="AL89" t="s">
        <v>503</v>
      </c>
      <c r="AM89" t="s">
        <v>503</v>
      </c>
      <c r="AN89" t="s">
        <v>503</v>
      </c>
      <c r="AO89" t="s">
        <v>503</v>
      </c>
      <c r="AP89" t="s">
        <v>503</v>
      </c>
      <c r="AQ89" t="s">
        <v>503</v>
      </c>
      <c r="AR89" t="s">
        <v>503</v>
      </c>
      <c r="AS89" t="s">
        <v>503</v>
      </c>
      <c r="AT89" t="s">
        <v>503</v>
      </c>
      <c r="AU89" t="s">
        <v>503</v>
      </c>
      <c r="AV89" t="s">
        <v>503</v>
      </c>
      <c r="AW89" t="s">
        <v>503</v>
      </c>
      <c r="AX89" t="s">
        <v>503</v>
      </c>
      <c r="AY89" t="s">
        <v>503</v>
      </c>
      <c r="AZ89" t="s">
        <v>503</v>
      </c>
      <c r="BA89" t="s">
        <v>503</v>
      </c>
      <c r="BB89" t="s">
        <v>503</v>
      </c>
      <c r="BC89" t="s">
        <v>503</v>
      </c>
      <c r="BD89" t="s">
        <v>503</v>
      </c>
      <c r="BE89" t="s">
        <v>503</v>
      </c>
      <c r="BF89" t="s">
        <v>503</v>
      </c>
      <c r="BG89" t="s">
        <v>503</v>
      </c>
    </row>
    <row r="90" spans="1:59" x14ac:dyDescent="0.25">
      <c r="A90">
        <v>2015</v>
      </c>
      <c r="B90">
        <v>11</v>
      </c>
      <c r="C90" t="s">
        <v>550</v>
      </c>
      <c r="D90" t="s">
        <v>502</v>
      </c>
      <c r="E90">
        <v>12</v>
      </c>
      <c r="F90" t="s">
        <v>503</v>
      </c>
      <c r="G90" t="s">
        <v>503</v>
      </c>
      <c r="H90" t="s">
        <v>503</v>
      </c>
      <c r="I90" t="s">
        <v>503</v>
      </c>
      <c r="J90" t="s">
        <v>503</v>
      </c>
      <c r="K90" t="s">
        <v>503</v>
      </c>
      <c r="L90" t="s">
        <v>503</v>
      </c>
      <c r="M90" t="s">
        <v>503</v>
      </c>
      <c r="N90" t="s">
        <v>503</v>
      </c>
      <c r="O90" t="s">
        <v>503</v>
      </c>
      <c r="P90" t="s">
        <v>503</v>
      </c>
      <c r="Q90" t="s">
        <v>503</v>
      </c>
      <c r="R90">
        <v>192</v>
      </c>
      <c r="S90">
        <v>1223</v>
      </c>
      <c r="T90">
        <v>14.4</v>
      </c>
      <c r="U90">
        <v>105.19999999999999</v>
      </c>
      <c r="V90">
        <v>127</v>
      </c>
      <c r="W90">
        <v>4</v>
      </c>
      <c r="X90">
        <v>24</v>
      </c>
      <c r="Y90">
        <v>55</v>
      </c>
      <c r="Z90">
        <v>9</v>
      </c>
      <c r="AA90">
        <v>4.5999999999999996</v>
      </c>
      <c r="AB90">
        <v>31</v>
      </c>
      <c r="AC90">
        <v>0</v>
      </c>
      <c r="AD90" t="s">
        <v>503</v>
      </c>
      <c r="AE90" t="s">
        <v>503</v>
      </c>
      <c r="AF90" t="s">
        <v>503</v>
      </c>
      <c r="AG90" t="s">
        <v>503</v>
      </c>
      <c r="AH90" t="s">
        <v>503</v>
      </c>
      <c r="AI90" t="s">
        <v>503</v>
      </c>
      <c r="AJ90" t="s">
        <v>503</v>
      </c>
      <c r="AK90" t="s">
        <v>503</v>
      </c>
      <c r="AL90" t="s">
        <v>503</v>
      </c>
      <c r="AM90" t="s">
        <v>503</v>
      </c>
      <c r="AN90" t="s">
        <v>503</v>
      </c>
      <c r="AO90" t="s">
        <v>503</v>
      </c>
      <c r="AP90" t="s">
        <v>503</v>
      </c>
      <c r="AQ90" t="s">
        <v>503</v>
      </c>
      <c r="AR90" t="s">
        <v>503</v>
      </c>
      <c r="AS90" t="s">
        <v>503</v>
      </c>
      <c r="AT90" t="s">
        <v>503</v>
      </c>
      <c r="AU90" t="s">
        <v>503</v>
      </c>
      <c r="AV90" t="s">
        <v>503</v>
      </c>
      <c r="AW90" t="s">
        <v>503</v>
      </c>
      <c r="AX90" t="s">
        <v>503</v>
      </c>
      <c r="AY90" t="s">
        <v>503</v>
      </c>
      <c r="AZ90" t="s">
        <v>503</v>
      </c>
      <c r="BA90" t="s">
        <v>503</v>
      </c>
      <c r="BB90" t="s">
        <v>503</v>
      </c>
      <c r="BC90" t="s">
        <v>503</v>
      </c>
      <c r="BD90" t="s">
        <v>503</v>
      </c>
      <c r="BE90" t="s">
        <v>503</v>
      </c>
      <c r="BF90" t="s">
        <v>503</v>
      </c>
      <c r="BG90" t="s">
        <v>503</v>
      </c>
    </row>
    <row r="91" spans="1:59" x14ac:dyDescent="0.25">
      <c r="A91">
        <v>2015</v>
      </c>
      <c r="B91">
        <v>9</v>
      </c>
      <c r="C91" t="s">
        <v>550</v>
      </c>
      <c r="D91" t="s">
        <v>502</v>
      </c>
      <c r="E91">
        <v>12</v>
      </c>
      <c r="F91" t="s">
        <v>503</v>
      </c>
      <c r="G91" t="s">
        <v>503</v>
      </c>
      <c r="H91" t="s">
        <v>503</v>
      </c>
      <c r="I91" t="s">
        <v>503</v>
      </c>
      <c r="J91" t="s">
        <v>503</v>
      </c>
      <c r="K91" t="s">
        <v>503</v>
      </c>
      <c r="L91" t="s">
        <v>503</v>
      </c>
      <c r="M91" t="s">
        <v>503</v>
      </c>
      <c r="N91" t="s">
        <v>503</v>
      </c>
      <c r="O91" t="s">
        <v>503</v>
      </c>
      <c r="P91" t="s">
        <v>503</v>
      </c>
      <c r="Q91" t="s">
        <v>503</v>
      </c>
      <c r="R91">
        <v>192</v>
      </c>
      <c r="S91">
        <v>1223</v>
      </c>
      <c r="T91">
        <v>14.4</v>
      </c>
      <c r="U91">
        <v>105.19999999999999</v>
      </c>
      <c r="V91">
        <v>127</v>
      </c>
      <c r="W91">
        <v>4</v>
      </c>
      <c r="X91">
        <v>24</v>
      </c>
      <c r="Y91">
        <v>55</v>
      </c>
      <c r="Z91">
        <v>9</v>
      </c>
      <c r="AA91">
        <v>4.5999999999999996</v>
      </c>
      <c r="AB91">
        <v>31</v>
      </c>
      <c r="AC91">
        <v>0</v>
      </c>
      <c r="AD91" t="s">
        <v>503</v>
      </c>
      <c r="AE91" t="s">
        <v>503</v>
      </c>
      <c r="AF91" t="s">
        <v>503</v>
      </c>
      <c r="AG91" t="s">
        <v>503</v>
      </c>
      <c r="AH91" t="s">
        <v>503</v>
      </c>
      <c r="AI91" t="s">
        <v>503</v>
      </c>
      <c r="AJ91" t="s">
        <v>503</v>
      </c>
      <c r="AK91" t="s">
        <v>503</v>
      </c>
      <c r="AL91" t="s">
        <v>503</v>
      </c>
      <c r="AM91" t="s">
        <v>503</v>
      </c>
      <c r="AN91" t="s">
        <v>503</v>
      </c>
      <c r="AO91" t="s">
        <v>503</v>
      </c>
      <c r="AP91" t="s">
        <v>503</v>
      </c>
      <c r="AQ91" t="s">
        <v>503</v>
      </c>
      <c r="AR91" t="s">
        <v>503</v>
      </c>
      <c r="AS91" t="s">
        <v>503</v>
      </c>
      <c r="AT91" t="s">
        <v>503</v>
      </c>
      <c r="AU91" t="s">
        <v>503</v>
      </c>
      <c r="AV91" t="s">
        <v>503</v>
      </c>
      <c r="AW91" t="s">
        <v>503</v>
      </c>
      <c r="AX91" t="s">
        <v>503</v>
      </c>
      <c r="AY91" t="s">
        <v>503</v>
      </c>
      <c r="AZ91" t="s">
        <v>503</v>
      </c>
      <c r="BA91" t="s">
        <v>503</v>
      </c>
      <c r="BB91" t="s">
        <v>503</v>
      </c>
      <c r="BC91" t="s">
        <v>503</v>
      </c>
      <c r="BD91" t="s">
        <v>503</v>
      </c>
      <c r="BE91" t="s">
        <v>503</v>
      </c>
      <c r="BF91" t="s">
        <v>503</v>
      </c>
      <c r="BG91" t="s">
        <v>503</v>
      </c>
    </row>
    <row r="92" spans="1:59" x14ac:dyDescent="0.25">
      <c r="A92">
        <v>2015</v>
      </c>
      <c r="B92">
        <v>6</v>
      </c>
      <c r="C92" t="s">
        <v>560</v>
      </c>
      <c r="D92" t="s">
        <v>512</v>
      </c>
      <c r="E92">
        <v>3</v>
      </c>
      <c r="F92" t="s">
        <v>503</v>
      </c>
      <c r="G92" t="s">
        <v>503</v>
      </c>
      <c r="H92" t="s">
        <v>503</v>
      </c>
      <c r="I92" t="s">
        <v>503</v>
      </c>
      <c r="J92" t="s">
        <v>503</v>
      </c>
      <c r="K92" t="s">
        <v>503</v>
      </c>
      <c r="L92" t="s">
        <v>503</v>
      </c>
      <c r="M92" t="s">
        <v>503</v>
      </c>
      <c r="N92" t="s">
        <v>503</v>
      </c>
      <c r="O92" t="s">
        <v>503</v>
      </c>
      <c r="P92" t="s">
        <v>503</v>
      </c>
      <c r="Q92" t="s">
        <v>503</v>
      </c>
      <c r="R92">
        <v>6</v>
      </c>
      <c r="S92">
        <v>22</v>
      </c>
      <c r="T92">
        <v>3.7</v>
      </c>
      <c r="U92">
        <v>7.3</v>
      </c>
      <c r="V92">
        <v>12</v>
      </c>
      <c r="W92">
        <v>0</v>
      </c>
      <c r="X92">
        <v>0</v>
      </c>
      <c r="Y92" t="s">
        <v>503</v>
      </c>
      <c r="Z92" t="s">
        <v>503</v>
      </c>
      <c r="AA92" t="s">
        <v>503</v>
      </c>
      <c r="AB92" t="s">
        <v>503</v>
      </c>
      <c r="AC92" t="s">
        <v>503</v>
      </c>
      <c r="AD92" t="s">
        <v>503</v>
      </c>
      <c r="AE92" t="s">
        <v>503</v>
      </c>
      <c r="AF92" t="s">
        <v>503</v>
      </c>
      <c r="AG92" t="s">
        <v>503</v>
      </c>
      <c r="AH92" t="s">
        <v>503</v>
      </c>
      <c r="AI92" t="s">
        <v>503</v>
      </c>
      <c r="AJ92" t="s">
        <v>503</v>
      </c>
      <c r="AK92" t="s">
        <v>503</v>
      </c>
      <c r="AL92" t="s">
        <v>503</v>
      </c>
      <c r="AM92" t="s">
        <v>503</v>
      </c>
      <c r="AN92" t="s">
        <v>503</v>
      </c>
      <c r="AO92" t="s">
        <v>503</v>
      </c>
      <c r="AP92" t="s">
        <v>503</v>
      </c>
      <c r="AQ92" t="s">
        <v>503</v>
      </c>
      <c r="AR92" t="s">
        <v>503</v>
      </c>
      <c r="AS92" t="s">
        <v>503</v>
      </c>
      <c r="AT92" t="s">
        <v>503</v>
      </c>
      <c r="AU92" t="s">
        <v>503</v>
      </c>
      <c r="AV92" t="s">
        <v>503</v>
      </c>
      <c r="AW92" t="s">
        <v>503</v>
      </c>
      <c r="AX92" t="s">
        <v>503</v>
      </c>
      <c r="AY92" t="s">
        <v>503</v>
      </c>
      <c r="AZ92" t="s">
        <v>503</v>
      </c>
      <c r="BA92" t="s">
        <v>503</v>
      </c>
      <c r="BB92" t="s">
        <v>503</v>
      </c>
      <c r="BC92" t="s">
        <v>503</v>
      </c>
      <c r="BD92" t="s">
        <v>503</v>
      </c>
      <c r="BE92" t="s">
        <v>503</v>
      </c>
      <c r="BF92" t="s">
        <v>503</v>
      </c>
      <c r="BG92" t="s">
        <v>503</v>
      </c>
    </row>
    <row r="93" spans="1:59" x14ac:dyDescent="0.25">
      <c r="A93">
        <v>2015</v>
      </c>
      <c r="B93">
        <v>10</v>
      </c>
      <c r="C93" t="s">
        <v>551</v>
      </c>
      <c r="D93" t="s">
        <v>502</v>
      </c>
      <c r="E93">
        <v>12</v>
      </c>
      <c r="F93" t="s">
        <v>503</v>
      </c>
      <c r="G93" t="s">
        <v>503</v>
      </c>
      <c r="H93" t="s">
        <v>503</v>
      </c>
      <c r="I93" t="s">
        <v>503</v>
      </c>
      <c r="J93" t="s">
        <v>503</v>
      </c>
      <c r="K93" t="s">
        <v>503</v>
      </c>
      <c r="L93" t="s">
        <v>503</v>
      </c>
      <c r="M93" t="s">
        <v>503</v>
      </c>
      <c r="N93" t="s">
        <v>503</v>
      </c>
      <c r="O93" t="s">
        <v>503</v>
      </c>
      <c r="P93" t="s">
        <v>503</v>
      </c>
      <c r="Q93" t="s">
        <v>503</v>
      </c>
      <c r="R93">
        <v>6</v>
      </c>
      <c r="S93">
        <v>52</v>
      </c>
      <c r="T93">
        <v>8.6999999999999993</v>
      </c>
      <c r="U93">
        <v>4.3</v>
      </c>
      <c r="V93">
        <v>22</v>
      </c>
      <c r="W93">
        <v>0</v>
      </c>
      <c r="X93">
        <v>1</v>
      </c>
      <c r="Y93" t="s">
        <v>503</v>
      </c>
      <c r="Z93" t="s">
        <v>503</v>
      </c>
      <c r="AA93" t="s">
        <v>503</v>
      </c>
      <c r="AB93" t="s">
        <v>503</v>
      </c>
      <c r="AC93" t="s">
        <v>503</v>
      </c>
      <c r="AD93" t="s">
        <v>503</v>
      </c>
      <c r="AE93" t="s">
        <v>503</v>
      </c>
      <c r="AF93" t="s">
        <v>503</v>
      </c>
      <c r="AG93" t="s">
        <v>503</v>
      </c>
      <c r="AH93" t="s">
        <v>503</v>
      </c>
      <c r="AI93" t="s">
        <v>503</v>
      </c>
      <c r="AJ93" t="s">
        <v>503</v>
      </c>
      <c r="AK93" t="s">
        <v>503</v>
      </c>
      <c r="AL93" t="s">
        <v>503</v>
      </c>
      <c r="AM93">
        <v>21</v>
      </c>
      <c r="AN93">
        <v>365</v>
      </c>
      <c r="AO93">
        <v>17.399999999999999</v>
      </c>
      <c r="AP93">
        <v>49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365</v>
      </c>
      <c r="AW93" t="s">
        <v>503</v>
      </c>
      <c r="AX93" t="s">
        <v>503</v>
      </c>
      <c r="AY93" t="s">
        <v>503</v>
      </c>
      <c r="AZ93" t="s">
        <v>503</v>
      </c>
      <c r="BA93" t="s">
        <v>503</v>
      </c>
      <c r="BB93" t="s">
        <v>503</v>
      </c>
      <c r="BC93" t="s">
        <v>503</v>
      </c>
      <c r="BD93" t="s">
        <v>503</v>
      </c>
      <c r="BE93" t="s">
        <v>503</v>
      </c>
      <c r="BF93" t="s">
        <v>503</v>
      </c>
      <c r="BG93" t="s">
        <v>503</v>
      </c>
    </row>
    <row r="94" spans="1:59" x14ac:dyDescent="0.25">
      <c r="A94">
        <v>2015</v>
      </c>
      <c r="B94">
        <v>2</v>
      </c>
      <c r="C94" t="s">
        <v>529</v>
      </c>
      <c r="D94" t="s">
        <v>502</v>
      </c>
      <c r="E94">
        <v>14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39.6</v>
      </c>
      <c r="R94">
        <v>6</v>
      </c>
      <c r="S94">
        <v>24</v>
      </c>
      <c r="T94">
        <v>4</v>
      </c>
      <c r="U94">
        <v>1.7</v>
      </c>
      <c r="V94">
        <v>7</v>
      </c>
      <c r="W94">
        <v>0</v>
      </c>
      <c r="X94">
        <v>84</v>
      </c>
      <c r="Y94">
        <v>1663</v>
      </c>
      <c r="Z94">
        <v>19.8</v>
      </c>
      <c r="AA94">
        <v>118.8</v>
      </c>
      <c r="AB94">
        <v>69</v>
      </c>
      <c r="AC94">
        <v>24</v>
      </c>
      <c r="AD94" t="s">
        <v>503</v>
      </c>
      <c r="AE94" t="s">
        <v>503</v>
      </c>
      <c r="AF94" t="s">
        <v>503</v>
      </c>
      <c r="AG94" t="s">
        <v>503</v>
      </c>
      <c r="AH94" t="s">
        <v>503</v>
      </c>
      <c r="AI94" t="s">
        <v>503</v>
      </c>
      <c r="AJ94" t="s">
        <v>503</v>
      </c>
      <c r="AK94" t="s">
        <v>503</v>
      </c>
      <c r="AL94" t="s">
        <v>503</v>
      </c>
      <c r="AM94">
        <v>1</v>
      </c>
      <c r="AN94">
        <v>15</v>
      </c>
      <c r="AO94">
        <v>15</v>
      </c>
      <c r="AP94">
        <v>15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15</v>
      </c>
      <c r="AW94" t="s">
        <v>503</v>
      </c>
      <c r="AX94" t="s">
        <v>503</v>
      </c>
      <c r="AY94" t="s">
        <v>503</v>
      </c>
      <c r="AZ94" t="s">
        <v>503</v>
      </c>
      <c r="BA94" t="s">
        <v>503</v>
      </c>
      <c r="BB94" t="s">
        <v>503</v>
      </c>
      <c r="BC94" t="s">
        <v>503</v>
      </c>
      <c r="BD94" t="s">
        <v>503</v>
      </c>
      <c r="BE94" t="s">
        <v>503</v>
      </c>
      <c r="BF94" t="s">
        <v>503</v>
      </c>
      <c r="BG94" t="s">
        <v>503</v>
      </c>
    </row>
    <row r="95" spans="1:59" x14ac:dyDescent="0.25">
      <c r="A95">
        <v>2015</v>
      </c>
      <c r="B95">
        <v>27</v>
      </c>
      <c r="C95" t="s">
        <v>561</v>
      </c>
      <c r="D95" t="s">
        <v>510</v>
      </c>
      <c r="E95">
        <v>6</v>
      </c>
      <c r="F95" t="s">
        <v>503</v>
      </c>
      <c r="G95" t="s">
        <v>503</v>
      </c>
      <c r="H95" t="s">
        <v>503</v>
      </c>
      <c r="I95" t="s">
        <v>503</v>
      </c>
      <c r="J95" t="s">
        <v>503</v>
      </c>
      <c r="K95" t="s">
        <v>503</v>
      </c>
      <c r="L95" t="s">
        <v>503</v>
      </c>
      <c r="M95" t="s">
        <v>503</v>
      </c>
      <c r="N95" t="s">
        <v>503</v>
      </c>
      <c r="O95" t="s">
        <v>503</v>
      </c>
      <c r="P95" t="s">
        <v>503</v>
      </c>
      <c r="Q95" t="s">
        <v>503</v>
      </c>
      <c r="R95">
        <v>17</v>
      </c>
      <c r="S95">
        <v>67</v>
      </c>
      <c r="T95">
        <v>3.9</v>
      </c>
      <c r="U95">
        <v>11.2</v>
      </c>
      <c r="V95">
        <v>12</v>
      </c>
      <c r="W95">
        <v>0</v>
      </c>
      <c r="X95">
        <v>1</v>
      </c>
      <c r="Y95" t="s">
        <v>503</v>
      </c>
      <c r="Z95" t="s">
        <v>503</v>
      </c>
      <c r="AA95" t="s">
        <v>503</v>
      </c>
      <c r="AB95" t="s">
        <v>503</v>
      </c>
      <c r="AC95" t="s">
        <v>503</v>
      </c>
      <c r="AD95" t="s">
        <v>503</v>
      </c>
      <c r="AE95" t="s">
        <v>503</v>
      </c>
      <c r="AF95" t="s">
        <v>503</v>
      </c>
      <c r="AG95" t="s">
        <v>503</v>
      </c>
      <c r="AH95" t="s">
        <v>503</v>
      </c>
      <c r="AI95" t="s">
        <v>503</v>
      </c>
      <c r="AJ95" t="s">
        <v>503</v>
      </c>
      <c r="AK95" t="s">
        <v>503</v>
      </c>
      <c r="AL95" t="s">
        <v>503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503</v>
      </c>
      <c r="AX95" t="s">
        <v>503</v>
      </c>
      <c r="AY95" t="s">
        <v>503</v>
      </c>
      <c r="AZ95" t="s">
        <v>503</v>
      </c>
      <c r="BA95" t="s">
        <v>503</v>
      </c>
      <c r="BB95" t="s">
        <v>503</v>
      </c>
      <c r="BC95" t="s">
        <v>503</v>
      </c>
      <c r="BD95" t="s">
        <v>503</v>
      </c>
      <c r="BE95" t="s">
        <v>503</v>
      </c>
      <c r="BF95" t="s">
        <v>503</v>
      </c>
      <c r="BG95" t="s">
        <v>503</v>
      </c>
    </row>
    <row r="96" spans="1:59" x14ac:dyDescent="0.25">
      <c r="A96">
        <v>2015</v>
      </c>
      <c r="B96">
        <v>4</v>
      </c>
      <c r="C96" t="s">
        <v>553</v>
      </c>
      <c r="D96" t="s">
        <v>502</v>
      </c>
      <c r="E96">
        <v>7</v>
      </c>
      <c r="F96">
        <v>57</v>
      </c>
      <c r="G96">
        <v>89</v>
      </c>
      <c r="H96">
        <v>906</v>
      </c>
      <c r="I96">
        <v>0.64</v>
      </c>
      <c r="J96">
        <v>15.9</v>
      </c>
      <c r="K96">
        <v>129.4</v>
      </c>
      <c r="L96">
        <v>8.1</v>
      </c>
      <c r="M96">
        <v>13</v>
      </c>
      <c r="N96">
        <v>1.9</v>
      </c>
      <c r="O96">
        <v>2</v>
      </c>
      <c r="P96">
        <v>89</v>
      </c>
      <c r="Q96">
        <v>128.1</v>
      </c>
      <c r="R96">
        <v>26</v>
      </c>
      <c r="S96">
        <v>116</v>
      </c>
      <c r="T96">
        <v>4.5</v>
      </c>
      <c r="U96">
        <v>16.600000000000001</v>
      </c>
      <c r="V96">
        <v>28</v>
      </c>
      <c r="W96">
        <v>0</v>
      </c>
      <c r="X96">
        <v>2</v>
      </c>
      <c r="Y96" t="s">
        <v>503</v>
      </c>
      <c r="Z96" t="s">
        <v>503</v>
      </c>
      <c r="AA96" t="s">
        <v>503</v>
      </c>
      <c r="AB96" t="s">
        <v>503</v>
      </c>
      <c r="AC96" t="s">
        <v>503</v>
      </c>
      <c r="AD96" t="s">
        <v>503</v>
      </c>
      <c r="AE96" t="s">
        <v>503</v>
      </c>
      <c r="AF96" t="s">
        <v>503</v>
      </c>
      <c r="AG96" t="s">
        <v>503</v>
      </c>
      <c r="AH96" t="s">
        <v>503</v>
      </c>
      <c r="AI96" t="s">
        <v>503</v>
      </c>
      <c r="AJ96" t="s">
        <v>503</v>
      </c>
      <c r="AK96" t="s">
        <v>503</v>
      </c>
      <c r="AL96" t="s">
        <v>503</v>
      </c>
      <c r="AM96" t="s">
        <v>503</v>
      </c>
      <c r="AN96" t="s">
        <v>503</v>
      </c>
      <c r="AO96" t="s">
        <v>503</v>
      </c>
      <c r="AP96" t="s">
        <v>503</v>
      </c>
      <c r="AQ96" t="s">
        <v>503</v>
      </c>
      <c r="AR96" t="s">
        <v>503</v>
      </c>
      <c r="AS96" t="s">
        <v>503</v>
      </c>
      <c r="AT96" t="s">
        <v>503</v>
      </c>
      <c r="AU96" t="s">
        <v>503</v>
      </c>
      <c r="AV96" t="s">
        <v>503</v>
      </c>
      <c r="AW96" t="s">
        <v>503</v>
      </c>
      <c r="AX96" t="s">
        <v>503</v>
      </c>
      <c r="AY96" t="s">
        <v>503</v>
      </c>
      <c r="AZ96" t="s">
        <v>503</v>
      </c>
      <c r="BA96" t="s">
        <v>503</v>
      </c>
      <c r="BB96" t="s">
        <v>503</v>
      </c>
      <c r="BC96" t="s">
        <v>503</v>
      </c>
      <c r="BD96" t="s">
        <v>503</v>
      </c>
      <c r="BE96" t="s">
        <v>503</v>
      </c>
      <c r="BF96" t="s">
        <v>503</v>
      </c>
      <c r="BG96" t="s">
        <v>503</v>
      </c>
    </row>
    <row r="97" spans="1:59" x14ac:dyDescent="0.25">
      <c r="A97">
        <v>2015</v>
      </c>
      <c r="B97">
        <v>3</v>
      </c>
      <c r="C97" t="s">
        <v>555</v>
      </c>
      <c r="D97" t="s">
        <v>512</v>
      </c>
      <c r="E97">
        <v>14</v>
      </c>
      <c r="F97" t="s">
        <v>503</v>
      </c>
      <c r="G97" t="s">
        <v>503</v>
      </c>
      <c r="H97" t="s">
        <v>503</v>
      </c>
      <c r="I97" t="s">
        <v>503</v>
      </c>
      <c r="J97" t="s">
        <v>503</v>
      </c>
      <c r="K97" t="s">
        <v>503</v>
      </c>
      <c r="L97" t="s">
        <v>503</v>
      </c>
      <c r="M97" t="s">
        <v>503</v>
      </c>
      <c r="N97" t="s">
        <v>503</v>
      </c>
      <c r="O97" t="s">
        <v>503</v>
      </c>
      <c r="P97" t="s">
        <v>503</v>
      </c>
      <c r="Q97" t="s">
        <v>503</v>
      </c>
      <c r="R97">
        <v>67</v>
      </c>
      <c r="S97">
        <v>430</v>
      </c>
      <c r="T97">
        <v>6.4</v>
      </c>
      <c r="U97">
        <v>30.7</v>
      </c>
      <c r="V97">
        <v>31</v>
      </c>
      <c r="W97">
        <v>1</v>
      </c>
      <c r="X97">
        <v>15</v>
      </c>
      <c r="Y97">
        <v>99</v>
      </c>
      <c r="Z97">
        <v>16.5</v>
      </c>
      <c r="AA97">
        <v>7.1</v>
      </c>
      <c r="AB97">
        <v>32</v>
      </c>
      <c r="AC97">
        <v>1</v>
      </c>
      <c r="AD97" t="s">
        <v>503</v>
      </c>
      <c r="AE97" t="s">
        <v>503</v>
      </c>
      <c r="AF97" t="s">
        <v>503</v>
      </c>
      <c r="AG97" t="s">
        <v>503</v>
      </c>
      <c r="AH97" t="s">
        <v>503</v>
      </c>
      <c r="AI97" t="s">
        <v>503</v>
      </c>
      <c r="AJ97" t="s">
        <v>503</v>
      </c>
      <c r="AK97" t="s">
        <v>503</v>
      </c>
      <c r="AL97" t="s">
        <v>503</v>
      </c>
      <c r="AM97">
        <v>13</v>
      </c>
      <c r="AN97">
        <v>258</v>
      </c>
      <c r="AO97">
        <v>19.8</v>
      </c>
      <c r="AP97">
        <v>37</v>
      </c>
      <c r="AQ97">
        <v>11</v>
      </c>
      <c r="AR97">
        <v>122</v>
      </c>
      <c r="AS97">
        <v>11.1</v>
      </c>
      <c r="AT97">
        <v>66</v>
      </c>
      <c r="AU97">
        <v>7</v>
      </c>
      <c r="AV97">
        <v>380</v>
      </c>
      <c r="AW97" t="s">
        <v>503</v>
      </c>
      <c r="AX97" t="s">
        <v>503</v>
      </c>
      <c r="AY97" t="s">
        <v>503</v>
      </c>
      <c r="AZ97" t="s">
        <v>503</v>
      </c>
      <c r="BA97" t="s">
        <v>503</v>
      </c>
      <c r="BB97" t="s">
        <v>503</v>
      </c>
      <c r="BC97" t="s">
        <v>503</v>
      </c>
      <c r="BD97" t="s">
        <v>503</v>
      </c>
      <c r="BE97" t="s">
        <v>503</v>
      </c>
      <c r="BF97" t="s">
        <v>503</v>
      </c>
      <c r="BG97" t="s">
        <v>503</v>
      </c>
    </row>
    <row r="98" spans="1:59" x14ac:dyDescent="0.25">
      <c r="A98">
        <v>2016</v>
      </c>
      <c r="B98">
        <v>6</v>
      </c>
      <c r="C98" t="s">
        <v>562</v>
      </c>
      <c r="D98" t="s">
        <v>512</v>
      </c>
      <c r="E98">
        <v>12</v>
      </c>
      <c r="F98" t="s">
        <v>503</v>
      </c>
      <c r="G98" t="s">
        <v>503</v>
      </c>
      <c r="H98" t="s">
        <v>503</v>
      </c>
      <c r="I98" t="s">
        <v>503</v>
      </c>
      <c r="J98" t="s">
        <v>503</v>
      </c>
      <c r="K98" t="s">
        <v>503</v>
      </c>
      <c r="L98" t="s">
        <v>503</v>
      </c>
      <c r="M98" t="s">
        <v>503</v>
      </c>
      <c r="N98" t="s">
        <v>503</v>
      </c>
      <c r="O98" t="s">
        <v>503</v>
      </c>
      <c r="P98" t="s">
        <v>503</v>
      </c>
      <c r="Q98" t="s">
        <v>503</v>
      </c>
      <c r="R98" t="s">
        <v>503</v>
      </c>
      <c r="S98" t="s">
        <v>503</v>
      </c>
      <c r="T98" t="s">
        <v>503</v>
      </c>
      <c r="U98" t="s">
        <v>503</v>
      </c>
      <c r="V98" t="s">
        <v>503</v>
      </c>
      <c r="W98" t="s">
        <v>503</v>
      </c>
      <c r="X98" t="s">
        <v>503</v>
      </c>
      <c r="Y98" t="s">
        <v>503</v>
      </c>
      <c r="Z98" t="s">
        <v>503</v>
      </c>
      <c r="AA98" t="s">
        <v>503</v>
      </c>
      <c r="AB98" t="s">
        <v>503</v>
      </c>
      <c r="AC98" t="s">
        <v>503</v>
      </c>
      <c r="AD98">
        <v>79</v>
      </c>
      <c r="AE98">
        <v>82</v>
      </c>
      <c r="AF98">
        <v>0.96341463414634143</v>
      </c>
      <c r="AG98">
        <v>2</v>
      </c>
      <c r="AH98">
        <v>2</v>
      </c>
      <c r="AI98">
        <v>1</v>
      </c>
      <c r="AJ98">
        <v>31</v>
      </c>
      <c r="AK98">
        <v>85</v>
      </c>
      <c r="AL98">
        <v>7.1</v>
      </c>
      <c r="AM98" t="s">
        <v>503</v>
      </c>
      <c r="AN98" t="s">
        <v>503</v>
      </c>
      <c r="AO98" t="s">
        <v>503</v>
      </c>
      <c r="AP98" t="s">
        <v>503</v>
      </c>
      <c r="AQ98" t="s">
        <v>503</v>
      </c>
      <c r="AR98" t="s">
        <v>503</v>
      </c>
      <c r="AS98" t="s">
        <v>503</v>
      </c>
      <c r="AT98" t="s">
        <v>503</v>
      </c>
      <c r="AU98" t="s">
        <v>503</v>
      </c>
      <c r="AV98" t="s">
        <v>503</v>
      </c>
      <c r="AW98" t="s">
        <v>503</v>
      </c>
      <c r="AX98" t="s">
        <v>503</v>
      </c>
      <c r="AY98" t="s">
        <v>503</v>
      </c>
      <c r="AZ98" t="s">
        <v>503</v>
      </c>
      <c r="BA98" t="s">
        <v>503</v>
      </c>
      <c r="BB98">
        <v>92</v>
      </c>
      <c r="BC98">
        <v>4389</v>
      </c>
      <c r="BD98">
        <v>47.7</v>
      </c>
      <c r="BE98">
        <v>65</v>
      </c>
      <c r="BF98">
        <v>3</v>
      </c>
      <c r="BG98" t="s">
        <v>503</v>
      </c>
    </row>
    <row r="99" spans="1:59" x14ac:dyDescent="0.25">
      <c r="A99">
        <v>2016</v>
      </c>
      <c r="B99">
        <v>5</v>
      </c>
      <c r="C99" t="s">
        <v>563</v>
      </c>
      <c r="D99" t="s">
        <v>510</v>
      </c>
      <c r="E99">
        <v>12</v>
      </c>
      <c r="F99" t="s">
        <v>503</v>
      </c>
      <c r="G99" t="s">
        <v>503</v>
      </c>
      <c r="H99" t="s">
        <v>503</v>
      </c>
      <c r="I99" t="s">
        <v>503</v>
      </c>
      <c r="J99" t="s">
        <v>503</v>
      </c>
      <c r="K99" t="s">
        <v>503</v>
      </c>
      <c r="L99" t="s">
        <v>503</v>
      </c>
      <c r="M99" t="s">
        <v>503</v>
      </c>
      <c r="N99" t="s">
        <v>503</v>
      </c>
      <c r="O99" t="s">
        <v>503</v>
      </c>
      <c r="P99" t="s">
        <v>503</v>
      </c>
      <c r="Q99" t="s">
        <v>503</v>
      </c>
      <c r="R99">
        <v>35</v>
      </c>
      <c r="S99">
        <v>188</v>
      </c>
      <c r="T99">
        <v>5.4</v>
      </c>
      <c r="U99">
        <v>15.7</v>
      </c>
      <c r="V99">
        <v>30</v>
      </c>
      <c r="W99">
        <v>0</v>
      </c>
      <c r="X99">
        <v>4</v>
      </c>
      <c r="Y99">
        <v>16</v>
      </c>
      <c r="Z99">
        <v>5.3</v>
      </c>
      <c r="AA99">
        <v>1.3</v>
      </c>
      <c r="AB99">
        <v>12</v>
      </c>
      <c r="AC99">
        <v>0</v>
      </c>
      <c r="AD99" t="s">
        <v>503</v>
      </c>
      <c r="AE99" t="s">
        <v>503</v>
      </c>
      <c r="AF99" t="s">
        <v>503</v>
      </c>
      <c r="AG99" t="s">
        <v>503</v>
      </c>
      <c r="AH99" t="s">
        <v>503</v>
      </c>
      <c r="AI99" t="s">
        <v>503</v>
      </c>
      <c r="AJ99" t="s">
        <v>503</v>
      </c>
      <c r="AK99" t="s">
        <v>503</v>
      </c>
      <c r="AL99" t="s">
        <v>503</v>
      </c>
      <c r="AM99">
        <v>16</v>
      </c>
      <c r="AN99">
        <v>237</v>
      </c>
      <c r="AO99">
        <v>14.8</v>
      </c>
      <c r="AP99">
        <v>41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237</v>
      </c>
      <c r="AW99" t="s">
        <v>503</v>
      </c>
      <c r="AX99" t="s">
        <v>503</v>
      </c>
      <c r="AY99" t="s">
        <v>503</v>
      </c>
      <c r="AZ99" t="s">
        <v>503</v>
      </c>
      <c r="BA99" t="s">
        <v>503</v>
      </c>
      <c r="BB99" t="s">
        <v>503</v>
      </c>
      <c r="BC99" t="s">
        <v>503</v>
      </c>
      <c r="BD99" t="s">
        <v>503</v>
      </c>
      <c r="BE99" t="s">
        <v>503</v>
      </c>
      <c r="BF99" t="s">
        <v>503</v>
      </c>
      <c r="BG99" t="s">
        <v>503</v>
      </c>
    </row>
    <row r="100" spans="1:59" x14ac:dyDescent="0.25">
      <c r="A100">
        <v>2016</v>
      </c>
      <c r="B100">
        <v>32</v>
      </c>
      <c r="C100" t="s">
        <v>564</v>
      </c>
      <c r="D100" t="s">
        <v>512</v>
      </c>
      <c r="E100">
        <v>4</v>
      </c>
      <c r="F100" t="s">
        <v>503</v>
      </c>
      <c r="G100" t="s">
        <v>503</v>
      </c>
      <c r="H100" t="s">
        <v>503</v>
      </c>
      <c r="I100" t="s">
        <v>503</v>
      </c>
      <c r="J100" t="s">
        <v>503</v>
      </c>
      <c r="K100" t="s">
        <v>503</v>
      </c>
      <c r="L100" t="s">
        <v>503</v>
      </c>
      <c r="M100" t="s">
        <v>503</v>
      </c>
      <c r="N100" t="s">
        <v>503</v>
      </c>
      <c r="O100" t="s">
        <v>503</v>
      </c>
      <c r="P100" t="s">
        <v>503</v>
      </c>
      <c r="Q100" t="s">
        <v>503</v>
      </c>
      <c r="R100" t="s">
        <v>503</v>
      </c>
      <c r="S100" t="s">
        <v>503</v>
      </c>
      <c r="T100" t="s">
        <v>503</v>
      </c>
      <c r="U100" t="s">
        <v>503</v>
      </c>
      <c r="V100" t="s">
        <v>503</v>
      </c>
      <c r="W100" t="s">
        <v>503</v>
      </c>
      <c r="X100">
        <v>2</v>
      </c>
      <c r="Y100">
        <v>2</v>
      </c>
      <c r="Z100">
        <v>1</v>
      </c>
      <c r="AA100">
        <v>0.5</v>
      </c>
      <c r="AB100">
        <v>8</v>
      </c>
      <c r="AC100">
        <v>0</v>
      </c>
      <c r="AD100" t="s">
        <v>503</v>
      </c>
      <c r="AE100" t="s">
        <v>503</v>
      </c>
      <c r="AF100" t="s">
        <v>503</v>
      </c>
      <c r="AG100" t="s">
        <v>503</v>
      </c>
      <c r="AH100" t="s">
        <v>503</v>
      </c>
      <c r="AI100" t="s">
        <v>503</v>
      </c>
      <c r="AJ100" t="s">
        <v>503</v>
      </c>
      <c r="AK100" t="s">
        <v>503</v>
      </c>
      <c r="AL100" t="s">
        <v>503</v>
      </c>
      <c r="AM100" t="s">
        <v>503</v>
      </c>
      <c r="AN100" t="s">
        <v>503</v>
      </c>
      <c r="AO100" t="s">
        <v>503</v>
      </c>
      <c r="AP100" t="s">
        <v>503</v>
      </c>
      <c r="AQ100" t="s">
        <v>503</v>
      </c>
      <c r="AR100" t="s">
        <v>503</v>
      </c>
      <c r="AS100" t="s">
        <v>503</v>
      </c>
      <c r="AT100" t="s">
        <v>503</v>
      </c>
      <c r="AU100" t="s">
        <v>503</v>
      </c>
      <c r="AV100" t="s">
        <v>503</v>
      </c>
      <c r="AW100" t="s">
        <v>503</v>
      </c>
      <c r="AX100" t="s">
        <v>503</v>
      </c>
      <c r="AY100" t="s">
        <v>503</v>
      </c>
      <c r="AZ100" t="s">
        <v>503</v>
      </c>
      <c r="BA100" t="s">
        <v>503</v>
      </c>
      <c r="BB100" t="s">
        <v>503</v>
      </c>
      <c r="BC100" t="s">
        <v>503</v>
      </c>
      <c r="BD100" t="s">
        <v>503</v>
      </c>
      <c r="BE100" t="s">
        <v>503</v>
      </c>
      <c r="BF100" t="s">
        <v>503</v>
      </c>
      <c r="BG100" t="s">
        <v>503</v>
      </c>
    </row>
    <row r="101" spans="1:59" x14ac:dyDescent="0.25">
      <c r="A101">
        <v>2016</v>
      </c>
      <c r="B101">
        <v>7</v>
      </c>
      <c r="C101" t="s">
        <v>565</v>
      </c>
      <c r="D101" t="s">
        <v>512</v>
      </c>
      <c r="E101">
        <v>7</v>
      </c>
      <c r="F101" t="s">
        <v>503</v>
      </c>
      <c r="G101" t="s">
        <v>503</v>
      </c>
      <c r="H101" t="s">
        <v>503</v>
      </c>
      <c r="I101" t="s">
        <v>503</v>
      </c>
      <c r="J101" t="s">
        <v>503</v>
      </c>
      <c r="K101" t="s">
        <v>503</v>
      </c>
      <c r="L101" t="s">
        <v>503</v>
      </c>
      <c r="M101" t="s">
        <v>503</v>
      </c>
      <c r="N101" t="s">
        <v>503</v>
      </c>
      <c r="O101" t="s">
        <v>503</v>
      </c>
      <c r="P101" t="s">
        <v>503</v>
      </c>
      <c r="Q101" t="s">
        <v>503</v>
      </c>
      <c r="R101">
        <v>11</v>
      </c>
      <c r="S101">
        <v>121</v>
      </c>
      <c r="T101">
        <v>11</v>
      </c>
      <c r="U101">
        <v>17.3</v>
      </c>
      <c r="V101">
        <v>51</v>
      </c>
      <c r="W101">
        <v>0</v>
      </c>
      <c r="X101">
        <v>1</v>
      </c>
      <c r="Y101" t="s">
        <v>503</v>
      </c>
      <c r="Z101" t="s">
        <v>503</v>
      </c>
      <c r="AA101" t="s">
        <v>503</v>
      </c>
      <c r="AB101" t="s">
        <v>503</v>
      </c>
      <c r="AC101" t="s">
        <v>503</v>
      </c>
      <c r="AD101" t="s">
        <v>503</v>
      </c>
      <c r="AE101" t="s">
        <v>503</v>
      </c>
      <c r="AF101" t="s">
        <v>503</v>
      </c>
      <c r="AG101" t="s">
        <v>503</v>
      </c>
      <c r="AH101" t="s">
        <v>503</v>
      </c>
      <c r="AI101" t="s">
        <v>503</v>
      </c>
      <c r="AJ101" t="s">
        <v>503</v>
      </c>
      <c r="AK101" t="s">
        <v>503</v>
      </c>
      <c r="AL101" t="s">
        <v>503</v>
      </c>
      <c r="AM101">
        <v>8</v>
      </c>
      <c r="AN101">
        <v>72</v>
      </c>
      <c r="AO101">
        <v>9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72</v>
      </c>
      <c r="AW101" t="s">
        <v>503</v>
      </c>
      <c r="AX101" t="s">
        <v>503</v>
      </c>
      <c r="AY101" t="s">
        <v>503</v>
      </c>
      <c r="AZ101" t="s">
        <v>503</v>
      </c>
      <c r="BA101" t="s">
        <v>503</v>
      </c>
      <c r="BB101" t="s">
        <v>503</v>
      </c>
      <c r="BC101" t="s">
        <v>503</v>
      </c>
      <c r="BD101" t="s">
        <v>503</v>
      </c>
      <c r="BE101" t="s">
        <v>503</v>
      </c>
      <c r="BF101" t="s">
        <v>503</v>
      </c>
      <c r="BG101" t="s">
        <v>503</v>
      </c>
    </row>
    <row r="102" spans="1:59" x14ac:dyDescent="0.25">
      <c r="A102">
        <v>2016</v>
      </c>
      <c r="B102">
        <v>1</v>
      </c>
      <c r="C102" t="s">
        <v>556</v>
      </c>
      <c r="D102" t="s">
        <v>502</v>
      </c>
      <c r="E102">
        <v>12</v>
      </c>
      <c r="F102" t="s">
        <v>503</v>
      </c>
      <c r="G102" t="s">
        <v>503</v>
      </c>
      <c r="H102" t="s">
        <v>503</v>
      </c>
      <c r="I102" t="s">
        <v>503</v>
      </c>
      <c r="J102" t="s">
        <v>503</v>
      </c>
      <c r="K102" t="s">
        <v>503</v>
      </c>
      <c r="L102" t="s">
        <v>503</v>
      </c>
      <c r="M102" t="s">
        <v>503</v>
      </c>
      <c r="N102" t="s">
        <v>503</v>
      </c>
      <c r="O102" t="s">
        <v>503</v>
      </c>
      <c r="P102" t="s">
        <v>503</v>
      </c>
      <c r="Q102" t="s">
        <v>503</v>
      </c>
      <c r="R102">
        <v>7</v>
      </c>
      <c r="S102">
        <v>114</v>
      </c>
      <c r="T102">
        <v>16.3</v>
      </c>
      <c r="U102">
        <v>9.5</v>
      </c>
      <c r="V102">
        <v>68</v>
      </c>
      <c r="W102">
        <v>0</v>
      </c>
      <c r="X102">
        <v>50</v>
      </c>
      <c r="Y102">
        <v>692</v>
      </c>
      <c r="Z102">
        <v>14.1</v>
      </c>
      <c r="AA102">
        <v>57.7</v>
      </c>
      <c r="AB102">
        <v>54</v>
      </c>
      <c r="AC102">
        <v>11</v>
      </c>
      <c r="AD102" t="s">
        <v>503</v>
      </c>
      <c r="AE102" t="s">
        <v>503</v>
      </c>
      <c r="AF102" t="s">
        <v>503</v>
      </c>
      <c r="AG102" t="s">
        <v>503</v>
      </c>
      <c r="AH102" t="s">
        <v>503</v>
      </c>
      <c r="AI102" t="s">
        <v>503</v>
      </c>
      <c r="AJ102" t="s">
        <v>503</v>
      </c>
      <c r="AK102" t="s">
        <v>503</v>
      </c>
      <c r="AL102" t="s">
        <v>503</v>
      </c>
      <c r="AM102">
        <v>2</v>
      </c>
      <c r="AN102">
        <v>7</v>
      </c>
      <c r="AO102">
        <v>3.5</v>
      </c>
      <c r="AP102">
        <v>7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7</v>
      </c>
      <c r="AW102" t="s">
        <v>503</v>
      </c>
      <c r="AX102" t="s">
        <v>503</v>
      </c>
      <c r="AY102" t="s">
        <v>503</v>
      </c>
      <c r="AZ102" t="s">
        <v>503</v>
      </c>
      <c r="BA102" t="s">
        <v>503</v>
      </c>
      <c r="BB102" t="s">
        <v>503</v>
      </c>
      <c r="BC102" t="s">
        <v>503</v>
      </c>
      <c r="BD102" t="s">
        <v>503</v>
      </c>
      <c r="BE102" t="s">
        <v>503</v>
      </c>
      <c r="BF102" t="s">
        <v>503</v>
      </c>
      <c r="BG102" t="s">
        <v>503</v>
      </c>
    </row>
    <row r="103" spans="1:59" x14ac:dyDescent="0.25">
      <c r="A103">
        <v>2016</v>
      </c>
      <c r="B103">
        <v>9</v>
      </c>
      <c r="C103" t="s">
        <v>566</v>
      </c>
      <c r="D103" t="s">
        <v>510</v>
      </c>
      <c r="E103">
        <v>7</v>
      </c>
      <c r="F103" t="s">
        <v>503</v>
      </c>
      <c r="G103" t="s">
        <v>503</v>
      </c>
      <c r="H103" t="s">
        <v>503</v>
      </c>
      <c r="I103" t="s">
        <v>503</v>
      </c>
      <c r="J103" t="s">
        <v>503</v>
      </c>
      <c r="K103" t="s">
        <v>503</v>
      </c>
      <c r="L103" t="s">
        <v>503</v>
      </c>
      <c r="M103" t="s">
        <v>503</v>
      </c>
      <c r="N103" t="s">
        <v>503</v>
      </c>
      <c r="O103" t="s">
        <v>503</v>
      </c>
      <c r="P103" t="s">
        <v>503</v>
      </c>
      <c r="Q103" t="s">
        <v>503</v>
      </c>
      <c r="R103">
        <v>1</v>
      </c>
      <c r="S103" t="s">
        <v>503</v>
      </c>
      <c r="T103" t="s">
        <v>503</v>
      </c>
      <c r="U103" t="s">
        <v>503</v>
      </c>
      <c r="V103">
        <v>0</v>
      </c>
      <c r="W103">
        <v>0</v>
      </c>
      <c r="X103">
        <v>0</v>
      </c>
      <c r="Y103" t="s">
        <v>503</v>
      </c>
      <c r="Z103" t="s">
        <v>503</v>
      </c>
      <c r="AA103" t="s">
        <v>503</v>
      </c>
      <c r="AB103" t="s">
        <v>503</v>
      </c>
      <c r="AC103" t="s">
        <v>503</v>
      </c>
      <c r="AD103" t="s">
        <v>503</v>
      </c>
      <c r="AE103" t="s">
        <v>503</v>
      </c>
      <c r="AF103" t="s">
        <v>503</v>
      </c>
      <c r="AG103" t="s">
        <v>503</v>
      </c>
      <c r="AH103" t="s">
        <v>503</v>
      </c>
      <c r="AI103" t="s">
        <v>503</v>
      </c>
      <c r="AJ103" t="s">
        <v>503</v>
      </c>
      <c r="AK103" t="s">
        <v>503</v>
      </c>
      <c r="AL103" t="s">
        <v>503</v>
      </c>
      <c r="AM103" t="s">
        <v>503</v>
      </c>
      <c r="AN103" t="s">
        <v>503</v>
      </c>
      <c r="AO103" t="s">
        <v>503</v>
      </c>
      <c r="AP103" t="s">
        <v>503</v>
      </c>
      <c r="AQ103" t="s">
        <v>503</v>
      </c>
      <c r="AR103" t="s">
        <v>503</v>
      </c>
      <c r="AS103" t="s">
        <v>503</v>
      </c>
      <c r="AT103" t="s">
        <v>503</v>
      </c>
      <c r="AU103" t="s">
        <v>503</v>
      </c>
      <c r="AV103" t="s">
        <v>503</v>
      </c>
      <c r="AW103" t="s">
        <v>503</v>
      </c>
      <c r="AX103" t="s">
        <v>503</v>
      </c>
      <c r="AY103" t="s">
        <v>503</v>
      </c>
      <c r="AZ103" t="s">
        <v>503</v>
      </c>
      <c r="BA103" t="s">
        <v>503</v>
      </c>
      <c r="BB103" t="s">
        <v>503</v>
      </c>
      <c r="BC103" t="s">
        <v>503</v>
      </c>
      <c r="BD103" t="s">
        <v>503</v>
      </c>
      <c r="BE103" t="s">
        <v>503</v>
      </c>
      <c r="BF103" t="s">
        <v>503</v>
      </c>
      <c r="BG103" t="s">
        <v>503</v>
      </c>
    </row>
    <row r="104" spans="1:59" x14ac:dyDescent="0.25">
      <c r="A104">
        <v>2016</v>
      </c>
      <c r="B104">
        <v>2</v>
      </c>
      <c r="C104" t="s">
        <v>547</v>
      </c>
      <c r="D104" t="s">
        <v>502</v>
      </c>
      <c r="E104">
        <v>12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39.6</v>
      </c>
      <c r="R104">
        <v>9</v>
      </c>
      <c r="S104">
        <v>58</v>
      </c>
      <c r="T104">
        <v>6.4</v>
      </c>
      <c r="U104">
        <v>4.8</v>
      </c>
      <c r="V104">
        <v>17</v>
      </c>
      <c r="W104">
        <v>0</v>
      </c>
      <c r="X104">
        <v>65</v>
      </c>
      <c r="Y104">
        <v>1096</v>
      </c>
      <c r="Z104">
        <v>17.399999999999999</v>
      </c>
      <c r="AA104">
        <v>91.3</v>
      </c>
      <c r="AB104">
        <v>68</v>
      </c>
      <c r="AC104">
        <v>19</v>
      </c>
      <c r="AD104" t="s">
        <v>503</v>
      </c>
      <c r="AE104" t="s">
        <v>503</v>
      </c>
      <c r="AF104" t="s">
        <v>503</v>
      </c>
      <c r="AG104" t="s">
        <v>503</v>
      </c>
      <c r="AH104" t="s">
        <v>503</v>
      </c>
      <c r="AI104" t="s">
        <v>503</v>
      </c>
      <c r="AJ104" t="s">
        <v>503</v>
      </c>
      <c r="AK104" t="s">
        <v>503</v>
      </c>
      <c r="AL104" t="s">
        <v>503</v>
      </c>
      <c r="AM104">
        <v>5</v>
      </c>
      <c r="AN104">
        <v>16</v>
      </c>
      <c r="AO104">
        <v>3.2</v>
      </c>
      <c r="AP104">
        <v>16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16</v>
      </c>
      <c r="AW104" t="s">
        <v>503</v>
      </c>
      <c r="AX104" t="s">
        <v>503</v>
      </c>
      <c r="AY104" t="s">
        <v>503</v>
      </c>
      <c r="AZ104" t="s">
        <v>503</v>
      </c>
      <c r="BA104" t="s">
        <v>503</v>
      </c>
      <c r="BB104" t="s">
        <v>503</v>
      </c>
      <c r="BC104" t="s">
        <v>503</v>
      </c>
      <c r="BD104" t="s">
        <v>503</v>
      </c>
      <c r="BE104" t="s">
        <v>503</v>
      </c>
      <c r="BF104" t="s">
        <v>503</v>
      </c>
      <c r="BG104" t="s">
        <v>503</v>
      </c>
    </row>
    <row r="105" spans="1:59" x14ac:dyDescent="0.25">
      <c r="A105">
        <v>2016</v>
      </c>
      <c r="B105">
        <v>14</v>
      </c>
      <c r="C105" t="s">
        <v>567</v>
      </c>
      <c r="D105" t="s">
        <v>512</v>
      </c>
      <c r="E105">
        <v>3</v>
      </c>
      <c r="F105" t="s">
        <v>503</v>
      </c>
      <c r="G105" t="s">
        <v>503</v>
      </c>
      <c r="H105" t="s">
        <v>503</v>
      </c>
      <c r="I105" t="s">
        <v>503</v>
      </c>
      <c r="J105" t="s">
        <v>503</v>
      </c>
      <c r="K105" t="s">
        <v>503</v>
      </c>
      <c r="L105" t="s">
        <v>503</v>
      </c>
      <c r="M105" t="s">
        <v>503</v>
      </c>
      <c r="N105" t="s">
        <v>503</v>
      </c>
      <c r="O105" t="s">
        <v>503</v>
      </c>
      <c r="P105" t="s">
        <v>503</v>
      </c>
      <c r="Q105" t="s">
        <v>503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503</v>
      </c>
      <c r="Z105" t="s">
        <v>503</v>
      </c>
      <c r="AA105" t="s">
        <v>503</v>
      </c>
      <c r="AB105" t="s">
        <v>503</v>
      </c>
      <c r="AC105" t="s">
        <v>503</v>
      </c>
      <c r="AD105" t="s">
        <v>503</v>
      </c>
      <c r="AE105" t="s">
        <v>503</v>
      </c>
      <c r="AF105" t="s">
        <v>503</v>
      </c>
      <c r="AG105" t="s">
        <v>503</v>
      </c>
      <c r="AH105" t="s">
        <v>503</v>
      </c>
      <c r="AI105" t="s">
        <v>503</v>
      </c>
      <c r="AJ105" t="s">
        <v>503</v>
      </c>
      <c r="AK105" t="s">
        <v>503</v>
      </c>
      <c r="AL105" t="s">
        <v>503</v>
      </c>
      <c r="AM105" t="s">
        <v>503</v>
      </c>
      <c r="AN105" t="s">
        <v>503</v>
      </c>
      <c r="AO105" t="s">
        <v>503</v>
      </c>
      <c r="AP105" t="s">
        <v>503</v>
      </c>
      <c r="AQ105" t="s">
        <v>503</v>
      </c>
      <c r="AR105" t="s">
        <v>503</v>
      </c>
      <c r="AS105" t="s">
        <v>503</v>
      </c>
      <c r="AT105" t="s">
        <v>503</v>
      </c>
      <c r="AU105" t="s">
        <v>503</v>
      </c>
      <c r="AV105" t="s">
        <v>503</v>
      </c>
      <c r="AW105" t="s">
        <v>503</v>
      </c>
      <c r="AX105" t="s">
        <v>503</v>
      </c>
      <c r="AY105" t="s">
        <v>503</v>
      </c>
      <c r="AZ105" t="s">
        <v>503</v>
      </c>
      <c r="BA105" t="s">
        <v>503</v>
      </c>
      <c r="BB105" t="s">
        <v>503</v>
      </c>
      <c r="BC105" t="s">
        <v>503</v>
      </c>
      <c r="BD105" t="s">
        <v>503</v>
      </c>
      <c r="BE105" t="s">
        <v>503</v>
      </c>
      <c r="BF105" t="s">
        <v>503</v>
      </c>
      <c r="BG105" t="s">
        <v>503</v>
      </c>
    </row>
    <row r="106" spans="1:59" x14ac:dyDescent="0.25">
      <c r="A106">
        <v>2016</v>
      </c>
      <c r="B106">
        <v>12</v>
      </c>
      <c r="C106" t="s">
        <v>548</v>
      </c>
      <c r="D106" t="s">
        <v>502</v>
      </c>
      <c r="E106">
        <v>12</v>
      </c>
      <c r="F106">
        <v>157</v>
      </c>
      <c r="G106">
        <v>227</v>
      </c>
      <c r="H106">
        <v>2350</v>
      </c>
      <c r="I106">
        <v>0.69199999999999995</v>
      </c>
      <c r="J106">
        <v>15</v>
      </c>
      <c r="K106">
        <v>195.8</v>
      </c>
      <c r="L106">
        <v>13.1</v>
      </c>
      <c r="M106">
        <v>34</v>
      </c>
      <c r="N106">
        <v>2.8</v>
      </c>
      <c r="O106">
        <v>3</v>
      </c>
      <c r="P106">
        <v>68</v>
      </c>
      <c r="Q106">
        <v>136.9</v>
      </c>
      <c r="R106">
        <v>37</v>
      </c>
      <c r="S106">
        <v>163</v>
      </c>
      <c r="T106">
        <v>4.4000000000000004</v>
      </c>
      <c r="U106">
        <v>13.6</v>
      </c>
      <c r="V106">
        <v>48</v>
      </c>
      <c r="W106">
        <v>0</v>
      </c>
      <c r="X106">
        <v>2</v>
      </c>
      <c r="Y106" t="s">
        <v>503</v>
      </c>
      <c r="Z106" t="s">
        <v>503</v>
      </c>
      <c r="AA106" t="s">
        <v>503</v>
      </c>
      <c r="AB106" t="s">
        <v>503</v>
      </c>
      <c r="AC106" t="s">
        <v>503</v>
      </c>
      <c r="AD106" t="s">
        <v>503</v>
      </c>
      <c r="AE106" t="s">
        <v>503</v>
      </c>
      <c r="AF106" t="s">
        <v>503</v>
      </c>
      <c r="AG106" t="s">
        <v>503</v>
      </c>
      <c r="AH106" t="s">
        <v>503</v>
      </c>
      <c r="AI106" t="s">
        <v>503</v>
      </c>
      <c r="AJ106" t="s">
        <v>503</v>
      </c>
      <c r="AK106" t="s">
        <v>503</v>
      </c>
      <c r="AL106" t="s">
        <v>503</v>
      </c>
      <c r="AM106" t="s">
        <v>503</v>
      </c>
      <c r="AN106" t="s">
        <v>503</v>
      </c>
      <c r="AO106" t="s">
        <v>503</v>
      </c>
      <c r="AP106" t="s">
        <v>503</v>
      </c>
      <c r="AQ106" t="s">
        <v>503</v>
      </c>
      <c r="AR106" t="s">
        <v>503</v>
      </c>
      <c r="AS106" t="s">
        <v>503</v>
      </c>
      <c r="AT106" t="s">
        <v>503</v>
      </c>
      <c r="AU106" t="s">
        <v>503</v>
      </c>
      <c r="AV106" t="s">
        <v>503</v>
      </c>
      <c r="AW106" t="s">
        <v>503</v>
      </c>
      <c r="AX106" t="s">
        <v>503</v>
      </c>
      <c r="AY106" t="s">
        <v>503</v>
      </c>
      <c r="AZ106" t="s">
        <v>503</v>
      </c>
      <c r="BA106" t="s">
        <v>503</v>
      </c>
      <c r="BB106" t="s">
        <v>503</v>
      </c>
      <c r="BC106" t="s">
        <v>503</v>
      </c>
      <c r="BD106" t="s">
        <v>503</v>
      </c>
      <c r="BE106" t="s">
        <v>503</v>
      </c>
      <c r="BF106" t="s">
        <v>503</v>
      </c>
      <c r="BG106" t="s">
        <v>503</v>
      </c>
    </row>
    <row r="107" spans="1:59" x14ac:dyDescent="0.25">
      <c r="A107">
        <v>2016</v>
      </c>
      <c r="B107">
        <v>10</v>
      </c>
      <c r="C107" t="s">
        <v>557</v>
      </c>
      <c r="D107" t="s">
        <v>512</v>
      </c>
      <c r="E107">
        <v>10</v>
      </c>
      <c r="F107" t="s">
        <v>503</v>
      </c>
      <c r="G107" t="s">
        <v>503</v>
      </c>
      <c r="H107" t="s">
        <v>503</v>
      </c>
      <c r="I107" t="s">
        <v>503</v>
      </c>
      <c r="J107" t="s">
        <v>503</v>
      </c>
      <c r="K107" t="s">
        <v>503</v>
      </c>
      <c r="L107" t="s">
        <v>503</v>
      </c>
      <c r="M107" t="s">
        <v>503</v>
      </c>
      <c r="N107" t="s">
        <v>503</v>
      </c>
      <c r="O107" t="s">
        <v>503</v>
      </c>
      <c r="P107" t="s">
        <v>503</v>
      </c>
      <c r="Q107" t="s">
        <v>503</v>
      </c>
      <c r="R107">
        <v>4</v>
      </c>
      <c r="S107">
        <v>13</v>
      </c>
      <c r="T107">
        <v>3.3</v>
      </c>
      <c r="U107">
        <v>1.3</v>
      </c>
      <c r="V107">
        <v>7</v>
      </c>
      <c r="W107">
        <v>0</v>
      </c>
      <c r="X107">
        <v>1</v>
      </c>
      <c r="Y107">
        <v>50</v>
      </c>
      <c r="Z107">
        <v>50</v>
      </c>
      <c r="AA107">
        <v>5</v>
      </c>
      <c r="AB107">
        <v>50</v>
      </c>
      <c r="AC107">
        <v>0</v>
      </c>
      <c r="AD107" t="s">
        <v>503</v>
      </c>
      <c r="AE107" t="s">
        <v>503</v>
      </c>
      <c r="AF107" t="s">
        <v>503</v>
      </c>
      <c r="AG107" t="s">
        <v>503</v>
      </c>
      <c r="AH107" t="s">
        <v>503</v>
      </c>
      <c r="AI107" t="s">
        <v>503</v>
      </c>
      <c r="AJ107" t="s">
        <v>503</v>
      </c>
      <c r="AK107" t="s">
        <v>503</v>
      </c>
      <c r="AL107" t="s">
        <v>503</v>
      </c>
      <c r="AM107" t="s">
        <v>503</v>
      </c>
      <c r="AN107" t="s">
        <v>503</v>
      </c>
      <c r="AO107" t="s">
        <v>503</v>
      </c>
      <c r="AP107" t="s">
        <v>503</v>
      </c>
      <c r="AQ107" t="s">
        <v>503</v>
      </c>
      <c r="AR107" t="s">
        <v>503</v>
      </c>
      <c r="AS107" t="s">
        <v>503</v>
      </c>
      <c r="AT107" t="s">
        <v>503</v>
      </c>
      <c r="AU107" t="s">
        <v>503</v>
      </c>
      <c r="AV107" t="s">
        <v>503</v>
      </c>
      <c r="AW107" t="s">
        <v>503</v>
      </c>
      <c r="AX107" t="s">
        <v>503</v>
      </c>
      <c r="AY107" t="s">
        <v>503</v>
      </c>
      <c r="AZ107" t="s">
        <v>503</v>
      </c>
      <c r="BA107" t="s">
        <v>503</v>
      </c>
      <c r="BB107" t="s">
        <v>503</v>
      </c>
      <c r="BC107" t="s">
        <v>503</v>
      </c>
      <c r="BD107" t="s">
        <v>503</v>
      </c>
      <c r="BE107" t="s">
        <v>503</v>
      </c>
      <c r="BF107" t="s">
        <v>503</v>
      </c>
      <c r="BG107" t="s">
        <v>503</v>
      </c>
    </row>
    <row r="108" spans="1:59" x14ac:dyDescent="0.25">
      <c r="A108">
        <v>2016</v>
      </c>
      <c r="B108">
        <v>6</v>
      </c>
      <c r="C108" t="s">
        <v>560</v>
      </c>
      <c r="D108" t="s">
        <v>502</v>
      </c>
      <c r="E108">
        <v>9</v>
      </c>
      <c r="F108" t="s">
        <v>503</v>
      </c>
      <c r="G108" t="s">
        <v>503</v>
      </c>
      <c r="H108" t="s">
        <v>503</v>
      </c>
      <c r="I108" t="s">
        <v>503</v>
      </c>
      <c r="J108" t="s">
        <v>503</v>
      </c>
      <c r="K108" t="s">
        <v>503</v>
      </c>
      <c r="L108" t="s">
        <v>503</v>
      </c>
      <c r="M108" t="s">
        <v>503</v>
      </c>
      <c r="N108" t="s">
        <v>503</v>
      </c>
      <c r="O108" t="s">
        <v>503</v>
      </c>
      <c r="P108" t="s">
        <v>503</v>
      </c>
      <c r="Q108" t="s">
        <v>503</v>
      </c>
      <c r="R108">
        <v>21</v>
      </c>
      <c r="S108">
        <v>133</v>
      </c>
      <c r="T108">
        <v>6.3</v>
      </c>
      <c r="U108">
        <v>14.8</v>
      </c>
      <c r="V108">
        <v>23</v>
      </c>
      <c r="W108">
        <v>0</v>
      </c>
      <c r="X108">
        <v>0</v>
      </c>
      <c r="Y108" t="s">
        <v>503</v>
      </c>
      <c r="Z108" t="s">
        <v>503</v>
      </c>
      <c r="AA108" t="s">
        <v>503</v>
      </c>
      <c r="AB108" t="s">
        <v>503</v>
      </c>
      <c r="AC108" t="s">
        <v>503</v>
      </c>
      <c r="AD108" t="s">
        <v>503</v>
      </c>
      <c r="AE108" t="s">
        <v>503</v>
      </c>
      <c r="AF108" t="s">
        <v>503</v>
      </c>
      <c r="AG108" t="s">
        <v>503</v>
      </c>
      <c r="AH108" t="s">
        <v>503</v>
      </c>
      <c r="AI108" t="s">
        <v>503</v>
      </c>
      <c r="AJ108" t="s">
        <v>503</v>
      </c>
      <c r="AK108" t="s">
        <v>503</v>
      </c>
      <c r="AL108" t="s">
        <v>503</v>
      </c>
      <c r="AM108" t="s">
        <v>503</v>
      </c>
      <c r="AN108" t="s">
        <v>503</v>
      </c>
      <c r="AO108" t="s">
        <v>503</v>
      </c>
      <c r="AP108" t="s">
        <v>503</v>
      </c>
      <c r="AQ108" t="s">
        <v>503</v>
      </c>
      <c r="AR108" t="s">
        <v>503</v>
      </c>
      <c r="AS108" t="s">
        <v>503</v>
      </c>
      <c r="AT108" t="s">
        <v>503</v>
      </c>
      <c r="AU108" t="s">
        <v>503</v>
      </c>
      <c r="AV108" t="s">
        <v>503</v>
      </c>
      <c r="AW108" t="s">
        <v>503</v>
      </c>
      <c r="AX108" t="s">
        <v>503</v>
      </c>
      <c r="AY108" t="s">
        <v>503</v>
      </c>
      <c r="AZ108" t="s">
        <v>503</v>
      </c>
      <c r="BA108" t="s">
        <v>503</v>
      </c>
      <c r="BB108" t="s">
        <v>503</v>
      </c>
      <c r="BC108" t="s">
        <v>503</v>
      </c>
      <c r="BD108" t="s">
        <v>503</v>
      </c>
      <c r="BE108" t="s">
        <v>503</v>
      </c>
      <c r="BF108" t="s">
        <v>503</v>
      </c>
      <c r="BG108" t="s">
        <v>503</v>
      </c>
    </row>
    <row r="109" spans="1:59" x14ac:dyDescent="0.25">
      <c r="A109">
        <v>2016</v>
      </c>
      <c r="B109">
        <v>4</v>
      </c>
      <c r="C109" t="s">
        <v>568</v>
      </c>
      <c r="D109" t="s">
        <v>512</v>
      </c>
      <c r="E109">
        <v>11</v>
      </c>
      <c r="F109">
        <v>0</v>
      </c>
      <c r="G109">
        <v>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3</v>
      </c>
      <c r="S109">
        <v>92</v>
      </c>
      <c r="T109">
        <v>30.7</v>
      </c>
      <c r="U109">
        <v>8.4</v>
      </c>
      <c r="V109">
        <v>58</v>
      </c>
      <c r="W109">
        <v>0</v>
      </c>
      <c r="X109">
        <v>1</v>
      </c>
      <c r="Y109" t="s">
        <v>503</v>
      </c>
      <c r="Z109" t="s">
        <v>503</v>
      </c>
      <c r="AA109" t="s">
        <v>503</v>
      </c>
      <c r="AB109" t="s">
        <v>503</v>
      </c>
      <c r="AC109" t="s">
        <v>503</v>
      </c>
      <c r="AD109" t="s">
        <v>503</v>
      </c>
      <c r="AE109" t="s">
        <v>503</v>
      </c>
      <c r="AF109" t="s">
        <v>503</v>
      </c>
      <c r="AG109" t="s">
        <v>503</v>
      </c>
      <c r="AH109" t="s">
        <v>503</v>
      </c>
      <c r="AI109" t="s">
        <v>503</v>
      </c>
      <c r="AJ109" t="s">
        <v>503</v>
      </c>
      <c r="AK109" t="s">
        <v>503</v>
      </c>
      <c r="AL109" t="s">
        <v>503</v>
      </c>
      <c r="AM109" t="s">
        <v>503</v>
      </c>
      <c r="AN109" t="s">
        <v>503</v>
      </c>
      <c r="AO109" t="s">
        <v>503</v>
      </c>
      <c r="AP109" t="s">
        <v>503</v>
      </c>
      <c r="AQ109" t="s">
        <v>503</v>
      </c>
      <c r="AR109" t="s">
        <v>503</v>
      </c>
      <c r="AS109" t="s">
        <v>503</v>
      </c>
      <c r="AT109" t="s">
        <v>503</v>
      </c>
      <c r="AU109" t="s">
        <v>503</v>
      </c>
      <c r="AV109" t="s">
        <v>503</v>
      </c>
      <c r="AW109" t="s">
        <v>503</v>
      </c>
      <c r="AX109" t="s">
        <v>503</v>
      </c>
      <c r="AY109" t="s">
        <v>503</v>
      </c>
      <c r="AZ109" t="s">
        <v>503</v>
      </c>
      <c r="BA109" t="s">
        <v>503</v>
      </c>
      <c r="BB109" t="s">
        <v>503</v>
      </c>
      <c r="BC109" t="s">
        <v>503</v>
      </c>
      <c r="BD109" t="s">
        <v>503</v>
      </c>
      <c r="BE109" t="s">
        <v>503</v>
      </c>
      <c r="BF109" t="s">
        <v>503</v>
      </c>
      <c r="BG109" t="s">
        <v>503</v>
      </c>
    </row>
    <row r="110" spans="1:59" x14ac:dyDescent="0.25">
      <c r="A110">
        <v>2016</v>
      </c>
      <c r="B110">
        <v>21</v>
      </c>
      <c r="C110" t="s">
        <v>569</v>
      </c>
      <c r="D110" t="s">
        <v>510</v>
      </c>
      <c r="E110">
        <v>6</v>
      </c>
      <c r="F110" t="s">
        <v>503</v>
      </c>
      <c r="G110" t="s">
        <v>503</v>
      </c>
      <c r="H110" t="s">
        <v>503</v>
      </c>
      <c r="I110" t="s">
        <v>503</v>
      </c>
      <c r="J110" t="s">
        <v>503</v>
      </c>
      <c r="K110" t="s">
        <v>503</v>
      </c>
      <c r="L110" t="s">
        <v>503</v>
      </c>
      <c r="M110" t="s">
        <v>503</v>
      </c>
      <c r="N110" t="s">
        <v>503</v>
      </c>
      <c r="O110" t="s">
        <v>503</v>
      </c>
      <c r="P110" t="s">
        <v>503</v>
      </c>
      <c r="Q110" t="s">
        <v>503</v>
      </c>
      <c r="R110" t="s">
        <v>503</v>
      </c>
      <c r="S110" t="s">
        <v>503</v>
      </c>
      <c r="T110" t="s">
        <v>503</v>
      </c>
      <c r="U110" t="s">
        <v>503</v>
      </c>
      <c r="V110" t="s">
        <v>503</v>
      </c>
      <c r="W110" t="s">
        <v>503</v>
      </c>
      <c r="X110">
        <v>1</v>
      </c>
      <c r="Y110">
        <v>15</v>
      </c>
      <c r="Z110">
        <v>15</v>
      </c>
      <c r="AA110">
        <v>2.5</v>
      </c>
      <c r="AB110">
        <v>15</v>
      </c>
      <c r="AC110">
        <v>0</v>
      </c>
      <c r="AD110" t="s">
        <v>503</v>
      </c>
      <c r="AE110" t="s">
        <v>503</v>
      </c>
      <c r="AF110" t="s">
        <v>503</v>
      </c>
      <c r="AG110" t="s">
        <v>503</v>
      </c>
      <c r="AH110" t="s">
        <v>503</v>
      </c>
      <c r="AI110" t="s">
        <v>503</v>
      </c>
      <c r="AJ110" t="s">
        <v>503</v>
      </c>
      <c r="AK110" t="s">
        <v>503</v>
      </c>
      <c r="AL110" t="s">
        <v>503</v>
      </c>
      <c r="AM110" t="s">
        <v>503</v>
      </c>
      <c r="AN110" t="s">
        <v>503</v>
      </c>
      <c r="AO110" t="s">
        <v>503</v>
      </c>
      <c r="AP110" t="s">
        <v>503</v>
      </c>
      <c r="AQ110" t="s">
        <v>503</v>
      </c>
      <c r="AR110" t="s">
        <v>503</v>
      </c>
      <c r="AS110" t="s">
        <v>503</v>
      </c>
      <c r="AT110" t="s">
        <v>503</v>
      </c>
      <c r="AU110" t="s">
        <v>503</v>
      </c>
      <c r="AV110" t="s">
        <v>503</v>
      </c>
      <c r="AW110" t="s">
        <v>503</v>
      </c>
      <c r="AX110" t="s">
        <v>503</v>
      </c>
      <c r="AY110" t="s">
        <v>503</v>
      </c>
      <c r="AZ110" t="s">
        <v>503</v>
      </c>
      <c r="BA110" t="s">
        <v>503</v>
      </c>
      <c r="BB110" t="s">
        <v>503</v>
      </c>
      <c r="BC110" t="s">
        <v>503</v>
      </c>
      <c r="BD110" t="s">
        <v>503</v>
      </c>
      <c r="BE110" t="s">
        <v>503</v>
      </c>
      <c r="BF110" t="s">
        <v>503</v>
      </c>
      <c r="BG110" t="s">
        <v>503</v>
      </c>
    </row>
    <row r="111" spans="1:59" x14ac:dyDescent="0.25">
      <c r="A111">
        <v>2016</v>
      </c>
      <c r="B111">
        <v>23</v>
      </c>
      <c r="C111" t="s">
        <v>570</v>
      </c>
      <c r="D111" t="s">
        <v>502</v>
      </c>
      <c r="E111">
        <v>11</v>
      </c>
      <c r="F111" t="s">
        <v>503</v>
      </c>
      <c r="G111" t="s">
        <v>503</v>
      </c>
      <c r="H111" t="s">
        <v>503</v>
      </c>
      <c r="I111" t="s">
        <v>503</v>
      </c>
      <c r="J111" t="s">
        <v>503</v>
      </c>
      <c r="K111" t="s">
        <v>503</v>
      </c>
      <c r="L111" t="s">
        <v>503</v>
      </c>
      <c r="M111" t="s">
        <v>503</v>
      </c>
      <c r="N111" t="s">
        <v>503</v>
      </c>
      <c r="O111" t="s">
        <v>503</v>
      </c>
      <c r="P111" t="s">
        <v>503</v>
      </c>
      <c r="Q111" t="s">
        <v>503</v>
      </c>
      <c r="R111">
        <v>3</v>
      </c>
      <c r="S111">
        <v>12</v>
      </c>
      <c r="T111">
        <v>4</v>
      </c>
      <c r="U111">
        <v>1.1000000000000001</v>
      </c>
      <c r="V111">
        <v>7</v>
      </c>
      <c r="W111">
        <v>0</v>
      </c>
      <c r="X111">
        <v>1</v>
      </c>
      <c r="Y111" t="s">
        <v>503</v>
      </c>
      <c r="Z111" t="s">
        <v>503</v>
      </c>
      <c r="AA111" t="s">
        <v>503</v>
      </c>
      <c r="AB111" t="s">
        <v>503</v>
      </c>
      <c r="AC111" t="s">
        <v>503</v>
      </c>
      <c r="AD111" t="s">
        <v>503</v>
      </c>
      <c r="AE111" t="s">
        <v>503</v>
      </c>
      <c r="AF111" t="s">
        <v>503</v>
      </c>
      <c r="AG111" t="s">
        <v>503</v>
      </c>
      <c r="AH111" t="s">
        <v>503</v>
      </c>
      <c r="AI111" t="s">
        <v>503</v>
      </c>
      <c r="AJ111" t="s">
        <v>503</v>
      </c>
      <c r="AK111" t="s">
        <v>503</v>
      </c>
      <c r="AL111" t="s">
        <v>503</v>
      </c>
      <c r="AM111" t="s">
        <v>503</v>
      </c>
      <c r="AN111" t="s">
        <v>503</v>
      </c>
      <c r="AO111" t="s">
        <v>503</v>
      </c>
      <c r="AP111" t="s">
        <v>503</v>
      </c>
      <c r="AQ111" t="s">
        <v>503</v>
      </c>
      <c r="AR111" t="s">
        <v>503</v>
      </c>
      <c r="AS111" t="s">
        <v>503</v>
      </c>
      <c r="AT111" t="s">
        <v>503</v>
      </c>
      <c r="AU111" t="s">
        <v>503</v>
      </c>
      <c r="AV111" t="s">
        <v>503</v>
      </c>
      <c r="AW111" t="s">
        <v>503</v>
      </c>
      <c r="AX111" t="s">
        <v>503</v>
      </c>
      <c r="AY111" t="s">
        <v>503</v>
      </c>
      <c r="AZ111" t="s">
        <v>503</v>
      </c>
      <c r="BA111" t="s">
        <v>503</v>
      </c>
      <c r="BB111" t="s">
        <v>503</v>
      </c>
      <c r="BC111" t="s">
        <v>503</v>
      </c>
      <c r="BD111" t="s">
        <v>503</v>
      </c>
      <c r="BE111" t="s">
        <v>503</v>
      </c>
      <c r="BF111" t="s">
        <v>503</v>
      </c>
      <c r="BG111" t="s">
        <v>503</v>
      </c>
    </row>
    <row r="112" spans="1:59" x14ac:dyDescent="0.25">
      <c r="A112">
        <v>2016</v>
      </c>
      <c r="B112">
        <v>8</v>
      </c>
      <c r="C112" t="s">
        <v>571</v>
      </c>
      <c r="D112" t="s">
        <v>502</v>
      </c>
      <c r="E112">
        <v>11</v>
      </c>
      <c r="F112" t="s">
        <v>503</v>
      </c>
      <c r="G112" t="s">
        <v>503</v>
      </c>
      <c r="H112" t="s">
        <v>503</v>
      </c>
      <c r="I112" t="s">
        <v>503</v>
      </c>
      <c r="J112" t="s">
        <v>503</v>
      </c>
      <c r="K112" t="s">
        <v>503</v>
      </c>
      <c r="L112" t="s">
        <v>503</v>
      </c>
      <c r="M112" t="s">
        <v>503</v>
      </c>
      <c r="N112" t="s">
        <v>503</v>
      </c>
      <c r="O112" t="s">
        <v>503</v>
      </c>
      <c r="P112" t="s">
        <v>503</v>
      </c>
      <c r="Q112" t="s">
        <v>503</v>
      </c>
      <c r="R112" t="s">
        <v>503</v>
      </c>
      <c r="S112" t="s">
        <v>503</v>
      </c>
      <c r="T112" t="s">
        <v>503</v>
      </c>
      <c r="U112" t="s">
        <v>503</v>
      </c>
      <c r="V112" t="s">
        <v>503</v>
      </c>
      <c r="W112" t="s">
        <v>503</v>
      </c>
      <c r="X112" t="s">
        <v>503</v>
      </c>
      <c r="Y112" t="s">
        <v>503</v>
      </c>
      <c r="Z112" t="s">
        <v>503</v>
      </c>
      <c r="AA112" t="s">
        <v>503</v>
      </c>
      <c r="AB112" t="s">
        <v>503</v>
      </c>
      <c r="AC112" t="s">
        <v>503</v>
      </c>
      <c r="AD112" t="s">
        <v>503</v>
      </c>
      <c r="AE112" t="s">
        <v>503</v>
      </c>
      <c r="AF112" t="s">
        <v>503</v>
      </c>
      <c r="AG112" t="s">
        <v>503</v>
      </c>
      <c r="AH112" t="s">
        <v>503</v>
      </c>
      <c r="AI112" t="s">
        <v>503</v>
      </c>
      <c r="AJ112" t="s">
        <v>503</v>
      </c>
      <c r="AK112" t="s">
        <v>503</v>
      </c>
      <c r="AL112" t="s">
        <v>503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503</v>
      </c>
      <c r="AX112" t="s">
        <v>503</v>
      </c>
      <c r="AY112" t="s">
        <v>503</v>
      </c>
      <c r="AZ112" t="s">
        <v>503</v>
      </c>
      <c r="BA112" t="s">
        <v>503</v>
      </c>
      <c r="BB112" t="s">
        <v>503</v>
      </c>
      <c r="BC112" t="s">
        <v>503</v>
      </c>
      <c r="BD112" t="s">
        <v>503</v>
      </c>
      <c r="BE112" t="s">
        <v>503</v>
      </c>
      <c r="BF112" t="s">
        <v>503</v>
      </c>
      <c r="BG112" t="s">
        <v>503</v>
      </c>
    </row>
    <row r="113" spans="1:59" x14ac:dyDescent="0.25">
      <c r="A113">
        <v>2016</v>
      </c>
      <c r="B113">
        <v>27</v>
      </c>
      <c r="C113" t="s">
        <v>561</v>
      </c>
      <c r="D113" t="s">
        <v>512</v>
      </c>
      <c r="E113">
        <v>10</v>
      </c>
      <c r="F113" t="s">
        <v>503</v>
      </c>
      <c r="G113" t="s">
        <v>503</v>
      </c>
      <c r="H113" t="s">
        <v>503</v>
      </c>
      <c r="I113" t="s">
        <v>503</v>
      </c>
      <c r="J113" t="s">
        <v>503</v>
      </c>
      <c r="K113" t="s">
        <v>503</v>
      </c>
      <c r="L113" t="s">
        <v>503</v>
      </c>
      <c r="M113" t="s">
        <v>503</v>
      </c>
      <c r="N113" t="s">
        <v>503</v>
      </c>
      <c r="O113" t="s">
        <v>503</v>
      </c>
      <c r="P113" t="s">
        <v>503</v>
      </c>
      <c r="Q113" t="s">
        <v>503</v>
      </c>
      <c r="R113">
        <v>39</v>
      </c>
      <c r="S113">
        <v>194</v>
      </c>
      <c r="T113">
        <v>5</v>
      </c>
      <c r="U113">
        <v>19.399999999999999</v>
      </c>
      <c r="V113">
        <v>17</v>
      </c>
      <c r="W113">
        <v>0</v>
      </c>
      <c r="X113">
        <v>1</v>
      </c>
      <c r="Y113" t="s">
        <v>503</v>
      </c>
      <c r="Z113" t="s">
        <v>503</v>
      </c>
      <c r="AA113" t="s">
        <v>503</v>
      </c>
      <c r="AB113" t="s">
        <v>503</v>
      </c>
      <c r="AC113" t="s">
        <v>503</v>
      </c>
      <c r="AD113" t="s">
        <v>503</v>
      </c>
      <c r="AE113" t="s">
        <v>503</v>
      </c>
      <c r="AF113" t="s">
        <v>503</v>
      </c>
      <c r="AG113" t="s">
        <v>503</v>
      </c>
      <c r="AH113" t="s">
        <v>503</v>
      </c>
      <c r="AI113" t="s">
        <v>503</v>
      </c>
      <c r="AJ113" t="s">
        <v>503</v>
      </c>
      <c r="AK113" t="s">
        <v>503</v>
      </c>
      <c r="AL113" t="s">
        <v>503</v>
      </c>
      <c r="AM113" t="s">
        <v>503</v>
      </c>
      <c r="AN113" t="s">
        <v>503</v>
      </c>
      <c r="AO113" t="s">
        <v>503</v>
      </c>
      <c r="AP113" t="s">
        <v>503</v>
      </c>
      <c r="AQ113" t="s">
        <v>503</v>
      </c>
      <c r="AR113" t="s">
        <v>503</v>
      </c>
      <c r="AS113" t="s">
        <v>503</v>
      </c>
      <c r="AT113" t="s">
        <v>503</v>
      </c>
      <c r="AU113" t="s">
        <v>503</v>
      </c>
      <c r="AV113" t="s">
        <v>503</v>
      </c>
      <c r="AW113" t="s">
        <v>503</v>
      </c>
      <c r="AX113" t="s">
        <v>503</v>
      </c>
      <c r="AY113" t="s">
        <v>503</v>
      </c>
      <c r="AZ113" t="s">
        <v>503</v>
      </c>
      <c r="BA113" t="s">
        <v>503</v>
      </c>
      <c r="BB113" t="s">
        <v>503</v>
      </c>
      <c r="BC113" t="s">
        <v>503</v>
      </c>
      <c r="BD113" t="s">
        <v>503</v>
      </c>
      <c r="BE113" t="s">
        <v>503</v>
      </c>
      <c r="BF113" t="s">
        <v>503</v>
      </c>
      <c r="BG113" t="s">
        <v>503</v>
      </c>
    </row>
    <row r="114" spans="1:59" x14ac:dyDescent="0.25">
      <c r="A114">
        <v>2016</v>
      </c>
      <c r="B114">
        <v>11</v>
      </c>
      <c r="C114" t="s">
        <v>572</v>
      </c>
      <c r="D114" t="s">
        <v>502</v>
      </c>
      <c r="E114">
        <v>4</v>
      </c>
      <c r="F114">
        <v>1</v>
      </c>
      <c r="G114">
        <v>1</v>
      </c>
      <c r="H114">
        <v>15</v>
      </c>
      <c r="I114">
        <v>1</v>
      </c>
      <c r="J114">
        <v>15</v>
      </c>
      <c r="K114">
        <v>3.8</v>
      </c>
      <c r="L114">
        <v>0.3</v>
      </c>
      <c r="M114">
        <v>0</v>
      </c>
      <c r="N114">
        <v>0</v>
      </c>
      <c r="O114">
        <v>0</v>
      </c>
      <c r="P114">
        <v>15</v>
      </c>
      <c r="Q114">
        <v>137.5</v>
      </c>
      <c r="R114">
        <v>5</v>
      </c>
      <c r="S114" t="s">
        <v>503</v>
      </c>
      <c r="T114" t="s">
        <v>503</v>
      </c>
      <c r="U114">
        <v>7</v>
      </c>
      <c r="V114">
        <v>0</v>
      </c>
      <c r="W114">
        <v>0</v>
      </c>
      <c r="X114" t="s">
        <v>503</v>
      </c>
      <c r="Y114" t="s">
        <v>503</v>
      </c>
      <c r="Z114" t="s">
        <v>503</v>
      </c>
      <c r="AA114" t="s">
        <v>503</v>
      </c>
      <c r="AB114" t="s">
        <v>503</v>
      </c>
      <c r="AC114" t="s">
        <v>503</v>
      </c>
      <c r="AD114" t="s">
        <v>503</v>
      </c>
      <c r="AE114" t="s">
        <v>503</v>
      </c>
      <c r="AF114" t="s">
        <v>503</v>
      </c>
      <c r="AG114" t="s">
        <v>503</v>
      </c>
      <c r="AH114" t="s">
        <v>503</v>
      </c>
      <c r="AI114" t="s">
        <v>503</v>
      </c>
      <c r="AJ114" t="s">
        <v>503</v>
      </c>
      <c r="AK114" t="s">
        <v>503</v>
      </c>
      <c r="AL114" t="s">
        <v>503</v>
      </c>
      <c r="AM114" t="s">
        <v>503</v>
      </c>
      <c r="AN114" t="s">
        <v>503</v>
      </c>
      <c r="AO114" t="s">
        <v>503</v>
      </c>
      <c r="AP114" t="s">
        <v>503</v>
      </c>
      <c r="AQ114" t="s">
        <v>503</v>
      </c>
      <c r="AR114" t="s">
        <v>503</v>
      </c>
      <c r="AS114" t="s">
        <v>503</v>
      </c>
      <c r="AT114" t="s">
        <v>503</v>
      </c>
      <c r="AU114" t="s">
        <v>503</v>
      </c>
      <c r="AV114" t="s">
        <v>503</v>
      </c>
      <c r="AW114" t="s">
        <v>503</v>
      </c>
      <c r="AX114" t="s">
        <v>503</v>
      </c>
      <c r="AY114" t="s">
        <v>503</v>
      </c>
      <c r="AZ114" t="s">
        <v>503</v>
      </c>
      <c r="BA114" t="s">
        <v>503</v>
      </c>
      <c r="BB114" t="s">
        <v>503</v>
      </c>
      <c r="BC114" t="s">
        <v>503</v>
      </c>
      <c r="BD114" t="s">
        <v>503</v>
      </c>
      <c r="BE114" t="s">
        <v>503</v>
      </c>
      <c r="BF114" t="s">
        <v>503</v>
      </c>
      <c r="BG114" t="s">
        <v>503</v>
      </c>
    </row>
    <row r="115" spans="1:59" x14ac:dyDescent="0.25">
      <c r="A115">
        <v>2016</v>
      </c>
      <c r="B115">
        <v>9</v>
      </c>
      <c r="C115" t="s">
        <v>573</v>
      </c>
      <c r="D115" t="s">
        <v>502</v>
      </c>
      <c r="E115">
        <v>9</v>
      </c>
      <c r="F115" t="s">
        <v>503</v>
      </c>
      <c r="G115" t="s">
        <v>503</v>
      </c>
      <c r="H115" t="s">
        <v>503</v>
      </c>
      <c r="I115" t="s">
        <v>503</v>
      </c>
      <c r="J115" t="s">
        <v>503</v>
      </c>
      <c r="K115" t="s">
        <v>503</v>
      </c>
      <c r="L115" t="s">
        <v>503</v>
      </c>
      <c r="M115" t="s">
        <v>503</v>
      </c>
      <c r="N115" t="s">
        <v>503</v>
      </c>
      <c r="O115" t="s">
        <v>503</v>
      </c>
      <c r="P115" t="s">
        <v>503</v>
      </c>
      <c r="Q115" t="s">
        <v>503</v>
      </c>
      <c r="R115" t="s">
        <v>503</v>
      </c>
      <c r="S115" t="s">
        <v>503</v>
      </c>
      <c r="T115" t="s">
        <v>503</v>
      </c>
      <c r="U115" t="s">
        <v>503</v>
      </c>
      <c r="V115" t="s">
        <v>503</v>
      </c>
      <c r="W115" t="s">
        <v>503</v>
      </c>
      <c r="X115">
        <v>18</v>
      </c>
      <c r="Y115">
        <v>192</v>
      </c>
      <c r="Z115">
        <v>10.7</v>
      </c>
      <c r="AA115">
        <v>21.3</v>
      </c>
      <c r="AB115">
        <v>28</v>
      </c>
      <c r="AC115">
        <v>0</v>
      </c>
      <c r="AD115" t="s">
        <v>503</v>
      </c>
      <c r="AE115" t="s">
        <v>503</v>
      </c>
      <c r="AF115" t="s">
        <v>503</v>
      </c>
      <c r="AG115" t="s">
        <v>503</v>
      </c>
      <c r="AH115" t="s">
        <v>503</v>
      </c>
      <c r="AI115" t="s">
        <v>503</v>
      </c>
      <c r="AJ115" t="s">
        <v>503</v>
      </c>
      <c r="AK115" t="s">
        <v>503</v>
      </c>
      <c r="AL115" t="s">
        <v>503</v>
      </c>
      <c r="AM115" t="s">
        <v>503</v>
      </c>
      <c r="AN115" t="s">
        <v>503</v>
      </c>
      <c r="AO115" t="s">
        <v>503</v>
      </c>
      <c r="AP115" t="s">
        <v>503</v>
      </c>
      <c r="AQ115" t="s">
        <v>503</v>
      </c>
      <c r="AR115" t="s">
        <v>503</v>
      </c>
      <c r="AS115" t="s">
        <v>503</v>
      </c>
      <c r="AT115" t="s">
        <v>503</v>
      </c>
      <c r="AU115" t="s">
        <v>503</v>
      </c>
      <c r="AV115" t="s">
        <v>503</v>
      </c>
      <c r="AW115" t="s">
        <v>503</v>
      </c>
      <c r="AX115" t="s">
        <v>503</v>
      </c>
      <c r="AY115" t="s">
        <v>503</v>
      </c>
      <c r="AZ115" t="s">
        <v>503</v>
      </c>
      <c r="BA115" t="s">
        <v>503</v>
      </c>
      <c r="BB115" t="s">
        <v>503</v>
      </c>
      <c r="BC115" t="s">
        <v>503</v>
      </c>
      <c r="BD115" t="s">
        <v>503</v>
      </c>
      <c r="BE115" t="s">
        <v>503</v>
      </c>
      <c r="BF115" t="s">
        <v>503</v>
      </c>
      <c r="BG115" t="s">
        <v>503</v>
      </c>
    </row>
    <row r="116" spans="1:59" x14ac:dyDescent="0.25">
      <c r="A116">
        <v>2016</v>
      </c>
      <c r="B116">
        <v>8</v>
      </c>
      <c r="C116" t="s">
        <v>574</v>
      </c>
      <c r="D116" t="s">
        <v>512</v>
      </c>
      <c r="E116">
        <v>11</v>
      </c>
      <c r="F116" t="s">
        <v>503</v>
      </c>
      <c r="G116" t="s">
        <v>503</v>
      </c>
      <c r="H116" t="s">
        <v>503</v>
      </c>
      <c r="I116" t="s">
        <v>503</v>
      </c>
      <c r="J116" t="s">
        <v>503</v>
      </c>
      <c r="K116" t="s">
        <v>503</v>
      </c>
      <c r="L116" t="s">
        <v>503</v>
      </c>
      <c r="M116" t="s">
        <v>503</v>
      </c>
      <c r="N116" t="s">
        <v>503</v>
      </c>
      <c r="O116" t="s">
        <v>503</v>
      </c>
      <c r="P116" t="s">
        <v>503</v>
      </c>
      <c r="Q116" t="s">
        <v>503</v>
      </c>
      <c r="R116" t="s">
        <v>503</v>
      </c>
      <c r="S116" t="s">
        <v>503</v>
      </c>
      <c r="T116" t="s">
        <v>503</v>
      </c>
      <c r="U116" t="s">
        <v>503</v>
      </c>
      <c r="V116" t="s">
        <v>503</v>
      </c>
      <c r="W116" t="s">
        <v>503</v>
      </c>
      <c r="X116" t="s">
        <v>503</v>
      </c>
      <c r="Y116" t="s">
        <v>503</v>
      </c>
      <c r="Z116" t="s">
        <v>503</v>
      </c>
      <c r="AA116" t="s">
        <v>503</v>
      </c>
      <c r="AB116" t="s">
        <v>503</v>
      </c>
      <c r="AC116" t="s">
        <v>503</v>
      </c>
      <c r="AD116" t="s">
        <v>503</v>
      </c>
      <c r="AE116" t="s">
        <v>503</v>
      </c>
      <c r="AF116" t="s">
        <v>503</v>
      </c>
      <c r="AG116" t="s">
        <v>503</v>
      </c>
      <c r="AH116" t="s">
        <v>503</v>
      </c>
      <c r="AI116" t="s">
        <v>503</v>
      </c>
      <c r="AJ116" t="s">
        <v>503</v>
      </c>
      <c r="AK116" t="s">
        <v>503</v>
      </c>
      <c r="AL116" t="s">
        <v>503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503</v>
      </c>
      <c r="AX116" t="s">
        <v>503</v>
      </c>
      <c r="AY116" t="s">
        <v>503</v>
      </c>
      <c r="AZ116" t="s">
        <v>503</v>
      </c>
      <c r="BA116" t="s">
        <v>503</v>
      </c>
      <c r="BB116" t="s">
        <v>503</v>
      </c>
      <c r="BC116" t="s">
        <v>503</v>
      </c>
      <c r="BD116" t="s">
        <v>503</v>
      </c>
      <c r="BE116" t="s">
        <v>503</v>
      </c>
      <c r="BF116" t="s">
        <v>503</v>
      </c>
      <c r="BG116" t="s">
        <v>503</v>
      </c>
    </row>
    <row r="117" spans="1:59" x14ac:dyDescent="0.25">
      <c r="A117">
        <v>2016</v>
      </c>
      <c r="B117">
        <v>7</v>
      </c>
      <c r="C117" t="s">
        <v>575</v>
      </c>
      <c r="D117" t="s">
        <v>507</v>
      </c>
      <c r="E117">
        <v>11</v>
      </c>
      <c r="F117">
        <v>2</v>
      </c>
      <c r="G117">
        <v>7</v>
      </c>
      <c r="H117">
        <v>6</v>
      </c>
      <c r="I117">
        <v>0.28599999999999998</v>
      </c>
      <c r="J117">
        <v>3</v>
      </c>
      <c r="K117">
        <v>0.5</v>
      </c>
      <c r="L117">
        <v>0.2</v>
      </c>
      <c r="M117">
        <v>0</v>
      </c>
      <c r="N117">
        <v>0</v>
      </c>
      <c r="O117">
        <v>1</v>
      </c>
      <c r="P117">
        <v>4</v>
      </c>
      <c r="Q117">
        <v>0</v>
      </c>
      <c r="R117">
        <v>34</v>
      </c>
      <c r="S117">
        <v>260</v>
      </c>
      <c r="T117">
        <v>7.6</v>
      </c>
      <c r="U117">
        <v>23.6</v>
      </c>
      <c r="V117">
        <v>43</v>
      </c>
      <c r="W117">
        <v>1</v>
      </c>
      <c r="X117">
        <v>1</v>
      </c>
      <c r="Y117">
        <v>4</v>
      </c>
      <c r="Z117">
        <v>4</v>
      </c>
      <c r="AA117">
        <v>0.4</v>
      </c>
      <c r="AB117">
        <v>4</v>
      </c>
      <c r="AC117">
        <v>0</v>
      </c>
      <c r="AD117" t="s">
        <v>503</v>
      </c>
      <c r="AE117" t="s">
        <v>503</v>
      </c>
      <c r="AF117" t="s">
        <v>503</v>
      </c>
      <c r="AG117" t="s">
        <v>503</v>
      </c>
      <c r="AH117" t="s">
        <v>503</v>
      </c>
      <c r="AI117" t="s">
        <v>503</v>
      </c>
      <c r="AJ117" t="s">
        <v>503</v>
      </c>
      <c r="AK117" t="s">
        <v>503</v>
      </c>
      <c r="AL117" t="s">
        <v>503</v>
      </c>
      <c r="AM117">
        <v>1</v>
      </c>
      <c r="AN117">
        <v>28</v>
      </c>
      <c r="AO117">
        <v>28</v>
      </c>
      <c r="AP117">
        <v>28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28</v>
      </c>
      <c r="AW117" t="s">
        <v>503</v>
      </c>
      <c r="AX117" t="s">
        <v>503</v>
      </c>
      <c r="AY117" t="s">
        <v>503</v>
      </c>
      <c r="AZ117" t="s">
        <v>503</v>
      </c>
      <c r="BA117" t="s">
        <v>503</v>
      </c>
      <c r="BB117" t="s">
        <v>503</v>
      </c>
      <c r="BC117" t="s">
        <v>503</v>
      </c>
      <c r="BD117" t="s">
        <v>503</v>
      </c>
      <c r="BE117" t="s">
        <v>503</v>
      </c>
      <c r="BF117" t="s">
        <v>503</v>
      </c>
      <c r="BG117" t="s">
        <v>503</v>
      </c>
    </row>
    <row r="118" spans="1:59" x14ac:dyDescent="0.25">
      <c r="A118">
        <v>2016</v>
      </c>
      <c r="B118">
        <v>3</v>
      </c>
      <c r="C118" t="s">
        <v>555</v>
      </c>
      <c r="D118" t="s">
        <v>502</v>
      </c>
      <c r="E118">
        <v>12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39.6</v>
      </c>
      <c r="R118">
        <v>203</v>
      </c>
      <c r="S118">
        <v>2081</v>
      </c>
      <c r="T118">
        <v>10.3</v>
      </c>
      <c r="U118">
        <v>173.4</v>
      </c>
      <c r="V118">
        <v>76</v>
      </c>
      <c r="W118">
        <v>10</v>
      </c>
      <c r="X118">
        <v>52</v>
      </c>
      <c r="Y118">
        <v>300</v>
      </c>
      <c r="Z118">
        <v>14.3</v>
      </c>
      <c r="AA118">
        <v>25</v>
      </c>
      <c r="AB118">
        <v>68</v>
      </c>
      <c r="AC118">
        <v>4</v>
      </c>
      <c r="AD118" t="s">
        <v>503</v>
      </c>
      <c r="AE118" t="s">
        <v>503</v>
      </c>
      <c r="AF118" t="s">
        <v>503</v>
      </c>
      <c r="AG118" t="s">
        <v>503</v>
      </c>
      <c r="AH118" t="s">
        <v>503</v>
      </c>
      <c r="AI118" t="s">
        <v>503</v>
      </c>
      <c r="AJ118" t="s">
        <v>503</v>
      </c>
      <c r="AK118" t="s">
        <v>503</v>
      </c>
      <c r="AL118" t="s">
        <v>503</v>
      </c>
      <c r="AM118">
        <v>3</v>
      </c>
      <c r="AN118">
        <v>114</v>
      </c>
      <c r="AO118">
        <v>38</v>
      </c>
      <c r="AP118">
        <v>50</v>
      </c>
      <c r="AQ118">
        <v>3</v>
      </c>
      <c r="AR118">
        <v>70</v>
      </c>
      <c r="AS118">
        <v>23.3</v>
      </c>
      <c r="AT118">
        <v>31</v>
      </c>
      <c r="AU118">
        <v>4</v>
      </c>
      <c r="AV118">
        <v>184</v>
      </c>
      <c r="AW118">
        <v>19</v>
      </c>
      <c r="AX118">
        <v>696</v>
      </c>
      <c r="AY118">
        <v>36.6</v>
      </c>
      <c r="AZ118">
        <v>51</v>
      </c>
      <c r="BA118">
        <v>2</v>
      </c>
      <c r="BB118" t="s">
        <v>503</v>
      </c>
      <c r="BC118" t="s">
        <v>503</v>
      </c>
      <c r="BD118" t="s">
        <v>503</v>
      </c>
      <c r="BE118" t="s">
        <v>503</v>
      </c>
      <c r="BF118" t="s">
        <v>503</v>
      </c>
      <c r="BG118" t="s">
        <v>503</v>
      </c>
    </row>
    <row r="119" spans="1:59" x14ac:dyDescent="0.25">
      <c r="A119">
        <v>2017</v>
      </c>
      <c r="B119">
        <v>6</v>
      </c>
      <c r="C119" t="s">
        <v>562</v>
      </c>
      <c r="D119" t="s">
        <v>502</v>
      </c>
      <c r="E119">
        <v>12</v>
      </c>
      <c r="F119" t="s">
        <v>503</v>
      </c>
      <c r="G119" t="s">
        <v>503</v>
      </c>
      <c r="H119" t="s">
        <v>503</v>
      </c>
      <c r="I119" t="s">
        <v>503</v>
      </c>
      <c r="J119" t="s">
        <v>503</v>
      </c>
      <c r="K119" t="s">
        <v>503</v>
      </c>
      <c r="L119" t="s">
        <v>503</v>
      </c>
      <c r="M119" t="s">
        <v>503</v>
      </c>
      <c r="N119" t="s">
        <v>503</v>
      </c>
      <c r="O119" t="s">
        <v>503</v>
      </c>
      <c r="P119" t="s">
        <v>503</v>
      </c>
      <c r="Q119" t="s">
        <v>503</v>
      </c>
      <c r="R119" t="s">
        <v>503</v>
      </c>
      <c r="S119" t="s">
        <v>503</v>
      </c>
      <c r="T119" t="s">
        <v>503</v>
      </c>
      <c r="U119" t="s">
        <v>503</v>
      </c>
      <c r="V119" t="s">
        <v>503</v>
      </c>
      <c r="W119" t="s">
        <v>503</v>
      </c>
      <c r="X119" t="s">
        <v>503</v>
      </c>
      <c r="Y119" t="s">
        <v>503</v>
      </c>
      <c r="Z119" t="s">
        <v>503</v>
      </c>
      <c r="AA119" t="s">
        <v>503</v>
      </c>
      <c r="AB119" t="s">
        <v>503</v>
      </c>
      <c r="AC119" t="s">
        <v>503</v>
      </c>
      <c r="AD119">
        <v>44</v>
      </c>
      <c r="AE119">
        <v>46</v>
      </c>
      <c r="AF119">
        <v>0.95652173913043481</v>
      </c>
      <c r="AG119">
        <v>5</v>
      </c>
      <c r="AH119">
        <v>7</v>
      </c>
      <c r="AI119">
        <v>0.7142857142857143</v>
      </c>
      <c r="AJ119">
        <v>42</v>
      </c>
      <c r="AK119">
        <v>59</v>
      </c>
      <c r="AL119">
        <v>4.9000000000000004</v>
      </c>
      <c r="AM119" t="s">
        <v>503</v>
      </c>
      <c r="AN119" t="s">
        <v>503</v>
      </c>
      <c r="AO119" t="s">
        <v>503</v>
      </c>
      <c r="AP119" t="s">
        <v>503</v>
      </c>
      <c r="AQ119" t="s">
        <v>503</v>
      </c>
      <c r="AR119" t="s">
        <v>503</v>
      </c>
      <c r="AS119" t="s">
        <v>503</v>
      </c>
      <c r="AT119" t="s">
        <v>503</v>
      </c>
      <c r="AU119" t="s">
        <v>503</v>
      </c>
      <c r="AV119" t="s">
        <v>503</v>
      </c>
      <c r="AW119" t="s">
        <v>503</v>
      </c>
      <c r="AX119" t="s">
        <v>503</v>
      </c>
      <c r="AY119" t="s">
        <v>503</v>
      </c>
      <c r="AZ119" t="s">
        <v>503</v>
      </c>
      <c r="BA119" t="s">
        <v>503</v>
      </c>
      <c r="BB119">
        <v>56</v>
      </c>
      <c r="BC119">
        <v>3123</v>
      </c>
      <c r="BD119">
        <v>55.8</v>
      </c>
      <c r="BE119">
        <v>64</v>
      </c>
      <c r="BF119">
        <v>30</v>
      </c>
      <c r="BG119" t="s">
        <v>503</v>
      </c>
    </row>
    <row r="120" spans="1:59" x14ac:dyDescent="0.25">
      <c r="A120">
        <v>2017</v>
      </c>
      <c r="B120">
        <v>21</v>
      </c>
      <c r="C120" t="s">
        <v>576</v>
      </c>
      <c r="D120" t="s">
        <v>510</v>
      </c>
      <c r="E120">
        <v>8</v>
      </c>
      <c r="F120" t="s">
        <v>503</v>
      </c>
      <c r="G120" t="s">
        <v>503</v>
      </c>
      <c r="H120" t="s">
        <v>503</v>
      </c>
      <c r="I120" t="s">
        <v>503</v>
      </c>
      <c r="J120" t="s">
        <v>503</v>
      </c>
      <c r="K120" t="s">
        <v>503</v>
      </c>
      <c r="L120" t="s">
        <v>503</v>
      </c>
      <c r="M120" t="s">
        <v>503</v>
      </c>
      <c r="N120" t="s">
        <v>503</v>
      </c>
      <c r="O120" t="s">
        <v>503</v>
      </c>
      <c r="P120" t="s">
        <v>503</v>
      </c>
      <c r="Q120" t="s">
        <v>503</v>
      </c>
      <c r="R120" t="s">
        <v>503</v>
      </c>
      <c r="S120" t="s">
        <v>503</v>
      </c>
      <c r="T120" t="s">
        <v>503</v>
      </c>
      <c r="U120" t="s">
        <v>503</v>
      </c>
      <c r="V120" t="s">
        <v>503</v>
      </c>
      <c r="W120" t="s">
        <v>503</v>
      </c>
      <c r="X120">
        <v>3</v>
      </c>
      <c r="Y120">
        <v>21</v>
      </c>
      <c r="Z120">
        <v>7</v>
      </c>
      <c r="AA120">
        <v>2.6</v>
      </c>
      <c r="AB120">
        <v>9</v>
      </c>
      <c r="AC120">
        <v>1</v>
      </c>
      <c r="AD120" t="s">
        <v>503</v>
      </c>
      <c r="AE120" t="s">
        <v>503</v>
      </c>
      <c r="AF120" t="s">
        <v>503</v>
      </c>
      <c r="AG120" t="s">
        <v>503</v>
      </c>
      <c r="AH120" t="s">
        <v>503</v>
      </c>
      <c r="AI120" t="s">
        <v>503</v>
      </c>
      <c r="AJ120" t="s">
        <v>503</v>
      </c>
      <c r="AK120" t="s">
        <v>503</v>
      </c>
      <c r="AL120" t="s">
        <v>503</v>
      </c>
      <c r="AM120" t="s">
        <v>503</v>
      </c>
      <c r="AN120" t="s">
        <v>503</v>
      </c>
      <c r="AO120" t="s">
        <v>503</v>
      </c>
      <c r="AP120" t="s">
        <v>503</v>
      </c>
      <c r="AQ120" t="s">
        <v>503</v>
      </c>
      <c r="AR120" t="s">
        <v>503</v>
      </c>
      <c r="AS120" t="s">
        <v>503</v>
      </c>
      <c r="AT120" t="s">
        <v>503</v>
      </c>
      <c r="AU120" t="s">
        <v>503</v>
      </c>
      <c r="AV120" t="s">
        <v>503</v>
      </c>
      <c r="AW120" t="s">
        <v>503</v>
      </c>
      <c r="AX120" t="s">
        <v>503</v>
      </c>
      <c r="AY120" t="s">
        <v>503</v>
      </c>
      <c r="AZ120" t="s">
        <v>503</v>
      </c>
      <c r="BA120" t="s">
        <v>503</v>
      </c>
      <c r="BB120" t="s">
        <v>503</v>
      </c>
      <c r="BC120" t="s">
        <v>503</v>
      </c>
      <c r="BD120" t="s">
        <v>503</v>
      </c>
      <c r="BE120" t="s">
        <v>503</v>
      </c>
      <c r="BF120" t="s">
        <v>503</v>
      </c>
      <c r="BG120" t="s">
        <v>503</v>
      </c>
    </row>
    <row r="121" spans="1:59" x14ac:dyDescent="0.25">
      <c r="A121">
        <v>2017</v>
      </c>
      <c r="B121">
        <v>16</v>
      </c>
      <c r="C121" t="s">
        <v>577</v>
      </c>
      <c r="D121" t="s">
        <v>510</v>
      </c>
      <c r="E121">
        <v>3</v>
      </c>
      <c r="F121" t="s">
        <v>503</v>
      </c>
      <c r="G121" t="s">
        <v>503</v>
      </c>
      <c r="H121" t="s">
        <v>503</v>
      </c>
      <c r="I121" t="s">
        <v>503</v>
      </c>
      <c r="J121" t="s">
        <v>503</v>
      </c>
      <c r="K121" t="s">
        <v>503</v>
      </c>
      <c r="L121" t="s">
        <v>503</v>
      </c>
      <c r="M121" t="s">
        <v>503</v>
      </c>
      <c r="N121" t="s">
        <v>503</v>
      </c>
      <c r="O121" t="s">
        <v>503</v>
      </c>
      <c r="P121" t="s">
        <v>503</v>
      </c>
      <c r="Q121" t="s">
        <v>503</v>
      </c>
      <c r="R121" t="s">
        <v>503</v>
      </c>
      <c r="S121" t="s">
        <v>503</v>
      </c>
      <c r="T121" t="s">
        <v>503</v>
      </c>
      <c r="U121" t="s">
        <v>503</v>
      </c>
      <c r="V121" t="s">
        <v>503</v>
      </c>
      <c r="W121" t="s">
        <v>503</v>
      </c>
      <c r="X121">
        <v>1</v>
      </c>
      <c r="Y121">
        <v>6</v>
      </c>
      <c r="Z121">
        <v>6</v>
      </c>
      <c r="AA121">
        <v>2</v>
      </c>
      <c r="AB121">
        <v>6</v>
      </c>
      <c r="AC121">
        <v>0</v>
      </c>
      <c r="AD121" t="s">
        <v>503</v>
      </c>
      <c r="AE121" t="s">
        <v>503</v>
      </c>
      <c r="AF121" t="s">
        <v>503</v>
      </c>
      <c r="AG121" t="s">
        <v>503</v>
      </c>
      <c r="AH121" t="s">
        <v>503</v>
      </c>
      <c r="AI121" t="s">
        <v>503</v>
      </c>
      <c r="AJ121" t="s">
        <v>503</v>
      </c>
      <c r="AK121" t="s">
        <v>503</v>
      </c>
      <c r="AL121" t="s">
        <v>503</v>
      </c>
      <c r="AM121" t="s">
        <v>503</v>
      </c>
      <c r="AN121" t="s">
        <v>503</v>
      </c>
      <c r="AO121" t="s">
        <v>503</v>
      </c>
      <c r="AP121" t="s">
        <v>503</v>
      </c>
      <c r="AQ121" t="s">
        <v>503</v>
      </c>
      <c r="AR121" t="s">
        <v>503</v>
      </c>
      <c r="AS121" t="s">
        <v>503</v>
      </c>
      <c r="AT121" t="s">
        <v>503</v>
      </c>
      <c r="AU121" t="s">
        <v>503</v>
      </c>
      <c r="AV121" t="s">
        <v>503</v>
      </c>
      <c r="AW121" t="s">
        <v>503</v>
      </c>
      <c r="AX121" t="s">
        <v>503</v>
      </c>
      <c r="AY121" t="s">
        <v>503</v>
      </c>
      <c r="AZ121" t="s">
        <v>503</v>
      </c>
      <c r="BA121" t="s">
        <v>503</v>
      </c>
      <c r="BB121" t="s">
        <v>503</v>
      </c>
      <c r="BC121" t="s">
        <v>503</v>
      </c>
      <c r="BD121" t="s">
        <v>503</v>
      </c>
      <c r="BE121" t="s">
        <v>503</v>
      </c>
      <c r="BF121" t="s">
        <v>503</v>
      </c>
      <c r="BG121" t="s">
        <v>503</v>
      </c>
    </row>
    <row r="122" spans="1:59" x14ac:dyDescent="0.25">
      <c r="A122">
        <v>2017</v>
      </c>
      <c r="B122">
        <v>32</v>
      </c>
      <c r="C122" t="s">
        <v>564</v>
      </c>
      <c r="D122" t="s">
        <v>502</v>
      </c>
      <c r="E122">
        <v>10</v>
      </c>
      <c r="F122" t="s">
        <v>503</v>
      </c>
      <c r="G122" t="s">
        <v>503</v>
      </c>
      <c r="H122" t="s">
        <v>503</v>
      </c>
      <c r="I122" t="s">
        <v>503</v>
      </c>
      <c r="J122" t="s">
        <v>503</v>
      </c>
      <c r="K122" t="s">
        <v>503</v>
      </c>
      <c r="L122" t="s">
        <v>503</v>
      </c>
      <c r="M122" t="s">
        <v>503</v>
      </c>
      <c r="N122" t="s">
        <v>503</v>
      </c>
      <c r="O122" t="s">
        <v>503</v>
      </c>
      <c r="P122" t="s">
        <v>503</v>
      </c>
      <c r="Q122" t="s">
        <v>503</v>
      </c>
      <c r="R122" t="s">
        <v>503</v>
      </c>
      <c r="S122" t="s">
        <v>503</v>
      </c>
      <c r="T122" t="s">
        <v>503</v>
      </c>
      <c r="U122" t="s">
        <v>503</v>
      </c>
      <c r="V122" t="s">
        <v>503</v>
      </c>
      <c r="W122" t="s">
        <v>503</v>
      </c>
      <c r="X122">
        <v>1</v>
      </c>
      <c r="Y122">
        <v>5</v>
      </c>
      <c r="Z122">
        <v>5</v>
      </c>
      <c r="AA122">
        <v>0.5</v>
      </c>
      <c r="AB122">
        <v>5</v>
      </c>
      <c r="AC122">
        <v>0</v>
      </c>
      <c r="AD122" t="s">
        <v>503</v>
      </c>
      <c r="AE122" t="s">
        <v>503</v>
      </c>
      <c r="AF122" t="s">
        <v>503</v>
      </c>
      <c r="AG122" t="s">
        <v>503</v>
      </c>
      <c r="AH122" t="s">
        <v>503</v>
      </c>
      <c r="AI122" t="s">
        <v>503</v>
      </c>
      <c r="AJ122" t="s">
        <v>503</v>
      </c>
      <c r="AK122" t="s">
        <v>503</v>
      </c>
      <c r="AL122" t="s">
        <v>503</v>
      </c>
      <c r="AM122" t="s">
        <v>503</v>
      </c>
      <c r="AN122" t="s">
        <v>503</v>
      </c>
      <c r="AO122" t="s">
        <v>503</v>
      </c>
      <c r="AP122" t="s">
        <v>503</v>
      </c>
      <c r="AQ122" t="s">
        <v>503</v>
      </c>
      <c r="AR122" t="s">
        <v>503</v>
      </c>
      <c r="AS122" t="s">
        <v>503</v>
      </c>
      <c r="AT122" t="s">
        <v>503</v>
      </c>
      <c r="AU122" t="s">
        <v>503</v>
      </c>
      <c r="AV122" t="s">
        <v>503</v>
      </c>
      <c r="AW122" t="s">
        <v>503</v>
      </c>
      <c r="AX122" t="s">
        <v>503</v>
      </c>
      <c r="AY122" t="s">
        <v>503</v>
      </c>
      <c r="AZ122" t="s">
        <v>503</v>
      </c>
      <c r="BA122" t="s">
        <v>503</v>
      </c>
      <c r="BB122" t="s">
        <v>503</v>
      </c>
      <c r="BC122" t="s">
        <v>503</v>
      </c>
      <c r="BD122" t="s">
        <v>503</v>
      </c>
      <c r="BE122" t="s">
        <v>503</v>
      </c>
      <c r="BF122" t="s">
        <v>503</v>
      </c>
      <c r="BG122" t="s">
        <v>503</v>
      </c>
    </row>
    <row r="123" spans="1:59" x14ac:dyDescent="0.25">
      <c r="A123">
        <v>2017</v>
      </c>
      <c r="B123">
        <v>7</v>
      </c>
      <c r="C123" t="s">
        <v>565</v>
      </c>
      <c r="D123" t="s">
        <v>502</v>
      </c>
      <c r="E123">
        <v>7</v>
      </c>
      <c r="F123" t="s">
        <v>503</v>
      </c>
      <c r="G123" t="s">
        <v>503</v>
      </c>
      <c r="H123" t="s">
        <v>503</v>
      </c>
      <c r="I123" t="s">
        <v>503</v>
      </c>
      <c r="J123" t="s">
        <v>503</v>
      </c>
      <c r="K123" t="s">
        <v>503</v>
      </c>
      <c r="L123" t="s">
        <v>503</v>
      </c>
      <c r="M123" t="s">
        <v>503</v>
      </c>
      <c r="N123" t="s">
        <v>503</v>
      </c>
      <c r="O123" t="s">
        <v>503</v>
      </c>
      <c r="P123" t="s">
        <v>503</v>
      </c>
      <c r="Q123" t="s">
        <v>503</v>
      </c>
      <c r="R123">
        <v>69</v>
      </c>
      <c r="S123">
        <v>359</v>
      </c>
      <c r="T123">
        <v>5.2</v>
      </c>
      <c r="U123">
        <v>51.3</v>
      </c>
      <c r="V123">
        <v>44</v>
      </c>
      <c r="W123">
        <v>2</v>
      </c>
      <c r="X123">
        <v>3</v>
      </c>
      <c r="Y123">
        <v>5</v>
      </c>
      <c r="Z123">
        <v>5</v>
      </c>
      <c r="AA123">
        <v>0.7</v>
      </c>
      <c r="AB123">
        <v>5</v>
      </c>
      <c r="AC123">
        <v>0</v>
      </c>
      <c r="AD123" t="s">
        <v>503</v>
      </c>
      <c r="AE123" t="s">
        <v>503</v>
      </c>
      <c r="AF123" t="s">
        <v>503</v>
      </c>
      <c r="AG123" t="s">
        <v>503</v>
      </c>
      <c r="AH123" t="s">
        <v>503</v>
      </c>
      <c r="AI123" t="s">
        <v>503</v>
      </c>
      <c r="AJ123" t="s">
        <v>503</v>
      </c>
      <c r="AK123" t="s">
        <v>503</v>
      </c>
      <c r="AL123" t="s">
        <v>503</v>
      </c>
      <c r="AM123">
        <v>8</v>
      </c>
      <c r="AN123">
        <v>40</v>
      </c>
      <c r="AO123">
        <v>5</v>
      </c>
      <c r="AP123">
        <v>44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40</v>
      </c>
      <c r="AW123" t="s">
        <v>503</v>
      </c>
      <c r="AX123" t="s">
        <v>503</v>
      </c>
      <c r="AY123" t="s">
        <v>503</v>
      </c>
      <c r="AZ123" t="s">
        <v>503</v>
      </c>
      <c r="BA123" t="s">
        <v>503</v>
      </c>
      <c r="BB123" t="s">
        <v>503</v>
      </c>
      <c r="BC123" t="s">
        <v>503</v>
      </c>
      <c r="BD123" t="s">
        <v>503</v>
      </c>
      <c r="BE123" t="s">
        <v>503</v>
      </c>
      <c r="BF123" t="s">
        <v>503</v>
      </c>
      <c r="BG123" t="s">
        <v>503</v>
      </c>
    </row>
    <row r="124" spans="1:59" x14ac:dyDescent="0.25">
      <c r="A124">
        <v>2017</v>
      </c>
      <c r="B124">
        <v>9</v>
      </c>
      <c r="C124" t="s">
        <v>566</v>
      </c>
      <c r="D124" t="s">
        <v>512</v>
      </c>
      <c r="E124">
        <v>9</v>
      </c>
      <c r="F124" t="s">
        <v>503</v>
      </c>
      <c r="G124" t="s">
        <v>503</v>
      </c>
      <c r="H124" t="s">
        <v>503</v>
      </c>
      <c r="I124" t="s">
        <v>503</v>
      </c>
      <c r="J124" t="s">
        <v>503</v>
      </c>
      <c r="K124" t="s">
        <v>503</v>
      </c>
      <c r="L124" t="s">
        <v>503</v>
      </c>
      <c r="M124" t="s">
        <v>503</v>
      </c>
      <c r="N124" t="s">
        <v>503</v>
      </c>
      <c r="O124" t="s">
        <v>503</v>
      </c>
      <c r="P124" t="s">
        <v>503</v>
      </c>
      <c r="Q124" t="s">
        <v>503</v>
      </c>
      <c r="R124">
        <v>1</v>
      </c>
      <c r="S124">
        <v>6</v>
      </c>
      <c r="T124">
        <v>6</v>
      </c>
      <c r="U124">
        <v>0.7</v>
      </c>
      <c r="V124">
        <v>6</v>
      </c>
      <c r="W124">
        <v>0</v>
      </c>
      <c r="X124">
        <v>8</v>
      </c>
      <c r="Y124">
        <v>123</v>
      </c>
      <c r="Z124">
        <v>15.4</v>
      </c>
      <c r="AA124">
        <v>13.7</v>
      </c>
      <c r="AB124">
        <v>34</v>
      </c>
      <c r="AC124">
        <v>2</v>
      </c>
      <c r="AD124" t="s">
        <v>503</v>
      </c>
      <c r="AE124" t="s">
        <v>503</v>
      </c>
      <c r="AF124" t="s">
        <v>503</v>
      </c>
      <c r="AG124" t="s">
        <v>503</v>
      </c>
      <c r="AH124" t="s">
        <v>503</v>
      </c>
      <c r="AI124" t="s">
        <v>503</v>
      </c>
      <c r="AJ124" t="s">
        <v>503</v>
      </c>
      <c r="AK124" t="s">
        <v>503</v>
      </c>
      <c r="AL124" t="s">
        <v>503</v>
      </c>
      <c r="AM124" t="s">
        <v>503</v>
      </c>
      <c r="AN124" t="s">
        <v>503</v>
      </c>
      <c r="AO124" t="s">
        <v>503</v>
      </c>
      <c r="AP124" t="s">
        <v>503</v>
      </c>
      <c r="AQ124" t="s">
        <v>503</v>
      </c>
      <c r="AR124" t="s">
        <v>503</v>
      </c>
      <c r="AS124" t="s">
        <v>503</v>
      </c>
      <c r="AT124" t="s">
        <v>503</v>
      </c>
      <c r="AU124" t="s">
        <v>503</v>
      </c>
      <c r="AV124" t="s">
        <v>503</v>
      </c>
      <c r="AW124" t="s">
        <v>503</v>
      </c>
      <c r="AX124" t="s">
        <v>503</v>
      </c>
      <c r="AY124" t="s">
        <v>503</v>
      </c>
      <c r="AZ124" t="s">
        <v>503</v>
      </c>
      <c r="BA124" t="s">
        <v>503</v>
      </c>
      <c r="BB124" t="s">
        <v>503</v>
      </c>
      <c r="BC124" t="s">
        <v>503</v>
      </c>
      <c r="BD124" t="s">
        <v>503</v>
      </c>
      <c r="BE124" t="s">
        <v>503</v>
      </c>
      <c r="BF124" t="s">
        <v>503</v>
      </c>
      <c r="BG124" t="s">
        <v>503</v>
      </c>
    </row>
    <row r="125" spans="1:59" x14ac:dyDescent="0.25">
      <c r="A125">
        <v>2017</v>
      </c>
      <c r="B125">
        <v>10</v>
      </c>
      <c r="C125" t="s">
        <v>557</v>
      </c>
      <c r="D125" t="s">
        <v>502</v>
      </c>
      <c r="E125">
        <v>12</v>
      </c>
      <c r="F125">
        <v>1</v>
      </c>
      <c r="G125">
        <v>1</v>
      </c>
      <c r="H125">
        <v>8</v>
      </c>
      <c r="I125">
        <v>1</v>
      </c>
      <c r="J125">
        <v>8</v>
      </c>
      <c r="K125">
        <v>0.7</v>
      </c>
      <c r="L125">
        <v>0.1</v>
      </c>
      <c r="M125">
        <v>0</v>
      </c>
      <c r="N125">
        <v>0</v>
      </c>
      <c r="O125">
        <v>0</v>
      </c>
      <c r="P125">
        <v>0</v>
      </c>
      <c r="Q125">
        <v>118.8</v>
      </c>
      <c r="R125">
        <v>39</v>
      </c>
      <c r="S125">
        <v>151</v>
      </c>
      <c r="T125">
        <v>3.9</v>
      </c>
      <c r="U125">
        <v>12.6</v>
      </c>
      <c r="V125">
        <v>46</v>
      </c>
      <c r="W125">
        <v>0</v>
      </c>
      <c r="X125">
        <v>10</v>
      </c>
      <c r="Y125">
        <v>50</v>
      </c>
      <c r="Z125">
        <v>16.7</v>
      </c>
      <c r="AA125">
        <v>4.2</v>
      </c>
      <c r="AB125">
        <v>25</v>
      </c>
      <c r="AC125">
        <v>0</v>
      </c>
      <c r="AD125" t="s">
        <v>503</v>
      </c>
      <c r="AE125" t="s">
        <v>503</v>
      </c>
      <c r="AF125" t="s">
        <v>503</v>
      </c>
      <c r="AG125" t="s">
        <v>503</v>
      </c>
      <c r="AH125" t="s">
        <v>503</v>
      </c>
      <c r="AI125" t="s">
        <v>503</v>
      </c>
      <c r="AJ125" t="s">
        <v>503</v>
      </c>
      <c r="AK125" t="s">
        <v>503</v>
      </c>
      <c r="AL125" t="s">
        <v>503</v>
      </c>
      <c r="AM125" t="s">
        <v>503</v>
      </c>
      <c r="AN125" t="s">
        <v>503</v>
      </c>
      <c r="AO125" t="s">
        <v>503</v>
      </c>
      <c r="AP125" t="s">
        <v>503</v>
      </c>
      <c r="AQ125" t="s">
        <v>503</v>
      </c>
      <c r="AR125" t="s">
        <v>503</v>
      </c>
      <c r="AS125" t="s">
        <v>503</v>
      </c>
      <c r="AT125" t="s">
        <v>503</v>
      </c>
      <c r="AU125" t="s">
        <v>503</v>
      </c>
      <c r="AV125" t="s">
        <v>503</v>
      </c>
      <c r="AW125" t="s">
        <v>503</v>
      </c>
      <c r="AX125" t="s">
        <v>503</v>
      </c>
      <c r="AY125" t="s">
        <v>503</v>
      </c>
      <c r="AZ125" t="s">
        <v>503</v>
      </c>
      <c r="BA125" t="s">
        <v>503</v>
      </c>
      <c r="BB125" t="s">
        <v>503</v>
      </c>
      <c r="BC125" t="s">
        <v>503</v>
      </c>
      <c r="BD125" t="s">
        <v>503</v>
      </c>
      <c r="BE125" t="s">
        <v>503</v>
      </c>
      <c r="BF125" t="s">
        <v>503</v>
      </c>
      <c r="BG125" t="s">
        <v>503</v>
      </c>
    </row>
    <row r="126" spans="1:59" x14ac:dyDescent="0.25">
      <c r="A126">
        <v>2017</v>
      </c>
      <c r="B126">
        <v>3</v>
      </c>
      <c r="C126" t="s">
        <v>578</v>
      </c>
      <c r="D126" t="s">
        <v>510</v>
      </c>
      <c r="E126">
        <v>12</v>
      </c>
      <c r="F126" t="s">
        <v>503</v>
      </c>
      <c r="G126" t="s">
        <v>503</v>
      </c>
      <c r="H126" t="s">
        <v>503</v>
      </c>
      <c r="I126" t="s">
        <v>503</v>
      </c>
      <c r="J126" t="s">
        <v>503</v>
      </c>
      <c r="K126" t="s">
        <v>503</v>
      </c>
      <c r="L126" t="s">
        <v>503</v>
      </c>
      <c r="M126" t="s">
        <v>503</v>
      </c>
      <c r="N126" t="s">
        <v>503</v>
      </c>
      <c r="O126" t="s">
        <v>503</v>
      </c>
      <c r="P126" t="s">
        <v>503</v>
      </c>
      <c r="Q126" t="s">
        <v>503</v>
      </c>
      <c r="R126">
        <v>38</v>
      </c>
      <c r="S126">
        <v>166</v>
      </c>
      <c r="T126">
        <v>4.4000000000000004</v>
      </c>
      <c r="U126">
        <v>13.8</v>
      </c>
      <c r="V126">
        <v>15</v>
      </c>
      <c r="W126">
        <v>0</v>
      </c>
      <c r="X126">
        <v>9</v>
      </c>
      <c r="Y126">
        <v>24</v>
      </c>
      <c r="Z126">
        <v>8</v>
      </c>
      <c r="AA126">
        <v>2</v>
      </c>
      <c r="AB126">
        <v>15</v>
      </c>
      <c r="AC126">
        <v>0</v>
      </c>
      <c r="AD126" t="s">
        <v>503</v>
      </c>
      <c r="AE126" t="s">
        <v>503</v>
      </c>
      <c r="AF126" t="s">
        <v>503</v>
      </c>
      <c r="AG126" t="s">
        <v>503</v>
      </c>
      <c r="AH126" t="s">
        <v>503</v>
      </c>
      <c r="AI126" t="s">
        <v>503</v>
      </c>
      <c r="AJ126" t="s">
        <v>503</v>
      </c>
      <c r="AK126" t="s">
        <v>503</v>
      </c>
      <c r="AL126" t="s">
        <v>503</v>
      </c>
      <c r="AM126" t="s">
        <v>503</v>
      </c>
      <c r="AN126" t="s">
        <v>503</v>
      </c>
      <c r="AO126" t="s">
        <v>503</v>
      </c>
      <c r="AP126" t="s">
        <v>503</v>
      </c>
      <c r="AQ126" t="s">
        <v>503</v>
      </c>
      <c r="AR126" t="s">
        <v>503</v>
      </c>
      <c r="AS126" t="s">
        <v>503</v>
      </c>
      <c r="AT126" t="s">
        <v>503</v>
      </c>
      <c r="AU126" t="s">
        <v>503</v>
      </c>
      <c r="AV126" t="s">
        <v>503</v>
      </c>
      <c r="AW126" t="s">
        <v>503</v>
      </c>
      <c r="AX126" t="s">
        <v>503</v>
      </c>
      <c r="AY126" t="s">
        <v>503</v>
      </c>
      <c r="AZ126" t="s">
        <v>503</v>
      </c>
      <c r="BA126" t="s">
        <v>503</v>
      </c>
      <c r="BB126" t="s">
        <v>503</v>
      </c>
      <c r="BC126" t="s">
        <v>503</v>
      </c>
      <c r="BD126" t="s">
        <v>503</v>
      </c>
      <c r="BE126" t="s">
        <v>503</v>
      </c>
      <c r="BF126" t="s">
        <v>503</v>
      </c>
      <c r="BG126" t="s">
        <v>503</v>
      </c>
    </row>
    <row r="127" spans="1:59" x14ac:dyDescent="0.25">
      <c r="A127">
        <v>2017</v>
      </c>
      <c r="B127">
        <v>36</v>
      </c>
      <c r="C127" t="s">
        <v>579</v>
      </c>
      <c r="D127" t="s">
        <v>512</v>
      </c>
      <c r="E127">
        <v>10</v>
      </c>
      <c r="F127" t="s">
        <v>503</v>
      </c>
      <c r="G127" t="s">
        <v>503</v>
      </c>
      <c r="H127" t="s">
        <v>503</v>
      </c>
      <c r="I127" t="s">
        <v>503</v>
      </c>
      <c r="J127" t="s">
        <v>503</v>
      </c>
      <c r="K127" t="s">
        <v>503</v>
      </c>
      <c r="L127" t="s">
        <v>503</v>
      </c>
      <c r="M127" t="s">
        <v>503</v>
      </c>
      <c r="N127" t="s">
        <v>503</v>
      </c>
      <c r="O127" t="s">
        <v>503</v>
      </c>
      <c r="P127" t="s">
        <v>503</v>
      </c>
      <c r="Q127" t="s">
        <v>503</v>
      </c>
      <c r="R127">
        <v>2</v>
      </c>
      <c r="S127">
        <v>3</v>
      </c>
      <c r="T127">
        <v>1.5</v>
      </c>
      <c r="U127">
        <v>0.3</v>
      </c>
      <c r="V127">
        <v>3</v>
      </c>
      <c r="W127">
        <v>0</v>
      </c>
      <c r="X127">
        <v>9</v>
      </c>
      <c r="Y127">
        <v>91</v>
      </c>
      <c r="Z127">
        <v>10.1</v>
      </c>
      <c r="AA127">
        <v>9.1</v>
      </c>
      <c r="AB127">
        <v>16</v>
      </c>
      <c r="AC127">
        <v>0</v>
      </c>
      <c r="AD127" t="s">
        <v>503</v>
      </c>
      <c r="AE127" t="s">
        <v>503</v>
      </c>
      <c r="AF127" t="s">
        <v>503</v>
      </c>
      <c r="AG127" t="s">
        <v>503</v>
      </c>
      <c r="AH127" t="s">
        <v>503</v>
      </c>
      <c r="AI127" t="s">
        <v>503</v>
      </c>
      <c r="AJ127" t="s">
        <v>503</v>
      </c>
      <c r="AK127" t="s">
        <v>503</v>
      </c>
      <c r="AL127" t="s">
        <v>503</v>
      </c>
      <c r="AM127">
        <v>1</v>
      </c>
      <c r="AN127">
        <v>8</v>
      </c>
      <c r="AO127">
        <v>8</v>
      </c>
      <c r="AP127">
        <v>8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8</v>
      </c>
      <c r="AW127" t="s">
        <v>503</v>
      </c>
      <c r="AX127" t="s">
        <v>503</v>
      </c>
      <c r="AY127" t="s">
        <v>503</v>
      </c>
      <c r="AZ127" t="s">
        <v>503</v>
      </c>
      <c r="BA127" t="s">
        <v>503</v>
      </c>
      <c r="BB127" t="s">
        <v>503</v>
      </c>
      <c r="BC127" t="s">
        <v>503</v>
      </c>
      <c r="BD127" t="s">
        <v>503</v>
      </c>
      <c r="BE127" t="s">
        <v>503</v>
      </c>
      <c r="BF127" t="s">
        <v>503</v>
      </c>
      <c r="BG127" t="s">
        <v>503</v>
      </c>
    </row>
    <row r="128" spans="1:59" x14ac:dyDescent="0.25">
      <c r="A128">
        <v>2017</v>
      </c>
      <c r="B128">
        <v>23</v>
      </c>
      <c r="C128" t="s">
        <v>580</v>
      </c>
      <c r="D128" t="s">
        <v>510</v>
      </c>
      <c r="E128">
        <v>4</v>
      </c>
      <c r="F128" t="s">
        <v>503</v>
      </c>
      <c r="G128" t="s">
        <v>503</v>
      </c>
      <c r="H128" t="s">
        <v>503</v>
      </c>
      <c r="I128" t="s">
        <v>503</v>
      </c>
      <c r="J128" t="s">
        <v>503</v>
      </c>
      <c r="K128" t="s">
        <v>503</v>
      </c>
      <c r="L128" t="s">
        <v>503</v>
      </c>
      <c r="M128" t="s">
        <v>503</v>
      </c>
      <c r="N128" t="s">
        <v>503</v>
      </c>
      <c r="O128" t="s">
        <v>503</v>
      </c>
      <c r="P128" t="s">
        <v>503</v>
      </c>
      <c r="Q128" t="s">
        <v>503</v>
      </c>
      <c r="R128">
        <v>7</v>
      </c>
      <c r="S128">
        <v>14</v>
      </c>
      <c r="T128">
        <v>2</v>
      </c>
      <c r="U128">
        <v>3.5</v>
      </c>
      <c r="V128">
        <v>8</v>
      </c>
      <c r="W128">
        <v>0</v>
      </c>
      <c r="X128">
        <v>0</v>
      </c>
      <c r="Y128" t="s">
        <v>503</v>
      </c>
      <c r="Z128" t="s">
        <v>503</v>
      </c>
      <c r="AA128" t="s">
        <v>503</v>
      </c>
      <c r="AB128" t="s">
        <v>503</v>
      </c>
      <c r="AC128" t="s">
        <v>503</v>
      </c>
      <c r="AD128" t="s">
        <v>503</v>
      </c>
      <c r="AE128" t="s">
        <v>503</v>
      </c>
      <c r="AF128" t="s">
        <v>503</v>
      </c>
      <c r="AG128" t="s">
        <v>503</v>
      </c>
      <c r="AH128" t="s">
        <v>503</v>
      </c>
      <c r="AI128" t="s">
        <v>503</v>
      </c>
      <c r="AJ128" t="s">
        <v>503</v>
      </c>
      <c r="AK128" t="s">
        <v>503</v>
      </c>
      <c r="AL128" t="s">
        <v>503</v>
      </c>
      <c r="AM128" t="s">
        <v>503</v>
      </c>
      <c r="AN128" t="s">
        <v>503</v>
      </c>
      <c r="AO128" t="s">
        <v>503</v>
      </c>
      <c r="AP128" t="s">
        <v>503</v>
      </c>
      <c r="AQ128" t="s">
        <v>503</v>
      </c>
      <c r="AR128" t="s">
        <v>503</v>
      </c>
      <c r="AS128" t="s">
        <v>503</v>
      </c>
      <c r="AT128" t="s">
        <v>503</v>
      </c>
      <c r="AU128" t="s">
        <v>503</v>
      </c>
      <c r="AV128" t="s">
        <v>503</v>
      </c>
      <c r="AW128" t="s">
        <v>503</v>
      </c>
      <c r="AX128" t="s">
        <v>503</v>
      </c>
      <c r="AY128" t="s">
        <v>503</v>
      </c>
      <c r="AZ128" t="s">
        <v>503</v>
      </c>
      <c r="BA128" t="s">
        <v>503</v>
      </c>
      <c r="BB128" t="s">
        <v>503</v>
      </c>
      <c r="BC128" t="s">
        <v>503</v>
      </c>
      <c r="BD128" t="s">
        <v>503</v>
      </c>
      <c r="BE128" t="s">
        <v>503</v>
      </c>
      <c r="BF128" t="s">
        <v>503</v>
      </c>
      <c r="BG128" t="s">
        <v>503</v>
      </c>
    </row>
    <row r="129" spans="1:59" x14ac:dyDescent="0.25">
      <c r="A129">
        <v>2017</v>
      </c>
      <c r="B129">
        <v>4</v>
      </c>
      <c r="C129" t="s">
        <v>568</v>
      </c>
      <c r="D129" t="s">
        <v>502</v>
      </c>
      <c r="E129">
        <v>11</v>
      </c>
      <c r="F129" t="s">
        <v>503</v>
      </c>
      <c r="G129" t="s">
        <v>503</v>
      </c>
      <c r="H129" t="s">
        <v>503</v>
      </c>
      <c r="I129" t="s">
        <v>503</v>
      </c>
      <c r="J129" t="s">
        <v>503</v>
      </c>
      <c r="K129" t="s">
        <v>503</v>
      </c>
      <c r="L129" t="s">
        <v>503</v>
      </c>
      <c r="M129" t="s">
        <v>503</v>
      </c>
      <c r="N129" t="s">
        <v>503</v>
      </c>
      <c r="O129" t="s">
        <v>503</v>
      </c>
      <c r="P129" t="s">
        <v>503</v>
      </c>
      <c r="Q129" t="s">
        <v>503</v>
      </c>
      <c r="R129">
        <v>5</v>
      </c>
      <c r="S129">
        <v>54</v>
      </c>
      <c r="T129">
        <v>10.8</v>
      </c>
      <c r="U129">
        <v>4.9000000000000004</v>
      </c>
      <c r="V129">
        <v>45</v>
      </c>
      <c r="W129">
        <v>0</v>
      </c>
      <c r="X129">
        <v>1</v>
      </c>
      <c r="Y129">
        <v>3</v>
      </c>
      <c r="Z129">
        <v>3</v>
      </c>
      <c r="AA129">
        <v>0.3</v>
      </c>
      <c r="AB129">
        <v>0</v>
      </c>
      <c r="AC129">
        <v>0</v>
      </c>
      <c r="AD129" t="s">
        <v>503</v>
      </c>
      <c r="AE129" t="s">
        <v>503</v>
      </c>
      <c r="AF129" t="s">
        <v>503</v>
      </c>
      <c r="AG129" t="s">
        <v>503</v>
      </c>
      <c r="AH129" t="s">
        <v>503</v>
      </c>
      <c r="AI129" t="s">
        <v>503</v>
      </c>
      <c r="AJ129" t="s">
        <v>503</v>
      </c>
      <c r="AK129" t="s">
        <v>503</v>
      </c>
      <c r="AL129" t="s">
        <v>503</v>
      </c>
      <c r="AM129" t="s">
        <v>503</v>
      </c>
      <c r="AN129" t="s">
        <v>503</v>
      </c>
      <c r="AO129" t="s">
        <v>503</v>
      </c>
      <c r="AP129" t="s">
        <v>503</v>
      </c>
      <c r="AQ129" t="s">
        <v>503</v>
      </c>
      <c r="AR129" t="s">
        <v>503</v>
      </c>
      <c r="AS129" t="s">
        <v>503</v>
      </c>
      <c r="AT129" t="s">
        <v>503</v>
      </c>
      <c r="AU129" t="s">
        <v>503</v>
      </c>
      <c r="AV129" t="s">
        <v>503</v>
      </c>
      <c r="AW129" t="s">
        <v>503</v>
      </c>
      <c r="AX129" t="s">
        <v>503</v>
      </c>
      <c r="AY129" t="s">
        <v>503</v>
      </c>
      <c r="AZ129" t="s">
        <v>503</v>
      </c>
      <c r="BA129" t="s">
        <v>503</v>
      </c>
      <c r="BB129" t="s">
        <v>503</v>
      </c>
      <c r="BC129" t="s">
        <v>503</v>
      </c>
      <c r="BD129" t="s">
        <v>503</v>
      </c>
      <c r="BE129" t="s">
        <v>503</v>
      </c>
      <c r="BF129" t="s">
        <v>503</v>
      </c>
      <c r="BG129" t="s">
        <v>503</v>
      </c>
    </row>
    <row r="130" spans="1:59" x14ac:dyDescent="0.25">
      <c r="A130">
        <v>2017</v>
      </c>
      <c r="B130">
        <v>16</v>
      </c>
      <c r="C130" t="s">
        <v>581</v>
      </c>
      <c r="D130" t="s">
        <v>502</v>
      </c>
      <c r="E130">
        <v>2</v>
      </c>
      <c r="F130" t="s">
        <v>503</v>
      </c>
      <c r="G130" t="s">
        <v>503</v>
      </c>
      <c r="H130" t="s">
        <v>503</v>
      </c>
      <c r="I130" t="s">
        <v>503</v>
      </c>
      <c r="J130" t="s">
        <v>503</v>
      </c>
      <c r="K130" t="s">
        <v>503</v>
      </c>
      <c r="L130" t="s">
        <v>503</v>
      </c>
      <c r="M130" t="s">
        <v>503</v>
      </c>
      <c r="N130" t="s">
        <v>503</v>
      </c>
      <c r="O130" t="s">
        <v>503</v>
      </c>
      <c r="P130" t="s">
        <v>503</v>
      </c>
      <c r="Q130" t="s">
        <v>503</v>
      </c>
      <c r="R130" t="s">
        <v>503</v>
      </c>
      <c r="S130" t="s">
        <v>503</v>
      </c>
      <c r="T130" t="s">
        <v>503</v>
      </c>
      <c r="U130" t="s">
        <v>503</v>
      </c>
      <c r="V130" t="s">
        <v>503</v>
      </c>
      <c r="W130" t="s">
        <v>503</v>
      </c>
      <c r="X130" t="s">
        <v>503</v>
      </c>
      <c r="Y130" t="s">
        <v>503</v>
      </c>
      <c r="Z130" t="s">
        <v>503</v>
      </c>
      <c r="AA130" t="s">
        <v>503</v>
      </c>
      <c r="AB130" t="s">
        <v>503</v>
      </c>
      <c r="AC130" t="s">
        <v>503</v>
      </c>
      <c r="AD130" t="s">
        <v>503</v>
      </c>
      <c r="AE130" t="s">
        <v>503</v>
      </c>
      <c r="AF130" t="s">
        <v>503</v>
      </c>
      <c r="AG130" t="s">
        <v>503</v>
      </c>
      <c r="AH130" t="s">
        <v>503</v>
      </c>
      <c r="AI130" t="s">
        <v>503</v>
      </c>
      <c r="AJ130" t="s">
        <v>503</v>
      </c>
      <c r="AK130" t="s">
        <v>503</v>
      </c>
      <c r="AL130" t="s">
        <v>503</v>
      </c>
      <c r="AM130" t="s">
        <v>503</v>
      </c>
      <c r="AN130" t="s">
        <v>503</v>
      </c>
      <c r="AO130" t="s">
        <v>503</v>
      </c>
      <c r="AP130" t="s">
        <v>503</v>
      </c>
      <c r="AQ130" t="s">
        <v>503</v>
      </c>
      <c r="AR130" t="s">
        <v>503</v>
      </c>
      <c r="AS130" t="s">
        <v>503</v>
      </c>
      <c r="AT130" t="s">
        <v>503</v>
      </c>
      <c r="AU130" t="s">
        <v>503</v>
      </c>
      <c r="AV130" t="s">
        <v>503</v>
      </c>
      <c r="AW130" t="s">
        <v>503</v>
      </c>
      <c r="AX130" t="s">
        <v>503</v>
      </c>
      <c r="AY130" t="s">
        <v>503</v>
      </c>
      <c r="AZ130" t="s">
        <v>503</v>
      </c>
      <c r="BA130" t="s">
        <v>503</v>
      </c>
      <c r="BB130">
        <v>2</v>
      </c>
      <c r="BC130">
        <v>89</v>
      </c>
      <c r="BD130">
        <v>44.5</v>
      </c>
      <c r="BE130">
        <v>45</v>
      </c>
      <c r="BF130">
        <v>0</v>
      </c>
      <c r="BG130" t="s">
        <v>503</v>
      </c>
    </row>
    <row r="131" spans="1:59" x14ac:dyDescent="0.25">
      <c r="A131">
        <v>2017</v>
      </c>
      <c r="B131">
        <v>21</v>
      </c>
      <c r="C131" t="s">
        <v>569</v>
      </c>
      <c r="D131" t="s">
        <v>512</v>
      </c>
      <c r="E131">
        <v>10</v>
      </c>
      <c r="F131" t="s">
        <v>503</v>
      </c>
      <c r="G131" t="s">
        <v>503</v>
      </c>
      <c r="H131" t="s">
        <v>503</v>
      </c>
      <c r="I131" t="s">
        <v>503</v>
      </c>
      <c r="J131" t="s">
        <v>503</v>
      </c>
      <c r="K131" t="s">
        <v>503</v>
      </c>
      <c r="L131" t="s">
        <v>503</v>
      </c>
      <c r="M131" t="s">
        <v>503</v>
      </c>
      <c r="N131" t="s">
        <v>503</v>
      </c>
      <c r="O131" t="s">
        <v>503</v>
      </c>
      <c r="P131" t="s">
        <v>503</v>
      </c>
      <c r="Q131" t="s">
        <v>503</v>
      </c>
      <c r="R131" t="s">
        <v>503</v>
      </c>
      <c r="S131" t="s">
        <v>503</v>
      </c>
      <c r="T131" t="s">
        <v>503</v>
      </c>
      <c r="U131" t="s">
        <v>503</v>
      </c>
      <c r="V131" t="s">
        <v>503</v>
      </c>
      <c r="W131" t="s">
        <v>503</v>
      </c>
      <c r="X131">
        <v>1</v>
      </c>
      <c r="Y131">
        <v>5</v>
      </c>
      <c r="Z131">
        <v>5</v>
      </c>
      <c r="AA131">
        <v>0.5</v>
      </c>
      <c r="AB131">
        <v>5</v>
      </c>
      <c r="AC131">
        <v>0</v>
      </c>
      <c r="AD131" t="s">
        <v>503</v>
      </c>
      <c r="AE131" t="s">
        <v>503</v>
      </c>
      <c r="AF131" t="s">
        <v>503</v>
      </c>
      <c r="AG131" t="s">
        <v>503</v>
      </c>
      <c r="AH131" t="s">
        <v>503</v>
      </c>
      <c r="AI131" t="s">
        <v>503</v>
      </c>
      <c r="AJ131" t="s">
        <v>503</v>
      </c>
      <c r="AK131" t="s">
        <v>503</v>
      </c>
      <c r="AL131" t="s">
        <v>503</v>
      </c>
      <c r="AM131" t="s">
        <v>503</v>
      </c>
      <c r="AN131" t="s">
        <v>503</v>
      </c>
      <c r="AO131" t="s">
        <v>503</v>
      </c>
      <c r="AP131" t="s">
        <v>503</v>
      </c>
      <c r="AQ131" t="s">
        <v>503</v>
      </c>
      <c r="AR131" t="s">
        <v>503</v>
      </c>
      <c r="AS131" t="s">
        <v>503</v>
      </c>
      <c r="AT131" t="s">
        <v>503</v>
      </c>
      <c r="AU131" t="s">
        <v>503</v>
      </c>
      <c r="AV131" t="s">
        <v>503</v>
      </c>
      <c r="AW131" t="s">
        <v>503</v>
      </c>
      <c r="AX131" t="s">
        <v>503</v>
      </c>
      <c r="AY131" t="s">
        <v>503</v>
      </c>
      <c r="AZ131" t="s">
        <v>503</v>
      </c>
      <c r="BA131" t="s">
        <v>503</v>
      </c>
      <c r="BB131" t="s">
        <v>503</v>
      </c>
      <c r="BC131" t="s">
        <v>503</v>
      </c>
      <c r="BD131" t="s">
        <v>503</v>
      </c>
      <c r="BE131" t="s">
        <v>503</v>
      </c>
      <c r="BF131" t="s">
        <v>503</v>
      </c>
      <c r="BG131" t="s">
        <v>503</v>
      </c>
    </row>
    <row r="132" spans="1:59" x14ac:dyDescent="0.25">
      <c r="A132">
        <v>2017</v>
      </c>
      <c r="B132">
        <v>20</v>
      </c>
      <c r="C132" t="s">
        <v>582</v>
      </c>
      <c r="D132" t="s">
        <v>512</v>
      </c>
      <c r="E132">
        <v>11</v>
      </c>
      <c r="F132" t="s">
        <v>503</v>
      </c>
      <c r="G132" t="s">
        <v>503</v>
      </c>
      <c r="H132" t="s">
        <v>503</v>
      </c>
      <c r="I132" t="s">
        <v>503</v>
      </c>
      <c r="J132" t="s">
        <v>503</v>
      </c>
      <c r="K132" t="s">
        <v>503</v>
      </c>
      <c r="L132" t="s">
        <v>503</v>
      </c>
      <c r="M132" t="s">
        <v>503</v>
      </c>
      <c r="N132" t="s">
        <v>503</v>
      </c>
      <c r="O132" t="s">
        <v>503</v>
      </c>
      <c r="P132" t="s">
        <v>503</v>
      </c>
      <c r="Q132" t="s">
        <v>503</v>
      </c>
      <c r="R132">
        <v>11</v>
      </c>
      <c r="S132">
        <v>40</v>
      </c>
      <c r="T132">
        <v>3.6</v>
      </c>
      <c r="U132">
        <v>3.6</v>
      </c>
      <c r="V132">
        <v>9</v>
      </c>
      <c r="W132">
        <v>0</v>
      </c>
      <c r="X132">
        <v>3</v>
      </c>
      <c r="Y132">
        <v>47</v>
      </c>
      <c r="Z132">
        <v>47</v>
      </c>
      <c r="AA132">
        <v>4.3</v>
      </c>
      <c r="AB132">
        <v>47</v>
      </c>
      <c r="AC132">
        <v>0</v>
      </c>
      <c r="AD132" t="s">
        <v>503</v>
      </c>
      <c r="AE132" t="s">
        <v>503</v>
      </c>
      <c r="AF132" t="s">
        <v>503</v>
      </c>
      <c r="AG132" t="s">
        <v>503</v>
      </c>
      <c r="AH132" t="s">
        <v>503</v>
      </c>
      <c r="AI132" t="s">
        <v>503</v>
      </c>
      <c r="AJ132" t="s">
        <v>503</v>
      </c>
      <c r="AK132" t="s">
        <v>503</v>
      </c>
      <c r="AL132" t="s">
        <v>503</v>
      </c>
      <c r="AM132">
        <v>3</v>
      </c>
      <c r="AN132">
        <v>35</v>
      </c>
      <c r="AO132">
        <v>11.7</v>
      </c>
      <c r="AP132">
        <v>20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35</v>
      </c>
      <c r="AW132" t="s">
        <v>503</v>
      </c>
      <c r="AX132" t="s">
        <v>503</v>
      </c>
      <c r="AY132" t="s">
        <v>503</v>
      </c>
      <c r="AZ132" t="s">
        <v>503</v>
      </c>
      <c r="BA132" t="s">
        <v>503</v>
      </c>
      <c r="BB132" t="s">
        <v>503</v>
      </c>
      <c r="BC132" t="s">
        <v>503</v>
      </c>
      <c r="BD132" t="s">
        <v>503</v>
      </c>
      <c r="BE132" t="s">
        <v>503</v>
      </c>
      <c r="BF132" t="s">
        <v>503</v>
      </c>
      <c r="BG132" t="s">
        <v>503</v>
      </c>
    </row>
    <row r="133" spans="1:59" x14ac:dyDescent="0.25">
      <c r="A133">
        <v>2017</v>
      </c>
      <c r="B133">
        <v>1</v>
      </c>
      <c r="C133" t="s">
        <v>583</v>
      </c>
      <c r="D133" t="s">
        <v>512</v>
      </c>
      <c r="E133">
        <v>12</v>
      </c>
      <c r="F133" t="s">
        <v>503</v>
      </c>
      <c r="G133" t="s">
        <v>503</v>
      </c>
      <c r="H133" t="s">
        <v>503</v>
      </c>
      <c r="I133" t="s">
        <v>503</v>
      </c>
      <c r="J133" t="s">
        <v>503</v>
      </c>
      <c r="K133" t="s">
        <v>503</v>
      </c>
      <c r="L133" t="s">
        <v>503</v>
      </c>
      <c r="M133" t="s">
        <v>503</v>
      </c>
      <c r="N133" t="s">
        <v>503</v>
      </c>
      <c r="O133" t="s">
        <v>503</v>
      </c>
      <c r="P133" t="s">
        <v>503</v>
      </c>
      <c r="Q133" t="s">
        <v>503</v>
      </c>
      <c r="R133" t="s">
        <v>503</v>
      </c>
      <c r="S133" t="s">
        <v>503</v>
      </c>
      <c r="T133" t="s">
        <v>503</v>
      </c>
      <c r="U133" t="s">
        <v>503</v>
      </c>
      <c r="V133" t="s">
        <v>503</v>
      </c>
      <c r="W133" t="s">
        <v>503</v>
      </c>
      <c r="X133" t="s">
        <v>503</v>
      </c>
      <c r="Y133" t="s">
        <v>503</v>
      </c>
      <c r="Z133" t="s">
        <v>503</v>
      </c>
      <c r="AA133" t="s">
        <v>503</v>
      </c>
      <c r="AB133" t="s">
        <v>503</v>
      </c>
      <c r="AC133" t="s">
        <v>503</v>
      </c>
      <c r="AD133" t="s">
        <v>503</v>
      </c>
      <c r="AE133" t="s">
        <v>503</v>
      </c>
      <c r="AF133" t="s">
        <v>503</v>
      </c>
      <c r="AG133" t="s">
        <v>503</v>
      </c>
      <c r="AH133" t="s">
        <v>503</v>
      </c>
      <c r="AI133" t="s">
        <v>503</v>
      </c>
      <c r="AJ133" t="s">
        <v>503</v>
      </c>
      <c r="AK133" t="s">
        <v>503</v>
      </c>
      <c r="AL133" t="s">
        <v>503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503</v>
      </c>
      <c r="AX133" t="s">
        <v>503</v>
      </c>
      <c r="AY133" t="s">
        <v>503</v>
      </c>
      <c r="AZ133" t="s">
        <v>503</v>
      </c>
      <c r="BA133" t="s">
        <v>503</v>
      </c>
      <c r="BB133" t="s">
        <v>503</v>
      </c>
      <c r="BC133" t="s">
        <v>503</v>
      </c>
      <c r="BD133" t="s">
        <v>503</v>
      </c>
      <c r="BE133" t="s">
        <v>503</v>
      </c>
      <c r="BF133" t="s">
        <v>503</v>
      </c>
      <c r="BG133" t="s">
        <v>503</v>
      </c>
    </row>
    <row r="134" spans="1:59" x14ac:dyDescent="0.25">
      <c r="A134">
        <v>2017</v>
      </c>
      <c r="B134">
        <v>27</v>
      </c>
      <c r="C134" t="s">
        <v>561</v>
      </c>
      <c r="D134" t="s">
        <v>502</v>
      </c>
      <c r="E134">
        <v>6</v>
      </c>
      <c r="F134" t="s">
        <v>503</v>
      </c>
      <c r="G134" t="s">
        <v>503</v>
      </c>
      <c r="H134" t="s">
        <v>503</v>
      </c>
      <c r="I134" t="s">
        <v>503</v>
      </c>
      <c r="J134" t="s">
        <v>503</v>
      </c>
      <c r="K134" t="s">
        <v>503</v>
      </c>
      <c r="L134" t="s">
        <v>503</v>
      </c>
      <c r="M134" t="s">
        <v>503</v>
      </c>
      <c r="N134" t="s">
        <v>503</v>
      </c>
      <c r="O134" t="s">
        <v>503</v>
      </c>
      <c r="P134" t="s">
        <v>503</v>
      </c>
      <c r="Q134" t="s">
        <v>503</v>
      </c>
      <c r="R134">
        <v>55</v>
      </c>
      <c r="S134">
        <v>259</v>
      </c>
      <c r="T134">
        <v>4.7</v>
      </c>
      <c r="U134">
        <v>43.2</v>
      </c>
      <c r="V134">
        <v>21</v>
      </c>
      <c r="W134">
        <v>1</v>
      </c>
      <c r="X134">
        <v>3</v>
      </c>
      <c r="Y134">
        <v>32</v>
      </c>
      <c r="Z134">
        <v>10.7</v>
      </c>
      <c r="AA134">
        <v>5.3</v>
      </c>
      <c r="AB134">
        <v>19</v>
      </c>
      <c r="AC134">
        <v>0</v>
      </c>
      <c r="AD134" t="s">
        <v>503</v>
      </c>
      <c r="AE134" t="s">
        <v>503</v>
      </c>
      <c r="AF134" t="s">
        <v>503</v>
      </c>
      <c r="AG134" t="s">
        <v>503</v>
      </c>
      <c r="AH134" t="s">
        <v>503</v>
      </c>
      <c r="AI134" t="s">
        <v>503</v>
      </c>
      <c r="AJ134" t="s">
        <v>503</v>
      </c>
      <c r="AK134" t="s">
        <v>503</v>
      </c>
      <c r="AL134" t="s">
        <v>503</v>
      </c>
      <c r="AM134">
        <v>2</v>
      </c>
      <c r="AN134">
        <v>28</v>
      </c>
      <c r="AO134">
        <v>14</v>
      </c>
      <c r="AP134">
        <v>28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28</v>
      </c>
      <c r="AW134" t="s">
        <v>503</v>
      </c>
      <c r="AX134" t="s">
        <v>503</v>
      </c>
      <c r="AY134" t="s">
        <v>503</v>
      </c>
      <c r="AZ134" t="s">
        <v>503</v>
      </c>
      <c r="BA134" t="s">
        <v>503</v>
      </c>
      <c r="BB134" t="s">
        <v>503</v>
      </c>
      <c r="BC134" t="s">
        <v>503</v>
      </c>
      <c r="BD134" t="s">
        <v>503</v>
      </c>
      <c r="BE134" t="s">
        <v>503</v>
      </c>
      <c r="BF134" t="s">
        <v>503</v>
      </c>
      <c r="BG134" t="s">
        <v>503</v>
      </c>
    </row>
    <row r="135" spans="1:59" x14ac:dyDescent="0.25">
      <c r="A135">
        <v>2017</v>
      </c>
      <c r="B135">
        <v>17</v>
      </c>
      <c r="C135" t="s">
        <v>584</v>
      </c>
      <c r="D135" t="s">
        <v>510</v>
      </c>
      <c r="E135">
        <v>7</v>
      </c>
      <c r="F135" t="s">
        <v>503</v>
      </c>
      <c r="G135" t="s">
        <v>503</v>
      </c>
      <c r="H135" t="s">
        <v>503</v>
      </c>
      <c r="I135" t="s">
        <v>503</v>
      </c>
      <c r="J135" t="s">
        <v>503</v>
      </c>
      <c r="K135" t="s">
        <v>503</v>
      </c>
      <c r="L135" t="s">
        <v>503</v>
      </c>
      <c r="M135" t="s">
        <v>503</v>
      </c>
      <c r="N135" t="s">
        <v>503</v>
      </c>
      <c r="O135" t="s">
        <v>503</v>
      </c>
      <c r="P135" t="s">
        <v>503</v>
      </c>
      <c r="Q135" t="s">
        <v>503</v>
      </c>
      <c r="R135">
        <v>2</v>
      </c>
      <c r="S135">
        <v>19</v>
      </c>
      <c r="T135">
        <v>9.5</v>
      </c>
      <c r="U135">
        <v>2.7</v>
      </c>
      <c r="V135">
        <v>10</v>
      </c>
      <c r="W135">
        <v>0</v>
      </c>
      <c r="X135">
        <v>13</v>
      </c>
      <c r="Y135">
        <v>202</v>
      </c>
      <c r="Z135">
        <v>15.5</v>
      </c>
      <c r="AA135">
        <v>28.9</v>
      </c>
      <c r="AB135">
        <v>47</v>
      </c>
      <c r="AC135">
        <v>1</v>
      </c>
      <c r="AD135" t="s">
        <v>503</v>
      </c>
      <c r="AE135" t="s">
        <v>503</v>
      </c>
      <c r="AF135" t="s">
        <v>503</v>
      </c>
      <c r="AG135" t="s">
        <v>503</v>
      </c>
      <c r="AH135" t="s">
        <v>503</v>
      </c>
      <c r="AI135" t="s">
        <v>503</v>
      </c>
      <c r="AJ135" t="s">
        <v>503</v>
      </c>
      <c r="AK135" t="s">
        <v>503</v>
      </c>
      <c r="AL135" t="s">
        <v>503</v>
      </c>
      <c r="AM135" t="s">
        <v>503</v>
      </c>
      <c r="AN135" t="s">
        <v>503</v>
      </c>
      <c r="AO135" t="s">
        <v>503</v>
      </c>
      <c r="AP135" t="s">
        <v>503</v>
      </c>
      <c r="AQ135" t="s">
        <v>503</v>
      </c>
      <c r="AR135" t="s">
        <v>503</v>
      </c>
      <c r="AS135" t="s">
        <v>503</v>
      </c>
      <c r="AT135" t="s">
        <v>503</v>
      </c>
      <c r="AU135" t="s">
        <v>503</v>
      </c>
      <c r="AV135" t="s">
        <v>503</v>
      </c>
      <c r="AW135" t="s">
        <v>503</v>
      </c>
      <c r="AX135" t="s">
        <v>503</v>
      </c>
      <c r="AY135" t="s">
        <v>503</v>
      </c>
      <c r="AZ135" t="s">
        <v>503</v>
      </c>
      <c r="BA135" t="s">
        <v>503</v>
      </c>
      <c r="BB135" t="s">
        <v>503</v>
      </c>
      <c r="BC135" t="s">
        <v>503</v>
      </c>
      <c r="BD135" t="s">
        <v>503</v>
      </c>
      <c r="BE135" t="s">
        <v>503</v>
      </c>
      <c r="BF135" t="s">
        <v>503</v>
      </c>
      <c r="BG135" t="s">
        <v>503</v>
      </c>
    </row>
    <row r="136" spans="1:59" x14ac:dyDescent="0.25">
      <c r="A136">
        <v>2017</v>
      </c>
      <c r="B136">
        <v>12</v>
      </c>
      <c r="C136" t="s">
        <v>585</v>
      </c>
      <c r="D136" t="s">
        <v>502</v>
      </c>
      <c r="E136">
        <v>12</v>
      </c>
      <c r="F136" t="s">
        <v>503</v>
      </c>
      <c r="G136" t="s">
        <v>503</v>
      </c>
      <c r="H136" t="s">
        <v>503</v>
      </c>
      <c r="I136" t="s">
        <v>503</v>
      </c>
      <c r="J136" t="s">
        <v>503</v>
      </c>
      <c r="K136" t="s">
        <v>503</v>
      </c>
      <c r="L136" t="s">
        <v>503</v>
      </c>
      <c r="M136" t="s">
        <v>503</v>
      </c>
      <c r="N136" t="s">
        <v>503</v>
      </c>
      <c r="O136" t="s">
        <v>503</v>
      </c>
      <c r="P136" t="s">
        <v>503</v>
      </c>
      <c r="Q136" t="s">
        <v>503</v>
      </c>
      <c r="R136">
        <v>10</v>
      </c>
      <c r="S136">
        <v>147</v>
      </c>
      <c r="T136">
        <v>14.7</v>
      </c>
      <c r="U136">
        <v>12.3</v>
      </c>
      <c r="V136">
        <v>62</v>
      </c>
      <c r="W136">
        <v>0</v>
      </c>
      <c r="X136">
        <v>7</v>
      </c>
      <c r="Y136">
        <v>51</v>
      </c>
      <c r="Z136">
        <v>10.199999999999999</v>
      </c>
      <c r="AA136">
        <v>4.3</v>
      </c>
      <c r="AB136">
        <v>18</v>
      </c>
      <c r="AC136">
        <v>1</v>
      </c>
      <c r="AD136" t="s">
        <v>503</v>
      </c>
      <c r="AE136" t="s">
        <v>503</v>
      </c>
      <c r="AF136" t="s">
        <v>503</v>
      </c>
      <c r="AG136" t="s">
        <v>503</v>
      </c>
      <c r="AH136" t="s">
        <v>503</v>
      </c>
      <c r="AI136" t="s">
        <v>503</v>
      </c>
      <c r="AJ136" t="s">
        <v>503</v>
      </c>
      <c r="AK136" t="s">
        <v>503</v>
      </c>
      <c r="AL136" t="s">
        <v>503</v>
      </c>
      <c r="AM136">
        <v>9</v>
      </c>
      <c r="AN136">
        <v>262</v>
      </c>
      <c r="AO136">
        <v>29.1</v>
      </c>
      <c r="AP136">
        <v>94</v>
      </c>
      <c r="AQ136">
        <v>10</v>
      </c>
      <c r="AR136">
        <v>109</v>
      </c>
      <c r="AS136">
        <v>10.9</v>
      </c>
      <c r="AT136">
        <v>43</v>
      </c>
      <c r="AU136">
        <v>0</v>
      </c>
      <c r="AV136">
        <v>371</v>
      </c>
      <c r="AW136" t="s">
        <v>503</v>
      </c>
      <c r="AX136" t="s">
        <v>503</v>
      </c>
      <c r="AY136" t="s">
        <v>503</v>
      </c>
      <c r="AZ136" t="s">
        <v>503</v>
      </c>
      <c r="BA136" t="s">
        <v>503</v>
      </c>
      <c r="BB136" t="s">
        <v>503</v>
      </c>
      <c r="BC136" t="s">
        <v>503</v>
      </c>
      <c r="BD136" t="s">
        <v>503</v>
      </c>
      <c r="BE136" t="s">
        <v>503</v>
      </c>
      <c r="BF136" t="s">
        <v>503</v>
      </c>
      <c r="BG136" t="s">
        <v>503</v>
      </c>
    </row>
    <row r="137" spans="1:59" x14ac:dyDescent="0.25">
      <c r="A137">
        <v>2017</v>
      </c>
      <c r="B137">
        <v>8</v>
      </c>
      <c r="C137" t="s">
        <v>574</v>
      </c>
      <c r="D137" t="s">
        <v>502</v>
      </c>
      <c r="E137">
        <v>12</v>
      </c>
      <c r="F137" t="s">
        <v>503</v>
      </c>
      <c r="G137" t="s">
        <v>503</v>
      </c>
      <c r="H137" t="s">
        <v>503</v>
      </c>
      <c r="I137" t="s">
        <v>503</v>
      </c>
      <c r="J137" t="s">
        <v>503</v>
      </c>
      <c r="K137" t="s">
        <v>503</v>
      </c>
      <c r="L137" t="s">
        <v>503</v>
      </c>
      <c r="M137" t="s">
        <v>503</v>
      </c>
      <c r="N137" t="s">
        <v>503</v>
      </c>
      <c r="O137" t="s">
        <v>503</v>
      </c>
      <c r="P137" t="s">
        <v>503</v>
      </c>
      <c r="Q137" t="s">
        <v>503</v>
      </c>
      <c r="R137" t="s">
        <v>503</v>
      </c>
      <c r="S137" t="s">
        <v>503</v>
      </c>
      <c r="T137" t="s">
        <v>503</v>
      </c>
      <c r="U137" t="s">
        <v>503</v>
      </c>
      <c r="V137" t="s">
        <v>503</v>
      </c>
      <c r="W137" t="s">
        <v>503</v>
      </c>
      <c r="X137">
        <v>2</v>
      </c>
      <c r="Y137">
        <v>20</v>
      </c>
      <c r="Z137">
        <v>10</v>
      </c>
      <c r="AA137">
        <v>1.7</v>
      </c>
      <c r="AB137">
        <v>12</v>
      </c>
      <c r="AC137">
        <v>0</v>
      </c>
      <c r="AD137" t="s">
        <v>503</v>
      </c>
      <c r="AE137" t="s">
        <v>503</v>
      </c>
      <c r="AF137" t="s">
        <v>503</v>
      </c>
      <c r="AG137" t="s">
        <v>503</v>
      </c>
      <c r="AH137" t="s">
        <v>503</v>
      </c>
      <c r="AI137" t="s">
        <v>503</v>
      </c>
      <c r="AJ137" t="s">
        <v>503</v>
      </c>
      <c r="AK137" t="s">
        <v>503</v>
      </c>
      <c r="AL137" t="s">
        <v>503</v>
      </c>
      <c r="AM137" t="s">
        <v>503</v>
      </c>
      <c r="AN137" t="s">
        <v>503</v>
      </c>
      <c r="AO137" t="s">
        <v>503</v>
      </c>
      <c r="AP137" t="s">
        <v>503</v>
      </c>
      <c r="AQ137" t="s">
        <v>503</v>
      </c>
      <c r="AR137" t="s">
        <v>503</v>
      </c>
      <c r="AS137" t="s">
        <v>503</v>
      </c>
      <c r="AT137" t="s">
        <v>503</v>
      </c>
      <c r="AU137" t="s">
        <v>503</v>
      </c>
      <c r="AV137" t="s">
        <v>503</v>
      </c>
      <c r="AW137" t="s">
        <v>503</v>
      </c>
      <c r="AX137" t="s">
        <v>503</v>
      </c>
      <c r="AY137" t="s">
        <v>503</v>
      </c>
      <c r="AZ137" t="s">
        <v>503</v>
      </c>
      <c r="BA137" t="s">
        <v>503</v>
      </c>
      <c r="BB137" t="s">
        <v>503</v>
      </c>
      <c r="BC137" t="s">
        <v>503</v>
      </c>
      <c r="BD137" t="s">
        <v>503</v>
      </c>
      <c r="BE137" t="s">
        <v>503</v>
      </c>
      <c r="BF137" t="s">
        <v>503</v>
      </c>
      <c r="BG137" t="s">
        <v>503</v>
      </c>
    </row>
    <row r="138" spans="1:59" x14ac:dyDescent="0.25">
      <c r="A138">
        <v>2017</v>
      </c>
      <c r="B138">
        <v>7</v>
      </c>
      <c r="C138" t="s">
        <v>575</v>
      </c>
      <c r="D138" t="s">
        <v>510</v>
      </c>
      <c r="E138">
        <v>12</v>
      </c>
      <c r="F138">
        <v>100</v>
      </c>
      <c r="G138">
        <v>175</v>
      </c>
      <c r="H138">
        <v>1163</v>
      </c>
      <c r="I138">
        <v>0.57099999999999995</v>
      </c>
      <c r="J138">
        <v>11.6</v>
      </c>
      <c r="K138">
        <v>96.9</v>
      </c>
      <c r="L138">
        <v>8.3000000000000007</v>
      </c>
      <c r="M138">
        <v>13</v>
      </c>
      <c r="N138">
        <v>1.1000000000000001</v>
      </c>
      <c r="O138">
        <v>9</v>
      </c>
      <c r="P138">
        <v>47</v>
      </c>
      <c r="Q138">
        <v>80.7</v>
      </c>
      <c r="R138">
        <v>198</v>
      </c>
      <c r="S138">
        <v>1006</v>
      </c>
      <c r="T138">
        <v>5.0999999999999996</v>
      </c>
      <c r="U138">
        <v>83.8</v>
      </c>
      <c r="V138">
        <v>43</v>
      </c>
      <c r="W138">
        <v>4</v>
      </c>
      <c r="X138">
        <v>9</v>
      </c>
      <c r="Y138" t="s">
        <v>503</v>
      </c>
      <c r="Z138" t="s">
        <v>503</v>
      </c>
      <c r="AA138" t="s">
        <v>503</v>
      </c>
      <c r="AB138" t="s">
        <v>503</v>
      </c>
      <c r="AC138" t="s">
        <v>503</v>
      </c>
      <c r="AD138" t="s">
        <v>503</v>
      </c>
      <c r="AE138" t="s">
        <v>503</v>
      </c>
      <c r="AF138" t="s">
        <v>503</v>
      </c>
      <c r="AG138" t="s">
        <v>503</v>
      </c>
      <c r="AH138" t="s">
        <v>503</v>
      </c>
      <c r="AI138" t="s">
        <v>503</v>
      </c>
      <c r="AJ138" t="s">
        <v>503</v>
      </c>
      <c r="AK138" t="s">
        <v>503</v>
      </c>
      <c r="AL138" t="s">
        <v>503</v>
      </c>
      <c r="AM138" t="s">
        <v>503</v>
      </c>
      <c r="AN138" t="s">
        <v>503</v>
      </c>
      <c r="AO138" t="s">
        <v>503</v>
      </c>
      <c r="AP138" t="s">
        <v>503</v>
      </c>
      <c r="AQ138" t="s">
        <v>503</v>
      </c>
      <c r="AR138" t="s">
        <v>503</v>
      </c>
      <c r="AS138" t="s">
        <v>503</v>
      </c>
      <c r="AT138" t="s">
        <v>503</v>
      </c>
      <c r="AU138" t="s">
        <v>503</v>
      </c>
      <c r="AV138" t="s">
        <v>503</v>
      </c>
      <c r="AW138">
        <v>10</v>
      </c>
      <c r="AX138">
        <v>405</v>
      </c>
      <c r="AY138">
        <v>40.5</v>
      </c>
      <c r="AZ138">
        <v>47</v>
      </c>
      <c r="BA138">
        <v>2</v>
      </c>
      <c r="BB138" t="s">
        <v>503</v>
      </c>
      <c r="BC138" t="s">
        <v>503</v>
      </c>
      <c r="BD138" t="s">
        <v>503</v>
      </c>
      <c r="BE138" t="s">
        <v>503</v>
      </c>
      <c r="BF138" t="s">
        <v>503</v>
      </c>
      <c r="BG138" t="s">
        <v>503</v>
      </c>
    </row>
    <row r="139" spans="1:59" x14ac:dyDescent="0.25">
      <c r="A139">
        <v>2017</v>
      </c>
      <c r="B139">
        <v>15</v>
      </c>
      <c r="C139" t="s">
        <v>521</v>
      </c>
      <c r="D139" t="s">
        <v>512</v>
      </c>
      <c r="E139">
        <v>12</v>
      </c>
      <c r="F139">
        <v>1</v>
      </c>
      <c r="G139">
        <v>1</v>
      </c>
      <c r="H139">
        <v>4</v>
      </c>
      <c r="I139">
        <v>1</v>
      </c>
      <c r="J139">
        <v>4</v>
      </c>
      <c r="K139">
        <v>0.3</v>
      </c>
      <c r="L139">
        <v>0.1</v>
      </c>
      <c r="M139">
        <v>0</v>
      </c>
      <c r="N139">
        <v>0</v>
      </c>
      <c r="O139">
        <v>0</v>
      </c>
      <c r="P139">
        <v>4</v>
      </c>
      <c r="Q139">
        <v>102.1</v>
      </c>
      <c r="R139">
        <v>9</v>
      </c>
      <c r="S139">
        <v>59</v>
      </c>
      <c r="T139">
        <v>6.6</v>
      </c>
      <c r="U139">
        <v>4.9000000000000004</v>
      </c>
      <c r="V139">
        <v>16</v>
      </c>
      <c r="W139">
        <v>0</v>
      </c>
      <c r="X139">
        <v>25</v>
      </c>
      <c r="Y139">
        <v>308</v>
      </c>
      <c r="Z139">
        <v>12.8</v>
      </c>
      <c r="AA139">
        <v>25.7</v>
      </c>
      <c r="AB139">
        <v>38</v>
      </c>
      <c r="AC139">
        <v>5</v>
      </c>
      <c r="AD139" t="s">
        <v>503</v>
      </c>
      <c r="AE139" t="s">
        <v>503</v>
      </c>
      <c r="AF139" t="s">
        <v>503</v>
      </c>
      <c r="AG139" t="s">
        <v>503</v>
      </c>
      <c r="AH139" t="s">
        <v>503</v>
      </c>
      <c r="AI139" t="s">
        <v>503</v>
      </c>
      <c r="AJ139" t="s">
        <v>503</v>
      </c>
      <c r="AK139" t="s">
        <v>503</v>
      </c>
      <c r="AL139" t="s">
        <v>503</v>
      </c>
      <c r="AM139">
        <v>3</v>
      </c>
      <c r="AN139">
        <v>3</v>
      </c>
      <c r="AO139">
        <v>1</v>
      </c>
      <c r="AP139">
        <v>3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>
        <v>32</v>
      </c>
      <c r="AX139">
        <v>1134</v>
      </c>
      <c r="AY139">
        <v>35.4</v>
      </c>
      <c r="AZ139">
        <v>58</v>
      </c>
      <c r="BA139">
        <v>1</v>
      </c>
      <c r="BB139" t="s">
        <v>503</v>
      </c>
      <c r="BC139" t="s">
        <v>503</v>
      </c>
      <c r="BD139" t="s">
        <v>503</v>
      </c>
      <c r="BE139" t="s">
        <v>503</v>
      </c>
      <c r="BF139" t="s">
        <v>503</v>
      </c>
      <c r="BG139" t="s">
        <v>503</v>
      </c>
    </row>
    <row r="140" spans="1:59" x14ac:dyDescent="0.25">
      <c r="A140">
        <v>2017</v>
      </c>
      <c r="B140">
        <v>25</v>
      </c>
      <c r="C140" t="s">
        <v>586</v>
      </c>
      <c r="D140" t="s">
        <v>510</v>
      </c>
      <c r="E140">
        <v>10</v>
      </c>
      <c r="F140" t="s">
        <v>503</v>
      </c>
      <c r="G140" t="s">
        <v>503</v>
      </c>
      <c r="H140" t="s">
        <v>503</v>
      </c>
      <c r="I140" t="s">
        <v>503</v>
      </c>
      <c r="J140" t="s">
        <v>503</v>
      </c>
      <c r="K140" t="s">
        <v>503</v>
      </c>
      <c r="L140" t="s">
        <v>503</v>
      </c>
      <c r="M140" t="s">
        <v>503</v>
      </c>
      <c r="N140" t="s">
        <v>503</v>
      </c>
      <c r="O140" t="s">
        <v>503</v>
      </c>
      <c r="P140" t="s">
        <v>503</v>
      </c>
      <c r="Q140" t="s">
        <v>503</v>
      </c>
      <c r="R140">
        <v>46</v>
      </c>
      <c r="S140">
        <v>198</v>
      </c>
      <c r="T140">
        <v>4.3</v>
      </c>
      <c r="U140">
        <v>19.8</v>
      </c>
      <c r="V140">
        <v>12</v>
      </c>
      <c r="W140">
        <v>1</v>
      </c>
      <c r="X140">
        <v>4</v>
      </c>
      <c r="Y140">
        <v>16</v>
      </c>
      <c r="Z140">
        <v>5.3</v>
      </c>
      <c r="AA140">
        <v>1.6</v>
      </c>
      <c r="AB140">
        <v>11</v>
      </c>
      <c r="AC140">
        <v>0</v>
      </c>
      <c r="AD140" t="s">
        <v>503</v>
      </c>
      <c r="AE140" t="s">
        <v>503</v>
      </c>
      <c r="AF140" t="s">
        <v>503</v>
      </c>
      <c r="AG140" t="s">
        <v>503</v>
      </c>
      <c r="AH140" t="s">
        <v>503</v>
      </c>
      <c r="AI140" t="s">
        <v>503</v>
      </c>
      <c r="AJ140" t="s">
        <v>503</v>
      </c>
      <c r="AK140" t="s">
        <v>503</v>
      </c>
      <c r="AL140" t="s">
        <v>503</v>
      </c>
      <c r="AM140" t="s">
        <v>503</v>
      </c>
      <c r="AN140" t="s">
        <v>503</v>
      </c>
      <c r="AO140" t="s">
        <v>503</v>
      </c>
      <c r="AP140" t="s">
        <v>503</v>
      </c>
      <c r="AQ140" t="s">
        <v>503</v>
      </c>
      <c r="AR140" t="s">
        <v>503</v>
      </c>
      <c r="AS140" t="s">
        <v>503</v>
      </c>
      <c r="AT140" t="s">
        <v>503</v>
      </c>
      <c r="AU140" t="s">
        <v>503</v>
      </c>
      <c r="AV140" t="s">
        <v>503</v>
      </c>
      <c r="AW140" t="s">
        <v>503</v>
      </c>
      <c r="AX140" t="s">
        <v>503</v>
      </c>
      <c r="AY140" t="s">
        <v>503</v>
      </c>
      <c r="AZ140" t="s">
        <v>503</v>
      </c>
      <c r="BA140" t="s">
        <v>503</v>
      </c>
      <c r="BB140" t="s">
        <v>503</v>
      </c>
      <c r="BC140" t="s">
        <v>503</v>
      </c>
      <c r="BD140" t="s">
        <v>503</v>
      </c>
      <c r="BE140" t="s">
        <v>503</v>
      </c>
      <c r="BF140" t="s">
        <v>503</v>
      </c>
      <c r="BG140" t="s">
        <v>503</v>
      </c>
    </row>
    <row r="141" spans="1:59" x14ac:dyDescent="0.25">
      <c r="A141">
        <v>2017</v>
      </c>
      <c r="B141">
        <v>11</v>
      </c>
      <c r="C141" t="s">
        <v>587</v>
      </c>
      <c r="D141" t="s">
        <v>510</v>
      </c>
      <c r="E141">
        <v>6</v>
      </c>
      <c r="F141">
        <v>1</v>
      </c>
      <c r="G141">
        <v>1</v>
      </c>
      <c r="H141">
        <v>25</v>
      </c>
      <c r="I141">
        <v>1</v>
      </c>
      <c r="J141">
        <v>25</v>
      </c>
      <c r="K141">
        <v>4.2</v>
      </c>
      <c r="L141">
        <v>0.2</v>
      </c>
      <c r="M141">
        <v>0</v>
      </c>
      <c r="N141">
        <v>0</v>
      </c>
      <c r="O141">
        <v>0</v>
      </c>
      <c r="P141">
        <v>25</v>
      </c>
      <c r="Q141">
        <v>137.5</v>
      </c>
      <c r="R141">
        <v>1</v>
      </c>
      <c r="S141">
        <v>6</v>
      </c>
      <c r="T141">
        <v>6</v>
      </c>
      <c r="U141">
        <v>1</v>
      </c>
      <c r="V141">
        <v>6</v>
      </c>
      <c r="W141">
        <v>0</v>
      </c>
      <c r="X141">
        <v>9</v>
      </c>
      <c r="Y141">
        <v>134</v>
      </c>
      <c r="Z141">
        <v>14.9</v>
      </c>
      <c r="AA141">
        <v>22.3</v>
      </c>
      <c r="AB141">
        <v>28</v>
      </c>
      <c r="AC141">
        <v>2</v>
      </c>
      <c r="AD141" t="s">
        <v>503</v>
      </c>
      <c r="AE141" t="s">
        <v>503</v>
      </c>
      <c r="AF141" t="s">
        <v>503</v>
      </c>
      <c r="AG141" t="s">
        <v>503</v>
      </c>
      <c r="AH141" t="s">
        <v>503</v>
      </c>
      <c r="AI141" t="s">
        <v>503</v>
      </c>
      <c r="AJ141" t="s">
        <v>503</v>
      </c>
      <c r="AK141" t="s">
        <v>503</v>
      </c>
      <c r="AL141" t="s">
        <v>503</v>
      </c>
      <c r="AM141" t="s">
        <v>503</v>
      </c>
      <c r="AN141" t="s">
        <v>503</v>
      </c>
      <c r="AO141" t="s">
        <v>503</v>
      </c>
      <c r="AP141" t="s">
        <v>503</v>
      </c>
      <c r="AQ141" t="s">
        <v>503</v>
      </c>
      <c r="AR141" t="s">
        <v>503</v>
      </c>
      <c r="AS141" t="s">
        <v>503</v>
      </c>
      <c r="AT141" t="s">
        <v>503</v>
      </c>
      <c r="AU141" t="s">
        <v>503</v>
      </c>
      <c r="AV141" t="s">
        <v>503</v>
      </c>
      <c r="AW141" t="s">
        <v>503</v>
      </c>
      <c r="AX141" t="s">
        <v>503</v>
      </c>
      <c r="AY141" t="s">
        <v>503</v>
      </c>
      <c r="AZ141" t="s">
        <v>503</v>
      </c>
      <c r="BA141" t="s">
        <v>503</v>
      </c>
      <c r="BB141" t="s">
        <v>503</v>
      </c>
      <c r="BC141" t="s">
        <v>503</v>
      </c>
      <c r="BD141" t="s">
        <v>503</v>
      </c>
      <c r="BE141" t="s">
        <v>503</v>
      </c>
      <c r="BF141" t="s">
        <v>503</v>
      </c>
      <c r="BG141" t="s">
        <v>503</v>
      </c>
    </row>
    <row r="142" spans="1:59" x14ac:dyDescent="0.25">
      <c r="A142">
        <v>2018</v>
      </c>
      <c r="B142">
        <v>21</v>
      </c>
      <c r="C142" t="s">
        <v>576</v>
      </c>
      <c r="D142" t="s">
        <v>512</v>
      </c>
      <c r="E142">
        <v>10</v>
      </c>
      <c r="F142" t="s">
        <v>503</v>
      </c>
      <c r="G142" t="s">
        <v>503</v>
      </c>
      <c r="H142" t="s">
        <v>503</v>
      </c>
      <c r="I142" t="s">
        <v>503</v>
      </c>
      <c r="J142" t="s">
        <v>503</v>
      </c>
      <c r="K142" t="s">
        <v>503</v>
      </c>
      <c r="L142" t="s">
        <v>503</v>
      </c>
      <c r="M142" t="s">
        <v>503</v>
      </c>
      <c r="N142" t="s">
        <v>503</v>
      </c>
      <c r="O142" t="s">
        <v>503</v>
      </c>
      <c r="P142" t="s">
        <v>503</v>
      </c>
      <c r="Q142" t="s">
        <v>503</v>
      </c>
      <c r="R142" t="s">
        <v>503</v>
      </c>
      <c r="S142" t="s">
        <v>503</v>
      </c>
      <c r="T142" t="s">
        <v>503</v>
      </c>
      <c r="U142" t="s">
        <v>503</v>
      </c>
      <c r="V142" t="s">
        <v>503</v>
      </c>
      <c r="W142" t="s">
        <v>503</v>
      </c>
      <c r="X142">
        <v>9</v>
      </c>
      <c r="Y142">
        <v>91</v>
      </c>
      <c r="Z142">
        <v>10.1</v>
      </c>
      <c r="AA142">
        <v>9.1</v>
      </c>
      <c r="AB142">
        <v>30</v>
      </c>
      <c r="AC142">
        <v>1</v>
      </c>
      <c r="AD142" t="s">
        <v>503</v>
      </c>
      <c r="AE142" t="s">
        <v>503</v>
      </c>
      <c r="AF142" t="s">
        <v>503</v>
      </c>
      <c r="AG142" t="s">
        <v>503</v>
      </c>
      <c r="AH142" t="s">
        <v>503</v>
      </c>
      <c r="AI142" t="s">
        <v>503</v>
      </c>
      <c r="AJ142" t="s">
        <v>503</v>
      </c>
      <c r="AK142" t="s">
        <v>503</v>
      </c>
      <c r="AL142" t="s">
        <v>503</v>
      </c>
      <c r="AM142" t="s">
        <v>503</v>
      </c>
      <c r="AN142" t="s">
        <v>503</v>
      </c>
      <c r="AO142" t="s">
        <v>503</v>
      </c>
      <c r="AP142" t="s">
        <v>503</v>
      </c>
      <c r="AQ142" t="s">
        <v>503</v>
      </c>
      <c r="AR142" t="s">
        <v>503</v>
      </c>
      <c r="AS142" t="s">
        <v>503</v>
      </c>
      <c r="AT142" t="s">
        <v>503</v>
      </c>
      <c r="AU142" t="s">
        <v>503</v>
      </c>
      <c r="AV142" t="s">
        <v>503</v>
      </c>
      <c r="AW142" t="s">
        <v>503</v>
      </c>
      <c r="AX142" t="s">
        <v>503</v>
      </c>
      <c r="AY142" t="s">
        <v>503</v>
      </c>
      <c r="AZ142" t="s">
        <v>503</v>
      </c>
      <c r="BA142" t="s">
        <v>503</v>
      </c>
      <c r="BB142" t="s">
        <v>503</v>
      </c>
      <c r="BC142" t="s">
        <v>503</v>
      </c>
      <c r="BD142" t="s">
        <v>503</v>
      </c>
      <c r="BE142" t="s">
        <v>503</v>
      </c>
      <c r="BF142" t="s">
        <v>503</v>
      </c>
      <c r="BG142" t="s">
        <v>503</v>
      </c>
    </row>
    <row r="143" spans="1:59" x14ac:dyDescent="0.25">
      <c r="A143">
        <v>2018</v>
      </c>
      <c r="B143">
        <v>18</v>
      </c>
      <c r="C143" t="s">
        <v>588</v>
      </c>
      <c r="D143" t="s">
        <v>512</v>
      </c>
      <c r="E143">
        <v>3</v>
      </c>
      <c r="F143" t="s">
        <v>503</v>
      </c>
      <c r="G143" t="s">
        <v>503</v>
      </c>
      <c r="H143" t="s">
        <v>503</v>
      </c>
      <c r="I143" t="s">
        <v>503</v>
      </c>
      <c r="J143" t="s">
        <v>503</v>
      </c>
      <c r="K143" t="s">
        <v>503</v>
      </c>
      <c r="L143" t="s">
        <v>503</v>
      </c>
      <c r="M143" t="s">
        <v>503</v>
      </c>
      <c r="N143" t="s">
        <v>503</v>
      </c>
      <c r="O143" t="s">
        <v>503</v>
      </c>
      <c r="P143" t="s">
        <v>503</v>
      </c>
      <c r="Q143" t="s">
        <v>503</v>
      </c>
      <c r="R143">
        <v>4</v>
      </c>
      <c r="S143">
        <v>15</v>
      </c>
      <c r="T143">
        <v>3.8</v>
      </c>
      <c r="U143">
        <v>5</v>
      </c>
      <c r="V143">
        <v>7</v>
      </c>
      <c r="W143">
        <v>0</v>
      </c>
      <c r="X143">
        <v>0</v>
      </c>
      <c r="Y143" t="s">
        <v>503</v>
      </c>
      <c r="Z143" t="s">
        <v>503</v>
      </c>
      <c r="AA143" t="s">
        <v>503</v>
      </c>
      <c r="AB143" t="s">
        <v>503</v>
      </c>
      <c r="AC143" t="s">
        <v>503</v>
      </c>
      <c r="AD143" t="s">
        <v>503</v>
      </c>
      <c r="AE143" t="s">
        <v>503</v>
      </c>
      <c r="AF143" t="s">
        <v>503</v>
      </c>
      <c r="AG143" t="s">
        <v>503</v>
      </c>
      <c r="AH143" t="s">
        <v>503</v>
      </c>
      <c r="AI143" t="s">
        <v>503</v>
      </c>
      <c r="AJ143" t="s">
        <v>503</v>
      </c>
      <c r="AK143" t="s">
        <v>503</v>
      </c>
      <c r="AL143" t="s">
        <v>503</v>
      </c>
      <c r="AM143" t="s">
        <v>503</v>
      </c>
      <c r="AN143" t="s">
        <v>503</v>
      </c>
      <c r="AO143" t="s">
        <v>503</v>
      </c>
      <c r="AP143" t="s">
        <v>503</v>
      </c>
      <c r="AQ143" t="s">
        <v>503</v>
      </c>
      <c r="AR143" t="s">
        <v>503</v>
      </c>
      <c r="AS143" t="s">
        <v>503</v>
      </c>
      <c r="AT143" t="s">
        <v>503</v>
      </c>
      <c r="AU143" t="s">
        <v>503</v>
      </c>
      <c r="AV143" t="s">
        <v>503</v>
      </c>
      <c r="AW143" t="s">
        <v>503</v>
      </c>
      <c r="AX143" t="s">
        <v>503</v>
      </c>
      <c r="AY143" t="s">
        <v>503</v>
      </c>
      <c r="AZ143" t="s">
        <v>503</v>
      </c>
      <c r="BA143" t="s">
        <v>503</v>
      </c>
      <c r="BB143" t="s">
        <v>503</v>
      </c>
      <c r="BC143" t="s">
        <v>503</v>
      </c>
      <c r="BD143" t="s">
        <v>503</v>
      </c>
      <c r="BE143" t="s">
        <v>503</v>
      </c>
      <c r="BF143" t="s">
        <v>503</v>
      </c>
      <c r="BG143" t="s">
        <v>503</v>
      </c>
    </row>
    <row r="144" spans="1:59" x14ac:dyDescent="0.25">
      <c r="A144">
        <v>2018</v>
      </c>
      <c r="B144">
        <v>16</v>
      </c>
      <c r="C144" t="s">
        <v>577</v>
      </c>
      <c r="D144" t="s">
        <v>512</v>
      </c>
      <c r="E144">
        <v>10</v>
      </c>
      <c r="F144" t="s">
        <v>503</v>
      </c>
      <c r="G144" t="s">
        <v>503</v>
      </c>
      <c r="H144" t="s">
        <v>503</v>
      </c>
      <c r="I144" t="s">
        <v>503</v>
      </c>
      <c r="J144" t="s">
        <v>503</v>
      </c>
      <c r="K144" t="s">
        <v>503</v>
      </c>
      <c r="L144" t="s">
        <v>503</v>
      </c>
      <c r="M144" t="s">
        <v>503</v>
      </c>
      <c r="N144" t="s">
        <v>503</v>
      </c>
      <c r="O144" t="s">
        <v>503</v>
      </c>
      <c r="P144" t="s">
        <v>503</v>
      </c>
      <c r="Q144" t="s">
        <v>503</v>
      </c>
      <c r="R144" t="s">
        <v>503</v>
      </c>
      <c r="S144" t="s">
        <v>503</v>
      </c>
      <c r="T144" t="s">
        <v>503</v>
      </c>
      <c r="U144" t="s">
        <v>503</v>
      </c>
      <c r="V144" t="s">
        <v>503</v>
      </c>
      <c r="W144" t="s">
        <v>503</v>
      </c>
      <c r="X144">
        <v>2</v>
      </c>
      <c r="Y144">
        <v>35</v>
      </c>
      <c r="Z144">
        <v>17.5</v>
      </c>
      <c r="AA144">
        <v>3.5</v>
      </c>
      <c r="AB144">
        <v>23</v>
      </c>
      <c r="AC144">
        <v>0</v>
      </c>
      <c r="AD144" t="s">
        <v>503</v>
      </c>
      <c r="AE144" t="s">
        <v>503</v>
      </c>
      <c r="AF144" t="s">
        <v>503</v>
      </c>
      <c r="AG144" t="s">
        <v>503</v>
      </c>
      <c r="AH144" t="s">
        <v>503</v>
      </c>
      <c r="AI144" t="s">
        <v>503</v>
      </c>
      <c r="AJ144" t="s">
        <v>503</v>
      </c>
      <c r="AK144" t="s">
        <v>503</v>
      </c>
      <c r="AL144" t="s">
        <v>503</v>
      </c>
      <c r="AM144" t="s">
        <v>503</v>
      </c>
      <c r="AN144" t="s">
        <v>503</v>
      </c>
      <c r="AO144" t="s">
        <v>503</v>
      </c>
      <c r="AP144" t="s">
        <v>503</v>
      </c>
      <c r="AQ144" t="s">
        <v>503</v>
      </c>
      <c r="AR144" t="s">
        <v>503</v>
      </c>
      <c r="AS144" t="s">
        <v>503</v>
      </c>
      <c r="AT144" t="s">
        <v>503</v>
      </c>
      <c r="AU144" t="s">
        <v>503</v>
      </c>
      <c r="AV144" t="s">
        <v>503</v>
      </c>
      <c r="AW144" t="s">
        <v>503</v>
      </c>
      <c r="AX144" t="s">
        <v>503</v>
      </c>
      <c r="AY144" t="s">
        <v>503</v>
      </c>
      <c r="AZ144" t="s">
        <v>503</v>
      </c>
      <c r="BA144" t="s">
        <v>503</v>
      </c>
      <c r="BB144" t="s">
        <v>503</v>
      </c>
      <c r="BC144" t="s">
        <v>503</v>
      </c>
      <c r="BD144" t="s">
        <v>503</v>
      </c>
      <c r="BE144" t="s">
        <v>503</v>
      </c>
      <c r="BF144" t="s">
        <v>503</v>
      </c>
      <c r="BG144" t="s">
        <v>503</v>
      </c>
    </row>
    <row r="145" spans="1:59" x14ac:dyDescent="0.25">
      <c r="A145">
        <v>2018</v>
      </c>
      <c r="B145">
        <v>5</v>
      </c>
      <c r="C145" t="s">
        <v>563</v>
      </c>
      <c r="D145" t="s">
        <v>502</v>
      </c>
      <c r="E145">
        <v>9</v>
      </c>
      <c r="F145" t="s">
        <v>503</v>
      </c>
      <c r="G145" t="s">
        <v>503</v>
      </c>
      <c r="H145" t="s">
        <v>503</v>
      </c>
      <c r="I145" t="s">
        <v>503</v>
      </c>
      <c r="J145" t="s">
        <v>503</v>
      </c>
      <c r="K145" t="s">
        <v>503</v>
      </c>
      <c r="L145" t="s">
        <v>503</v>
      </c>
      <c r="M145" t="s">
        <v>503</v>
      </c>
      <c r="N145" t="s">
        <v>503</v>
      </c>
      <c r="O145" t="s">
        <v>503</v>
      </c>
      <c r="P145" t="s">
        <v>503</v>
      </c>
      <c r="Q145" t="s">
        <v>503</v>
      </c>
      <c r="R145">
        <v>71</v>
      </c>
      <c r="S145">
        <v>605</v>
      </c>
      <c r="T145">
        <v>8.5</v>
      </c>
      <c r="U145">
        <v>67.2</v>
      </c>
      <c r="V145">
        <v>48</v>
      </c>
      <c r="W145">
        <v>2</v>
      </c>
      <c r="X145">
        <v>17</v>
      </c>
      <c r="Y145">
        <v>136</v>
      </c>
      <c r="Z145">
        <v>10.5</v>
      </c>
      <c r="AA145">
        <v>15.1</v>
      </c>
      <c r="AB145">
        <v>33</v>
      </c>
      <c r="AC145">
        <v>1</v>
      </c>
      <c r="AD145" t="s">
        <v>503</v>
      </c>
      <c r="AE145" t="s">
        <v>503</v>
      </c>
      <c r="AF145" t="s">
        <v>503</v>
      </c>
      <c r="AG145" t="s">
        <v>503</v>
      </c>
      <c r="AH145" t="s">
        <v>503</v>
      </c>
      <c r="AI145" t="s">
        <v>503</v>
      </c>
      <c r="AJ145" t="s">
        <v>503</v>
      </c>
      <c r="AK145" t="s">
        <v>503</v>
      </c>
      <c r="AL145" t="s">
        <v>503</v>
      </c>
      <c r="AM145">
        <v>3</v>
      </c>
      <c r="AN145">
        <v>20</v>
      </c>
      <c r="AO145">
        <v>6.7</v>
      </c>
      <c r="AP145">
        <v>20</v>
      </c>
      <c r="AQ145">
        <v>1</v>
      </c>
      <c r="AR145">
        <v>13</v>
      </c>
      <c r="AS145">
        <v>13</v>
      </c>
      <c r="AT145">
        <v>13</v>
      </c>
      <c r="AU145">
        <v>0</v>
      </c>
      <c r="AV145">
        <v>33</v>
      </c>
      <c r="AW145" t="s">
        <v>503</v>
      </c>
      <c r="AX145" t="s">
        <v>503</v>
      </c>
      <c r="AY145" t="s">
        <v>503</v>
      </c>
      <c r="AZ145" t="s">
        <v>503</v>
      </c>
      <c r="BA145" t="s">
        <v>503</v>
      </c>
      <c r="BB145" t="s">
        <v>503</v>
      </c>
      <c r="BC145" t="s">
        <v>503</v>
      </c>
      <c r="BD145" t="s">
        <v>503</v>
      </c>
      <c r="BE145" t="s">
        <v>503</v>
      </c>
      <c r="BF145" t="s">
        <v>503</v>
      </c>
      <c r="BG145" t="s">
        <v>503</v>
      </c>
    </row>
    <row r="146" spans="1:59" x14ac:dyDescent="0.25">
      <c r="A146">
        <v>2018</v>
      </c>
      <c r="B146">
        <v>6</v>
      </c>
      <c r="C146" t="s">
        <v>589</v>
      </c>
      <c r="D146" t="s">
        <v>512</v>
      </c>
      <c r="E146">
        <v>7</v>
      </c>
      <c r="F146" t="s">
        <v>503</v>
      </c>
      <c r="G146" t="s">
        <v>503</v>
      </c>
      <c r="H146" t="s">
        <v>503</v>
      </c>
      <c r="I146" t="s">
        <v>503</v>
      </c>
      <c r="J146" t="s">
        <v>503</v>
      </c>
      <c r="K146" t="s">
        <v>503</v>
      </c>
      <c r="L146" t="s">
        <v>503</v>
      </c>
      <c r="M146" t="s">
        <v>503</v>
      </c>
      <c r="N146" t="s">
        <v>503</v>
      </c>
      <c r="O146" t="s">
        <v>503</v>
      </c>
      <c r="P146" t="s">
        <v>503</v>
      </c>
      <c r="Q146" t="s">
        <v>503</v>
      </c>
      <c r="R146">
        <v>14</v>
      </c>
      <c r="S146">
        <v>27</v>
      </c>
      <c r="T146">
        <v>1.9</v>
      </c>
      <c r="U146">
        <v>3.9</v>
      </c>
      <c r="V146">
        <v>7</v>
      </c>
      <c r="W146">
        <v>0</v>
      </c>
      <c r="X146">
        <v>1</v>
      </c>
      <c r="Y146" t="s">
        <v>503</v>
      </c>
      <c r="Z146" t="s">
        <v>503</v>
      </c>
      <c r="AA146" t="s">
        <v>503</v>
      </c>
      <c r="AB146" t="s">
        <v>503</v>
      </c>
      <c r="AC146" t="s">
        <v>503</v>
      </c>
      <c r="AD146" t="s">
        <v>503</v>
      </c>
      <c r="AE146" t="s">
        <v>503</v>
      </c>
      <c r="AF146" t="s">
        <v>503</v>
      </c>
      <c r="AG146" t="s">
        <v>503</v>
      </c>
      <c r="AH146" t="s">
        <v>503</v>
      </c>
      <c r="AI146" t="s">
        <v>503</v>
      </c>
      <c r="AJ146" t="s">
        <v>503</v>
      </c>
      <c r="AK146" t="s">
        <v>503</v>
      </c>
      <c r="AL146" t="s">
        <v>503</v>
      </c>
      <c r="AM146">
        <v>2</v>
      </c>
      <c r="AN146">
        <v>19</v>
      </c>
      <c r="AO146">
        <v>9.5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19</v>
      </c>
      <c r="AW146" t="s">
        <v>503</v>
      </c>
      <c r="AX146" t="s">
        <v>503</v>
      </c>
      <c r="AY146" t="s">
        <v>503</v>
      </c>
      <c r="AZ146" t="s">
        <v>503</v>
      </c>
      <c r="BA146" t="s">
        <v>503</v>
      </c>
      <c r="BB146" t="s">
        <v>503</v>
      </c>
      <c r="BC146" t="s">
        <v>503</v>
      </c>
      <c r="BD146" t="s">
        <v>503</v>
      </c>
      <c r="BE146" t="s">
        <v>503</v>
      </c>
      <c r="BF146" t="s">
        <v>503</v>
      </c>
      <c r="BG146" t="s">
        <v>503</v>
      </c>
    </row>
    <row r="147" spans="1:59" x14ac:dyDescent="0.25">
      <c r="A147">
        <v>2018</v>
      </c>
      <c r="B147">
        <v>3</v>
      </c>
      <c r="C147" t="s">
        <v>578</v>
      </c>
      <c r="D147" t="s">
        <v>512</v>
      </c>
      <c r="E147">
        <v>10</v>
      </c>
      <c r="F147" t="s">
        <v>503</v>
      </c>
      <c r="G147" t="s">
        <v>503</v>
      </c>
      <c r="H147" t="s">
        <v>503</v>
      </c>
      <c r="I147" t="s">
        <v>503</v>
      </c>
      <c r="J147" t="s">
        <v>503</v>
      </c>
      <c r="K147" t="s">
        <v>503</v>
      </c>
      <c r="L147" t="s">
        <v>503</v>
      </c>
      <c r="M147" t="s">
        <v>503</v>
      </c>
      <c r="N147" t="s">
        <v>503</v>
      </c>
      <c r="O147" t="s">
        <v>503</v>
      </c>
      <c r="P147" t="s">
        <v>503</v>
      </c>
      <c r="Q147" t="s">
        <v>503</v>
      </c>
      <c r="R147">
        <v>35</v>
      </c>
      <c r="S147">
        <v>200</v>
      </c>
      <c r="T147">
        <v>5.7</v>
      </c>
      <c r="U147">
        <v>20</v>
      </c>
      <c r="V147">
        <v>35</v>
      </c>
      <c r="W147">
        <v>0</v>
      </c>
      <c r="X147">
        <v>5</v>
      </c>
      <c r="Y147" t="s">
        <v>503</v>
      </c>
      <c r="Z147" t="s">
        <v>503</v>
      </c>
      <c r="AA147" t="s">
        <v>503</v>
      </c>
      <c r="AB147" t="s">
        <v>503</v>
      </c>
      <c r="AC147" t="s">
        <v>503</v>
      </c>
      <c r="AD147" t="s">
        <v>503</v>
      </c>
      <c r="AE147" t="s">
        <v>503</v>
      </c>
      <c r="AF147" t="s">
        <v>503</v>
      </c>
      <c r="AG147" t="s">
        <v>503</v>
      </c>
      <c r="AH147" t="s">
        <v>503</v>
      </c>
      <c r="AI147" t="s">
        <v>503</v>
      </c>
      <c r="AJ147" t="s">
        <v>503</v>
      </c>
      <c r="AK147" t="s">
        <v>503</v>
      </c>
      <c r="AL147" t="s">
        <v>503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36</v>
      </c>
      <c r="AS147">
        <v>36</v>
      </c>
      <c r="AT147">
        <v>36</v>
      </c>
      <c r="AU147">
        <v>0</v>
      </c>
      <c r="AV147">
        <v>36</v>
      </c>
      <c r="AW147" t="s">
        <v>503</v>
      </c>
      <c r="AX147" t="s">
        <v>503</v>
      </c>
      <c r="AY147" t="s">
        <v>503</v>
      </c>
      <c r="AZ147" t="s">
        <v>503</v>
      </c>
      <c r="BA147" t="s">
        <v>503</v>
      </c>
      <c r="BB147" t="s">
        <v>503</v>
      </c>
      <c r="BC147" t="s">
        <v>503</v>
      </c>
      <c r="BD147" t="s">
        <v>503</v>
      </c>
      <c r="BE147" t="s">
        <v>503</v>
      </c>
      <c r="BF147" t="s">
        <v>503</v>
      </c>
      <c r="BG147" t="s">
        <v>503</v>
      </c>
    </row>
    <row r="148" spans="1:59" x14ac:dyDescent="0.25">
      <c r="A148">
        <v>2018</v>
      </c>
      <c r="B148">
        <v>36</v>
      </c>
      <c r="C148" t="s">
        <v>579</v>
      </c>
      <c r="D148" t="s">
        <v>502</v>
      </c>
      <c r="E148">
        <v>10</v>
      </c>
      <c r="F148" t="s">
        <v>503</v>
      </c>
      <c r="G148" t="s">
        <v>503</v>
      </c>
      <c r="H148" t="s">
        <v>503</v>
      </c>
      <c r="I148" t="s">
        <v>503</v>
      </c>
      <c r="J148" t="s">
        <v>503</v>
      </c>
      <c r="K148" t="s">
        <v>503</v>
      </c>
      <c r="L148" t="s">
        <v>503</v>
      </c>
      <c r="M148" t="s">
        <v>503</v>
      </c>
      <c r="N148" t="s">
        <v>503</v>
      </c>
      <c r="O148" t="s">
        <v>503</v>
      </c>
      <c r="P148" t="s">
        <v>503</v>
      </c>
      <c r="Q148" t="s">
        <v>503</v>
      </c>
      <c r="R148" t="s">
        <v>503</v>
      </c>
      <c r="S148" t="s">
        <v>503</v>
      </c>
      <c r="T148" t="s">
        <v>503</v>
      </c>
      <c r="U148" t="s">
        <v>503</v>
      </c>
      <c r="V148" t="s">
        <v>503</v>
      </c>
      <c r="W148" t="s">
        <v>503</v>
      </c>
      <c r="X148" t="s">
        <v>503</v>
      </c>
      <c r="Y148" t="s">
        <v>503</v>
      </c>
      <c r="Z148" t="s">
        <v>503</v>
      </c>
      <c r="AA148" t="s">
        <v>503</v>
      </c>
      <c r="AB148" t="s">
        <v>503</v>
      </c>
      <c r="AC148" t="s">
        <v>503</v>
      </c>
      <c r="AD148" t="s">
        <v>503</v>
      </c>
      <c r="AE148" t="s">
        <v>503</v>
      </c>
      <c r="AF148" t="s">
        <v>503</v>
      </c>
      <c r="AG148" t="s">
        <v>503</v>
      </c>
      <c r="AH148" t="s">
        <v>503</v>
      </c>
      <c r="AI148" t="s">
        <v>503</v>
      </c>
      <c r="AJ148" t="s">
        <v>503</v>
      </c>
      <c r="AK148" t="s">
        <v>503</v>
      </c>
      <c r="AL148" t="s">
        <v>503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503</v>
      </c>
      <c r="AX148" t="s">
        <v>503</v>
      </c>
      <c r="AY148" t="s">
        <v>503</v>
      </c>
      <c r="AZ148" t="s">
        <v>503</v>
      </c>
      <c r="BA148" t="s">
        <v>503</v>
      </c>
      <c r="BB148" t="s">
        <v>503</v>
      </c>
      <c r="BC148" t="s">
        <v>503</v>
      </c>
      <c r="BD148" t="s">
        <v>503</v>
      </c>
      <c r="BE148" t="s">
        <v>503</v>
      </c>
      <c r="BF148" t="s">
        <v>503</v>
      </c>
      <c r="BG148" t="s">
        <v>503</v>
      </c>
    </row>
    <row r="149" spans="1:59" x14ac:dyDescent="0.25">
      <c r="A149">
        <v>2018</v>
      </c>
      <c r="B149">
        <v>23</v>
      </c>
      <c r="C149" t="s">
        <v>590</v>
      </c>
      <c r="D149" t="s">
        <v>510</v>
      </c>
      <c r="E149">
        <v>10</v>
      </c>
      <c r="F149" t="s">
        <v>503</v>
      </c>
      <c r="G149" t="s">
        <v>503</v>
      </c>
      <c r="H149" t="s">
        <v>503</v>
      </c>
      <c r="I149" t="s">
        <v>503</v>
      </c>
      <c r="J149" t="s">
        <v>503</v>
      </c>
      <c r="K149" t="s">
        <v>503</v>
      </c>
      <c r="L149" t="s">
        <v>503</v>
      </c>
      <c r="M149" t="s">
        <v>503</v>
      </c>
      <c r="N149" t="s">
        <v>503</v>
      </c>
      <c r="O149" t="s">
        <v>503</v>
      </c>
      <c r="P149" t="s">
        <v>503</v>
      </c>
      <c r="Q149" t="s">
        <v>503</v>
      </c>
      <c r="R149">
        <v>67</v>
      </c>
      <c r="S149">
        <v>574</v>
      </c>
      <c r="T149">
        <v>8.6</v>
      </c>
      <c r="U149">
        <v>57.4</v>
      </c>
      <c r="V149">
        <v>75</v>
      </c>
      <c r="W149">
        <v>2</v>
      </c>
      <c r="X149">
        <v>9</v>
      </c>
      <c r="Y149">
        <v>16</v>
      </c>
      <c r="Z149">
        <v>8</v>
      </c>
      <c r="AA149">
        <v>1.6</v>
      </c>
      <c r="AB149">
        <v>15</v>
      </c>
      <c r="AC149">
        <v>0</v>
      </c>
      <c r="AD149" t="s">
        <v>503</v>
      </c>
      <c r="AE149" t="s">
        <v>503</v>
      </c>
      <c r="AF149" t="s">
        <v>503</v>
      </c>
      <c r="AG149" t="s">
        <v>503</v>
      </c>
      <c r="AH149" t="s">
        <v>503</v>
      </c>
      <c r="AI149" t="s">
        <v>503</v>
      </c>
      <c r="AJ149" t="s">
        <v>503</v>
      </c>
      <c r="AK149" t="s">
        <v>503</v>
      </c>
      <c r="AL149" t="s">
        <v>503</v>
      </c>
      <c r="AM149" t="s">
        <v>503</v>
      </c>
      <c r="AN149" t="s">
        <v>503</v>
      </c>
      <c r="AO149" t="s">
        <v>503</v>
      </c>
      <c r="AP149" t="s">
        <v>503</v>
      </c>
      <c r="AQ149" t="s">
        <v>503</v>
      </c>
      <c r="AR149" t="s">
        <v>503</v>
      </c>
      <c r="AS149" t="s">
        <v>503</v>
      </c>
      <c r="AT149" t="s">
        <v>503</v>
      </c>
      <c r="AU149" t="s">
        <v>503</v>
      </c>
      <c r="AV149" t="s">
        <v>503</v>
      </c>
      <c r="AW149" t="s">
        <v>503</v>
      </c>
      <c r="AX149" t="s">
        <v>503</v>
      </c>
      <c r="AY149" t="s">
        <v>503</v>
      </c>
      <c r="AZ149" t="s">
        <v>503</v>
      </c>
      <c r="BA149" t="s">
        <v>503</v>
      </c>
      <c r="BB149" t="s">
        <v>503</v>
      </c>
      <c r="BC149" t="s">
        <v>503</v>
      </c>
      <c r="BD149" t="s">
        <v>503</v>
      </c>
      <c r="BE149" t="s">
        <v>503</v>
      </c>
      <c r="BF149" t="s">
        <v>503</v>
      </c>
      <c r="BG149" t="s">
        <v>503</v>
      </c>
    </row>
    <row r="150" spans="1:59" x14ac:dyDescent="0.25">
      <c r="A150">
        <v>2018</v>
      </c>
      <c r="B150">
        <v>14</v>
      </c>
      <c r="C150" t="s">
        <v>591</v>
      </c>
      <c r="D150" t="s">
        <v>502</v>
      </c>
      <c r="E150">
        <v>5</v>
      </c>
      <c r="F150" t="s">
        <v>503</v>
      </c>
      <c r="G150" t="s">
        <v>503</v>
      </c>
      <c r="H150" t="s">
        <v>503</v>
      </c>
      <c r="I150" t="s">
        <v>503</v>
      </c>
      <c r="J150" t="s">
        <v>503</v>
      </c>
      <c r="K150" t="s">
        <v>503</v>
      </c>
      <c r="L150" t="s">
        <v>503</v>
      </c>
      <c r="M150" t="s">
        <v>503</v>
      </c>
      <c r="N150" t="s">
        <v>503</v>
      </c>
      <c r="O150" t="s">
        <v>503</v>
      </c>
      <c r="P150" t="s">
        <v>503</v>
      </c>
      <c r="Q150" t="s">
        <v>503</v>
      </c>
      <c r="R150" t="s">
        <v>503</v>
      </c>
      <c r="S150" t="s">
        <v>503</v>
      </c>
      <c r="T150" t="s">
        <v>503</v>
      </c>
      <c r="U150" t="s">
        <v>503</v>
      </c>
      <c r="V150" t="s">
        <v>503</v>
      </c>
      <c r="W150" t="s">
        <v>503</v>
      </c>
      <c r="X150" t="s">
        <v>503</v>
      </c>
      <c r="Y150" t="s">
        <v>503</v>
      </c>
      <c r="Z150" t="s">
        <v>503</v>
      </c>
      <c r="AA150" t="s">
        <v>503</v>
      </c>
      <c r="AB150" t="s">
        <v>503</v>
      </c>
      <c r="AC150" t="s">
        <v>503</v>
      </c>
      <c r="AD150">
        <v>1</v>
      </c>
      <c r="AE150">
        <v>1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0.2</v>
      </c>
      <c r="AM150" t="s">
        <v>503</v>
      </c>
      <c r="AN150" t="s">
        <v>503</v>
      </c>
      <c r="AO150" t="s">
        <v>503</v>
      </c>
      <c r="AP150" t="s">
        <v>503</v>
      </c>
      <c r="AQ150" t="s">
        <v>503</v>
      </c>
      <c r="AR150" t="s">
        <v>503</v>
      </c>
      <c r="AS150" t="s">
        <v>503</v>
      </c>
      <c r="AT150" t="s">
        <v>503</v>
      </c>
      <c r="AU150" t="s">
        <v>503</v>
      </c>
      <c r="AV150" t="s">
        <v>503</v>
      </c>
      <c r="AW150" t="s">
        <v>503</v>
      </c>
      <c r="AX150" t="s">
        <v>503</v>
      </c>
      <c r="AY150" t="s">
        <v>503</v>
      </c>
      <c r="AZ150" t="s">
        <v>503</v>
      </c>
      <c r="BA150" t="s">
        <v>503</v>
      </c>
      <c r="BB150">
        <v>40</v>
      </c>
      <c r="BC150">
        <v>1548</v>
      </c>
      <c r="BD150">
        <v>38.700000000000003</v>
      </c>
      <c r="BE150">
        <v>59</v>
      </c>
      <c r="BF150">
        <v>0</v>
      </c>
      <c r="BG150" t="s">
        <v>503</v>
      </c>
    </row>
    <row r="151" spans="1:59" x14ac:dyDescent="0.25">
      <c r="A151">
        <v>2018</v>
      </c>
      <c r="B151">
        <v>12</v>
      </c>
      <c r="C151" t="s">
        <v>592</v>
      </c>
      <c r="D151" t="s">
        <v>510</v>
      </c>
      <c r="E151">
        <v>10</v>
      </c>
      <c r="F151" t="s">
        <v>503</v>
      </c>
      <c r="G151" t="s">
        <v>503</v>
      </c>
      <c r="H151" t="s">
        <v>503</v>
      </c>
      <c r="I151" t="s">
        <v>503</v>
      </c>
      <c r="J151" t="s">
        <v>503</v>
      </c>
      <c r="K151" t="s">
        <v>503</v>
      </c>
      <c r="L151" t="s">
        <v>503</v>
      </c>
      <c r="M151" t="s">
        <v>503</v>
      </c>
      <c r="N151" t="s">
        <v>503</v>
      </c>
      <c r="O151" t="s">
        <v>503</v>
      </c>
      <c r="P151" t="s">
        <v>503</v>
      </c>
      <c r="Q151" t="s">
        <v>503</v>
      </c>
      <c r="R151">
        <v>1</v>
      </c>
      <c r="S151">
        <v>12</v>
      </c>
      <c r="T151">
        <v>12</v>
      </c>
      <c r="U151">
        <v>1.2</v>
      </c>
      <c r="V151">
        <v>12</v>
      </c>
      <c r="W151">
        <v>0</v>
      </c>
      <c r="X151">
        <v>0</v>
      </c>
      <c r="Y151" t="s">
        <v>503</v>
      </c>
      <c r="Z151" t="s">
        <v>503</v>
      </c>
      <c r="AA151" t="s">
        <v>503</v>
      </c>
      <c r="AB151" t="s">
        <v>503</v>
      </c>
      <c r="AC151" t="s">
        <v>503</v>
      </c>
      <c r="AD151" t="s">
        <v>503</v>
      </c>
      <c r="AE151" t="s">
        <v>503</v>
      </c>
      <c r="AF151" t="s">
        <v>503</v>
      </c>
      <c r="AG151" t="s">
        <v>503</v>
      </c>
      <c r="AH151" t="s">
        <v>503</v>
      </c>
      <c r="AI151" t="s">
        <v>503</v>
      </c>
      <c r="AJ151" t="s">
        <v>503</v>
      </c>
      <c r="AK151" t="s">
        <v>503</v>
      </c>
      <c r="AL151" t="s">
        <v>503</v>
      </c>
      <c r="AM151" t="s">
        <v>503</v>
      </c>
      <c r="AN151" t="s">
        <v>503</v>
      </c>
      <c r="AO151" t="s">
        <v>503</v>
      </c>
      <c r="AP151" t="s">
        <v>503</v>
      </c>
      <c r="AQ151" t="s">
        <v>503</v>
      </c>
      <c r="AR151" t="s">
        <v>503</v>
      </c>
      <c r="AS151" t="s">
        <v>503</v>
      </c>
      <c r="AT151" t="s">
        <v>503</v>
      </c>
      <c r="AU151" t="s">
        <v>503</v>
      </c>
      <c r="AV151" t="s">
        <v>503</v>
      </c>
      <c r="AW151" t="s">
        <v>503</v>
      </c>
      <c r="AX151" t="s">
        <v>503</v>
      </c>
      <c r="AY151" t="s">
        <v>503</v>
      </c>
      <c r="AZ151" t="s">
        <v>503</v>
      </c>
      <c r="BA151" t="s">
        <v>503</v>
      </c>
      <c r="BB151" t="s">
        <v>503</v>
      </c>
      <c r="BC151" t="s">
        <v>503</v>
      </c>
      <c r="BD151" t="s">
        <v>503</v>
      </c>
      <c r="BE151" t="s">
        <v>503</v>
      </c>
      <c r="BF151" t="s">
        <v>503</v>
      </c>
      <c r="BG151" t="s">
        <v>503</v>
      </c>
    </row>
    <row r="152" spans="1:59" x14ac:dyDescent="0.25">
      <c r="A152">
        <v>2018</v>
      </c>
      <c r="B152">
        <v>1</v>
      </c>
      <c r="C152" t="s">
        <v>583</v>
      </c>
      <c r="D152" t="s">
        <v>502</v>
      </c>
      <c r="E152">
        <v>7</v>
      </c>
      <c r="F152" t="s">
        <v>503</v>
      </c>
      <c r="G152" t="s">
        <v>503</v>
      </c>
      <c r="H152" t="s">
        <v>503</v>
      </c>
      <c r="I152" t="s">
        <v>503</v>
      </c>
      <c r="J152" t="s">
        <v>503</v>
      </c>
      <c r="K152" t="s">
        <v>503</v>
      </c>
      <c r="L152" t="s">
        <v>503</v>
      </c>
      <c r="M152" t="s">
        <v>503</v>
      </c>
      <c r="N152" t="s">
        <v>503</v>
      </c>
      <c r="O152" t="s">
        <v>503</v>
      </c>
      <c r="P152" t="s">
        <v>503</v>
      </c>
      <c r="Q152" t="s">
        <v>503</v>
      </c>
      <c r="R152" t="s">
        <v>503</v>
      </c>
      <c r="S152" t="s">
        <v>503</v>
      </c>
      <c r="T152" t="s">
        <v>503</v>
      </c>
      <c r="U152" t="s">
        <v>503</v>
      </c>
      <c r="V152" t="s">
        <v>503</v>
      </c>
      <c r="W152" t="s">
        <v>503</v>
      </c>
      <c r="X152" t="s">
        <v>503</v>
      </c>
      <c r="Y152" t="s">
        <v>503</v>
      </c>
      <c r="Z152" t="s">
        <v>503</v>
      </c>
      <c r="AA152" t="s">
        <v>503</v>
      </c>
      <c r="AB152" t="s">
        <v>503</v>
      </c>
      <c r="AC152" t="s">
        <v>503</v>
      </c>
      <c r="AD152" t="s">
        <v>503</v>
      </c>
      <c r="AE152" t="s">
        <v>503</v>
      </c>
      <c r="AF152" t="s">
        <v>503</v>
      </c>
      <c r="AG152" t="s">
        <v>503</v>
      </c>
      <c r="AH152" t="s">
        <v>503</v>
      </c>
      <c r="AI152" t="s">
        <v>503</v>
      </c>
      <c r="AJ152" t="s">
        <v>503</v>
      </c>
      <c r="AK152" t="s">
        <v>503</v>
      </c>
      <c r="AL152" t="s">
        <v>503</v>
      </c>
      <c r="AM152">
        <v>2</v>
      </c>
      <c r="AN152">
        <v>35</v>
      </c>
      <c r="AO152">
        <v>17.5</v>
      </c>
      <c r="AP152">
        <v>14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35</v>
      </c>
      <c r="AW152" t="s">
        <v>503</v>
      </c>
      <c r="AX152" t="s">
        <v>503</v>
      </c>
      <c r="AY152" t="s">
        <v>503</v>
      </c>
      <c r="AZ152" t="s">
        <v>503</v>
      </c>
      <c r="BA152" t="s">
        <v>503</v>
      </c>
      <c r="BB152" t="s">
        <v>503</v>
      </c>
      <c r="BC152" t="s">
        <v>503</v>
      </c>
      <c r="BD152" t="s">
        <v>503</v>
      </c>
      <c r="BE152" t="s">
        <v>503</v>
      </c>
      <c r="BF152" t="s">
        <v>503</v>
      </c>
      <c r="BG152" t="s">
        <v>503</v>
      </c>
    </row>
    <row r="153" spans="1:59" x14ac:dyDescent="0.25">
      <c r="A153">
        <v>2018</v>
      </c>
      <c r="B153">
        <v>22</v>
      </c>
      <c r="C153" t="s">
        <v>593</v>
      </c>
      <c r="D153" t="s">
        <v>502</v>
      </c>
      <c r="E153">
        <v>6</v>
      </c>
      <c r="F153" t="s">
        <v>503</v>
      </c>
      <c r="G153" t="s">
        <v>503</v>
      </c>
      <c r="H153" t="s">
        <v>503</v>
      </c>
      <c r="I153" t="s">
        <v>503</v>
      </c>
      <c r="J153" t="s">
        <v>503</v>
      </c>
      <c r="K153" t="s">
        <v>503</v>
      </c>
      <c r="L153" t="s">
        <v>503</v>
      </c>
      <c r="M153" t="s">
        <v>503</v>
      </c>
      <c r="N153" t="s">
        <v>503</v>
      </c>
      <c r="O153" t="s">
        <v>503</v>
      </c>
      <c r="P153" t="s">
        <v>503</v>
      </c>
      <c r="Q153" t="s">
        <v>503</v>
      </c>
      <c r="R153">
        <v>2</v>
      </c>
      <c r="S153">
        <v>59</v>
      </c>
      <c r="T153">
        <v>29.5</v>
      </c>
      <c r="U153">
        <v>9.8000000000000007</v>
      </c>
      <c r="V153">
        <v>57</v>
      </c>
      <c r="W153">
        <v>0</v>
      </c>
      <c r="X153">
        <v>3</v>
      </c>
      <c r="Y153">
        <v>19</v>
      </c>
      <c r="Z153">
        <v>6.3</v>
      </c>
      <c r="AA153">
        <v>3.2</v>
      </c>
      <c r="AB153">
        <v>17</v>
      </c>
      <c r="AC153">
        <v>1</v>
      </c>
      <c r="AD153" t="s">
        <v>503</v>
      </c>
      <c r="AE153" t="s">
        <v>503</v>
      </c>
      <c r="AF153" t="s">
        <v>503</v>
      </c>
      <c r="AG153" t="s">
        <v>503</v>
      </c>
      <c r="AH153" t="s">
        <v>503</v>
      </c>
      <c r="AI153" t="s">
        <v>503</v>
      </c>
      <c r="AJ153" t="s">
        <v>503</v>
      </c>
      <c r="AK153" t="s">
        <v>503</v>
      </c>
      <c r="AL153" t="s">
        <v>503</v>
      </c>
      <c r="AM153">
        <v>4</v>
      </c>
      <c r="AN153">
        <v>70</v>
      </c>
      <c r="AO153">
        <v>17.5</v>
      </c>
      <c r="AP153">
        <v>31</v>
      </c>
      <c r="AQ153">
        <v>4</v>
      </c>
      <c r="AR153">
        <v>38</v>
      </c>
      <c r="AS153">
        <v>9.5</v>
      </c>
      <c r="AT153">
        <v>22</v>
      </c>
      <c r="AU153">
        <v>0</v>
      </c>
      <c r="AV153">
        <v>108</v>
      </c>
      <c r="AW153" t="s">
        <v>503</v>
      </c>
      <c r="AX153" t="s">
        <v>503</v>
      </c>
      <c r="AY153" t="s">
        <v>503</v>
      </c>
      <c r="AZ153" t="s">
        <v>503</v>
      </c>
      <c r="BA153" t="s">
        <v>503</v>
      </c>
      <c r="BB153" t="s">
        <v>503</v>
      </c>
      <c r="BC153" t="s">
        <v>503</v>
      </c>
      <c r="BD153" t="s">
        <v>503</v>
      </c>
      <c r="BE153" t="s">
        <v>503</v>
      </c>
      <c r="BF153" t="s">
        <v>503</v>
      </c>
      <c r="BG153" t="s">
        <v>503</v>
      </c>
    </row>
    <row r="154" spans="1:59" x14ac:dyDescent="0.25">
      <c r="A154">
        <v>2018</v>
      </c>
      <c r="B154">
        <v>17</v>
      </c>
      <c r="C154" t="s">
        <v>584</v>
      </c>
      <c r="D154" t="s">
        <v>512</v>
      </c>
      <c r="E154">
        <v>4</v>
      </c>
      <c r="F154" t="s">
        <v>503</v>
      </c>
      <c r="G154" t="s">
        <v>503</v>
      </c>
      <c r="H154" t="s">
        <v>503</v>
      </c>
      <c r="I154" t="s">
        <v>503</v>
      </c>
      <c r="J154" t="s">
        <v>503</v>
      </c>
      <c r="K154" t="s">
        <v>503</v>
      </c>
      <c r="L154" t="s">
        <v>503</v>
      </c>
      <c r="M154" t="s">
        <v>503</v>
      </c>
      <c r="N154" t="s">
        <v>503</v>
      </c>
      <c r="O154" t="s">
        <v>503</v>
      </c>
      <c r="P154" t="s">
        <v>503</v>
      </c>
      <c r="Q154" t="s">
        <v>503</v>
      </c>
      <c r="R154">
        <v>2</v>
      </c>
      <c r="S154">
        <v>13</v>
      </c>
      <c r="T154">
        <v>6.5</v>
      </c>
      <c r="U154">
        <v>3.3</v>
      </c>
      <c r="V154">
        <v>10</v>
      </c>
      <c r="W154">
        <v>0</v>
      </c>
      <c r="X154">
        <v>8</v>
      </c>
      <c r="Y154">
        <v>146</v>
      </c>
      <c r="Z154">
        <v>18.3</v>
      </c>
      <c r="AA154">
        <v>36.5</v>
      </c>
      <c r="AB154">
        <v>66</v>
      </c>
      <c r="AC154">
        <v>1</v>
      </c>
      <c r="AD154" t="s">
        <v>503</v>
      </c>
      <c r="AE154" t="s">
        <v>503</v>
      </c>
      <c r="AF154" t="s">
        <v>503</v>
      </c>
      <c r="AG154" t="s">
        <v>503</v>
      </c>
      <c r="AH154" t="s">
        <v>503</v>
      </c>
      <c r="AI154" t="s">
        <v>503</v>
      </c>
      <c r="AJ154" t="s">
        <v>503</v>
      </c>
      <c r="AK154" t="s">
        <v>503</v>
      </c>
      <c r="AL154" t="s">
        <v>503</v>
      </c>
      <c r="AM154">
        <v>2</v>
      </c>
      <c r="AN154">
        <v>31</v>
      </c>
      <c r="AO154">
        <v>15.5</v>
      </c>
      <c r="AP154">
        <v>23</v>
      </c>
      <c r="AQ154">
        <v>1</v>
      </c>
      <c r="AR154">
        <v>11</v>
      </c>
      <c r="AS154">
        <v>11</v>
      </c>
      <c r="AT154">
        <v>11</v>
      </c>
      <c r="AU154">
        <v>0</v>
      </c>
      <c r="AV154">
        <v>42</v>
      </c>
      <c r="AW154" t="s">
        <v>503</v>
      </c>
      <c r="AX154" t="s">
        <v>503</v>
      </c>
      <c r="AY154" t="s">
        <v>503</v>
      </c>
      <c r="AZ154" t="s">
        <v>503</v>
      </c>
      <c r="BA154" t="s">
        <v>503</v>
      </c>
      <c r="BB154" t="s">
        <v>503</v>
      </c>
      <c r="BC154" t="s">
        <v>503</v>
      </c>
      <c r="BD154" t="s">
        <v>503</v>
      </c>
      <c r="BE154" t="s">
        <v>503</v>
      </c>
      <c r="BF154" t="s">
        <v>503</v>
      </c>
      <c r="BG154" t="s">
        <v>503</v>
      </c>
    </row>
    <row r="155" spans="1:59" x14ac:dyDescent="0.25">
      <c r="A155">
        <v>2018</v>
      </c>
      <c r="B155">
        <v>8</v>
      </c>
      <c r="C155" t="s">
        <v>594</v>
      </c>
      <c r="D155" t="s">
        <v>507</v>
      </c>
      <c r="E155">
        <v>7</v>
      </c>
      <c r="F155" t="s">
        <v>503</v>
      </c>
      <c r="G155" t="s">
        <v>503</v>
      </c>
      <c r="H155" t="s">
        <v>503</v>
      </c>
      <c r="I155" t="s">
        <v>503</v>
      </c>
      <c r="J155" t="s">
        <v>503</v>
      </c>
      <c r="K155" t="s">
        <v>503</v>
      </c>
      <c r="L155" t="s">
        <v>503</v>
      </c>
      <c r="M155" t="s">
        <v>503</v>
      </c>
      <c r="N155" t="s">
        <v>503</v>
      </c>
      <c r="O155" t="s">
        <v>503</v>
      </c>
      <c r="P155" t="s">
        <v>503</v>
      </c>
      <c r="Q155" t="s">
        <v>503</v>
      </c>
      <c r="R155" t="s">
        <v>503</v>
      </c>
      <c r="S155" t="s">
        <v>503</v>
      </c>
      <c r="T155" t="s">
        <v>503</v>
      </c>
      <c r="U155" t="s">
        <v>503</v>
      </c>
      <c r="V155" t="s">
        <v>503</v>
      </c>
      <c r="W155" t="s">
        <v>503</v>
      </c>
      <c r="X155">
        <v>7</v>
      </c>
      <c r="Y155">
        <v>167</v>
      </c>
      <c r="Z155">
        <v>23.9</v>
      </c>
      <c r="AA155">
        <v>23.9</v>
      </c>
      <c r="AB155">
        <v>78</v>
      </c>
      <c r="AC155">
        <v>2</v>
      </c>
      <c r="AD155" t="s">
        <v>503</v>
      </c>
      <c r="AE155" t="s">
        <v>503</v>
      </c>
      <c r="AF155" t="s">
        <v>503</v>
      </c>
      <c r="AG155" t="s">
        <v>503</v>
      </c>
      <c r="AH155" t="s">
        <v>503</v>
      </c>
      <c r="AI155" t="s">
        <v>503</v>
      </c>
      <c r="AJ155" t="s">
        <v>503</v>
      </c>
      <c r="AK155" t="s">
        <v>503</v>
      </c>
      <c r="AL155" t="s">
        <v>503</v>
      </c>
      <c r="AM155" t="s">
        <v>503</v>
      </c>
      <c r="AN155" t="s">
        <v>503</v>
      </c>
      <c r="AO155" t="s">
        <v>503</v>
      </c>
      <c r="AP155" t="s">
        <v>503</v>
      </c>
      <c r="AQ155" t="s">
        <v>503</v>
      </c>
      <c r="AR155" t="s">
        <v>503</v>
      </c>
      <c r="AS155" t="s">
        <v>503</v>
      </c>
      <c r="AT155" t="s">
        <v>503</v>
      </c>
      <c r="AU155" t="s">
        <v>503</v>
      </c>
      <c r="AV155" t="s">
        <v>503</v>
      </c>
      <c r="AW155" t="s">
        <v>503</v>
      </c>
      <c r="AX155" t="s">
        <v>503</v>
      </c>
      <c r="AY155" t="s">
        <v>503</v>
      </c>
      <c r="AZ155" t="s">
        <v>503</v>
      </c>
      <c r="BA155" t="s">
        <v>503</v>
      </c>
      <c r="BB155" t="s">
        <v>503</v>
      </c>
      <c r="BC155" t="s">
        <v>503</v>
      </c>
      <c r="BD155" t="s">
        <v>503</v>
      </c>
      <c r="BE155" t="s">
        <v>503</v>
      </c>
      <c r="BF155" t="s">
        <v>503</v>
      </c>
      <c r="BG155" t="s">
        <v>503</v>
      </c>
    </row>
    <row r="156" spans="1:59" x14ac:dyDescent="0.25">
      <c r="A156">
        <v>2018</v>
      </c>
      <c r="B156">
        <v>2</v>
      </c>
      <c r="C156" t="s">
        <v>595</v>
      </c>
      <c r="D156" t="s">
        <v>510</v>
      </c>
      <c r="E156">
        <v>9</v>
      </c>
      <c r="F156" t="s">
        <v>503</v>
      </c>
      <c r="G156" t="s">
        <v>503</v>
      </c>
      <c r="H156" t="s">
        <v>503</v>
      </c>
      <c r="I156" t="s">
        <v>503</v>
      </c>
      <c r="J156" t="s">
        <v>503</v>
      </c>
      <c r="K156" t="s">
        <v>503</v>
      </c>
      <c r="L156" t="s">
        <v>503</v>
      </c>
      <c r="M156" t="s">
        <v>503</v>
      </c>
      <c r="N156" t="s">
        <v>503</v>
      </c>
      <c r="O156" t="s">
        <v>503</v>
      </c>
      <c r="P156" t="s">
        <v>503</v>
      </c>
      <c r="Q156" t="s">
        <v>503</v>
      </c>
      <c r="R156" t="s">
        <v>503</v>
      </c>
      <c r="S156" t="s">
        <v>503</v>
      </c>
      <c r="T156" t="s">
        <v>503</v>
      </c>
      <c r="U156" t="s">
        <v>503</v>
      </c>
      <c r="V156" t="s">
        <v>503</v>
      </c>
      <c r="W156" t="s">
        <v>503</v>
      </c>
      <c r="X156">
        <v>24</v>
      </c>
      <c r="Y156">
        <v>476</v>
      </c>
      <c r="Z156">
        <v>19.8</v>
      </c>
      <c r="AA156">
        <v>52.9</v>
      </c>
      <c r="AB156">
        <v>75</v>
      </c>
      <c r="AC156">
        <v>3</v>
      </c>
      <c r="AD156" t="s">
        <v>503</v>
      </c>
      <c r="AE156" t="s">
        <v>503</v>
      </c>
      <c r="AF156" t="s">
        <v>503</v>
      </c>
      <c r="AG156" t="s">
        <v>503</v>
      </c>
      <c r="AH156" t="s">
        <v>503</v>
      </c>
      <c r="AI156" t="s">
        <v>503</v>
      </c>
      <c r="AJ156" t="s">
        <v>503</v>
      </c>
      <c r="AK156" t="s">
        <v>503</v>
      </c>
      <c r="AL156" t="s">
        <v>503</v>
      </c>
      <c r="AM156" t="s">
        <v>503</v>
      </c>
      <c r="AN156" t="s">
        <v>503</v>
      </c>
      <c r="AO156" t="s">
        <v>503</v>
      </c>
      <c r="AP156" t="s">
        <v>503</v>
      </c>
      <c r="AQ156" t="s">
        <v>503</v>
      </c>
      <c r="AR156" t="s">
        <v>503</v>
      </c>
      <c r="AS156" t="s">
        <v>503</v>
      </c>
      <c r="AT156" t="s">
        <v>503</v>
      </c>
      <c r="AU156" t="s">
        <v>503</v>
      </c>
      <c r="AV156" t="s">
        <v>503</v>
      </c>
      <c r="AW156" t="s">
        <v>503</v>
      </c>
      <c r="AX156" t="s">
        <v>503</v>
      </c>
      <c r="AY156" t="s">
        <v>503</v>
      </c>
      <c r="AZ156" t="s">
        <v>503</v>
      </c>
      <c r="BA156" t="s">
        <v>503</v>
      </c>
      <c r="BB156" t="s">
        <v>503</v>
      </c>
      <c r="BC156" t="s">
        <v>503</v>
      </c>
      <c r="BD156" t="s">
        <v>503</v>
      </c>
      <c r="BE156" t="s">
        <v>503</v>
      </c>
      <c r="BF156" t="s">
        <v>503</v>
      </c>
      <c r="BG156" t="s">
        <v>503</v>
      </c>
    </row>
    <row r="157" spans="1:59" x14ac:dyDescent="0.25">
      <c r="A157">
        <v>2018</v>
      </c>
      <c r="B157">
        <v>4</v>
      </c>
      <c r="C157" t="s">
        <v>596</v>
      </c>
      <c r="D157" t="s">
        <v>512</v>
      </c>
      <c r="E157">
        <v>9</v>
      </c>
      <c r="F157" t="s">
        <v>503</v>
      </c>
      <c r="G157" t="s">
        <v>503</v>
      </c>
      <c r="H157" t="s">
        <v>503</v>
      </c>
      <c r="I157" t="s">
        <v>503</v>
      </c>
      <c r="J157" t="s">
        <v>503</v>
      </c>
      <c r="K157" t="s">
        <v>503</v>
      </c>
      <c r="L157" t="s">
        <v>503</v>
      </c>
      <c r="M157" t="s">
        <v>503</v>
      </c>
      <c r="N157" t="s">
        <v>503</v>
      </c>
      <c r="O157" t="s">
        <v>503</v>
      </c>
      <c r="P157" t="s">
        <v>503</v>
      </c>
      <c r="Q157" t="s">
        <v>503</v>
      </c>
      <c r="R157" t="s">
        <v>503</v>
      </c>
      <c r="S157" t="s">
        <v>503</v>
      </c>
      <c r="T157" t="s">
        <v>503</v>
      </c>
      <c r="U157" t="s">
        <v>503</v>
      </c>
      <c r="V157" t="s">
        <v>503</v>
      </c>
      <c r="W157" t="s">
        <v>503</v>
      </c>
      <c r="X157" t="s">
        <v>503</v>
      </c>
      <c r="Y157" t="s">
        <v>503</v>
      </c>
      <c r="Z157" t="s">
        <v>503</v>
      </c>
      <c r="AA157" t="s">
        <v>503</v>
      </c>
      <c r="AB157" t="s">
        <v>503</v>
      </c>
      <c r="AC157" t="s">
        <v>503</v>
      </c>
      <c r="AD157">
        <v>47</v>
      </c>
      <c r="AE157">
        <v>48</v>
      </c>
      <c r="AF157">
        <v>0.97916666666666663</v>
      </c>
      <c r="AG157">
        <v>2</v>
      </c>
      <c r="AH157">
        <v>2</v>
      </c>
      <c r="AI157">
        <v>1</v>
      </c>
      <c r="AJ157">
        <v>37</v>
      </c>
      <c r="AK157">
        <v>53</v>
      </c>
      <c r="AL157">
        <v>5.9</v>
      </c>
      <c r="AM157" t="s">
        <v>503</v>
      </c>
      <c r="AN157" t="s">
        <v>503</v>
      </c>
      <c r="AO157" t="s">
        <v>503</v>
      </c>
      <c r="AP157" t="s">
        <v>503</v>
      </c>
      <c r="AQ157" t="s">
        <v>503</v>
      </c>
      <c r="AR157" t="s">
        <v>503</v>
      </c>
      <c r="AS157" t="s">
        <v>503</v>
      </c>
      <c r="AT157" t="s">
        <v>503</v>
      </c>
      <c r="AU157" t="s">
        <v>503</v>
      </c>
      <c r="AV157" t="s">
        <v>503</v>
      </c>
      <c r="AW157" t="s">
        <v>503</v>
      </c>
      <c r="AX157" t="s">
        <v>503</v>
      </c>
      <c r="AY157" t="s">
        <v>503</v>
      </c>
      <c r="AZ157" t="s">
        <v>503</v>
      </c>
      <c r="BA157" t="s">
        <v>503</v>
      </c>
      <c r="BB157">
        <v>26</v>
      </c>
      <c r="BC157">
        <v>1025</v>
      </c>
      <c r="BD157">
        <v>39.4</v>
      </c>
      <c r="BE157">
        <v>58</v>
      </c>
      <c r="BF157">
        <v>0</v>
      </c>
      <c r="BG157" t="s">
        <v>503</v>
      </c>
    </row>
    <row r="158" spans="1:59" x14ac:dyDescent="0.25">
      <c r="A158">
        <v>2018</v>
      </c>
      <c r="B158">
        <v>45</v>
      </c>
      <c r="C158" t="s">
        <v>597</v>
      </c>
      <c r="D158" t="s">
        <v>502</v>
      </c>
      <c r="E158">
        <v>10</v>
      </c>
      <c r="F158" t="s">
        <v>503</v>
      </c>
      <c r="G158" t="s">
        <v>503</v>
      </c>
      <c r="H158" t="s">
        <v>503</v>
      </c>
      <c r="I158" t="s">
        <v>503</v>
      </c>
      <c r="J158" t="s">
        <v>503</v>
      </c>
      <c r="K158" t="s">
        <v>503</v>
      </c>
      <c r="L158" t="s">
        <v>503</v>
      </c>
      <c r="M158" t="s">
        <v>503</v>
      </c>
      <c r="N158" t="s">
        <v>503</v>
      </c>
      <c r="O158" t="s">
        <v>503</v>
      </c>
      <c r="P158" t="s">
        <v>503</v>
      </c>
      <c r="Q158" t="s">
        <v>503</v>
      </c>
      <c r="R158">
        <v>3</v>
      </c>
      <c r="S158">
        <v>5</v>
      </c>
      <c r="T158">
        <v>1.7</v>
      </c>
      <c r="U158">
        <v>0.5</v>
      </c>
      <c r="V158">
        <v>3</v>
      </c>
      <c r="W158">
        <v>0</v>
      </c>
      <c r="X158">
        <v>1</v>
      </c>
      <c r="Y158">
        <v>1</v>
      </c>
      <c r="Z158">
        <v>1</v>
      </c>
      <c r="AA158">
        <v>0.1</v>
      </c>
      <c r="AB158">
        <v>1</v>
      </c>
      <c r="AC158">
        <v>0</v>
      </c>
      <c r="AD158" t="s">
        <v>503</v>
      </c>
      <c r="AE158" t="s">
        <v>503</v>
      </c>
      <c r="AF158" t="s">
        <v>503</v>
      </c>
      <c r="AG158" t="s">
        <v>503</v>
      </c>
      <c r="AH158" t="s">
        <v>503</v>
      </c>
      <c r="AI158" t="s">
        <v>503</v>
      </c>
      <c r="AJ158" t="s">
        <v>503</v>
      </c>
      <c r="AK158" t="s">
        <v>503</v>
      </c>
      <c r="AL158" t="s">
        <v>503</v>
      </c>
      <c r="AM158" t="s">
        <v>503</v>
      </c>
      <c r="AN158" t="s">
        <v>503</v>
      </c>
      <c r="AO158" t="s">
        <v>503</v>
      </c>
      <c r="AP158" t="s">
        <v>503</v>
      </c>
      <c r="AQ158" t="s">
        <v>503</v>
      </c>
      <c r="AR158" t="s">
        <v>503</v>
      </c>
      <c r="AS158" t="s">
        <v>503</v>
      </c>
      <c r="AT158" t="s">
        <v>503</v>
      </c>
      <c r="AU158" t="s">
        <v>503</v>
      </c>
      <c r="AV158" t="s">
        <v>503</v>
      </c>
      <c r="AW158" t="s">
        <v>503</v>
      </c>
      <c r="AX158" t="s">
        <v>503</v>
      </c>
      <c r="AY158" t="s">
        <v>503</v>
      </c>
      <c r="AZ158" t="s">
        <v>503</v>
      </c>
      <c r="BA158" t="s">
        <v>503</v>
      </c>
      <c r="BB158" t="s">
        <v>503</v>
      </c>
      <c r="BC158" t="s">
        <v>503</v>
      </c>
      <c r="BD158" t="s">
        <v>503</v>
      </c>
      <c r="BE158" t="s">
        <v>503</v>
      </c>
      <c r="BF158" t="s">
        <v>503</v>
      </c>
      <c r="BG158" t="s">
        <v>503</v>
      </c>
    </row>
    <row r="159" spans="1:59" x14ac:dyDescent="0.25">
      <c r="A159">
        <v>2018</v>
      </c>
      <c r="B159">
        <v>7</v>
      </c>
      <c r="C159" t="s">
        <v>575</v>
      </c>
      <c r="D159" t="s">
        <v>512</v>
      </c>
      <c r="E159">
        <v>10</v>
      </c>
      <c r="F159">
        <v>101</v>
      </c>
      <c r="G159">
        <v>173</v>
      </c>
      <c r="H159">
        <v>1701</v>
      </c>
      <c r="I159">
        <v>0.58399999999999996</v>
      </c>
      <c r="J159">
        <v>16.8</v>
      </c>
      <c r="K159">
        <v>170.1</v>
      </c>
      <c r="L159">
        <v>10.1</v>
      </c>
      <c r="M159">
        <v>15</v>
      </c>
      <c r="N159">
        <v>1.5</v>
      </c>
      <c r="O159">
        <v>4</v>
      </c>
      <c r="P159">
        <v>78</v>
      </c>
      <c r="Q159">
        <v>111</v>
      </c>
      <c r="R159">
        <v>191</v>
      </c>
      <c r="S159">
        <v>1104</v>
      </c>
      <c r="T159">
        <v>5.8</v>
      </c>
      <c r="U159">
        <v>110.4</v>
      </c>
      <c r="V159">
        <v>72</v>
      </c>
      <c r="W159">
        <v>5</v>
      </c>
      <c r="X159">
        <v>25</v>
      </c>
      <c r="Y159" t="s">
        <v>503</v>
      </c>
      <c r="Z159" t="s">
        <v>503</v>
      </c>
      <c r="AA159" t="s">
        <v>503</v>
      </c>
      <c r="AB159" t="s">
        <v>503</v>
      </c>
      <c r="AC159" t="s">
        <v>503</v>
      </c>
      <c r="AD159">
        <v>3</v>
      </c>
      <c r="AE159">
        <v>3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6</v>
      </c>
      <c r="AL159">
        <v>0.6</v>
      </c>
      <c r="AM159" t="s">
        <v>503</v>
      </c>
      <c r="AN159" t="s">
        <v>503</v>
      </c>
      <c r="AO159" t="s">
        <v>503</v>
      </c>
      <c r="AP159" t="s">
        <v>503</v>
      </c>
      <c r="AQ159" t="s">
        <v>503</v>
      </c>
      <c r="AR159" t="s">
        <v>503</v>
      </c>
      <c r="AS159" t="s">
        <v>503</v>
      </c>
      <c r="AT159" t="s">
        <v>503</v>
      </c>
      <c r="AU159" t="s">
        <v>503</v>
      </c>
      <c r="AV159" t="s">
        <v>503</v>
      </c>
      <c r="AW159">
        <v>1</v>
      </c>
      <c r="AX159">
        <v>40</v>
      </c>
      <c r="AY159">
        <v>40</v>
      </c>
      <c r="AZ159">
        <v>40</v>
      </c>
      <c r="BA159">
        <v>0</v>
      </c>
      <c r="BB159">
        <v>1</v>
      </c>
      <c r="BC159">
        <v>58</v>
      </c>
      <c r="BD159">
        <v>58</v>
      </c>
      <c r="BE159">
        <v>58</v>
      </c>
      <c r="BF159">
        <v>0</v>
      </c>
      <c r="BG159" t="s">
        <v>503</v>
      </c>
    </row>
    <row r="160" spans="1:59" x14ac:dyDescent="0.25">
      <c r="A160">
        <v>2018</v>
      </c>
      <c r="B160">
        <v>15</v>
      </c>
      <c r="C160" t="s">
        <v>521</v>
      </c>
      <c r="D160" t="s">
        <v>502</v>
      </c>
      <c r="E160">
        <v>10</v>
      </c>
      <c r="F160" t="s">
        <v>503</v>
      </c>
      <c r="G160" t="s">
        <v>503</v>
      </c>
      <c r="H160" t="s">
        <v>503</v>
      </c>
      <c r="I160" t="s">
        <v>503</v>
      </c>
      <c r="J160" t="s">
        <v>503</v>
      </c>
      <c r="K160" t="s">
        <v>503</v>
      </c>
      <c r="L160" t="s">
        <v>503</v>
      </c>
      <c r="M160" t="s">
        <v>503</v>
      </c>
      <c r="N160" t="s">
        <v>503</v>
      </c>
      <c r="O160" t="s">
        <v>503</v>
      </c>
      <c r="P160" t="s">
        <v>503</v>
      </c>
      <c r="Q160" t="s">
        <v>503</v>
      </c>
      <c r="R160">
        <v>3</v>
      </c>
      <c r="S160">
        <v>27</v>
      </c>
      <c r="T160">
        <v>9</v>
      </c>
      <c r="U160">
        <v>2.7</v>
      </c>
      <c r="V160">
        <v>15</v>
      </c>
      <c r="W160">
        <v>0</v>
      </c>
      <c r="X160">
        <v>26</v>
      </c>
      <c r="Y160">
        <v>485</v>
      </c>
      <c r="Z160">
        <v>18.7</v>
      </c>
      <c r="AA160">
        <v>48.5</v>
      </c>
      <c r="AB160">
        <v>59</v>
      </c>
      <c r="AC160">
        <v>5</v>
      </c>
      <c r="AD160" t="s">
        <v>503</v>
      </c>
      <c r="AE160" t="s">
        <v>503</v>
      </c>
      <c r="AF160" t="s">
        <v>503</v>
      </c>
      <c r="AG160" t="s">
        <v>503</v>
      </c>
      <c r="AH160" t="s">
        <v>503</v>
      </c>
      <c r="AI160" t="s">
        <v>503</v>
      </c>
      <c r="AJ160" t="s">
        <v>503</v>
      </c>
      <c r="AK160" t="s">
        <v>503</v>
      </c>
      <c r="AL160" t="s">
        <v>503</v>
      </c>
      <c r="AM160">
        <v>1</v>
      </c>
      <c r="AN160">
        <v>9</v>
      </c>
      <c r="AO160">
        <v>9</v>
      </c>
      <c r="AP160">
        <v>9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9</v>
      </c>
      <c r="AW160">
        <v>18</v>
      </c>
      <c r="AX160">
        <v>633</v>
      </c>
      <c r="AY160">
        <v>35.200000000000003</v>
      </c>
      <c r="AZ160">
        <v>44</v>
      </c>
      <c r="BA160">
        <v>2</v>
      </c>
      <c r="BB160" t="s">
        <v>503</v>
      </c>
      <c r="BC160" t="s">
        <v>503</v>
      </c>
      <c r="BD160" t="s">
        <v>503</v>
      </c>
      <c r="BE160" t="s">
        <v>503</v>
      </c>
      <c r="BF160" t="s">
        <v>503</v>
      </c>
      <c r="BG160" t="s">
        <v>503</v>
      </c>
    </row>
    <row r="161" spans="1:59" x14ac:dyDescent="0.25">
      <c r="A161">
        <v>2018</v>
      </c>
      <c r="B161">
        <v>10</v>
      </c>
      <c r="C161" t="s">
        <v>587</v>
      </c>
      <c r="D161" t="s">
        <v>512</v>
      </c>
      <c r="E161">
        <v>10</v>
      </c>
      <c r="F161" t="s">
        <v>503</v>
      </c>
      <c r="G161" t="s">
        <v>503</v>
      </c>
      <c r="H161" t="s">
        <v>503</v>
      </c>
      <c r="I161" t="s">
        <v>503</v>
      </c>
      <c r="J161" t="s">
        <v>503</v>
      </c>
      <c r="K161" t="s">
        <v>503</v>
      </c>
      <c r="L161" t="s">
        <v>503</v>
      </c>
      <c r="M161" t="s">
        <v>503</v>
      </c>
      <c r="N161" t="s">
        <v>503</v>
      </c>
      <c r="O161" t="s">
        <v>503</v>
      </c>
      <c r="P161" t="s">
        <v>503</v>
      </c>
      <c r="Q161" t="s">
        <v>503</v>
      </c>
      <c r="R161" t="s">
        <v>503</v>
      </c>
      <c r="S161" t="s">
        <v>503</v>
      </c>
      <c r="T161" t="s">
        <v>503</v>
      </c>
      <c r="U161" t="s">
        <v>503</v>
      </c>
      <c r="V161" t="s">
        <v>503</v>
      </c>
      <c r="W161" t="s">
        <v>503</v>
      </c>
      <c r="X161">
        <v>5</v>
      </c>
      <c r="Y161">
        <v>109</v>
      </c>
      <c r="Z161">
        <v>21.8</v>
      </c>
      <c r="AA161">
        <v>10.9</v>
      </c>
      <c r="AB161">
        <v>37</v>
      </c>
      <c r="AC161">
        <v>1</v>
      </c>
      <c r="AD161" t="s">
        <v>503</v>
      </c>
      <c r="AE161" t="s">
        <v>503</v>
      </c>
      <c r="AF161" t="s">
        <v>503</v>
      </c>
      <c r="AG161" t="s">
        <v>503</v>
      </c>
      <c r="AH161" t="s">
        <v>503</v>
      </c>
      <c r="AI161" t="s">
        <v>503</v>
      </c>
      <c r="AJ161" t="s">
        <v>503</v>
      </c>
      <c r="AK161" t="s">
        <v>503</v>
      </c>
      <c r="AL161" t="s">
        <v>503</v>
      </c>
      <c r="AM161" t="s">
        <v>503</v>
      </c>
      <c r="AN161" t="s">
        <v>503</v>
      </c>
      <c r="AO161" t="s">
        <v>503</v>
      </c>
      <c r="AP161" t="s">
        <v>503</v>
      </c>
      <c r="AQ161" t="s">
        <v>503</v>
      </c>
      <c r="AR161" t="s">
        <v>503</v>
      </c>
      <c r="AS161" t="s">
        <v>503</v>
      </c>
      <c r="AT161" t="s">
        <v>503</v>
      </c>
      <c r="AU161" t="s">
        <v>503</v>
      </c>
      <c r="AV161" t="s">
        <v>503</v>
      </c>
      <c r="AW161" t="s">
        <v>503</v>
      </c>
      <c r="AX161" t="s">
        <v>503</v>
      </c>
      <c r="AY161" t="s">
        <v>503</v>
      </c>
      <c r="AZ161" t="s">
        <v>503</v>
      </c>
      <c r="BA161" t="s">
        <v>503</v>
      </c>
      <c r="BB161" t="s">
        <v>503</v>
      </c>
      <c r="BC161" t="s">
        <v>503</v>
      </c>
      <c r="BD161" t="s">
        <v>503</v>
      </c>
      <c r="BE161" t="s">
        <v>503</v>
      </c>
      <c r="BF161" t="s">
        <v>503</v>
      </c>
      <c r="BG161" t="s">
        <v>503</v>
      </c>
    </row>
    <row r="162" spans="1:59" x14ac:dyDescent="0.25">
      <c r="A162">
        <v>2019</v>
      </c>
      <c r="B162">
        <v>5</v>
      </c>
      <c r="C162" t="s">
        <v>598</v>
      </c>
      <c r="D162" t="s">
        <v>512</v>
      </c>
      <c r="E162">
        <v>12</v>
      </c>
      <c r="F162" t="s">
        <v>503</v>
      </c>
      <c r="G162" t="s">
        <v>503</v>
      </c>
      <c r="H162" t="s">
        <v>503</v>
      </c>
      <c r="I162" t="s">
        <v>503</v>
      </c>
      <c r="J162" t="s">
        <v>503</v>
      </c>
      <c r="K162" t="s">
        <v>503</v>
      </c>
      <c r="L162" t="s">
        <v>503</v>
      </c>
      <c r="M162" t="s">
        <v>503</v>
      </c>
      <c r="N162" t="s">
        <v>503</v>
      </c>
      <c r="O162" t="s">
        <v>503</v>
      </c>
      <c r="P162" t="s">
        <v>503</v>
      </c>
      <c r="Q162" t="s">
        <v>503</v>
      </c>
      <c r="R162">
        <v>92</v>
      </c>
      <c r="S162">
        <v>845</v>
      </c>
      <c r="T162">
        <v>9.1999999999999993</v>
      </c>
      <c r="U162">
        <v>70.400000000000006</v>
      </c>
      <c r="V162">
        <v>86</v>
      </c>
      <c r="W162">
        <v>3</v>
      </c>
      <c r="X162">
        <v>12</v>
      </c>
      <c r="Y162">
        <v>14</v>
      </c>
      <c r="Z162">
        <v>7</v>
      </c>
      <c r="AA162">
        <v>1.2</v>
      </c>
      <c r="AB162">
        <v>10</v>
      </c>
      <c r="AC162">
        <v>0</v>
      </c>
      <c r="AD162" t="s">
        <v>503</v>
      </c>
      <c r="AE162" t="s">
        <v>503</v>
      </c>
      <c r="AF162" t="s">
        <v>503</v>
      </c>
      <c r="AG162" t="s">
        <v>503</v>
      </c>
      <c r="AH162" t="s">
        <v>503</v>
      </c>
      <c r="AI162" t="s">
        <v>503</v>
      </c>
      <c r="AJ162" t="s">
        <v>503</v>
      </c>
      <c r="AK162" t="s">
        <v>503</v>
      </c>
      <c r="AL162" t="s">
        <v>503</v>
      </c>
      <c r="AM162" t="s">
        <v>503</v>
      </c>
      <c r="AN162" t="s">
        <v>503</v>
      </c>
      <c r="AO162" t="s">
        <v>503</v>
      </c>
      <c r="AP162" t="s">
        <v>503</v>
      </c>
      <c r="AQ162" t="s">
        <v>503</v>
      </c>
      <c r="AR162" t="s">
        <v>503</v>
      </c>
      <c r="AS162" t="s">
        <v>503</v>
      </c>
      <c r="AT162" t="s">
        <v>503</v>
      </c>
      <c r="AU162" t="s">
        <v>503</v>
      </c>
      <c r="AV162" t="s">
        <v>503</v>
      </c>
      <c r="AW162" t="s">
        <v>503</v>
      </c>
      <c r="AX162" t="s">
        <v>503</v>
      </c>
      <c r="AY162" t="s">
        <v>503</v>
      </c>
      <c r="AZ162" t="s">
        <v>503</v>
      </c>
      <c r="BA162" t="s">
        <v>503</v>
      </c>
      <c r="BB162" t="s">
        <v>503</v>
      </c>
      <c r="BC162" t="s">
        <v>503</v>
      </c>
      <c r="BD162" t="s">
        <v>503</v>
      </c>
      <c r="BE162" t="s">
        <v>503</v>
      </c>
      <c r="BF162" t="s">
        <v>503</v>
      </c>
      <c r="BG162" t="s">
        <v>503</v>
      </c>
    </row>
    <row r="163" spans="1:59" x14ac:dyDescent="0.25">
      <c r="A163">
        <v>2019</v>
      </c>
      <c r="B163">
        <v>21</v>
      </c>
      <c r="C163" t="s">
        <v>576</v>
      </c>
      <c r="D163" t="s">
        <v>502</v>
      </c>
      <c r="E163">
        <v>13</v>
      </c>
      <c r="F163" t="s">
        <v>503</v>
      </c>
      <c r="G163" t="s">
        <v>503</v>
      </c>
      <c r="H163" t="s">
        <v>503</v>
      </c>
      <c r="I163" t="s">
        <v>503</v>
      </c>
      <c r="J163" t="s">
        <v>503</v>
      </c>
      <c r="K163" t="s">
        <v>503</v>
      </c>
      <c r="L163" t="s">
        <v>503</v>
      </c>
      <c r="M163" t="s">
        <v>503</v>
      </c>
      <c r="N163" t="s">
        <v>503</v>
      </c>
      <c r="O163" t="s">
        <v>503</v>
      </c>
      <c r="P163" t="s">
        <v>503</v>
      </c>
      <c r="Q163" t="s">
        <v>503</v>
      </c>
      <c r="R163" t="s">
        <v>503</v>
      </c>
      <c r="S163" t="s">
        <v>503</v>
      </c>
      <c r="T163" t="s">
        <v>503</v>
      </c>
      <c r="U163" t="s">
        <v>503</v>
      </c>
      <c r="V163" t="s">
        <v>503</v>
      </c>
      <c r="W163" t="s">
        <v>503</v>
      </c>
      <c r="X163">
        <v>5</v>
      </c>
      <c r="Y163">
        <v>178</v>
      </c>
      <c r="Z163">
        <v>35.6</v>
      </c>
      <c r="AA163">
        <v>13.7</v>
      </c>
      <c r="AB163">
        <v>65</v>
      </c>
      <c r="AC163">
        <v>3</v>
      </c>
      <c r="AD163" t="s">
        <v>503</v>
      </c>
      <c r="AE163" t="s">
        <v>503</v>
      </c>
      <c r="AF163" t="s">
        <v>503</v>
      </c>
      <c r="AG163" t="s">
        <v>503</v>
      </c>
      <c r="AH163" t="s">
        <v>503</v>
      </c>
      <c r="AI163" t="s">
        <v>503</v>
      </c>
      <c r="AJ163" t="s">
        <v>503</v>
      </c>
      <c r="AK163" t="s">
        <v>503</v>
      </c>
      <c r="AL163" t="s">
        <v>503</v>
      </c>
      <c r="AM163" t="s">
        <v>503</v>
      </c>
      <c r="AN163" t="s">
        <v>503</v>
      </c>
      <c r="AO163" t="s">
        <v>503</v>
      </c>
      <c r="AP163" t="s">
        <v>503</v>
      </c>
      <c r="AQ163" t="s">
        <v>503</v>
      </c>
      <c r="AR163" t="s">
        <v>503</v>
      </c>
      <c r="AS163" t="s">
        <v>503</v>
      </c>
      <c r="AT163" t="s">
        <v>503</v>
      </c>
      <c r="AU163" t="s">
        <v>503</v>
      </c>
      <c r="AV163" t="s">
        <v>503</v>
      </c>
      <c r="AW163" t="s">
        <v>503</v>
      </c>
      <c r="AX163" t="s">
        <v>503</v>
      </c>
      <c r="AY163" t="s">
        <v>503</v>
      </c>
      <c r="AZ163" t="s">
        <v>503</v>
      </c>
      <c r="BA163" t="s">
        <v>503</v>
      </c>
      <c r="BB163" t="s">
        <v>503</v>
      </c>
      <c r="BC163" t="s">
        <v>503</v>
      </c>
      <c r="BD163" t="s">
        <v>503</v>
      </c>
      <c r="BE163" t="s">
        <v>503</v>
      </c>
      <c r="BF163" t="s">
        <v>503</v>
      </c>
      <c r="BG163" t="s">
        <v>503</v>
      </c>
    </row>
    <row r="164" spans="1:59" x14ac:dyDescent="0.25">
      <c r="A164">
        <v>2019</v>
      </c>
      <c r="B164">
        <v>32</v>
      </c>
      <c r="C164" t="s">
        <v>599</v>
      </c>
      <c r="D164" t="s">
        <v>502</v>
      </c>
      <c r="E164">
        <v>5</v>
      </c>
      <c r="F164" t="s">
        <v>503</v>
      </c>
      <c r="G164" t="s">
        <v>503</v>
      </c>
      <c r="H164" t="s">
        <v>503</v>
      </c>
      <c r="I164" t="s">
        <v>503</v>
      </c>
      <c r="J164" t="s">
        <v>503</v>
      </c>
      <c r="K164" t="s">
        <v>503</v>
      </c>
      <c r="L164" t="s">
        <v>503</v>
      </c>
      <c r="M164" t="s">
        <v>503</v>
      </c>
      <c r="N164" t="s">
        <v>503</v>
      </c>
      <c r="O164" t="s">
        <v>503</v>
      </c>
      <c r="P164" t="s">
        <v>503</v>
      </c>
      <c r="Q164" t="s">
        <v>503</v>
      </c>
      <c r="R164">
        <v>19</v>
      </c>
      <c r="S164">
        <v>65</v>
      </c>
      <c r="T164">
        <v>3.4</v>
      </c>
      <c r="U164">
        <v>13</v>
      </c>
      <c r="V164">
        <v>18</v>
      </c>
      <c r="W164">
        <v>0</v>
      </c>
      <c r="X164">
        <v>1</v>
      </c>
      <c r="Y164" t="s">
        <v>503</v>
      </c>
      <c r="Z164" t="s">
        <v>503</v>
      </c>
      <c r="AA164" t="s">
        <v>503</v>
      </c>
      <c r="AB164" t="s">
        <v>503</v>
      </c>
      <c r="AC164" t="s">
        <v>503</v>
      </c>
      <c r="AD164" t="s">
        <v>503</v>
      </c>
      <c r="AE164" t="s">
        <v>503</v>
      </c>
      <c r="AF164" t="s">
        <v>503</v>
      </c>
      <c r="AG164" t="s">
        <v>503</v>
      </c>
      <c r="AH164" t="s">
        <v>503</v>
      </c>
      <c r="AI164" t="s">
        <v>503</v>
      </c>
      <c r="AJ164" t="s">
        <v>503</v>
      </c>
      <c r="AK164" t="s">
        <v>503</v>
      </c>
      <c r="AL164" t="s">
        <v>503</v>
      </c>
      <c r="AM164" t="s">
        <v>503</v>
      </c>
      <c r="AN164" t="s">
        <v>503</v>
      </c>
      <c r="AO164" t="s">
        <v>503</v>
      </c>
      <c r="AP164" t="s">
        <v>503</v>
      </c>
      <c r="AQ164" t="s">
        <v>503</v>
      </c>
      <c r="AR164" t="s">
        <v>503</v>
      </c>
      <c r="AS164" t="s">
        <v>503</v>
      </c>
      <c r="AT164" t="s">
        <v>503</v>
      </c>
      <c r="AU164" t="s">
        <v>503</v>
      </c>
      <c r="AV164" t="s">
        <v>503</v>
      </c>
      <c r="AW164" t="s">
        <v>503</v>
      </c>
      <c r="AX164" t="s">
        <v>503</v>
      </c>
      <c r="AY164" t="s">
        <v>503</v>
      </c>
      <c r="AZ164" t="s">
        <v>503</v>
      </c>
      <c r="BA164" t="s">
        <v>503</v>
      </c>
      <c r="BB164" t="s">
        <v>503</v>
      </c>
      <c r="BC164" t="s">
        <v>503</v>
      </c>
      <c r="BD164" t="s">
        <v>503</v>
      </c>
      <c r="BE164" t="s">
        <v>503</v>
      </c>
      <c r="BF164" t="s">
        <v>503</v>
      </c>
      <c r="BG164" t="s">
        <v>503</v>
      </c>
    </row>
    <row r="165" spans="1:59" x14ac:dyDescent="0.25">
      <c r="A165">
        <v>2019</v>
      </c>
      <c r="B165">
        <v>16</v>
      </c>
      <c r="C165" t="s">
        <v>577</v>
      </c>
      <c r="D165" t="s">
        <v>502</v>
      </c>
      <c r="E165">
        <v>11</v>
      </c>
      <c r="F165" t="s">
        <v>503</v>
      </c>
      <c r="G165" t="s">
        <v>503</v>
      </c>
      <c r="H165" t="s">
        <v>503</v>
      </c>
      <c r="I165" t="s">
        <v>503</v>
      </c>
      <c r="J165" t="s">
        <v>503</v>
      </c>
      <c r="K165" t="s">
        <v>503</v>
      </c>
      <c r="L165" t="s">
        <v>503</v>
      </c>
      <c r="M165" t="s">
        <v>503</v>
      </c>
      <c r="N165" t="s">
        <v>503</v>
      </c>
      <c r="O165" t="s">
        <v>503</v>
      </c>
      <c r="P165" t="s">
        <v>503</v>
      </c>
      <c r="Q165" t="s">
        <v>503</v>
      </c>
      <c r="R165">
        <v>1</v>
      </c>
      <c r="S165">
        <v>7</v>
      </c>
      <c r="T165">
        <v>7</v>
      </c>
      <c r="U165">
        <v>0.6</v>
      </c>
      <c r="V165">
        <v>7</v>
      </c>
      <c r="W165">
        <v>0</v>
      </c>
      <c r="X165">
        <v>6</v>
      </c>
      <c r="Y165">
        <v>139</v>
      </c>
      <c r="Z165">
        <v>23.2</v>
      </c>
      <c r="AA165">
        <v>12.6</v>
      </c>
      <c r="AB165">
        <v>70</v>
      </c>
      <c r="AC165">
        <v>2</v>
      </c>
      <c r="AD165" t="s">
        <v>503</v>
      </c>
      <c r="AE165" t="s">
        <v>503</v>
      </c>
      <c r="AF165" t="s">
        <v>503</v>
      </c>
      <c r="AG165" t="s">
        <v>503</v>
      </c>
      <c r="AH165" t="s">
        <v>503</v>
      </c>
      <c r="AI165" t="s">
        <v>503</v>
      </c>
      <c r="AJ165" t="s">
        <v>503</v>
      </c>
      <c r="AK165" t="s">
        <v>503</v>
      </c>
      <c r="AL165" t="s">
        <v>503</v>
      </c>
      <c r="AM165" t="s">
        <v>503</v>
      </c>
      <c r="AN165" t="s">
        <v>503</v>
      </c>
      <c r="AO165" t="s">
        <v>503</v>
      </c>
      <c r="AP165" t="s">
        <v>503</v>
      </c>
      <c r="AQ165" t="s">
        <v>503</v>
      </c>
      <c r="AR165" t="s">
        <v>503</v>
      </c>
      <c r="AS165" t="s">
        <v>503</v>
      </c>
      <c r="AT165" t="s">
        <v>503</v>
      </c>
      <c r="AU165" t="s">
        <v>503</v>
      </c>
      <c r="AV165" t="s">
        <v>503</v>
      </c>
      <c r="AW165" t="s">
        <v>503</v>
      </c>
      <c r="AX165" t="s">
        <v>503</v>
      </c>
      <c r="AY165" t="s">
        <v>503</v>
      </c>
      <c r="AZ165" t="s">
        <v>503</v>
      </c>
      <c r="BA165" t="s">
        <v>503</v>
      </c>
      <c r="BB165" t="s">
        <v>503</v>
      </c>
      <c r="BC165" t="s">
        <v>503</v>
      </c>
      <c r="BD165" t="s">
        <v>503</v>
      </c>
      <c r="BE165" t="s">
        <v>503</v>
      </c>
      <c r="BF165" t="s">
        <v>503</v>
      </c>
      <c r="BG165" t="s">
        <v>503</v>
      </c>
    </row>
    <row r="166" spans="1:59" x14ac:dyDescent="0.25">
      <c r="A166">
        <v>2019</v>
      </c>
      <c r="B166">
        <v>15</v>
      </c>
      <c r="C166" t="s">
        <v>600</v>
      </c>
      <c r="D166" t="s">
        <v>512</v>
      </c>
      <c r="E166">
        <v>9</v>
      </c>
      <c r="F166" t="s">
        <v>503</v>
      </c>
      <c r="G166" t="s">
        <v>503</v>
      </c>
      <c r="H166" t="s">
        <v>503</v>
      </c>
      <c r="I166" t="s">
        <v>503</v>
      </c>
      <c r="J166" t="s">
        <v>503</v>
      </c>
      <c r="K166" t="s">
        <v>503</v>
      </c>
      <c r="L166" t="s">
        <v>503</v>
      </c>
      <c r="M166" t="s">
        <v>503</v>
      </c>
      <c r="N166" t="s">
        <v>503</v>
      </c>
      <c r="O166" t="s">
        <v>503</v>
      </c>
      <c r="P166" t="s">
        <v>503</v>
      </c>
      <c r="Q166" t="s">
        <v>503</v>
      </c>
      <c r="R166" t="s">
        <v>503</v>
      </c>
      <c r="S166" t="s">
        <v>503</v>
      </c>
      <c r="T166" t="s">
        <v>503</v>
      </c>
      <c r="U166" t="s">
        <v>503</v>
      </c>
      <c r="V166" t="s">
        <v>503</v>
      </c>
      <c r="W166" t="s">
        <v>503</v>
      </c>
      <c r="X166" t="s">
        <v>503</v>
      </c>
      <c r="Y166" t="s">
        <v>503</v>
      </c>
      <c r="Z166" t="s">
        <v>503</v>
      </c>
      <c r="AA166" t="s">
        <v>503</v>
      </c>
      <c r="AB166" t="s">
        <v>503</v>
      </c>
      <c r="AC166" t="s">
        <v>503</v>
      </c>
      <c r="AD166" t="s">
        <v>503</v>
      </c>
      <c r="AE166" t="s">
        <v>503</v>
      </c>
      <c r="AF166" t="s">
        <v>503</v>
      </c>
      <c r="AG166" t="s">
        <v>503</v>
      </c>
      <c r="AH166" t="s">
        <v>503</v>
      </c>
      <c r="AI166" t="s">
        <v>503</v>
      </c>
      <c r="AJ166" t="s">
        <v>503</v>
      </c>
      <c r="AK166" t="s">
        <v>503</v>
      </c>
      <c r="AL166" t="s">
        <v>503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503</v>
      </c>
      <c r="AX166" t="s">
        <v>503</v>
      </c>
      <c r="AY166" t="s">
        <v>503</v>
      </c>
      <c r="AZ166" t="s">
        <v>503</v>
      </c>
      <c r="BA166" t="s">
        <v>503</v>
      </c>
      <c r="BB166" t="s">
        <v>503</v>
      </c>
      <c r="BC166" t="s">
        <v>503</v>
      </c>
      <c r="BD166" t="s">
        <v>503</v>
      </c>
      <c r="BE166" t="s">
        <v>503</v>
      </c>
      <c r="BF166" t="s">
        <v>503</v>
      </c>
      <c r="BG166" t="s">
        <v>503</v>
      </c>
    </row>
    <row r="167" spans="1:59" x14ac:dyDescent="0.25">
      <c r="A167">
        <v>2019</v>
      </c>
      <c r="B167">
        <v>44</v>
      </c>
      <c r="C167" t="s">
        <v>601</v>
      </c>
      <c r="D167" t="s">
        <v>502</v>
      </c>
      <c r="E167">
        <v>1</v>
      </c>
      <c r="F167" t="s">
        <v>503</v>
      </c>
      <c r="G167" t="s">
        <v>503</v>
      </c>
      <c r="H167" t="s">
        <v>503</v>
      </c>
      <c r="I167" t="s">
        <v>503</v>
      </c>
      <c r="J167" t="s">
        <v>503</v>
      </c>
      <c r="K167" t="s">
        <v>503</v>
      </c>
      <c r="L167" t="s">
        <v>503</v>
      </c>
      <c r="M167" t="s">
        <v>503</v>
      </c>
      <c r="N167" t="s">
        <v>503</v>
      </c>
      <c r="O167" t="s">
        <v>503</v>
      </c>
      <c r="P167" t="s">
        <v>503</v>
      </c>
      <c r="Q167" t="s">
        <v>503</v>
      </c>
      <c r="R167">
        <v>1</v>
      </c>
      <c r="S167">
        <v>5</v>
      </c>
      <c r="T167">
        <v>5</v>
      </c>
      <c r="U167">
        <v>5</v>
      </c>
      <c r="V167">
        <v>5</v>
      </c>
      <c r="W167">
        <v>0</v>
      </c>
      <c r="X167">
        <v>0</v>
      </c>
      <c r="Y167" t="s">
        <v>503</v>
      </c>
      <c r="Z167" t="s">
        <v>503</v>
      </c>
      <c r="AA167" t="s">
        <v>503</v>
      </c>
      <c r="AB167" t="s">
        <v>503</v>
      </c>
      <c r="AC167" t="s">
        <v>503</v>
      </c>
      <c r="AD167" t="s">
        <v>503</v>
      </c>
      <c r="AE167" t="s">
        <v>503</v>
      </c>
      <c r="AF167" t="s">
        <v>503</v>
      </c>
      <c r="AG167" t="s">
        <v>503</v>
      </c>
      <c r="AH167" t="s">
        <v>503</v>
      </c>
      <c r="AI167" t="s">
        <v>503</v>
      </c>
      <c r="AJ167" t="s">
        <v>503</v>
      </c>
      <c r="AK167" t="s">
        <v>503</v>
      </c>
      <c r="AL167" t="s">
        <v>503</v>
      </c>
      <c r="AM167" t="s">
        <v>503</v>
      </c>
      <c r="AN167" t="s">
        <v>503</v>
      </c>
      <c r="AO167" t="s">
        <v>503</v>
      </c>
      <c r="AP167" t="s">
        <v>503</v>
      </c>
      <c r="AQ167" t="s">
        <v>503</v>
      </c>
      <c r="AR167" t="s">
        <v>503</v>
      </c>
      <c r="AS167" t="s">
        <v>503</v>
      </c>
      <c r="AT167" t="s">
        <v>503</v>
      </c>
      <c r="AU167" t="s">
        <v>503</v>
      </c>
      <c r="AV167" t="s">
        <v>503</v>
      </c>
      <c r="AW167" t="s">
        <v>503</v>
      </c>
      <c r="AX167" t="s">
        <v>503</v>
      </c>
      <c r="AY167" t="s">
        <v>503</v>
      </c>
      <c r="AZ167" t="s">
        <v>503</v>
      </c>
      <c r="BA167" t="s">
        <v>503</v>
      </c>
      <c r="BB167" t="s">
        <v>503</v>
      </c>
      <c r="BC167" t="s">
        <v>503</v>
      </c>
      <c r="BD167" t="s">
        <v>503</v>
      </c>
      <c r="BE167" t="s">
        <v>503</v>
      </c>
      <c r="BF167" t="s">
        <v>503</v>
      </c>
      <c r="BG167" t="s">
        <v>503</v>
      </c>
    </row>
    <row r="168" spans="1:59" x14ac:dyDescent="0.25">
      <c r="A168">
        <v>2019</v>
      </c>
      <c r="B168">
        <v>3</v>
      </c>
      <c r="C168" t="s">
        <v>578</v>
      </c>
      <c r="D168" t="s">
        <v>502</v>
      </c>
      <c r="E168">
        <v>12</v>
      </c>
      <c r="F168" t="s">
        <v>503</v>
      </c>
      <c r="G168" t="s">
        <v>503</v>
      </c>
      <c r="H168" t="s">
        <v>503</v>
      </c>
      <c r="I168" t="s">
        <v>503</v>
      </c>
      <c r="J168" t="s">
        <v>503</v>
      </c>
      <c r="K168" t="s">
        <v>503</v>
      </c>
      <c r="L168" t="s">
        <v>503</v>
      </c>
      <c r="M168" t="s">
        <v>503</v>
      </c>
      <c r="N168" t="s">
        <v>503</v>
      </c>
      <c r="O168" t="s">
        <v>503</v>
      </c>
      <c r="P168" t="s">
        <v>503</v>
      </c>
      <c r="Q168" t="s">
        <v>503</v>
      </c>
      <c r="R168">
        <v>35</v>
      </c>
      <c r="S168">
        <v>204</v>
      </c>
      <c r="T168">
        <v>5.8</v>
      </c>
      <c r="U168">
        <v>17</v>
      </c>
      <c r="V168">
        <v>20</v>
      </c>
      <c r="W168">
        <v>0</v>
      </c>
      <c r="X168">
        <v>13</v>
      </c>
      <c r="Y168">
        <v>46</v>
      </c>
      <c r="Z168">
        <v>23</v>
      </c>
      <c r="AA168">
        <v>3.8</v>
      </c>
      <c r="AB168">
        <v>47</v>
      </c>
      <c r="AC168">
        <v>0</v>
      </c>
      <c r="AD168" t="s">
        <v>503</v>
      </c>
      <c r="AE168" t="s">
        <v>503</v>
      </c>
      <c r="AF168" t="s">
        <v>503</v>
      </c>
      <c r="AG168" t="s">
        <v>503</v>
      </c>
      <c r="AH168" t="s">
        <v>503</v>
      </c>
      <c r="AI168" t="s">
        <v>503</v>
      </c>
      <c r="AJ168" t="s">
        <v>503</v>
      </c>
      <c r="AK168" t="s">
        <v>503</v>
      </c>
      <c r="AL168" t="s">
        <v>503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503</v>
      </c>
      <c r="AX168" t="s">
        <v>503</v>
      </c>
      <c r="AY168" t="s">
        <v>503</v>
      </c>
      <c r="AZ168" t="s">
        <v>503</v>
      </c>
      <c r="BA168" t="s">
        <v>503</v>
      </c>
      <c r="BB168" t="s">
        <v>503</v>
      </c>
      <c r="BC168" t="s">
        <v>503</v>
      </c>
      <c r="BD168" t="s">
        <v>503</v>
      </c>
      <c r="BE168" t="s">
        <v>503</v>
      </c>
      <c r="BF168" t="s">
        <v>503</v>
      </c>
      <c r="BG168" t="s">
        <v>503</v>
      </c>
    </row>
    <row r="169" spans="1:59" x14ac:dyDescent="0.25">
      <c r="A169">
        <v>2019</v>
      </c>
      <c r="B169">
        <v>23</v>
      </c>
      <c r="C169" t="s">
        <v>590</v>
      </c>
      <c r="D169" t="s">
        <v>512</v>
      </c>
      <c r="E169">
        <v>13</v>
      </c>
      <c r="F169" t="s">
        <v>503</v>
      </c>
      <c r="G169" t="s">
        <v>503</v>
      </c>
      <c r="H169" t="s">
        <v>503</v>
      </c>
      <c r="I169" t="s">
        <v>503</v>
      </c>
      <c r="J169" t="s">
        <v>503</v>
      </c>
      <c r="K169" t="s">
        <v>503</v>
      </c>
      <c r="L169" t="s">
        <v>503</v>
      </c>
      <c r="M169" t="s">
        <v>503</v>
      </c>
      <c r="N169" t="s">
        <v>503</v>
      </c>
      <c r="O169" t="s">
        <v>503</v>
      </c>
      <c r="P169" t="s">
        <v>503</v>
      </c>
      <c r="Q169" t="s">
        <v>503</v>
      </c>
      <c r="R169">
        <v>97</v>
      </c>
      <c r="S169">
        <v>1046</v>
      </c>
      <c r="T169">
        <v>10.8</v>
      </c>
      <c r="U169">
        <v>80.5</v>
      </c>
      <c r="V169">
        <v>74</v>
      </c>
      <c r="W169">
        <v>6</v>
      </c>
      <c r="X169">
        <v>9</v>
      </c>
      <c r="Y169" t="s">
        <v>503</v>
      </c>
      <c r="Z169" t="s">
        <v>503</v>
      </c>
      <c r="AA169" t="s">
        <v>503</v>
      </c>
      <c r="AB169" t="s">
        <v>503</v>
      </c>
      <c r="AC169" t="s">
        <v>503</v>
      </c>
      <c r="AD169" t="s">
        <v>503</v>
      </c>
      <c r="AE169" t="s">
        <v>503</v>
      </c>
      <c r="AF169" t="s">
        <v>503</v>
      </c>
      <c r="AG169" t="s">
        <v>503</v>
      </c>
      <c r="AH169" t="s">
        <v>503</v>
      </c>
      <c r="AI169" t="s">
        <v>503</v>
      </c>
      <c r="AJ169" t="s">
        <v>503</v>
      </c>
      <c r="AK169" t="s">
        <v>503</v>
      </c>
      <c r="AL169" t="s">
        <v>503</v>
      </c>
      <c r="AM169" t="s">
        <v>503</v>
      </c>
      <c r="AN169" t="s">
        <v>503</v>
      </c>
      <c r="AO169" t="s">
        <v>503</v>
      </c>
      <c r="AP169" t="s">
        <v>503</v>
      </c>
      <c r="AQ169" t="s">
        <v>503</v>
      </c>
      <c r="AR169" t="s">
        <v>503</v>
      </c>
      <c r="AS169" t="s">
        <v>503</v>
      </c>
      <c r="AT169" t="s">
        <v>503</v>
      </c>
      <c r="AU169" t="s">
        <v>503</v>
      </c>
      <c r="AV169" t="s">
        <v>503</v>
      </c>
      <c r="AW169" t="s">
        <v>503</v>
      </c>
      <c r="AX169" t="s">
        <v>503</v>
      </c>
      <c r="AY169" t="s">
        <v>503</v>
      </c>
      <c r="AZ169" t="s">
        <v>503</v>
      </c>
      <c r="BA169" t="s">
        <v>503</v>
      </c>
      <c r="BB169" t="s">
        <v>503</v>
      </c>
      <c r="BC169" t="s">
        <v>503</v>
      </c>
      <c r="BD169" t="s">
        <v>503</v>
      </c>
      <c r="BE169" t="s">
        <v>503</v>
      </c>
      <c r="BF169" t="s">
        <v>503</v>
      </c>
      <c r="BG169" t="s">
        <v>503</v>
      </c>
    </row>
    <row r="170" spans="1:59" x14ac:dyDescent="0.25">
      <c r="A170">
        <v>2019</v>
      </c>
      <c r="B170">
        <v>19</v>
      </c>
      <c r="C170" t="s">
        <v>602</v>
      </c>
      <c r="D170" t="s">
        <v>510</v>
      </c>
      <c r="E170">
        <v>10</v>
      </c>
      <c r="F170" t="s">
        <v>503</v>
      </c>
      <c r="G170" t="s">
        <v>503</v>
      </c>
      <c r="H170" t="s">
        <v>503</v>
      </c>
      <c r="I170" t="s">
        <v>503</v>
      </c>
      <c r="J170" t="s">
        <v>503</v>
      </c>
      <c r="K170" t="s">
        <v>503</v>
      </c>
      <c r="L170" t="s">
        <v>503</v>
      </c>
      <c r="M170" t="s">
        <v>503</v>
      </c>
      <c r="N170" t="s">
        <v>503</v>
      </c>
      <c r="O170" t="s">
        <v>503</v>
      </c>
      <c r="P170" t="s">
        <v>503</v>
      </c>
      <c r="Q170" t="s">
        <v>503</v>
      </c>
      <c r="R170" t="s">
        <v>503</v>
      </c>
      <c r="S170" t="s">
        <v>503</v>
      </c>
      <c r="T170" t="s">
        <v>503</v>
      </c>
      <c r="U170" t="s">
        <v>503</v>
      </c>
      <c r="V170" t="s">
        <v>503</v>
      </c>
      <c r="W170" t="s">
        <v>503</v>
      </c>
      <c r="X170">
        <v>4</v>
      </c>
      <c r="Y170">
        <v>59</v>
      </c>
      <c r="Z170">
        <v>14.8</v>
      </c>
      <c r="AA170">
        <v>5.9</v>
      </c>
      <c r="AB170">
        <v>19</v>
      </c>
      <c r="AC170">
        <v>0</v>
      </c>
      <c r="AD170" t="s">
        <v>503</v>
      </c>
      <c r="AE170" t="s">
        <v>503</v>
      </c>
      <c r="AF170" t="s">
        <v>503</v>
      </c>
      <c r="AG170" t="s">
        <v>503</v>
      </c>
      <c r="AH170" t="s">
        <v>503</v>
      </c>
      <c r="AI170" t="s">
        <v>503</v>
      </c>
      <c r="AJ170" t="s">
        <v>503</v>
      </c>
      <c r="AK170" t="s">
        <v>503</v>
      </c>
      <c r="AL170" t="s">
        <v>503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503</v>
      </c>
      <c r="AX170" t="s">
        <v>503</v>
      </c>
      <c r="AY170" t="s">
        <v>503</v>
      </c>
      <c r="AZ170" t="s">
        <v>503</v>
      </c>
      <c r="BA170" t="s">
        <v>503</v>
      </c>
      <c r="BB170" t="s">
        <v>503</v>
      </c>
      <c r="BC170" t="s">
        <v>503</v>
      </c>
      <c r="BD170" t="s">
        <v>503</v>
      </c>
      <c r="BE170" t="s">
        <v>503</v>
      </c>
      <c r="BF170" t="s">
        <v>503</v>
      </c>
      <c r="BG170" t="s">
        <v>503</v>
      </c>
    </row>
    <row r="171" spans="1:59" x14ac:dyDescent="0.25">
      <c r="A171">
        <v>2019</v>
      </c>
      <c r="B171">
        <v>1</v>
      </c>
      <c r="C171" t="s">
        <v>603</v>
      </c>
      <c r="D171" t="s">
        <v>510</v>
      </c>
      <c r="E171">
        <v>11</v>
      </c>
      <c r="F171" t="s">
        <v>503</v>
      </c>
      <c r="G171" t="s">
        <v>503</v>
      </c>
      <c r="H171" t="s">
        <v>503</v>
      </c>
      <c r="I171" t="s">
        <v>503</v>
      </c>
      <c r="J171" t="s">
        <v>503</v>
      </c>
      <c r="K171" t="s">
        <v>503</v>
      </c>
      <c r="L171" t="s">
        <v>503</v>
      </c>
      <c r="M171" t="s">
        <v>503</v>
      </c>
      <c r="N171" t="s">
        <v>503</v>
      </c>
      <c r="O171" t="s">
        <v>503</v>
      </c>
      <c r="P171" t="s">
        <v>503</v>
      </c>
      <c r="Q171" t="s">
        <v>503</v>
      </c>
      <c r="R171" t="s">
        <v>503</v>
      </c>
      <c r="S171" t="s">
        <v>503</v>
      </c>
      <c r="T171" t="s">
        <v>503</v>
      </c>
      <c r="U171" t="s">
        <v>503</v>
      </c>
      <c r="V171" t="s">
        <v>503</v>
      </c>
      <c r="W171" t="s">
        <v>503</v>
      </c>
      <c r="X171" t="s">
        <v>503</v>
      </c>
      <c r="Y171" t="s">
        <v>503</v>
      </c>
      <c r="Z171" t="s">
        <v>503</v>
      </c>
      <c r="AA171" t="s">
        <v>503</v>
      </c>
      <c r="AB171" t="s">
        <v>503</v>
      </c>
      <c r="AC171" t="s">
        <v>503</v>
      </c>
      <c r="AD171">
        <v>58</v>
      </c>
      <c r="AE171">
        <v>62</v>
      </c>
      <c r="AF171">
        <v>0.93548387096774188</v>
      </c>
      <c r="AG171">
        <v>4</v>
      </c>
      <c r="AH171">
        <v>5</v>
      </c>
      <c r="AI171">
        <v>0.8</v>
      </c>
      <c r="AJ171">
        <v>50</v>
      </c>
      <c r="AK171">
        <v>70</v>
      </c>
      <c r="AL171">
        <v>6.4</v>
      </c>
      <c r="AM171" t="s">
        <v>503</v>
      </c>
      <c r="AN171" t="s">
        <v>503</v>
      </c>
      <c r="AO171" t="s">
        <v>503</v>
      </c>
      <c r="AP171" t="s">
        <v>503</v>
      </c>
      <c r="AQ171" t="s">
        <v>503</v>
      </c>
      <c r="AR171" t="s">
        <v>503</v>
      </c>
      <c r="AS171" t="s">
        <v>503</v>
      </c>
      <c r="AT171" t="s">
        <v>503</v>
      </c>
      <c r="AU171" t="s">
        <v>503</v>
      </c>
      <c r="AV171" t="s">
        <v>503</v>
      </c>
      <c r="AW171" t="s">
        <v>503</v>
      </c>
      <c r="AX171" t="s">
        <v>503</v>
      </c>
      <c r="AY171" t="s">
        <v>503</v>
      </c>
      <c r="AZ171" t="s">
        <v>503</v>
      </c>
      <c r="BA171" t="s">
        <v>503</v>
      </c>
      <c r="BB171">
        <v>84</v>
      </c>
      <c r="BC171">
        <v>3634</v>
      </c>
      <c r="BD171">
        <v>43.3</v>
      </c>
      <c r="BE171">
        <v>60</v>
      </c>
      <c r="BF171">
        <v>5</v>
      </c>
      <c r="BG171" t="s">
        <v>503</v>
      </c>
    </row>
    <row r="172" spans="1:59" x14ac:dyDescent="0.25">
      <c r="A172">
        <v>2019</v>
      </c>
      <c r="B172">
        <v>12</v>
      </c>
      <c r="C172" t="s">
        <v>592</v>
      </c>
      <c r="D172" t="s">
        <v>512</v>
      </c>
      <c r="E172">
        <v>13</v>
      </c>
      <c r="F172">
        <v>1</v>
      </c>
      <c r="G172">
        <v>2</v>
      </c>
      <c r="H172">
        <v>9</v>
      </c>
      <c r="I172">
        <v>0.5</v>
      </c>
      <c r="J172">
        <v>9</v>
      </c>
      <c r="K172">
        <v>0.7</v>
      </c>
      <c r="L172">
        <v>0.1</v>
      </c>
      <c r="M172">
        <v>0</v>
      </c>
      <c r="N172">
        <v>0</v>
      </c>
      <c r="O172">
        <v>0</v>
      </c>
      <c r="P172">
        <v>9</v>
      </c>
      <c r="Q172">
        <v>62.5</v>
      </c>
      <c r="R172">
        <v>6</v>
      </c>
      <c r="S172">
        <v>66</v>
      </c>
      <c r="T172">
        <v>11</v>
      </c>
      <c r="U172">
        <v>5.0999999999999996</v>
      </c>
      <c r="V172">
        <v>25</v>
      </c>
      <c r="W172">
        <v>0</v>
      </c>
      <c r="X172">
        <v>0</v>
      </c>
      <c r="Y172" t="s">
        <v>503</v>
      </c>
      <c r="Z172" t="s">
        <v>503</v>
      </c>
      <c r="AA172" t="s">
        <v>503</v>
      </c>
      <c r="AB172" t="s">
        <v>503</v>
      </c>
      <c r="AC172" t="s">
        <v>503</v>
      </c>
      <c r="AD172" t="s">
        <v>503</v>
      </c>
      <c r="AE172" t="s">
        <v>503</v>
      </c>
      <c r="AF172" t="s">
        <v>503</v>
      </c>
      <c r="AG172" t="s">
        <v>503</v>
      </c>
      <c r="AH172" t="s">
        <v>503</v>
      </c>
      <c r="AI172" t="s">
        <v>503</v>
      </c>
      <c r="AJ172" t="s">
        <v>503</v>
      </c>
      <c r="AK172" t="s">
        <v>503</v>
      </c>
      <c r="AL172" t="s">
        <v>503</v>
      </c>
      <c r="AM172" t="s">
        <v>503</v>
      </c>
      <c r="AN172" t="s">
        <v>503</v>
      </c>
      <c r="AO172" t="s">
        <v>503</v>
      </c>
      <c r="AP172" t="s">
        <v>503</v>
      </c>
      <c r="AQ172" t="s">
        <v>503</v>
      </c>
      <c r="AR172" t="s">
        <v>503</v>
      </c>
      <c r="AS172" t="s">
        <v>503</v>
      </c>
      <c r="AT172" t="s">
        <v>503</v>
      </c>
      <c r="AU172" t="s">
        <v>503</v>
      </c>
      <c r="AV172" t="s">
        <v>503</v>
      </c>
      <c r="AW172" t="s">
        <v>503</v>
      </c>
      <c r="AX172" t="s">
        <v>503</v>
      </c>
      <c r="AY172" t="s">
        <v>503</v>
      </c>
      <c r="AZ172" t="s">
        <v>503</v>
      </c>
      <c r="BA172" t="s">
        <v>503</v>
      </c>
      <c r="BB172">
        <v>1</v>
      </c>
      <c r="BC172">
        <v>10</v>
      </c>
      <c r="BD172">
        <v>10</v>
      </c>
      <c r="BE172">
        <v>10</v>
      </c>
      <c r="BF172">
        <v>0</v>
      </c>
      <c r="BG172" t="s">
        <v>503</v>
      </c>
    </row>
    <row r="173" spans="1:59" x14ac:dyDescent="0.25">
      <c r="A173">
        <v>2019</v>
      </c>
      <c r="B173">
        <v>9</v>
      </c>
      <c r="C173" t="s">
        <v>604</v>
      </c>
      <c r="D173" t="s">
        <v>502</v>
      </c>
      <c r="E173">
        <v>10</v>
      </c>
      <c r="F173">
        <v>7</v>
      </c>
      <c r="G173">
        <v>9</v>
      </c>
      <c r="H173">
        <v>102</v>
      </c>
      <c r="I173">
        <v>0.77800000000000002</v>
      </c>
      <c r="J173">
        <v>14.6</v>
      </c>
      <c r="K173">
        <v>10.199999999999999</v>
      </c>
      <c r="L173">
        <v>0.7</v>
      </c>
      <c r="M173">
        <v>2</v>
      </c>
      <c r="N173">
        <v>0.2</v>
      </c>
      <c r="O173">
        <v>0</v>
      </c>
      <c r="P173">
        <v>20</v>
      </c>
      <c r="Q173">
        <v>153.69999999999999</v>
      </c>
      <c r="R173" t="s">
        <v>503</v>
      </c>
      <c r="S173" t="s">
        <v>503</v>
      </c>
      <c r="T173" t="s">
        <v>503</v>
      </c>
      <c r="U173" t="s">
        <v>503</v>
      </c>
      <c r="V173" t="s">
        <v>503</v>
      </c>
      <c r="W173" t="s">
        <v>503</v>
      </c>
      <c r="X173" t="s">
        <v>503</v>
      </c>
      <c r="Y173" t="s">
        <v>503</v>
      </c>
      <c r="Z173" t="s">
        <v>503</v>
      </c>
      <c r="AA173" t="s">
        <v>503</v>
      </c>
      <c r="AB173" t="s">
        <v>503</v>
      </c>
      <c r="AC173" t="s">
        <v>503</v>
      </c>
      <c r="AD173" t="s">
        <v>503</v>
      </c>
      <c r="AE173" t="s">
        <v>503</v>
      </c>
      <c r="AF173" t="s">
        <v>503</v>
      </c>
      <c r="AG173" t="s">
        <v>503</v>
      </c>
      <c r="AH173" t="s">
        <v>503</v>
      </c>
      <c r="AI173" t="s">
        <v>503</v>
      </c>
      <c r="AJ173" t="s">
        <v>503</v>
      </c>
      <c r="AK173" t="s">
        <v>503</v>
      </c>
      <c r="AL173" t="s">
        <v>503</v>
      </c>
      <c r="AM173" t="s">
        <v>503</v>
      </c>
      <c r="AN173" t="s">
        <v>503</v>
      </c>
      <c r="AO173" t="s">
        <v>503</v>
      </c>
      <c r="AP173" t="s">
        <v>503</v>
      </c>
      <c r="AQ173" t="s">
        <v>503</v>
      </c>
      <c r="AR173" t="s">
        <v>503</v>
      </c>
      <c r="AS173" t="s">
        <v>503</v>
      </c>
      <c r="AT173" t="s">
        <v>503</v>
      </c>
      <c r="AU173" t="s">
        <v>503</v>
      </c>
      <c r="AV173" t="s">
        <v>503</v>
      </c>
      <c r="AW173" t="s">
        <v>503</v>
      </c>
      <c r="AX173" t="s">
        <v>503</v>
      </c>
      <c r="AY173" t="s">
        <v>503</v>
      </c>
      <c r="AZ173" t="s">
        <v>503</v>
      </c>
      <c r="BA173" t="s">
        <v>503</v>
      </c>
      <c r="BB173" t="s">
        <v>503</v>
      </c>
      <c r="BC173" t="s">
        <v>503</v>
      </c>
      <c r="BD173" t="s">
        <v>503</v>
      </c>
      <c r="BE173" t="s">
        <v>503</v>
      </c>
      <c r="BF173" t="s">
        <v>503</v>
      </c>
      <c r="BG173" t="s">
        <v>503</v>
      </c>
    </row>
    <row r="174" spans="1:59" x14ac:dyDescent="0.25">
      <c r="A174">
        <v>2019</v>
      </c>
      <c r="B174">
        <v>14</v>
      </c>
      <c r="C174" t="s">
        <v>605</v>
      </c>
      <c r="D174" t="s">
        <v>510</v>
      </c>
      <c r="E174">
        <v>13</v>
      </c>
      <c r="F174" t="s">
        <v>503</v>
      </c>
      <c r="G174" t="s">
        <v>503</v>
      </c>
      <c r="H174" t="s">
        <v>503</v>
      </c>
      <c r="I174" t="s">
        <v>503</v>
      </c>
      <c r="J174" t="s">
        <v>503</v>
      </c>
      <c r="K174" t="s">
        <v>503</v>
      </c>
      <c r="L174" t="s">
        <v>503</v>
      </c>
      <c r="M174" t="s">
        <v>503</v>
      </c>
      <c r="N174" t="s">
        <v>503</v>
      </c>
      <c r="O174" t="s">
        <v>503</v>
      </c>
      <c r="P174" t="s">
        <v>503</v>
      </c>
      <c r="Q174" t="s">
        <v>503</v>
      </c>
      <c r="R174" t="s">
        <v>503</v>
      </c>
      <c r="S174" t="s">
        <v>503</v>
      </c>
      <c r="T174" t="s">
        <v>503</v>
      </c>
      <c r="U174" t="s">
        <v>503</v>
      </c>
      <c r="V174" t="s">
        <v>503</v>
      </c>
      <c r="W174" t="s">
        <v>503</v>
      </c>
      <c r="X174">
        <v>2</v>
      </c>
      <c r="Y174">
        <v>11</v>
      </c>
      <c r="Z174">
        <v>5.5</v>
      </c>
      <c r="AA174">
        <v>0.8</v>
      </c>
      <c r="AB174">
        <v>6</v>
      </c>
      <c r="AC174">
        <v>0</v>
      </c>
      <c r="AD174" t="s">
        <v>503</v>
      </c>
      <c r="AE174" t="s">
        <v>503</v>
      </c>
      <c r="AF174" t="s">
        <v>503</v>
      </c>
      <c r="AG174" t="s">
        <v>503</v>
      </c>
      <c r="AH174" t="s">
        <v>503</v>
      </c>
      <c r="AI174" t="s">
        <v>503</v>
      </c>
      <c r="AJ174" t="s">
        <v>503</v>
      </c>
      <c r="AK174" t="s">
        <v>503</v>
      </c>
      <c r="AL174" t="s">
        <v>503</v>
      </c>
      <c r="AM174">
        <v>5</v>
      </c>
      <c r="AN174">
        <v>151</v>
      </c>
      <c r="AO174">
        <v>30.2</v>
      </c>
      <c r="AP174">
        <v>85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151</v>
      </c>
      <c r="AW174" t="s">
        <v>503</v>
      </c>
      <c r="AX174" t="s">
        <v>503</v>
      </c>
      <c r="AY174" t="s">
        <v>503</v>
      </c>
      <c r="AZ174" t="s">
        <v>503</v>
      </c>
      <c r="BA174" t="s">
        <v>503</v>
      </c>
      <c r="BB174" t="s">
        <v>503</v>
      </c>
      <c r="BC174" t="s">
        <v>503</v>
      </c>
      <c r="BD174" t="s">
        <v>503</v>
      </c>
      <c r="BE174" t="s">
        <v>503</v>
      </c>
      <c r="BF174" t="s">
        <v>503</v>
      </c>
      <c r="BG174" t="s">
        <v>503</v>
      </c>
    </row>
    <row r="175" spans="1:59" x14ac:dyDescent="0.25">
      <c r="A175">
        <v>2019</v>
      </c>
      <c r="B175">
        <v>8</v>
      </c>
      <c r="C175" t="s">
        <v>594</v>
      </c>
      <c r="D175" t="s">
        <v>510</v>
      </c>
      <c r="E175">
        <v>13</v>
      </c>
      <c r="F175">
        <v>7</v>
      </c>
      <c r="G175">
        <v>11</v>
      </c>
      <c r="H175">
        <v>109</v>
      </c>
      <c r="I175">
        <v>0.63600000000000001</v>
      </c>
      <c r="J175">
        <v>15.6</v>
      </c>
      <c r="K175">
        <v>8.4</v>
      </c>
      <c r="L175">
        <v>0.5</v>
      </c>
      <c r="M175">
        <v>1</v>
      </c>
      <c r="N175">
        <v>0.1</v>
      </c>
      <c r="O175">
        <v>0</v>
      </c>
      <c r="P175">
        <v>32</v>
      </c>
      <c r="Q175">
        <v>126.7</v>
      </c>
      <c r="R175">
        <v>30</v>
      </c>
      <c r="S175">
        <v>234</v>
      </c>
      <c r="T175">
        <v>7.8</v>
      </c>
      <c r="U175">
        <v>18</v>
      </c>
      <c r="V175">
        <v>30</v>
      </c>
      <c r="W175">
        <v>0</v>
      </c>
      <c r="X175">
        <v>27</v>
      </c>
      <c r="Y175">
        <v>596</v>
      </c>
      <c r="Z175">
        <v>24.8</v>
      </c>
      <c r="AA175">
        <v>45.8</v>
      </c>
      <c r="AB175">
        <v>68</v>
      </c>
      <c r="AC175">
        <v>7</v>
      </c>
      <c r="AD175" t="s">
        <v>503</v>
      </c>
      <c r="AE175" t="s">
        <v>503</v>
      </c>
      <c r="AF175" t="s">
        <v>503</v>
      </c>
      <c r="AG175" t="s">
        <v>503</v>
      </c>
      <c r="AH175" t="s">
        <v>503</v>
      </c>
      <c r="AI175" t="s">
        <v>503</v>
      </c>
      <c r="AJ175" t="s">
        <v>503</v>
      </c>
      <c r="AK175" t="s">
        <v>503</v>
      </c>
      <c r="AL175" t="s">
        <v>503</v>
      </c>
      <c r="AM175">
        <v>0</v>
      </c>
      <c r="AN175">
        <v>0</v>
      </c>
      <c r="AO175">
        <v>0</v>
      </c>
      <c r="AP175">
        <v>0</v>
      </c>
      <c r="AQ175">
        <v>3</v>
      </c>
      <c r="AR175">
        <v>42</v>
      </c>
      <c r="AS175">
        <v>14</v>
      </c>
      <c r="AT175">
        <v>32</v>
      </c>
      <c r="AU175">
        <v>4</v>
      </c>
      <c r="AV175">
        <v>42</v>
      </c>
      <c r="AW175">
        <v>10</v>
      </c>
      <c r="AX175">
        <v>309</v>
      </c>
      <c r="AY175">
        <v>30.9</v>
      </c>
      <c r="AZ175">
        <v>44</v>
      </c>
      <c r="BA175">
        <v>5</v>
      </c>
      <c r="BB175" t="s">
        <v>503</v>
      </c>
      <c r="BC175" t="s">
        <v>503</v>
      </c>
      <c r="BD175" t="s">
        <v>503</v>
      </c>
      <c r="BE175" t="s">
        <v>503</v>
      </c>
      <c r="BF175" t="s">
        <v>503</v>
      </c>
      <c r="BG175" t="s">
        <v>503</v>
      </c>
    </row>
    <row r="176" spans="1:59" x14ac:dyDescent="0.25">
      <c r="A176">
        <v>2019</v>
      </c>
      <c r="B176">
        <v>2</v>
      </c>
      <c r="C176" t="s">
        <v>595</v>
      </c>
      <c r="D176" t="s">
        <v>512</v>
      </c>
      <c r="E176">
        <v>13</v>
      </c>
      <c r="F176" t="s">
        <v>503</v>
      </c>
      <c r="G176" t="s">
        <v>503</v>
      </c>
      <c r="H176" t="s">
        <v>503</v>
      </c>
      <c r="I176" t="s">
        <v>503</v>
      </c>
      <c r="J176" t="s">
        <v>503</v>
      </c>
      <c r="K176" t="s">
        <v>503</v>
      </c>
      <c r="L176" t="s">
        <v>503</v>
      </c>
      <c r="M176" t="s">
        <v>503</v>
      </c>
      <c r="N176" t="s">
        <v>503</v>
      </c>
      <c r="O176" t="s">
        <v>503</v>
      </c>
      <c r="P176" t="s">
        <v>503</v>
      </c>
      <c r="Q176" t="s">
        <v>503</v>
      </c>
      <c r="R176">
        <v>4</v>
      </c>
      <c r="S176">
        <v>39</v>
      </c>
      <c r="T176">
        <v>9.8000000000000007</v>
      </c>
      <c r="U176">
        <v>3</v>
      </c>
      <c r="V176">
        <v>20</v>
      </c>
      <c r="W176">
        <v>0</v>
      </c>
      <c r="X176">
        <v>45</v>
      </c>
      <c r="Y176">
        <v>899</v>
      </c>
      <c r="Z176">
        <v>20</v>
      </c>
      <c r="AA176">
        <v>69.2</v>
      </c>
      <c r="AB176">
        <v>70</v>
      </c>
      <c r="AC176">
        <v>14</v>
      </c>
      <c r="AD176" t="s">
        <v>503</v>
      </c>
      <c r="AE176" t="s">
        <v>503</v>
      </c>
      <c r="AF176" t="s">
        <v>503</v>
      </c>
      <c r="AG176" t="s">
        <v>503</v>
      </c>
      <c r="AH176" t="s">
        <v>503</v>
      </c>
      <c r="AI176" t="s">
        <v>503</v>
      </c>
      <c r="AJ176" t="s">
        <v>503</v>
      </c>
      <c r="AK176" t="s">
        <v>503</v>
      </c>
      <c r="AL176" t="s">
        <v>503</v>
      </c>
      <c r="AM176">
        <v>4</v>
      </c>
      <c r="AN176">
        <v>97</v>
      </c>
      <c r="AO176">
        <v>24.3</v>
      </c>
      <c r="AP176">
        <v>38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97</v>
      </c>
      <c r="AW176" t="s">
        <v>503</v>
      </c>
      <c r="AX176" t="s">
        <v>503</v>
      </c>
      <c r="AY176" t="s">
        <v>503</v>
      </c>
      <c r="AZ176" t="s">
        <v>503</v>
      </c>
      <c r="BA176" t="s">
        <v>503</v>
      </c>
      <c r="BB176" t="s">
        <v>503</v>
      </c>
      <c r="BC176" t="s">
        <v>503</v>
      </c>
      <c r="BD176" t="s">
        <v>503</v>
      </c>
      <c r="BE176" t="s">
        <v>503</v>
      </c>
      <c r="BF176" t="s">
        <v>503</v>
      </c>
      <c r="BG176" t="s">
        <v>503</v>
      </c>
    </row>
    <row r="177" spans="1:59" x14ac:dyDescent="0.25">
      <c r="A177">
        <v>2019</v>
      </c>
      <c r="B177">
        <v>4</v>
      </c>
      <c r="C177" t="s">
        <v>596</v>
      </c>
      <c r="D177" t="s">
        <v>502</v>
      </c>
      <c r="E177">
        <v>3</v>
      </c>
      <c r="F177" t="s">
        <v>503</v>
      </c>
      <c r="G177" t="s">
        <v>503</v>
      </c>
      <c r="H177" t="s">
        <v>503</v>
      </c>
      <c r="I177" t="s">
        <v>503</v>
      </c>
      <c r="J177" t="s">
        <v>503</v>
      </c>
      <c r="K177" t="s">
        <v>503</v>
      </c>
      <c r="L177" t="s">
        <v>503</v>
      </c>
      <c r="M177" t="s">
        <v>503</v>
      </c>
      <c r="N177" t="s">
        <v>503</v>
      </c>
      <c r="O177" t="s">
        <v>503</v>
      </c>
      <c r="P177" t="s">
        <v>503</v>
      </c>
      <c r="Q177" t="s">
        <v>503</v>
      </c>
      <c r="R177" t="s">
        <v>503</v>
      </c>
      <c r="S177" t="s">
        <v>503</v>
      </c>
      <c r="T177" t="s">
        <v>503</v>
      </c>
      <c r="U177" t="s">
        <v>503</v>
      </c>
      <c r="V177" t="s">
        <v>503</v>
      </c>
      <c r="W177" t="s">
        <v>503</v>
      </c>
      <c r="X177">
        <v>1</v>
      </c>
      <c r="Y177">
        <v>17</v>
      </c>
      <c r="Z177">
        <v>17</v>
      </c>
      <c r="AA177">
        <v>5.7</v>
      </c>
      <c r="AB177">
        <v>17</v>
      </c>
      <c r="AC177">
        <v>0</v>
      </c>
      <c r="AD177">
        <v>7</v>
      </c>
      <c r="AE177">
        <v>7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7</v>
      </c>
      <c r="AL177">
        <v>2.2999999999999998</v>
      </c>
      <c r="AM177" t="s">
        <v>503</v>
      </c>
      <c r="AN177" t="s">
        <v>503</v>
      </c>
      <c r="AO177" t="s">
        <v>503</v>
      </c>
      <c r="AP177" t="s">
        <v>503</v>
      </c>
      <c r="AQ177" t="s">
        <v>503</v>
      </c>
      <c r="AR177" t="s">
        <v>503</v>
      </c>
      <c r="AS177" t="s">
        <v>503</v>
      </c>
      <c r="AT177" t="s">
        <v>503</v>
      </c>
      <c r="AU177" t="s">
        <v>503</v>
      </c>
      <c r="AV177" t="s">
        <v>503</v>
      </c>
      <c r="AW177" t="s">
        <v>503</v>
      </c>
      <c r="AX177" t="s">
        <v>503</v>
      </c>
      <c r="AY177" t="s">
        <v>503</v>
      </c>
      <c r="AZ177" t="s">
        <v>503</v>
      </c>
      <c r="BA177" t="s">
        <v>503</v>
      </c>
      <c r="BB177">
        <v>9</v>
      </c>
      <c r="BC177">
        <v>461</v>
      </c>
      <c r="BD177">
        <v>51.2</v>
      </c>
      <c r="BE177">
        <v>60</v>
      </c>
      <c r="BF177">
        <v>0</v>
      </c>
      <c r="BG177" t="s">
        <v>503</v>
      </c>
    </row>
    <row r="178" spans="1:59" x14ac:dyDescent="0.25">
      <c r="A178">
        <v>2019</v>
      </c>
      <c r="B178">
        <v>9</v>
      </c>
      <c r="C178" t="s">
        <v>606</v>
      </c>
      <c r="D178" t="s">
        <v>507</v>
      </c>
      <c r="E178">
        <v>1</v>
      </c>
      <c r="F178">
        <v>1</v>
      </c>
      <c r="G178">
        <v>5</v>
      </c>
      <c r="H178">
        <v>5</v>
      </c>
      <c r="I178">
        <v>0.2</v>
      </c>
      <c r="J178">
        <v>5</v>
      </c>
      <c r="K178">
        <v>5</v>
      </c>
      <c r="L178">
        <v>1</v>
      </c>
      <c r="M178">
        <v>0</v>
      </c>
      <c r="N178">
        <v>0</v>
      </c>
      <c r="O178">
        <v>0</v>
      </c>
      <c r="P178">
        <v>5</v>
      </c>
      <c r="Q178">
        <v>39.6</v>
      </c>
      <c r="R178" t="s">
        <v>503</v>
      </c>
      <c r="S178" t="s">
        <v>503</v>
      </c>
      <c r="T178" t="s">
        <v>503</v>
      </c>
      <c r="U178" t="s">
        <v>503</v>
      </c>
      <c r="V178" t="s">
        <v>503</v>
      </c>
      <c r="W178" t="s">
        <v>503</v>
      </c>
      <c r="X178" t="s">
        <v>503</v>
      </c>
      <c r="Y178" t="s">
        <v>503</v>
      </c>
      <c r="Z178" t="s">
        <v>503</v>
      </c>
      <c r="AA178" t="s">
        <v>503</v>
      </c>
      <c r="AB178" t="s">
        <v>503</v>
      </c>
      <c r="AC178" t="s">
        <v>503</v>
      </c>
      <c r="AD178" t="s">
        <v>503</v>
      </c>
      <c r="AE178" t="s">
        <v>503</v>
      </c>
      <c r="AF178" t="s">
        <v>503</v>
      </c>
      <c r="AG178" t="s">
        <v>503</v>
      </c>
      <c r="AH178" t="s">
        <v>503</v>
      </c>
      <c r="AI178" t="s">
        <v>503</v>
      </c>
      <c r="AJ178" t="s">
        <v>503</v>
      </c>
      <c r="AK178" t="s">
        <v>503</v>
      </c>
      <c r="AL178" t="s">
        <v>503</v>
      </c>
      <c r="AM178" t="s">
        <v>503</v>
      </c>
      <c r="AN178" t="s">
        <v>503</v>
      </c>
      <c r="AO178" t="s">
        <v>503</v>
      </c>
      <c r="AP178" t="s">
        <v>503</v>
      </c>
      <c r="AQ178" t="s">
        <v>503</v>
      </c>
      <c r="AR178" t="s">
        <v>503</v>
      </c>
      <c r="AS178" t="s">
        <v>503</v>
      </c>
      <c r="AT178" t="s">
        <v>503</v>
      </c>
      <c r="AU178" t="s">
        <v>503</v>
      </c>
      <c r="AV178" t="s">
        <v>503</v>
      </c>
      <c r="AW178" t="s">
        <v>503</v>
      </c>
      <c r="AX178" t="s">
        <v>503</v>
      </c>
      <c r="AY178" t="s">
        <v>503</v>
      </c>
      <c r="AZ178" t="s">
        <v>503</v>
      </c>
      <c r="BA178" t="s">
        <v>503</v>
      </c>
      <c r="BB178" t="s">
        <v>503</v>
      </c>
      <c r="BC178" t="s">
        <v>503</v>
      </c>
      <c r="BD178" t="s">
        <v>503</v>
      </c>
      <c r="BE178" t="s">
        <v>503</v>
      </c>
      <c r="BF178" t="s">
        <v>503</v>
      </c>
      <c r="BG178" t="s">
        <v>503</v>
      </c>
    </row>
    <row r="179" spans="1:59" x14ac:dyDescent="0.25">
      <c r="A179">
        <v>2019</v>
      </c>
      <c r="B179">
        <v>58</v>
      </c>
      <c r="C179" t="s">
        <v>607</v>
      </c>
      <c r="D179" t="s">
        <v>502</v>
      </c>
      <c r="E179">
        <v>2</v>
      </c>
      <c r="F179" t="s">
        <v>503</v>
      </c>
      <c r="G179" t="s">
        <v>503</v>
      </c>
      <c r="H179" t="s">
        <v>503</v>
      </c>
      <c r="I179" t="s">
        <v>503</v>
      </c>
      <c r="J179" t="s">
        <v>503</v>
      </c>
      <c r="K179" t="s">
        <v>503</v>
      </c>
      <c r="L179" t="s">
        <v>503</v>
      </c>
      <c r="M179" t="s">
        <v>503</v>
      </c>
      <c r="N179" t="s">
        <v>503</v>
      </c>
      <c r="O179" t="s">
        <v>503</v>
      </c>
      <c r="P179" t="s">
        <v>503</v>
      </c>
      <c r="Q179" t="s">
        <v>503</v>
      </c>
      <c r="R179">
        <v>2</v>
      </c>
      <c r="S179">
        <v>2</v>
      </c>
      <c r="T179">
        <v>1</v>
      </c>
      <c r="U179">
        <v>1</v>
      </c>
      <c r="V179">
        <v>1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 t="s">
        <v>503</v>
      </c>
      <c r="AE179" t="s">
        <v>503</v>
      </c>
      <c r="AF179" t="s">
        <v>503</v>
      </c>
      <c r="AG179" t="s">
        <v>503</v>
      </c>
      <c r="AH179" t="s">
        <v>503</v>
      </c>
      <c r="AI179" t="s">
        <v>503</v>
      </c>
      <c r="AJ179" t="s">
        <v>503</v>
      </c>
      <c r="AK179" t="s">
        <v>503</v>
      </c>
      <c r="AL179" t="s">
        <v>503</v>
      </c>
      <c r="AM179" t="s">
        <v>503</v>
      </c>
      <c r="AN179" t="s">
        <v>503</v>
      </c>
      <c r="AO179" t="s">
        <v>503</v>
      </c>
      <c r="AP179" t="s">
        <v>503</v>
      </c>
      <c r="AQ179" t="s">
        <v>503</v>
      </c>
      <c r="AR179" t="s">
        <v>503</v>
      </c>
      <c r="AS179" t="s">
        <v>503</v>
      </c>
      <c r="AT179" t="s">
        <v>503</v>
      </c>
      <c r="AU179" t="s">
        <v>503</v>
      </c>
      <c r="AV179" t="s">
        <v>503</v>
      </c>
      <c r="AW179" t="s">
        <v>503</v>
      </c>
      <c r="AX179" t="s">
        <v>503</v>
      </c>
      <c r="AY179" t="s">
        <v>503</v>
      </c>
      <c r="AZ179" t="s">
        <v>503</v>
      </c>
      <c r="BA179" t="s">
        <v>503</v>
      </c>
      <c r="BB179" t="s">
        <v>503</v>
      </c>
      <c r="BC179" t="s">
        <v>503</v>
      </c>
      <c r="BD179" t="s">
        <v>503</v>
      </c>
      <c r="BE179" t="s">
        <v>503</v>
      </c>
      <c r="BF179" t="s">
        <v>503</v>
      </c>
      <c r="BG179" t="s">
        <v>503</v>
      </c>
    </row>
    <row r="180" spans="1:59" x14ac:dyDescent="0.25">
      <c r="A180">
        <v>2019</v>
      </c>
      <c r="B180">
        <v>7</v>
      </c>
      <c r="C180" t="s">
        <v>575</v>
      </c>
      <c r="D180" t="s">
        <v>502</v>
      </c>
      <c r="E180">
        <v>13</v>
      </c>
      <c r="F180">
        <v>103</v>
      </c>
      <c r="G180">
        <v>167</v>
      </c>
      <c r="H180">
        <v>2026</v>
      </c>
      <c r="I180">
        <v>0.61699999999999999</v>
      </c>
      <c r="J180">
        <v>19.7</v>
      </c>
      <c r="K180">
        <v>155.80000000000001</v>
      </c>
      <c r="L180">
        <v>7.9</v>
      </c>
      <c r="M180">
        <v>27</v>
      </c>
      <c r="N180">
        <v>2.1</v>
      </c>
      <c r="O180">
        <v>4</v>
      </c>
      <c r="P180">
        <v>73</v>
      </c>
      <c r="Q180">
        <v>133.6</v>
      </c>
      <c r="R180">
        <v>108</v>
      </c>
      <c r="S180">
        <v>681</v>
      </c>
      <c r="T180">
        <v>6.3</v>
      </c>
      <c r="U180">
        <v>52.4</v>
      </c>
      <c r="V180">
        <v>37</v>
      </c>
      <c r="W180">
        <v>3</v>
      </c>
      <c r="X180">
        <v>9</v>
      </c>
      <c r="Y180" t="s">
        <v>503</v>
      </c>
      <c r="Z180" t="s">
        <v>503</v>
      </c>
      <c r="AA180" t="s">
        <v>503</v>
      </c>
      <c r="AB180" t="s">
        <v>503</v>
      </c>
      <c r="AC180" t="s">
        <v>503</v>
      </c>
      <c r="AD180" t="s">
        <v>503</v>
      </c>
      <c r="AE180" t="s">
        <v>503</v>
      </c>
      <c r="AF180" t="s">
        <v>503</v>
      </c>
      <c r="AG180" t="s">
        <v>503</v>
      </c>
      <c r="AH180" t="s">
        <v>503</v>
      </c>
      <c r="AI180" t="s">
        <v>503</v>
      </c>
      <c r="AJ180" t="s">
        <v>503</v>
      </c>
      <c r="AK180" t="s">
        <v>503</v>
      </c>
      <c r="AL180" t="s">
        <v>503</v>
      </c>
      <c r="AM180" t="s">
        <v>503</v>
      </c>
      <c r="AN180" t="s">
        <v>503</v>
      </c>
      <c r="AO180" t="s">
        <v>503</v>
      </c>
      <c r="AP180" t="s">
        <v>503</v>
      </c>
      <c r="AQ180" t="s">
        <v>503</v>
      </c>
      <c r="AR180" t="s">
        <v>503</v>
      </c>
      <c r="AS180" t="s">
        <v>503</v>
      </c>
      <c r="AT180" t="s">
        <v>503</v>
      </c>
      <c r="AU180" t="s">
        <v>503</v>
      </c>
      <c r="AV180" t="s">
        <v>503</v>
      </c>
      <c r="AW180" t="s">
        <v>503</v>
      </c>
      <c r="AX180" t="s">
        <v>503</v>
      </c>
      <c r="AY180" t="s">
        <v>503</v>
      </c>
      <c r="AZ180" t="s">
        <v>503</v>
      </c>
      <c r="BA180" t="s">
        <v>503</v>
      </c>
      <c r="BB180" t="s">
        <v>503</v>
      </c>
      <c r="BC180" t="s">
        <v>503</v>
      </c>
      <c r="BD180" t="s">
        <v>503</v>
      </c>
      <c r="BE180" t="s">
        <v>503</v>
      </c>
      <c r="BF180" t="s">
        <v>503</v>
      </c>
      <c r="BG180" t="s">
        <v>503</v>
      </c>
    </row>
    <row r="181" spans="1:59" x14ac:dyDescent="0.25">
      <c r="A181">
        <v>2019</v>
      </c>
      <c r="B181">
        <v>10</v>
      </c>
      <c r="C181" t="s">
        <v>587</v>
      </c>
      <c r="D181" t="s">
        <v>502</v>
      </c>
      <c r="E181">
        <v>11</v>
      </c>
      <c r="F181">
        <v>1</v>
      </c>
      <c r="G181">
        <v>1</v>
      </c>
      <c r="H181">
        <v>65</v>
      </c>
      <c r="I181">
        <v>1</v>
      </c>
      <c r="J181">
        <v>65</v>
      </c>
      <c r="K181">
        <v>5.9</v>
      </c>
      <c r="L181">
        <v>0.1</v>
      </c>
      <c r="M181">
        <v>1</v>
      </c>
      <c r="N181">
        <v>0.1</v>
      </c>
      <c r="O181">
        <v>0</v>
      </c>
      <c r="P181">
        <v>65</v>
      </c>
      <c r="Q181">
        <v>177.1</v>
      </c>
      <c r="R181" t="s">
        <v>503</v>
      </c>
      <c r="S181" t="s">
        <v>503</v>
      </c>
      <c r="T181" t="s">
        <v>503</v>
      </c>
      <c r="U181" t="s">
        <v>503</v>
      </c>
      <c r="V181" t="s">
        <v>503</v>
      </c>
      <c r="W181" t="s">
        <v>503</v>
      </c>
      <c r="X181">
        <v>20</v>
      </c>
      <c r="Y181">
        <v>281</v>
      </c>
      <c r="Z181">
        <v>14.1</v>
      </c>
      <c r="AA181">
        <v>25.5</v>
      </c>
      <c r="AB181">
        <v>73</v>
      </c>
      <c r="AC181">
        <v>3</v>
      </c>
      <c r="AD181" t="s">
        <v>503</v>
      </c>
      <c r="AE181" t="s">
        <v>503</v>
      </c>
      <c r="AF181" t="s">
        <v>503</v>
      </c>
      <c r="AG181" t="s">
        <v>503</v>
      </c>
      <c r="AH181" t="s">
        <v>503</v>
      </c>
      <c r="AI181" t="s">
        <v>503</v>
      </c>
      <c r="AJ181" t="s">
        <v>503</v>
      </c>
      <c r="AK181" t="s">
        <v>503</v>
      </c>
      <c r="AL181" t="s">
        <v>503</v>
      </c>
      <c r="AM181" t="s">
        <v>503</v>
      </c>
      <c r="AN181" t="s">
        <v>503</v>
      </c>
      <c r="AO181" t="s">
        <v>503</v>
      </c>
      <c r="AP181" t="s">
        <v>503</v>
      </c>
      <c r="AQ181" t="s">
        <v>503</v>
      </c>
      <c r="AR181" t="s">
        <v>503</v>
      </c>
      <c r="AS181" t="s">
        <v>503</v>
      </c>
      <c r="AT181" t="s">
        <v>503</v>
      </c>
      <c r="AU181" t="s">
        <v>503</v>
      </c>
      <c r="AV181" t="s">
        <v>503</v>
      </c>
      <c r="AW181">
        <v>2</v>
      </c>
      <c r="AX181">
        <v>72</v>
      </c>
      <c r="AY181">
        <v>36</v>
      </c>
      <c r="AZ181">
        <v>40</v>
      </c>
      <c r="BA181">
        <v>1</v>
      </c>
      <c r="BB181" t="s">
        <v>503</v>
      </c>
      <c r="BC181" t="s">
        <v>503</v>
      </c>
      <c r="BD181" t="s">
        <v>503</v>
      </c>
      <c r="BE181" t="s">
        <v>503</v>
      </c>
      <c r="BF181" t="s">
        <v>503</v>
      </c>
      <c r="BG181" t="s">
        <v>503</v>
      </c>
    </row>
    <row r="182" spans="1:59" x14ac:dyDescent="0.25">
      <c r="A182">
        <v>2019</v>
      </c>
      <c r="B182">
        <v>36</v>
      </c>
      <c r="C182" t="s">
        <v>608</v>
      </c>
      <c r="D182" t="s">
        <v>510</v>
      </c>
      <c r="E182">
        <v>3</v>
      </c>
      <c r="F182" t="s">
        <v>503</v>
      </c>
      <c r="G182" t="s">
        <v>503</v>
      </c>
      <c r="H182" t="s">
        <v>503</v>
      </c>
      <c r="I182" t="s">
        <v>503</v>
      </c>
      <c r="J182" t="s">
        <v>503</v>
      </c>
      <c r="K182" t="s">
        <v>503</v>
      </c>
      <c r="L182" t="s">
        <v>503</v>
      </c>
      <c r="M182" t="s">
        <v>503</v>
      </c>
      <c r="N182" t="s">
        <v>503</v>
      </c>
      <c r="O182" t="s">
        <v>503</v>
      </c>
      <c r="P182" t="s">
        <v>503</v>
      </c>
      <c r="Q182" t="s">
        <v>503</v>
      </c>
      <c r="R182">
        <v>11</v>
      </c>
      <c r="S182">
        <v>45</v>
      </c>
      <c r="T182">
        <v>8.3000000000000007</v>
      </c>
      <c r="U182">
        <v>10.3</v>
      </c>
      <c r="V182">
        <v>26</v>
      </c>
      <c r="W182">
        <v>0</v>
      </c>
      <c r="X182">
        <v>0</v>
      </c>
      <c r="Y182" t="s">
        <v>503</v>
      </c>
      <c r="Z182" t="s">
        <v>503</v>
      </c>
      <c r="AA182" t="s">
        <v>503</v>
      </c>
      <c r="AB182" t="s">
        <v>503</v>
      </c>
      <c r="AC182" t="s">
        <v>503</v>
      </c>
      <c r="AD182" t="s">
        <v>503</v>
      </c>
      <c r="AE182" t="s">
        <v>503</v>
      </c>
      <c r="AF182" t="s">
        <v>503</v>
      </c>
      <c r="AG182" t="s">
        <v>503</v>
      </c>
      <c r="AH182" t="s">
        <v>503</v>
      </c>
      <c r="AI182" t="s">
        <v>503</v>
      </c>
      <c r="AJ182" t="s">
        <v>503</v>
      </c>
      <c r="AK182" t="s">
        <v>503</v>
      </c>
      <c r="AL182" t="s">
        <v>503</v>
      </c>
      <c r="AM182" t="s">
        <v>503</v>
      </c>
      <c r="AN182" t="s">
        <v>503</v>
      </c>
      <c r="AO182" t="s">
        <v>503</v>
      </c>
      <c r="AP182" t="s">
        <v>503</v>
      </c>
      <c r="AQ182" t="s">
        <v>503</v>
      </c>
      <c r="AR182" t="s">
        <v>503</v>
      </c>
      <c r="AS182" t="s">
        <v>503</v>
      </c>
      <c r="AT182" t="s">
        <v>503</v>
      </c>
      <c r="AU182" t="s">
        <v>503</v>
      </c>
      <c r="AV182" t="s">
        <v>503</v>
      </c>
      <c r="AW182" t="s">
        <v>503</v>
      </c>
      <c r="AX182" t="s">
        <v>503</v>
      </c>
      <c r="AY182" t="s">
        <v>503</v>
      </c>
      <c r="AZ182" t="s">
        <v>503</v>
      </c>
      <c r="BA182" t="s">
        <v>503</v>
      </c>
      <c r="BB182" t="s">
        <v>503</v>
      </c>
      <c r="BC182" t="s">
        <v>503</v>
      </c>
      <c r="BD182" t="s">
        <v>503</v>
      </c>
      <c r="BE182" t="s">
        <v>503</v>
      </c>
      <c r="BF182" t="s">
        <v>503</v>
      </c>
      <c r="BG182" t="s">
        <v>503</v>
      </c>
    </row>
    <row r="183" spans="1:59" x14ac:dyDescent="0.25">
      <c r="A183">
        <v>2019</v>
      </c>
      <c r="B183">
        <v>13</v>
      </c>
      <c r="C183" t="s">
        <v>608</v>
      </c>
      <c r="D183" t="s">
        <v>510</v>
      </c>
      <c r="E183">
        <v>3</v>
      </c>
      <c r="F183" t="s">
        <v>503</v>
      </c>
      <c r="G183" t="s">
        <v>503</v>
      </c>
      <c r="H183" t="s">
        <v>503</v>
      </c>
      <c r="I183" t="s">
        <v>503</v>
      </c>
      <c r="J183" t="s">
        <v>503</v>
      </c>
      <c r="K183" t="s">
        <v>503</v>
      </c>
      <c r="L183" t="s">
        <v>503</v>
      </c>
      <c r="M183" t="s">
        <v>503</v>
      </c>
      <c r="N183" t="s">
        <v>503</v>
      </c>
      <c r="O183" t="s">
        <v>503</v>
      </c>
      <c r="P183" t="s">
        <v>503</v>
      </c>
      <c r="Q183" t="s">
        <v>503</v>
      </c>
      <c r="R183">
        <v>11</v>
      </c>
      <c r="S183">
        <v>45</v>
      </c>
      <c r="T183">
        <v>8.3000000000000007</v>
      </c>
      <c r="U183">
        <v>10.3</v>
      </c>
      <c r="V183">
        <v>26</v>
      </c>
      <c r="W183">
        <v>0</v>
      </c>
      <c r="X183">
        <v>0</v>
      </c>
      <c r="Y183" t="s">
        <v>503</v>
      </c>
      <c r="Z183" t="s">
        <v>503</v>
      </c>
      <c r="AA183" t="s">
        <v>503</v>
      </c>
      <c r="AB183" t="s">
        <v>503</v>
      </c>
      <c r="AC183" t="s">
        <v>503</v>
      </c>
      <c r="AD183" t="s">
        <v>503</v>
      </c>
      <c r="AE183" t="s">
        <v>503</v>
      </c>
      <c r="AF183" t="s">
        <v>503</v>
      </c>
      <c r="AG183" t="s">
        <v>503</v>
      </c>
      <c r="AH183" t="s">
        <v>503</v>
      </c>
      <c r="AI183" t="s">
        <v>503</v>
      </c>
      <c r="AJ183" t="s">
        <v>503</v>
      </c>
      <c r="AK183" t="s">
        <v>503</v>
      </c>
      <c r="AL183" t="s">
        <v>503</v>
      </c>
      <c r="AM183" t="s">
        <v>503</v>
      </c>
      <c r="AN183" t="s">
        <v>503</v>
      </c>
      <c r="AO183" t="s">
        <v>503</v>
      </c>
      <c r="AP183" t="s">
        <v>503</v>
      </c>
      <c r="AQ183" t="s">
        <v>503</v>
      </c>
      <c r="AR183" t="s">
        <v>503</v>
      </c>
      <c r="AS183" t="s">
        <v>503</v>
      </c>
      <c r="AT183" t="s">
        <v>503</v>
      </c>
      <c r="AU183" t="s">
        <v>503</v>
      </c>
      <c r="AV183" t="s">
        <v>503</v>
      </c>
      <c r="AW183" t="s">
        <v>503</v>
      </c>
      <c r="AX183" t="s">
        <v>503</v>
      </c>
      <c r="AY183" t="s">
        <v>503</v>
      </c>
      <c r="AZ183" t="s">
        <v>503</v>
      </c>
      <c r="BA183" t="s">
        <v>503</v>
      </c>
      <c r="BB183" t="s">
        <v>503</v>
      </c>
      <c r="BC183" t="s">
        <v>503</v>
      </c>
      <c r="BD183" t="s">
        <v>503</v>
      </c>
      <c r="BE183" t="s">
        <v>503</v>
      </c>
      <c r="BF183" t="s">
        <v>503</v>
      </c>
      <c r="BG183" t="s">
        <v>503</v>
      </c>
    </row>
    <row r="184" spans="1:59" x14ac:dyDescent="0.25">
      <c r="A184">
        <v>2020</v>
      </c>
      <c r="B184">
        <v>10</v>
      </c>
      <c r="C184" t="s">
        <v>609</v>
      </c>
      <c r="D184" t="s">
        <v>502</v>
      </c>
      <c r="E184">
        <v>3</v>
      </c>
      <c r="F184" t="s">
        <v>503</v>
      </c>
      <c r="G184" t="s">
        <v>503</v>
      </c>
      <c r="H184" t="s">
        <v>503</v>
      </c>
      <c r="I184" t="s">
        <v>503</v>
      </c>
      <c r="J184" t="s">
        <v>503</v>
      </c>
      <c r="K184" t="s">
        <v>503</v>
      </c>
      <c r="L184" t="s">
        <v>503</v>
      </c>
      <c r="M184" t="s">
        <v>503</v>
      </c>
      <c r="N184" t="s">
        <v>503</v>
      </c>
      <c r="O184" t="s">
        <v>503</v>
      </c>
      <c r="P184" t="s">
        <v>503</v>
      </c>
      <c r="Q184" t="s">
        <v>503</v>
      </c>
      <c r="R184" t="s">
        <v>503</v>
      </c>
      <c r="S184" t="s">
        <v>503</v>
      </c>
      <c r="T184" t="s">
        <v>503</v>
      </c>
      <c r="U184" t="s">
        <v>503</v>
      </c>
      <c r="V184" t="s">
        <v>503</v>
      </c>
      <c r="W184" t="s">
        <v>503</v>
      </c>
      <c r="X184">
        <v>2</v>
      </c>
      <c r="Y184">
        <v>14</v>
      </c>
      <c r="Z184">
        <v>7</v>
      </c>
      <c r="AA184">
        <v>4.7</v>
      </c>
      <c r="AB184">
        <v>7</v>
      </c>
      <c r="AC184">
        <v>0</v>
      </c>
      <c r="AD184" t="s">
        <v>503</v>
      </c>
      <c r="AE184" t="s">
        <v>503</v>
      </c>
      <c r="AF184" t="s">
        <v>503</v>
      </c>
      <c r="AG184" t="s">
        <v>503</v>
      </c>
      <c r="AH184" t="s">
        <v>503</v>
      </c>
      <c r="AI184" t="s">
        <v>503</v>
      </c>
      <c r="AJ184" t="s">
        <v>503</v>
      </c>
      <c r="AK184" t="s">
        <v>503</v>
      </c>
      <c r="AL184" t="s">
        <v>503</v>
      </c>
      <c r="AM184" t="s">
        <v>503</v>
      </c>
      <c r="AN184" t="s">
        <v>503</v>
      </c>
      <c r="AO184" t="s">
        <v>503</v>
      </c>
      <c r="AP184" t="s">
        <v>503</v>
      </c>
      <c r="AQ184" t="s">
        <v>503</v>
      </c>
      <c r="AR184" t="s">
        <v>503</v>
      </c>
      <c r="AS184" t="s">
        <v>503</v>
      </c>
      <c r="AT184" t="s">
        <v>503</v>
      </c>
      <c r="AU184" t="s">
        <v>503</v>
      </c>
      <c r="AV184" t="s">
        <v>503</v>
      </c>
      <c r="AW184" t="s">
        <v>503</v>
      </c>
      <c r="AX184" t="s">
        <v>503</v>
      </c>
      <c r="AY184" t="s">
        <v>503</v>
      </c>
      <c r="AZ184" t="s">
        <v>503</v>
      </c>
      <c r="BA184" t="s">
        <v>503</v>
      </c>
      <c r="BB184" t="s">
        <v>503</v>
      </c>
      <c r="BC184" t="s">
        <v>503</v>
      </c>
      <c r="BD184" t="s">
        <v>503</v>
      </c>
      <c r="BE184" t="s">
        <v>503</v>
      </c>
      <c r="BF184" t="s">
        <v>503</v>
      </c>
      <c r="BG184" t="s">
        <v>503</v>
      </c>
    </row>
    <row r="185" spans="1:59" x14ac:dyDescent="0.25">
      <c r="A185">
        <v>2020</v>
      </c>
      <c r="B185">
        <v>5</v>
      </c>
      <c r="C185" t="s">
        <v>598</v>
      </c>
      <c r="D185" t="s">
        <v>502</v>
      </c>
      <c r="E185">
        <v>10</v>
      </c>
      <c r="F185" t="s">
        <v>503</v>
      </c>
      <c r="G185" t="s">
        <v>503</v>
      </c>
      <c r="H185" t="s">
        <v>503</v>
      </c>
      <c r="I185" t="s">
        <v>503</v>
      </c>
      <c r="J185" t="s">
        <v>503</v>
      </c>
      <c r="K185" t="s">
        <v>503</v>
      </c>
      <c r="L185" t="s">
        <v>503</v>
      </c>
      <c r="M185" t="s">
        <v>503</v>
      </c>
      <c r="N185" t="s">
        <v>503</v>
      </c>
      <c r="O185" t="s">
        <v>503</v>
      </c>
      <c r="P185" t="s">
        <v>503</v>
      </c>
      <c r="Q185" t="s">
        <v>503</v>
      </c>
      <c r="R185">
        <v>45</v>
      </c>
      <c r="S185">
        <v>244</v>
      </c>
      <c r="T185">
        <v>5.4</v>
      </c>
      <c r="U185">
        <v>24.4</v>
      </c>
      <c r="V185">
        <v>40</v>
      </c>
      <c r="W185">
        <v>0</v>
      </c>
      <c r="X185">
        <v>12</v>
      </c>
      <c r="Y185">
        <v>145</v>
      </c>
      <c r="Z185">
        <v>14.5</v>
      </c>
      <c r="AA185">
        <v>14.5</v>
      </c>
      <c r="AB185">
        <v>31</v>
      </c>
      <c r="AC185">
        <v>2</v>
      </c>
      <c r="AD185" t="s">
        <v>503</v>
      </c>
      <c r="AE185" t="s">
        <v>503</v>
      </c>
      <c r="AF185" t="s">
        <v>503</v>
      </c>
      <c r="AG185" t="s">
        <v>503</v>
      </c>
      <c r="AH185" t="s">
        <v>503</v>
      </c>
      <c r="AI185" t="s">
        <v>503</v>
      </c>
      <c r="AJ185" t="s">
        <v>503</v>
      </c>
      <c r="AK185" t="s">
        <v>503</v>
      </c>
      <c r="AL185" t="s">
        <v>503</v>
      </c>
      <c r="AM185" t="s">
        <v>503</v>
      </c>
      <c r="AN185" t="s">
        <v>503</v>
      </c>
      <c r="AO185" t="s">
        <v>503</v>
      </c>
      <c r="AP185" t="s">
        <v>503</v>
      </c>
      <c r="AQ185" t="s">
        <v>503</v>
      </c>
      <c r="AR185" t="s">
        <v>503</v>
      </c>
      <c r="AS185" t="s">
        <v>503</v>
      </c>
      <c r="AT185" t="s">
        <v>503</v>
      </c>
      <c r="AU185" t="s">
        <v>503</v>
      </c>
      <c r="AV185" t="s">
        <v>503</v>
      </c>
      <c r="AW185" t="s">
        <v>503</v>
      </c>
      <c r="AX185" t="s">
        <v>503</v>
      </c>
      <c r="AY185" t="s">
        <v>503</v>
      </c>
      <c r="AZ185" t="s">
        <v>503</v>
      </c>
      <c r="BA185" t="s">
        <v>503</v>
      </c>
      <c r="BB185" t="s">
        <v>503</v>
      </c>
      <c r="BC185" t="s">
        <v>503</v>
      </c>
      <c r="BD185" t="s">
        <v>503</v>
      </c>
      <c r="BE185" t="s">
        <v>503</v>
      </c>
      <c r="BF185" t="s">
        <v>503</v>
      </c>
      <c r="BG185" t="s">
        <v>503</v>
      </c>
    </row>
    <row r="186" spans="1:59" x14ac:dyDescent="0.25">
      <c r="A186">
        <v>2020</v>
      </c>
      <c r="B186">
        <v>15</v>
      </c>
      <c r="C186" t="s">
        <v>600</v>
      </c>
      <c r="D186" t="s">
        <v>502</v>
      </c>
      <c r="E186">
        <v>8</v>
      </c>
      <c r="F186" t="s">
        <v>503</v>
      </c>
      <c r="G186" t="s">
        <v>503</v>
      </c>
      <c r="H186" t="s">
        <v>503</v>
      </c>
      <c r="I186" t="s">
        <v>503</v>
      </c>
      <c r="J186" t="s">
        <v>503</v>
      </c>
      <c r="K186" t="s">
        <v>503</v>
      </c>
      <c r="L186" t="s">
        <v>503</v>
      </c>
      <c r="M186" t="s">
        <v>503</v>
      </c>
      <c r="N186" t="s">
        <v>503</v>
      </c>
      <c r="O186" t="s">
        <v>503</v>
      </c>
      <c r="P186" t="s">
        <v>503</v>
      </c>
      <c r="Q186" t="s">
        <v>503</v>
      </c>
      <c r="R186" t="s">
        <v>503</v>
      </c>
      <c r="S186" t="s">
        <v>503</v>
      </c>
      <c r="T186" t="s">
        <v>503</v>
      </c>
      <c r="U186" t="s">
        <v>503</v>
      </c>
      <c r="V186" t="s">
        <v>503</v>
      </c>
      <c r="W186" t="s">
        <v>503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503</v>
      </c>
      <c r="AE186" t="s">
        <v>503</v>
      </c>
      <c r="AF186" t="s">
        <v>503</v>
      </c>
      <c r="AG186" t="s">
        <v>503</v>
      </c>
      <c r="AH186" t="s">
        <v>503</v>
      </c>
      <c r="AI186" t="s">
        <v>503</v>
      </c>
      <c r="AJ186" t="s">
        <v>503</v>
      </c>
      <c r="AK186" t="s">
        <v>503</v>
      </c>
      <c r="AL186" t="s">
        <v>503</v>
      </c>
      <c r="AM186" t="s">
        <v>503</v>
      </c>
      <c r="AN186" t="s">
        <v>503</v>
      </c>
      <c r="AO186" t="s">
        <v>503</v>
      </c>
      <c r="AP186" t="s">
        <v>503</v>
      </c>
      <c r="AQ186" t="s">
        <v>503</v>
      </c>
      <c r="AR186" t="s">
        <v>503</v>
      </c>
      <c r="AS186" t="s">
        <v>503</v>
      </c>
      <c r="AT186" t="s">
        <v>503</v>
      </c>
      <c r="AU186" t="s">
        <v>503</v>
      </c>
      <c r="AV186" t="s">
        <v>503</v>
      </c>
      <c r="AW186" t="s">
        <v>503</v>
      </c>
      <c r="AX186" t="s">
        <v>503</v>
      </c>
      <c r="AY186" t="s">
        <v>503</v>
      </c>
      <c r="AZ186" t="s">
        <v>503</v>
      </c>
      <c r="BA186" t="s">
        <v>503</v>
      </c>
      <c r="BB186" t="s">
        <v>503</v>
      </c>
      <c r="BC186" t="s">
        <v>503</v>
      </c>
      <c r="BD186" t="s">
        <v>503</v>
      </c>
      <c r="BE186" t="s">
        <v>503</v>
      </c>
      <c r="BF186" t="s">
        <v>503</v>
      </c>
      <c r="BG186" t="s">
        <v>503</v>
      </c>
    </row>
    <row r="187" spans="1:59" x14ac:dyDescent="0.25">
      <c r="A187">
        <v>2020</v>
      </c>
      <c r="B187">
        <v>18</v>
      </c>
      <c r="C187" t="s">
        <v>610</v>
      </c>
      <c r="D187" t="s">
        <v>512</v>
      </c>
      <c r="E187">
        <v>10</v>
      </c>
      <c r="F187" t="s">
        <v>503</v>
      </c>
      <c r="G187" t="s">
        <v>503</v>
      </c>
      <c r="H187" t="s">
        <v>503</v>
      </c>
      <c r="I187" t="s">
        <v>503</v>
      </c>
      <c r="J187" t="s">
        <v>503</v>
      </c>
      <c r="K187" t="s">
        <v>503</v>
      </c>
      <c r="L187" t="s">
        <v>503</v>
      </c>
      <c r="M187" t="s">
        <v>503</v>
      </c>
      <c r="N187" t="s">
        <v>503</v>
      </c>
      <c r="O187" t="s">
        <v>503</v>
      </c>
      <c r="P187" t="s">
        <v>503</v>
      </c>
      <c r="Q187" t="s">
        <v>503</v>
      </c>
      <c r="R187" t="s">
        <v>503</v>
      </c>
      <c r="S187" t="s">
        <v>503</v>
      </c>
      <c r="T187" t="s">
        <v>503</v>
      </c>
      <c r="U187" t="s">
        <v>503</v>
      </c>
      <c r="V187" t="s">
        <v>503</v>
      </c>
      <c r="W187" t="s">
        <v>503</v>
      </c>
      <c r="X187">
        <v>1</v>
      </c>
      <c r="Y187">
        <v>5</v>
      </c>
      <c r="Z187">
        <v>5</v>
      </c>
      <c r="AA187">
        <v>0.5</v>
      </c>
      <c r="AB187">
        <v>5</v>
      </c>
      <c r="AC187">
        <v>0</v>
      </c>
      <c r="AD187" t="s">
        <v>503</v>
      </c>
      <c r="AE187" t="s">
        <v>503</v>
      </c>
      <c r="AF187" t="s">
        <v>503</v>
      </c>
      <c r="AG187" t="s">
        <v>503</v>
      </c>
      <c r="AH187" t="s">
        <v>503</v>
      </c>
      <c r="AI187" t="s">
        <v>503</v>
      </c>
      <c r="AJ187" t="s">
        <v>503</v>
      </c>
      <c r="AK187" t="s">
        <v>503</v>
      </c>
      <c r="AL187" t="s">
        <v>503</v>
      </c>
      <c r="AM187" t="s">
        <v>503</v>
      </c>
      <c r="AN187" t="s">
        <v>503</v>
      </c>
      <c r="AO187" t="s">
        <v>503</v>
      </c>
      <c r="AP187" t="s">
        <v>503</v>
      </c>
      <c r="AQ187" t="s">
        <v>503</v>
      </c>
      <c r="AR187" t="s">
        <v>503</v>
      </c>
      <c r="AS187" t="s">
        <v>503</v>
      </c>
      <c r="AT187" t="s">
        <v>503</v>
      </c>
      <c r="AU187" t="s">
        <v>503</v>
      </c>
      <c r="AV187" t="s">
        <v>503</v>
      </c>
      <c r="AW187" t="s">
        <v>503</v>
      </c>
      <c r="AX187" t="s">
        <v>503</v>
      </c>
      <c r="AY187" t="s">
        <v>503</v>
      </c>
      <c r="AZ187" t="s">
        <v>503</v>
      </c>
      <c r="BA187" t="s">
        <v>503</v>
      </c>
      <c r="BB187" t="s">
        <v>503</v>
      </c>
      <c r="BC187" t="s">
        <v>503</v>
      </c>
      <c r="BD187" t="s">
        <v>503</v>
      </c>
      <c r="BE187" t="s">
        <v>503</v>
      </c>
      <c r="BF187" t="s">
        <v>503</v>
      </c>
      <c r="BG187" t="s">
        <v>503</v>
      </c>
    </row>
    <row r="188" spans="1:59" x14ac:dyDescent="0.25">
      <c r="A188">
        <v>2020</v>
      </c>
      <c r="B188">
        <v>23</v>
      </c>
      <c r="C188" t="s">
        <v>590</v>
      </c>
      <c r="D188" t="s">
        <v>502</v>
      </c>
      <c r="E188">
        <v>10</v>
      </c>
      <c r="F188" t="s">
        <v>503</v>
      </c>
      <c r="G188" t="s">
        <v>503</v>
      </c>
      <c r="H188" t="s">
        <v>503</v>
      </c>
      <c r="I188" t="s">
        <v>503</v>
      </c>
      <c r="J188" t="s">
        <v>503</v>
      </c>
      <c r="K188" t="s">
        <v>503</v>
      </c>
      <c r="L188" t="s">
        <v>503</v>
      </c>
      <c r="M188" t="s">
        <v>503</v>
      </c>
      <c r="N188" t="s">
        <v>503</v>
      </c>
      <c r="O188" t="s">
        <v>503</v>
      </c>
      <c r="P188" t="s">
        <v>503</v>
      </c>
      <c r="Q188" t="s">
        <v>503</v>
      </c>
      <c r="R188">
        <v>99</v>
      </c>
      <c r="S188">
        <v>761</v>
      </c>
      <c r="T188">
        <v>7.7</v>
      </c>
      <c r="U188">
        <v>76.099999999999994</v>
      </c>
      <c r="V188">
        <v>68</v>
      </c>
      <c r="W188">
        <v>3</v>
      </c>
      <c r="X188">
        <v>8</v>
      </c>
      <c r="Y188" t="s">
        <v>503</v>
      </c>
      <c r="Z188" t="s">
        <v>503</v>
      </c>
      <c r="AA188" t="s">
        <v>503</v>
      </c>
      <c r="AB188" t="s">
        <v>503</v>
      </c>
      <c r="AC188" t="s">
        <v>503</v>
      </c>
      <c r="AD188" t="s">
        <v>503</v>
      </c>
      <c r="AE188" t="s">
        <v>503</v>
      </c>
      <c r="AF188" t="s">
        <v>503</v>
      </c>
      <c r="AG188" t="s">
        <v>503</v>
      </c>
      <c r="AH188" t="s">
        <v>503</v>
      </c>
      <c r="AI188" t="s">
        <v>503</v>
      </c>
      <c r="AJ188" t="s">
        <v>503</v>
      </c>
      <c r="AK188" t="s">
        <v>503</v>
      </c>
      <c r="AL188" t="s">
        <v>503</v>
      </c>
      <c r="AM188" t="s">
        <v>503</v>
      </c>
      <c r="AN188" t="s">
        <v>503</v>
      </c>
      <c r="AO188" t="s">
        <v>503</v>
      </c>
      <c r="AP188" t="s">
        <v>503</v>
      </c>
      <c r="AQ188" t="s">
        <v>503</v>
      </c>
      <c r="AR188" t="s">
        <v>503</v>
      </c>
      <c r="AS188" t="s">
        <v>503</v>
      </c>
      <c r="AT188" t="s">
        <v>503</v>
      </c>
      <c r="AU188" t="s">
        <v>503</v>
      </c>
      <c r="AV188" t="s">
        <v>503</v>
      </c>
      <c r="AW188" t="s">
        <v>503</v>
      </c>
      <c r="AX188" t="s">
        <v>503</v>
      </c>
      <c r="AY188" t="s">
        <v>503</v>
      </c>
      <c r="AZ188" t="s">
        <v>503</v>
      </c>
      <c r="BA188" t="s">
        <v>503</v>
      </c>
      <c r="BB188" t="s">
        <v>503</v>
      </c>
      <c r="BC188" t="s">
        <v>503</v>
      </c>
      <c r="BD188" t="s">
        <v>503</v>
      </c>
      <c r="BE188" t="s">
        <v>503</v>
      </c>
      <c r="BF188" t="s">
        <v>503</v>
      </c>
      <c r="BG188" t="s">
        <v>503</v>
      </c>
    </row>
    <row r="189" spans="1:59" x14ac:dyDescent="0.25">
      <c r="A189">
        <v>2020</v>
      </c>
      <c r="B189">
        <v>25</v>
      </c>
      <c r="C189" t="s">
        <v>611</v>
      </c>
      <c r="D189" t="s">
        <v>502</v>
      </c>
      <c r="E189">
        <v>10</v>
      </c>
      <c r="F189" t="s">
        <v>503</v>
      </c>
      <c r="G189" t="s">
        <v>503</v>
      </c>
      <c r="H189" t="s">
        <v>503</v>
      </c>
      <c r="I189" t="s">
        <v>503</v>
      </c>
      <c r="J189" t="s">
        <v>503</v>
      </c>
      <c r="K189" t="s">
        <v>503</v>
      </c>
      <c r="L189" t="s">
        <v>503</v>
      </c>
      <c r="M189" t="s">
        <v>503</v>
      </c>
      <c r="N189" t="s">
        <v>503</v>
      </c>
      <c r="O189" t="s">
        <v>503</v>
      </c>
      <c r="P189" t="s">
        <v>503</v>
      </c>
      <c r="Q189" t="s">
        <v>503</v>
      </c>
      <c r="R189">
        <v>1</v>
      </c>
      <c r="S189">
        <v>2</v>
      </c>
      <c r="T189">
        <v>2</v>
      </c>
      <c r="U189">
        <v>0.2</v>
      </c>
      <c r="V189">
        <v>2</v>
      </c>
      <c r="W189">
        <v>0</v>
      </c>
      <c r="X189">
        <v>0</v>
      </c>
      <c r="Y189" t="s">
        <v>503</v>
      </c>
      <c r="Z189" t="s">
        <v>503</v>
      </c>
      <c r="AA189" t="s">
        <v>503</v>
      </c>
      <c r="AB189" t="s">
        <v>503</v>
      </c>
      <c r="AC189" t="s">
        <v>503</v>
      </c>
      <c r="AD189" t="s">
        <v>503</v>
      </c>
      <c r="AE189" t="s">
        <v>503</v>
      </c>
      <c r="AF189" t="s">
        <v>503</v>
      </c>
      <c r="AG189" t="s">
        <v>503</v>
      </c>
      <c r="AH189" t="s">
        <v>503</v>
      </c>
      <c r="AI189" t="s">
        <v>503</v>
      </c>
      <c r="AJ189" t="s">
        <v>503</v>
      </c>
      <c r="AK189" t="s">
        <v>503</v>
      </c>
      <c r="AL189" t="s">
        <v>503</v>
      </c>
      <c r="AM189" t="s">
        <v>503</v>
      </c>
      <c r="AN189" t="s">
        <v>503</v>
      </c>
      <c r="AO189" t="s">
        <v>503</v>
      </c>
      <c r="AP189" t="s">
        <v>503</v>
      </c>
      <c r="AQ189" t="s">
        <v>503</v>
      </c>
      <c r="AR189" t="s">
        <v>503</v>
      </c>
      <c r="AS189" t="s">
        <v>503</v>
      </c>
      <c r="AT189" t="s">
        <v>503</v>
      </c>
      <c r="AU189" t="s">
        <v>503</v>
      </c>
      <c r="AV189" t="s">
        <v>503</v>
      </c>
      <c r="AW189" t="s">
        <v>503</v>
      </c>
      <c r="AX189" t="s">
        <v>503</v>
      </c>
      <c r="AY189" t="s">
        <v>503</v>
      </c>
      <c r="AZ189" t="s">
        <v>503</v>
      </c>
      <c r="BA189" t="s">
        <v>503</v>
      </c>
      <c r="BB189" t="s">
        <v>503</v>
      </c>
      <c r="BC189" t="s">
        <v>503</v>
      </c>
      <c r="BD189" t="s">
        <v>503</v>
      </c>
      <c r="BE189" t="s">
        <v>503</v>
      </c>
      <c r="BF189" t="s">
        <v>503</v>
      </c>
      <c r="BG189" t="s">
        <v>503</v>
      </c>
    </row>
    <row r="190" spans="1:59" x14ac:dyDescent="0.25">
      <c r="A190">
        <v>2020</v>
      </c>
      <c r="B190">
        <v>33</v>
      </c>
      <c r="C190" t="s">
        <v>612</v>
      </c>
      <c r="D190" t="s">
        <v>502</v>
      </c>
      <c r="E190">
        <v>1</v>
      </c>
      <c r="F190" t="s">
        <v>503</v>
      </c>
      <c r="G190" t="s">
        <v>503</v>
      </c>
      <c r="H190" t="s">
        <v>503</v>
      </c>
      <c r="I190" t="s">
        <v>503</v>
      </c>
      <c r="J190" t="s">
        <v>503</v>
      </c>
      <c r="K190" t="s">
        <v>503</v>
      </c>
      <c r="L190" t="s">
        <v>503</v>
      </c>
      <c r="M190" t="s">
        <v>503</v>
      </c>
      <c r="N190" t="s">
        <v>503</v>
      </c>
      <c r="O190" t="s">
        <v>503</v>
      </c>
      <c r="P190" t="s">
        <v>503</v>
      </c>
      <c r="Q190" t="s">
        <v>503</v>
      </c>
      <c r="R190">
        <v>3</v>
      </c>
      <c r="S190">
        <v>2</v>
      </c>
      <c r="T190">
        <v>0.7</v>
      </c>
      <c r="U190">
        <v>2</v>
      </c>
      <c r="V190">
        <v>1</v>
      </c>
      <c r="W190">
        <v>0</v>
      </c>
      <c r="X190">
        <v>0</v>
      </c>
      <c r="Y190" t="s">
        <v>503</v>
      </c>
      <c r="Z190" t="s">
        <v>503</v>
      </c>
      <c r="AA190" t="s">
        <v>503</v>
      </c>
      <c r="AB190" t="s">
        <v>503</v>
      </c>
      <c r="AC190" t="s">
        <v>503</v>
      </c>
      <c r="AD190" t="s">
        <v>503</v>
      </c>
      <c r="AE190" t="s">
        <v>503</v>
      </c>
      <c r="AF190" t="s">
        <v>503</v>
      </c>
      <c r="AG190" t="s">
        <v>503</v>
      </c>
      <c r="AH190" t="s">
        <v>503</v>
      </c>
      <c r="AI190" t="s">
        <v>503</v>
      </c>
      <c r="AJ190" t="s">
        <v>503</v>
      </c>
      <c r="AK190" t="s">
        <v>503</v>
      </c>
      <c r="AL190" t="s">
        <v>503</v>
      </c>
      <c r="AM190" t="s">
        <v>503</v>
      </c>
      <c r="AN190" t="s">
        <v>503</v>
      </c>
      <c r="AO190" t="s">
        <v>503</v>
      </c>
      <c r="AP190" t="s">
        <v>503</v>
      </c>
      <c r="AQ190" t="s">
        <v>503</v>
      </c>
      <c r="AR190" t="s">
        <v>503</v>
      </c>
      <c r="AS190" t="s">
        <v>503</v>
      </c>
      <c r="AT190" t="s">
        <v>503</v>
      </c>
      <c r="AU190" t="s">
        <v>503</v>
      </c>
      <c r="AV190" t="s">
        <v>503</v>
      </c>
      <c r="AW190" t="s">
        <v>503</v>
      </c>
      <c r="AX190" t="s">
        <v>503</v>
      </c>
      <c r="AY190" t="s">
        <v>503</v>
      </c>
      <c r="AZ190" t="s">
        <v>503</v>
      </c>
      <c r="BA190" t="s">
        <v>503</v>
      </c>
      <c r="BB190" t="s">
        <v>503</v>
      </c>
      <c r="BC190" t="s">
        <v>503</v>
      </c>
      <c r="BD190" t="s">
        <v>503</v>
      </c>
      <c r="BE190" t="s">
        <v>503</v>
      </c>
      <c r="BF190" t="s">
        <v>503</v>
      </c>
      <c r="BG190" t="s">
        <v>503</v>
      </c>
    </row>
    <row r="191" spans="1:59" x14ac:dyDescent="0.25">
      <c r="A191">
        <v>2020</v>
      </c>
      <c r="B191">
        <v>30</v>
      </c>
      <c r="C191" t="s">
        <v>613</v>
      </c>
      <c r="D191" t="s">
        <v>512</v>
      </c>
      <c r="E191">
        <v>1</v>
      </c>
      <c r="F191" t="s">
        <v>503</v>
      </c>
      <c r="G191" t="s">
        <v>503</v>
      </c>
      <c r="H191" t="s">
        <v>503</v>
      </c>
      <c r="I191" t="s">
        <v>503</v>
      </c>
      <c r="J191" t="s">
        <v>503</v>
      </c>
      <c r="K191" t="s">
        <v>503</v>
      </c>
      <c r="L191" t="s">
        <v>503</v>
      </c>
      <c r="M191" t="s">
        <v>503</v>
      </c>
      <c r="N191" t="s">
        <v>503</v>
      </c>
      <c r="O191" t="s">
        <v>503</v>
      </c>
      <c r="P191" t="s">
        <v>503</v>
      </c>
      <c r="Q191" t="s">
        <v>503</v>
      </c>
      <c r="R191">
        <v>1</v>
      </c>
      <c r="S191">
        <v>32</v>
      </c>
      <c r="T191">
        <v>32</v>
      </c>
      <c r="U191">
        <v>32</v>
      </c>
      <c r="V191">
        <v>32</v>
      </c>
      <c r="W191">
        <v>0</v>
      </c>
      <c r="X191">
        <v>1</v>
      </c>
      <c r="Y191" t="s">
        <v>503</v>
      </c>
      <c r="Z191" t="s">
        <v>503</v>
      </c>
      <c r="AA191" t="s">
        <v>503</v>
      </c>
      <c r="AB191" t="s">
        <v>503</v>
      </c>
      <c r="AC191" t="s">
        <v>503</v>
      </c>
      <c r="AD191" t="s">
        <v>503</v>
      </c>
      <c r="AE191" t="s">
        <v>503</v>
      </c>
      <c r="AF191" t="s">
        <v>503</v>
      </c>
      <c r="AG191" t="s">
        <v>503</v>
      </c>
      <c r="AH191" t="s">
        <v>503</v>
      </c>
      <c r="AI191" t="s">
        <v>503</v>
      </c>
      <c r="AJ191" t="s">
        <v>503</v>
      </c>
      <c r="AK191" t="s">
        <v>503</v>
      </c>
      <c r="AL191" t="s">
        <v>503</v>
      </c>
      <c r="AM191" t="s">
        <v>503</v>
      </c>
      <c r="AN191" t="s">
        <v>503</v>
      </c>
      <c r="AO191" t="s">
        <v>503</v>
      </c>
      <c r="AP191" t="s">
        <v>503</v>
      </c>
      <c r="AQ191" t="s">
        <v>503</v>
      </c>
      <c r="AR191" t="s">
        <v>503</v>
      </c>
      <c r="AS191" t="s">
        <v>503</v>
      </c>
      <c r="AT191" t="s">
        <v>503</v>
      </c>
      <c r="AU191" t="s">
        <v>503</v>
      </c>
      <c r="AV191" t="s">
        <v>503</v>
      </c>
      <c r="AW191" t="s">
        <v>503</v>
      </c>
      <c r="AX191" t="s">
        <v>503</v>
      </c>
      <c r="AY191" t="s">
        <v>503</v>
      </c>
      <c r="AZ191" t="s">
        <v>503</v>
      </c>
      <c r="BA191" t="s">
        <v>503</v>
      </c>
      <c r="BB191" t="s">
        <v>503</v>
      </c>
      <c r="BC191" t="s">
        <v>503</v>
      </c>
      <c r="BD191" t="s">
        <v>503</v>
      </c>
      <c r="BE191" t="s">
        <v>503</v>
      </c>
      <c r="BF191" t="s">
        <v>503</v>
      </c>
      <c r="BG191" t="s">
        <v>503</v>
      </c>
    </row>
    <row r="192" spans="1:59" x14ac:dyDescent="0.25">
      <c r="A192">
        <v>2020</v>
      </c>
      <c r="B192">
        <v>19</v>
      </c>
      <c r="C192" t="s">
        <v>602</v>
      </c>
      <c r="D192" t="s">
        <v>512</v>
      </c>
      <c r="E192">
        <v>10</v>
      </c>
      <c r="F192" t="s">
        <v>503</v>
      </c>
      <c r="G192" t="s">
        <v>503</v>
      </c>
      <c r="H192" t="s">
        <v>503</v>
      </c>
      <c r="I192" t="s">
        <v>503</v>
      </c>
      <c r="J192" t="s">
        <v>503</v>
      </c>
      <c r="K192" t="s">
        <v>503</v>
      </c>
      <c r="L192" t="s">
        <v>503</v>
      </c>
      <c r="M192" t="s">
        <v>503</v>
      </c>
      <c r="N192" t="s">
        <v>503</v>
      </c>
      <c r="O192" t="s">
        <v>503</v>
      </c>
      <c r="P192" t="s">
        <v>503</v>
      </c>
      <c r="Q192" t="s">
        <v>503</v>
      </c>
      <c r="R192" t="s">
        <v>503</v>
      </c>
      <c r="S192" t="s">
        <v>503</v>
      </c>
      <c r="T192" t="s">
        <v>503</v>
      </c>
      <c r="U192" t="s">
        <v>503</v>
      </c>
      <c r="V192" t="s">
        <v>503</v>
      </c>
      <c r="W192" t="s">
        <v>503</v>
      </c>
      <c r="X192">
        <v>22</v>
      </c>
      <c r="Y192">
        <v>424</v>
      </c>
      <c r="Z192">
        <v>19.3</v>
      </c>
      <c r="AA192">
        <v>42.4</v>
      </c>
      <c r="AB192">
        <v>68</v>
      </c>
      <c r="AC192">
        <v>4</v>
      </c>
      <c r="AD192" t="s">
        <v>503</v>
      </c>
      <c r="AE192" t="s">
        <v>503</v>
      </c>
      <c r="AF192" t="s">
        <v>503</v>
      </c>
      <c r="AG192" t="s">
        <v>503</v>
      </c>
      <c r="AH192" t="s">
        <v>503</v>
      </c>
      <c r="AI192" t="s">
        <v>503</v>
      </c>
      <c r="AJ192" t="s">
        <v>503</v>
      </c>
      <c r="AK192" t="s">
        <v>503</v>
      </c>
      <c r="AL192" t="s">
        <v>503</v>
      </c>
      <c r="AM192" t="s">
        <v>503</v>
      </c>
      <c r="AN192" t="s">
        <v>503</v>
      </c>
      <c r="AO192" t="s">
        <v>503</v>
      </c>
      <c r="AP192" t="s">
        <v>503</v>
      </c>
      <c r="AQ192" t="s">
        <v>503</v>
      </c>
      <c r="AR192" t="s">
        <v>503</v>
      </c>
      <c r="AS192" t="s">
        <v>503</v>
      </c>
      <c r="AT192" t="s">
        <v>503</v>
      </c>
      <c r="AU192" t="s">
        <v>503</v>
      </c>
      <c r="AV192" t="s">
        <v>503</v>
      </c>
      <c r="AW192" t="s">
        <v>503</v>
      </c>
      <c r="AX192" t="s">
        <v>503</v>
      </c>
      <c r="AY192" t="s">
        <v>503</v>
      </c>
      <c r="AZ192" t="s">
        <v>503</v>
      </c>
      <c r="BA192" t="s">
        <v>503</v>
      </c>
      <c r="BB192" t="s">
        <v>503</v>
      </c>
      <c r="BC192" t="s">
        <v>503</v>
      </c>
      <c r="BD192" t="s">
        <v>503</v>
      </c>
      <c r="BE192" t="s">
        <v>503</v>
      </c>
      <c r="BF192" t="s">
        <v>503</v>
      </c>
      <c r="BG192" t="s">
        <v>503</v>
      </c>
    </row>
    <row r="193" spans="1:59" x14ac:dyDescent="0.25">
      <c r="A193">
        <v>2020</v>
      </c>
      <c r="B193">
        <v>3</v>
      </c>
      <c r="C193" t="s">
        <v>614</v>
      </c>
      <c r="D193" t="s">
        <v>512</v>
      </c>
      <c r="E193">
        <v>4</v>
      </c>
      <c r="F193" t="s">
        <v>503</v>
      </c>
      <c r="G193" t="s">
        <v>503</v>
      </c>
      <c r="H193" t="s">
        <v>503</v>
      </c>
      <c r="I193" t="s">
        <v>503</v>
      </c>
      <c r="J193" t="s">
        <v>503</v>
      </c>
      <c r="K193" t="s">
        <v>503</v>
      </c>
      <c r="L193" t="s">
        <v>503</v>
      </c>
      <c r="M193" t="s">
        <v>503</v>
      </c>
      <c r="N193" t="s">
        <v>503</v>
      </c>
      <c r="O193" t="s">
        <v>503</v>
      </c>
      <c r="P193" t="s">
        <v>503</v>
      </c>
      <c r="Q193" t="s">
        <v>503</v>
      </c>
      <c r="R193">
        <v>1</v>
      </c>
      <c r="S193">
        <v>58</v>
      </c>
      <c r="T193">
        <v>58</v>
      </c>
      <c r="U193">
        <v>14.5</v>
      </c>
      <c r="V193">
        <v>58</v>
      </c>
      <c r="W193">
        <v>0</v>
      </c>
      <c r="X193">
        <v>0</v>
      </c>
      <c r="Y193" t="s">
        <v>503</v>
      </c>
      <c r="Z193" t="s">
        <v>503</v>
      </c>
      <c r="AA193" t="s">
        <v>503</v>
      </c>
      <c r="AB193" t="s">
        <v>503</v>
      </c>
      <c r="AC193" t="s">
        <v>503</v>
      </c>
      <c r="AD193" t="s">
        <v>503</v>
      </c>
      <c r="AE193" t="s">
        <v>503</v>
      </c>
      <c r="AF193" t="s">
        <v>503</v>
      </c>
      <c r="AG193" t="s">
        <v>503</v>
      </c>
      <c r="AH193" t="s">
        <v>503</v>
      </c>
      <c r="AI193" t="s">
        <v>503</v>
      </c>
      <c r="AJ193" t="s">
        <v>503</v>
      </c>
      <c r="AK193" t="s">
        <v>503</v>
      </c>
      <c r="AL193" t="s">
        <v>503</v>
      </c>
      <c r="AM193" t="s">
        <v>503</v>
      </c>
      <c r="AN193" t="s">
        <v>503</v>
      </c>
      <c r="AO193" t="s">
        <v>503</v>
      </c>
      <c r="AP193" t="s">
        <v>503</v>
      </c>
      <c r="AQ193" t="s">
        <v>503</v>
      </c>
      <c r="AR193" t="s">
        <v>503</v>
      </c>
      <c r="AS193" t="s">
        <v>503</v>
      </c>
      <c r="AT193" t="s">
        <v>503</v>
      </c>
      <c r="AU193" t="s">
        <v>503</v>
      </c>
      <c r="AV193" t="s">
        <v>503</v>
      </c>
      <c r="AW193" t="s">
        <v>503</v>
      </c>
      <c r="AX193" t="s">
        <v>503</v>
      </c>
      <c r="AY193" t="s">
        <v>503</v>
      </c>
      <c r="AZ193" t="s">
        <v>503</v>
      </c>
      <c r="BA193" t="s">
        <v>503</v>
      </c>
      <c r="BB193" t="s">
        <v>503</v>
      </c>
      <c r="BC193" t="s">
        <v>503</v>
      </c>
      <c r="BD193" t="s">
        <v>503</v>
      </c>
      <c r="BE193" t="s">
        <v>503</v>
      </c>
      <c r="BF193" t="s">
        <v>503</v>
      </c>
      <c r="BG193" t="s">
        <v>503</v>
      </c>
    </row>
    <row r="194" spans="1:59" x14ac:dyDescent="0.25">
      <c r="A194">
        <v>2020</v>
      </c>
      <c r="B194">
        <v>3</v>
      </c>
      <c r="C194" t="s">
        <v>615</v>
      </c>
      <c r="D194" t="s">
        <v>512</v>
      </c>
      <c r="E194">
        <v>1</v>
      </c>
      <c r="F194" t="s">
        <v>503</v>
      </c>
      <c r="G194" t="s">
        <v>503</v>
      </c>
      <c r="H194" t="s">
        <v>503</v>
      </c>
      <c r="I194" t="s">
        <v>503</v>
      </c>
      <c r="J194" t="s">
        <v>503</v>
      </c>
      <c r="K194" t="s">
        <v>503</v>
      </c>
      <c r="L194" t="s">
        <v>503</v>
      </c>
      <c r="M194" t="s">
        <v>503</v>
      </c>
      <c r="N194" t="s">
        <v>503</v>
      </c>
      <c r="O194" t="s">
        <v>503</v>
      </c>
      <c r="P194" t="s">
        <v>503</v>
      </c>
      <c r="Q194" t="s">
        <v>503</v>
      </c>
      <c r="R194">
        <v>2</v>
      </c>
      <c r="S194">
        <v>17</v>
      </c>
      <c r="T194">
        <v>8.5</v>
      </c>
      <c r="U194">
        <v>17</v>
      </c>
      <c r="V194">
        <v>10</v>
      </c>
      <c r="W194">
        <v>0</v>
      </c>
      <c r="X194">
        <v>0</v>
      </c>
      <c r="Y194" t="s">
        <v>503</v>
      </c>
      <c r="Z194" t="s">
        <v>503</v>
      </c>
      <c r="AA194" t="s">
        <v>503</v>
      </c>
      <c r="AB194" t="s">
        <v>503</v>
      </c>
      <c r="AC194" t="s">
        <v>503</v>
      </c>
      <c r="AD194" t="s">
        <v>503</v>
      </c>
      <c r="AE194" t="s">
        <v>503</v>
      </c>
      <c r="AF194" t="s">
        <v>503</v>
      </c>
      <c r="AG194" t="s">
        <v>503</v>
      </c>
      <c r="AH194" t="s">
        <v>503</v>
      </c>
      <c r="AI194" t="s">
        <v>503</v>
      </c>
      <c r="AJ194" t="s">
        <v>503</v>
      </c>
      <c r="AK194" t="s">
        <v>503</v>
      </c>
      <c r="AL194" t="s">
        <v>503</v>
      </c>
      <c r="AM194" t="s">
        <v>503</v>
      </c>
      <c r="AN194" t="s">
        <v>503</v>
      </c>
      <c r="AO194" t="s">
        <v>503</v>
      </c>
      <c r="AP194" t="s">
        <v>503</v>
      </c>
      <c r="AQ194" t="s">
        <v>503</v>
      </c>
      <c r="AR194" t="s">
        <v>503</v>
      </c>
      <c r="AS194" t="s">
        <v>503</v>
      </c>
      <c r="AT194" t="s">
        <v>503</v>
      </c>
      <c r="AU194" t="s">
        <v>503</v>
      </c>
      <c r="AV194" t="s">
        <v>503</v>
      </c>
      <c r="AW194" t="s">
        <v>503</v>
      </c>
      <c r="AX194" t="s">
        <v>503</v>
      </c>
      <c r="AY194" t="s">
        <v>503</v>
      </c>
      <c r="AZ194" t="s">
        <v>503</v>
      </c>
      <c r="BA194" t="s">
        <v>503</v>
      </c>
      <c r="BB194" t="s">
        <v>503</v>
      </c>
      <c r="BC194" t="s">
        <v>503</v>
      </c>
      <c r="BD194" t="s">
        <v>503</v>
      </c>
      <c r="BE194" t="s">
        <v>503</v>
      </c>
      <c r="BF194" t="s">
        <v>503</v>
      </c>
      <c r="BG194" t="s">
        <v>503</v>
      </c>
    </row>
    <row r="195" spans="1:59" x14ac:dyDescent="0.25">
      <c r="A195">
        <v>2020</v>
      </c>
      <c r="B195">
        <v>7</v>
      </c>
      <c r="C195" t="s">
        <v>616</v>
      </c>
      <c r="D195" t="s">
        <v>510</v>
      </c>
      <c r="E195">
        <v>10</v>
      </c>
      <c r="F195" t="s">
        <v>503</v>
      </c>
      <c r="G195" t="s">
        <v>503</v>
      </c>
      <c r="H195" t="s">
        <v>503</v>
      </c>
      <c r="I195" t="s">
        <v>503</v>
      </c>
      <c r="J195" t="s">
        <v>503</v>
      </c>
      <c r="K195" t="s">
        <v>503</v>
      </c>
      <c r="L195" t="s">
        <v>503</v>
      </c>
      <c r="M195" t="s">
        <v>503</v>
      </c>
      <c r="N195" t="s">
        <v>503</v>
      </c>
      <c r="O195" t="s">
        <v>503</v>
      </c>
      <c r="P195" t="s">
        <v>503</v>
      </c>
      <c r="Q195" t="s">
        <v>503</v>
      </c>
      <c r="R195" t="s">
        <v>503</v>
      </c>
      <c r="S195" t="s">
        <v>503</v>
      </c>
      <c r="T195" t="s">
        <v>503</v>
      </c>
      <c r="U195" t="s">
        <v>503</v>
      </c>
      <c r="V195" t="s">
        <v>503</v>
      </c>
      <c r="W195" t="s">
        <v>503</v>
      </c>
      <c r="X195">
        <v>2</v>
      </c>
      <c r="Y195">
        <v>8</v>
      </c>
      <c r="Z195">
        <v>4</v>
      </c>
      <c r="AA195">
        <v>0.8</v>
      </c>
      <c r="AB195">
        <v>4</v>
      </c>
      <c r="AC195">
        <v>0</v>
      </c>
      <c r="AD195" t="s">
        <v>503</v>
      </c>
      <c r="AE195" t="s">
        <v>503</v>
      </c>
      <c r="AF195" t="s">
        <v>503</v>
      </c>
      <c r="AG195" t="s">
        <v>503</v>
      </c>
      <c r="AH195" t="s">
        <v>503</v>
      </c>
      <c r="AI195" t="s">
        <v>503</v>
      </c>
      <c r="AJ195" t="s">
        <v>503</v>
      </c>
      <c r="AK195" t="s">
        <v>503</v>
      </c>
      <c r="AL195" t="s">
        <v>503</v>
      </c>
      <c r="AM195" t="s">
        <v>503</v>
      </c>
      <c r="AN195" t="s">
        <v>503</v>
      </c>
      <c r="AO195" t="s">
        <v>503</v>
      </c>
      <c r="AP195" t="s">
        <v>503</v>
      </c>
      <c r="AQ195" t="s">
        <v>503</v>
      </c>
      <c r="AR195" t="s">
        <v>503</v>
      </c>
      <c r="AS195" t="s">
        <v>503</v>
      </c>
      <c r="AT195" t="s">
        <v>503</v>
      </c>
      <c r="AU195" t="s">
        <v>503</v>
      </c>
      <c r="AV195" t="s">
        <v>503</v>
      </c>
      <c r="AW195" t="s">
        <v>503</v>
      </c>
      <c r="AX195" t="s">
        <v>503</v>
      </c>
      <c r="AY195" t="s">
        <v>503</v>
      </c>
      <c r="AZ195" t="s">
        <v>503</v>
      </c>
      <c r="BA195" t="s">
        <v>503</v>
      </c>
      <c r="BB195" t="s">
        <v>503</v>
      </c>
      <c r="BC195" t="s">
        <v>503</v>
      </c>
      <c r="BD195" t="s">
        <v>503</v>
      </c>
      <c r="BE195" t="s">
        <v>503</v>
      </c>
      <c r="BF195" t="s">
        <v>503</v>
      </c>
      <c r="BG195" t="s">
        <v>503</v>
      </c>
    </row>
    <row r="196" spans="1:59" x14ac:dyDescent="0.25">
      <c r="A196">
        <v>2020</v>
      </c>
      <c r="B196">
        <v>1</v>
      </c>
      <c r="C196" t="s">
        <v>603</v>
      </c>
      <c r="D196" t="s">
        <v>512</v>
      </c>
      <c r="E196">
        <v>5</v>
      </c>
      <c r="F196" t="s">
        <v>503</v>
      </c>
      <c r="G196" t="s">
        <v>503</v>
      </c>
      <c r="H196" t="s">
        <v>503</v>
      </c>
      <c r="I196" t="s">
        <v>503</v>
      </c>
      <c r="J196" t="s">
        <v>503</v>
      </c>
      <c r="K196" t="s">
        <v>503</v>
      </c>
      <c r="L196" t="s">
        <v>503</v>
      </c>
      <c r="M196" t="s">
        <v>503</v>
      </c>
      <c r="N196" t="s">
        <v>503</v>
      </c>
      <c r="O196" t="s">
        <v>503</v>
      </c>
      <c r="P196" t="s">
        <v>503</v>
      </c>
      <c r="Q196" t="s">
        <v>503</v>
      </c>
      <c r="R196" t="s">
        <v>503</v>
      </c>
      <c r="S196" t="s">
        <v>503</v>
      </c>
      <c r="T196" t="s">
        <v>503</v>
      </c>
      <c r="U196" t="s">
        <v>503</v>
      </c>
      <c r="V196" t="s">
        <v>503</v>
      </c>
      <c r="W196" t="s">
        <v>503</v>
      </c>
      <c r="X196" t="s">
        <v>503</v>
      </c>
      <c r="Y196" t="s">
        <v>503</v>
      </c>
      <c r="Z196" t="s">
        <v>503</v>
      </c>
      <c r="AA196" t="s">
        <v>503</v>
      </c>
      <c r="AB196" t="s">
        <v>503</v>
      </c>
      <c r="AC196" t="s">
        <v>503</v>
      </c>
      <c r="AD196">
        <v>9</v>
      </c>
      <c r="AE196">
        <v>9</v>
      </c>
      <c r="AF196">
        <v>1</v>
      </c>
      <c r="AG196">
        <v>2</v>
      </c>
      <c r="AH196">
        <v>2</v>
      </c>
      <c r="AI196">
        <v>1</v>
      </c>
      <c r="AJ196" t="s">
        <v>503</v>
      </c>
      <c r="AK196">
        <v>15</v>
      </c>
      <c r="AL196">
        <v>3</v>
      </c>
      <c r="AM196" t="s">
        <v>503</v>
      </c>
      <c r="AN196" t="s">
        <v>503</v>
      </c>
      <c r="AO196" t="s">
        <v>503</v>
      </c>
      <c r="AP196" t="s">
        <v>503</v>
      </c>
      <c r="AQ196" t="s">
        <v>503</v>
      </c>
      <c r="AR196" t="s">
        <v>503</v>
      </c>
      <c r="AS196" t="s">
        <v>503</v>
      </c>
      <c r="AT196" t="s">
        <v>503</v>
      </c>
      <c r="AU196" t="s">
        <v>503</v>
      </c>
      <c r="AV196" t="s">
        <v>503</v>
      </c>
      <c r="AW196" t="s">
        <v>503</v>
      </c>
      <c r="AX196" t="s">
        <v>503</v>
      </c>
      <c r="AY196" t="s">
        <v>503</v>
      </c>
      <c r="AZ196" t="s">
        <v>503</v>
      </c>
      <c r="BA196" t="s">
        <v>503</v>
      </c>
      <c r="BB196" t="s">
        <v>503</v>
      </c>
      <c r="BC196" t="s">
        <v>503</v>
      </c>
      <c r="BD196" t="s">
        <v>503</v>
      </c>
      <c r="BE196" t="s">
        <v>503</v>
      </c>
      <c r="BF196" t="s">
        <v>503</v>
      </c>
      <c r="BG196" t="s">
        <v>503</v>
      </c>
    </row>
    <row r="197" spans="1:59" x14ac:dyDescent="0.25">
      <c r="A197">
        <v>2020</v>
      </c>
      <c r="B197">
        <v>7</v>
      </c>
      <c r="C197" t="s">
        <v>617</v>
      </c>
      <c r="D197" t="s">
        <v>510</v>
      </c>
      <c r="E197">
        <v>1</v>
      </c>
      <c r="F197" t="s">
        <v>503</v>
      </c>
      <c r="G197" t="s">
        <v>503</v>
      </c>
      <c r="H197" t="s">
        <v>503</v>
      </c>
      <c r="I197" t="s">
        <v>503</v>
      </c>
      <c r="J197" t="s">
        <v>503</v>
      </c>
      <c r="K197" t="s">
        <v>503</v>
      </c>
      <c r="L197" t="s">
        <v>503</v>
      </c>
      <c r="M197" t="s">
        <v>503</v>
      </c>
      <c r="N197" t="s">
        <v>503</v>
      </c>
      <c r="O197" t="s">
        <v>503</v>
      </c>
      <c r="P197" t="s">
        <v>503</v>
      </c>
      <c r="Q197" t="s">
        <v>503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503</v>
      </c>
      <c r="Z197" t="s">
        <v>503</v>
      </c>
      <c r="AA197" t="s">
        <v>503</v>
      </c>
      <c r="AB197" t="s">
        <v>503</v>
      </c>
      <c r="AC197" t="s">
        <v>503</v>
      </c>
      <c r="AD197" t="s">
        <v>503</v>
      </c>
      <c r="AE197" t="s">
        <v>503</v>
      </c>
      <c r="AF197" t="s">
        <v>503</v>
      </c>
      <c r="AG197" t="s">
        <v>503</v>
      </c>
      <c r="AH197" t="s">
        <v>503</v>
      </c>
      <c r="AI197" t="s">
        <v>503</v>
      </c>
      <c r="AJ197" t="s">
        <v>503</v>
      </c>
      <c r="AK197" t="s">
        <v>503</v>
      </c>
      <c r="AL197" t="s">
        <v>503</v>
      </c>
      <c r="AM197" t="s">
        <v>503</v>
      </c>
      <c r="AN197" t="s">
        <v>503</v>
      </c>
      <c r="AO197" t="s">
        <v>503</v>
      </c>
      <c r="AP197" t="s">
        <v>503</v>
      </c>
      <c r="AQ197" t="s">
        <v>503</v>
      </c>
      <c r="AR197" t="s">
        <v>503</v>
      </c>
      <c r="AS197" t="s">
        <v>503</v>
      </c>
      <c r="AT197" t="s">
        <v>503</v>
      </c>
      <c r="AU197" t="s">
        <v>503</v>
      </c>
      <c r="AV197" t="s">
        <v>503</v>
      </c>
      <c r="AW197" t="s">
        <v>503</v>
      </c>
      <c r="AX197" t="s">
        <v>503</v>
      </c>
      <c r="AY197" t="s">
        <v>503</v>
      </c>
      <c r="AZ197" t="s">
        <v>503</v>
      </c>
      <c r="BA197" t="s">
        <v>503</v>
      </c>
      <c r="BB197" t="s">
        <v>503</v>
      </c>
      <c r="BC197" t="s">
        <v>503</v>
      </c>
      <c r="BD197" t="s">
        <v>503</v>
      </c>
      <c r="BE197" t="s">
        <v>503</v>
      </c>
      <c r="BF197" t="s">
        <v>503</v>
      </c>
      <c r="BG197" t="s">
        <v>503</v>
      </c>
    </row>
    <row r="198" spans="1:59" x14ac:dyDescent="0.25">
      <c r="A198">
        <v>2020</v>
      </c>
      <c r="B198">
        <v>12</v>
      </c>
      <c r="C198" t="s">
        <v>592</v>
      </c>
      <c r="D198" t="s">
        <v>502</v>
      </c>
      <c r="E198">
        <v>10</v>
      </c>
      <c r="F198">
        <v>16</v>
      </c>
      <c r="G198">
        <v>33</v>
      </c>
      <c r="H198">
        <v>245</v>
      </c>
      <c r="I198">
        <v>0.48499999999999999</v>
      </c>
      <c r="J198">
        <v>15.3</v>
      </c>
      <c r="K198">
        <v>24.5</v>
      </c>
      <c r="L198">
        <v>1.6</v>
      </c>
      <c r="M198">
        <v>2</v>
      </c>
      <c r="N198">
        <v>0.2</v>
      </c>
      <c r="O198">
        <v>1</v>
      </c>
      <c r="P198">
        <v>52</v>
      </c>
      <c r="Q198">
        <v>81</v>
      </c>
      <c r="R198">
        <v>32</v>
      </c>
      <c r="S198">
        <v>67</v>
      </c>
      <c r="T198">
        <v>2.1</v>
      </c>
      <c r="U198">
        <v>6.7</v>
      </c>
      <c r="V198">
        <v>8</v>
      </c>
      <c r="W198">
        <v>0</v>
      </c>
      <c r="X198">
        <v>9</v>
      </c>
      <c r="Y198" t="s">
        <v>503</v>
      </c>
      <c r="Z198" t="s">
        <v>503</v>
      </c>
      <c r="AA198" t="s">
        <v>503</v>
      </c>
      <c r="AB198" t="s">
        <v>503</v>
      </c>
      <c r="AC198" t="s">
        <v>503</v>
      </c>
      <c r="AD198" t="s">
        <v>503</v>
      </c>
      <c r="AE198" t="s">
        <v>503</v>
      </c>
      <c r="AF198" t="s">
        <v>503</v>
      </c>
      <c r="AG198" t="s">
        <v>503</v>
      </c>
      <c r="AH198" t="s">
        <v>503</v>
      </c>
      <c r="AI198" t="s">
        <v>503</v>
      </c>
      <c r="AJ198" t="s">
        <v>503</v>
      </c>
      <c r="AK198" t="s">
        <v>503</v>
      </c>
      <c r="AL198" t="s">
        <v>503</v>
      </c>
      <c r="AM198" t="s">
        <v>503</v>
      </c>
      <c r="AN198" t="s">
        <v>503</v>
      </c>
      <c r="AO198" t="s">
        <v>503</v>
      </c>
      <c r="AP198" t="s">
        <v>503</v>
      </c>
      <c r="AQ198" t="s">
        <v>503</v>
      </c>
      <c r="AR198" t="s">
        <v>503</v>
      </c>
      <c r="AS198" t="s">
        <v>503</v>
      </c>
      <c r="AT198" t="s">
        <v>503</v>
      </c>
      <c r="AU198" t="s">
        <v>503</v>
      </c>
      <c r="AV198" t="s">
        <v>503</v>
      </c>
      <c r="AW198" t="s">
        <v>503</v>
      </c>
      <c r="AX198" t="s">
        <v>503</v>
      </c>
      <c r="AY198" t="s">
        <v>503</v>
      </c>
      <c r="AZ198" t="s">
        <v>503</v>
      </c>
      <c r="BA198" t="s">
        <v>503</v>
      </c>
      <c r="BB198" t="s">
        <v>503</v>
      </c>
      <c r="BC198" t="s">
        <v>503</v>
      </c>
      <c r="BD198" t="s">
        <v>503</v>
      </c>
      <c r="BE198" t="s">
        <v>503</v>
      </c>
      <c r="BF198" t="s">
        <v>503</v>
      </c>
      <c r="BG198" t="s">
        <v>503</v>
      </c>
    </row>
    <row r="199" spans="1:59" x14ac:dyDescent="0.25">
      <c r="A199">
        <v>2020</v>
      </c>
      <c r="B199">
        <v>27</v>
      </c>
      <c r="C199" t="s">
        <v>618</v>
      </c>
      <c r="D199" t="s">
        <v>512</v>
      </c>
      <c r="E199">
        <v>6</v>
      </c>
      <c r="F199" t="s">
        <v>503</v>
      </c>
      <c r="G199" t="s">
        <v>503</v>
      </c>
      <c r="H199" t="s">
        <v>503</v>
      </c>
      <c r="I199" t="s">
        <v>503</v>
      </c>
      <c r="J199" t="s">
        <v>503</v>
      </c>
      <c r="K199" t="s">
        <v>503</v>
      </c>
      <c r="L199" t="s">
        <v>503</v>
      </c>
      <c r="M199" t="s">
        <v>503</v>
      </c>
      <c r="N199" t="s">
        <v>503</v>
      </c>
      <c r="O199" t="s">
        <v>503</v>
      </c>
      <c r="P199" t="s">
        <v>503</v>
      </c>
      <c r="Q199" t="s">
        <v>503</v>
      </c>
      <c r="R199">
        <v>9</v>
      </c>
      <c r="S199">
        <v>27</v>
      </c>
      <c r="T199">
        <v>3</v>
      </c>
      <c r="U199">
        <v>4.5</v>
      </c>
      <c r="V199">
        <v>10</v>
      </c>
      <c r="W199">
        <v>0</v>
      </c>
      <c r="X199">
        <v>1</v>
      </c>
      <c r="Y199" t="s">
        <v>503</v>
      </c>
      <c r="Z199" t="s">
        <v>503</v>
      </c>
      <c r="AA199" t="s">
        <v>503</v>
      </c>
      <c r="AB199" t="s">
        <v>503</v>
      </c>
      <c r="AC199" t="s">
        <v>503</v>
      </c>
      <c r="AD199" t="s">
        <v>503</v>
      </c>
      <c r="AE199" t="s">
        <v>503</v>
      </c>
      <c r="AF199" t="s">
        <v>503</v>
      </c>
      <c r="AG199" t="s">
        <v>503</v>
      </c>
      <c r="AH199" t="s">
        <v>503</v>
      </c>
      <c r="AI199" t="s">
        <v>503</v>
      </c>
      <c r="AJ199" t="s">
        <v>503</v>
      </c>
      <c r="AK199" t="s">
        <v>503</v>
      </c>
      <c r="AL199" t="s">
        <v>503</v>
      </c>
      <c r="AM199" t="s">
        <v>503</v>
      </c>
      <c r="AN199" t="s">
        <v>503</v>
      </c>
      <c r="AO199" t="s">
        <v>503</v>
      </c>
      <c r="AP199" t="s">
        <v>503</v>
      </c>
      <c r="AQ199" t="s">
        <v>503</v>
      </c>
      <c r="AR199" t="s">
        <v>503</v>
      </c>
      <c r="AS199" t="s">
        <v>503</v>
      </c>
      <c r="AT199" t="s">
        <v>503</v>
      </c>
      <c r="AU199" t="s">
        <v>503</v>
      </c>
      <c r="AV199" t="s">
        <v>503</v>
      </c>
      <c r="AW199" t="s">
        <v>503</v>
      </c>
      <c r="AX199" t="s">
        <v>503</v>
      </c>
      <c r="AY199" t="s">
        <v>503</v>
      </c>
      <c r="AZ199" t="s">
        <v>503</v>
      </c>
      <c r="BA199" t="s">
        <v>503</v>
      </c>
      <c r="BB199" t="s">
        <v>503</v>
      </c>
      <c r="BC199" t="s">
        <v>503</v>
      </c>
      <c r="BD199" t="s">
        <v>503</v>
      </c>
      <c r="BE199" t="s">
        <v>503</v>
      </c>
      <c r="BF199" t="s">
        <v>503</v>
      </c>
      <c r="BG199" t="s">
        <v>503</v>
      </c>
    </row>
    <row r="200" spans="1:59" x14ac:dyDescent="0.25">
      <c r="A200">
        <v>2020</v>
      </c>
      <c r="B200">
        <v>14</v>
      </c>
      <c r="C200" t="s">
        <v>605</v>
      </c>
      <c r="D200" t="s">
        <v>512</v>
      </c>
      <c r="E200">
        <v>10</v>
      </c>
      <c r="F200" t="s">
        <v>503</v>
      </c>
      <c r="G200" t="s">
        <v>503</v>
      </c>
      <c r="H200" t="s">
        <v>503</v>
      </c>
      <c r="I200" t="s">
        <v>503</v>
      </c>
      <c r="J200" t="s">
        <v>503</v>
      </c>
      <c r="K200" t="s">
        <v>503</v>
      </c>
      <c r="L200" t="s">
        <v>503</v>
      </c>
      <c r="M200" t="s">
        <v>503</v>
      </c>
      <c r="N200" t="s">
        <v>503</v>
      </c>
      <c r="O200" t="s">
        <v>503</v>
      </c>
      <c r="P200" t="s">
        <v>503</v>
      </c>
      <c r="Q200" t="s">
        <v>503</v>
      </c>
      <c r="R200">
        <v>2</v>
      </c>
      <c r="S200">
        <v>5</v>
      </c>
      <c r="T200">
        <v>2.5</v>
      </c>
      <c r="U200">
        <v>0.5</v>
      </c>
      <c r="V200">
        <v>8</v>
      </c>
      <c r="W200">
        <v>0</v>
      </c>
      <c r="X200">
        <v>12</v>
      </c>
      <c r="Y200">
        <v>204</v>
      </c>
      <c r="Z200">
        <v>17</v>
      </c>
      <c r="AA200">
        <v>20.399999999999999</v>
      </c>
      <c r="AB200">
        <v>42</v>
      </c>
      <c r="AC200">
        <v>2</v>
      </c>
      <c r="AD200" t="s">
        <v>503</v>
      </c>
      <c r="AE200" t="s">
        <v>503</v>
      </c>
      <c r="AF200" t="s">
        <v>503</v>
      </c>
      <c r="AG200" t="s">
        <v>503</v>
      </c>
      <c r="AH200" t="s">
        <v>503</v>
      </c>
      <c r="AI200" t="s">
        <v>503</v>
      </c>
      <c r="AJ200" t="s">
        <v>503</v>
      </c>
      <c r="AK200" t="s">
        <v>503</v>
      </c>
      <c r="AL200" t="s">
        <v>503</v>
      </c>
      <c r="AM200" t="s">
        <v>503</v>
      </c>
      <c r="AN200" t="s">
        <v>503</v>
      </c>
      <c r="AO200" t="s">
        <v>503</v>
      </c>
      <c r="AP200" t="s">
        <v>503</v>
      </c>
      <c r="AQ200" t="s">
        <v>503</v>
      </c>
      <c r="AR200" t="s">
        <v>503</v>
      </c>
      <c r="AS200" t="s">
        <v>503</v>
      </c>
      <c r="AT200" t="s">
        <v>503</v>
      </c>
      <c r="AU200" t="s">
        <v>503</v>
      </c>
      <c r="AV200" t="s">
        <v>503</v>
      </c>
      <c r="AW200" t="s">
        <v>503</v>
      </c>
      <c r="AX200" t="s">
        <v>503</v>
      </c>
      <c r="AY200" t="s">
        <v>503</v>
      </c>
      <c r="AZ200" t="s">
        <v>503</v>
      </c>
      <c r="BA200" t="s">
        <v>503</v>
      </c>
      <c r="BB200" t="s">
        <v>503</v>
      </c>
      <c r="BC200" t="s">
        <v>503</v>
      </c>
      <c r="BD200" t="s">
        <v>503</v>
      </c>
      <c r="BE200" t="s">
        <v>503</v>
      </c>
      <c r="BF200" t="s">
        <v>503</v>
      </c>
      <c r="BG200" t="s">
        <v>503</v>
      </c>
    </row>
    <row r="201" spans="1:59" x14ac:dyDescent="0.25">
      <c r="A201">
        <v>2020</v>
      </c>
      <c r="B201">
        <v>32</v>
      </c>
      <c r="C201" t="s">
        <v>619</v>
      </c>
      <c r="D201" t="s">
        <v>512</v>
      </c>
      <c r="E201">
        <v>7</v>
      </c>
      <c r="F201" t="s">
        <v>503</v>
      </c>
      <c r="G201" t="s">
        <v>503</v>
      </c>
      <c r="H201" t="s">
        <v>503</v>
      </c>
      <c r="I201" t="s">
        <v>503</v>
      </c>
      <c r="J201" t="s">
        <v>503</v>
      </c>
      <c r="K201" t="s">
        <v>503</v>
      </c>
      <c r="L201" t="s">
        <v>503</v>
      </c>
      <c r="M201" t="s">
        <v>503</v>
      </c>
      <c r="N201" t="s">
        <v>503</v>
      </c>
      <c r="O201" t="s">
        <v>503</v>
      </c>
      <c r="P201" t="s">
        <v>503</v>
      </c>
      <c r="Q201" t="s">
        <v>503</v>
      </c>
      <c r="R201">
        <v>17</v>
      </c>
      <c r="S201">
        <v>77</v>
      </c>
      <c r="T201">
        <v>4.5</v>
      </c>
      <c r="U201">
        <v>11</v>
      </c>
      <c r="V201">
        <v>26</v>
      </c>
      <c r="W201">
        <v>0</v>
      </c>
      <c r="X201">
        <v>0</v>
      </c>
      <c r="Y201" t="s">
        <v>503</v>
      </c>
      <c r="Z201" t="s">
        <v>503</v>
      </c>
      <c r="AA201" t="s">
        <v>503</v>
      </c>
      <c r="AB201" t="s">
        <v>503</v>
      </c>
      <c r="AC201" t="s">
        <v>503</v>
      </c>
      <c r="AD201" t="s">
        <v>503</v>
      </c>
      <c r="AE201" t="s">
        <v>503</v>
      </c>
      <c r="AF201" t="s">
        <v>503</v>
      </c>
      <c r="AG201" t="s">
        <v>503</v>
      </c>
      <c r="AH201" t="s">
        <v>503</v>
      </c>
      <c r="AI201" t="s">
        <v>503</v>
      </c>
      <c r="AJ201" t="s">
        <v>503</v>
      </c>
      <c r="AK201" t="s">
        <v>503</v>
      </c>
      <c r="AL201" t="s">
        <v>503</v>
      </c>
      <c r="AM201" t="s">
        <v>503</v>
      </c>
      <c r="AN201" t="s">
        <v>503</v>
      </c>
      <c r="AO201" t="s">
        <v>503</v>
      </c>
      <c r="AP201" t="s">
        <v>503</v>
      </c>
      <c r="AQ201" t="s">
        <v>503</v>
      </c>
      <c r="AR201" t="s">
        <v>503</v>
      </c>
      <c r="AS201" t="s">
        <v>503</v>
      </c>
      <c r="AT201" t="s">
        <v>503</v>
      </c>
      <c r="AU201" t="s">
        <v>503</v>
      </c>
      <c r="AV201" t="s">
        <v>503</v>
      </c>
      <c r="AW201" t="s">
        <v>503</v>
      </c>
      <c r="AX201" t="s">
        <v>503</v>
      </c>
      <c r="AY201" t="s">
        <v>503</v>
      </c>
      <c r="AZ201" t="s">
        <v>503</v>
      </c>
      <c r="BA201" t="s">
        <v>503</v>
      </c>
      <c r="BB201" t="s">
        <v>503</v>
      </c>
      <c r="BC201" t="s">
        <v>503</v>
      </c>
      <c r="BD201" t="s">
        <v>503</v>
      </c>
      <c r="BE201" t="s">
        <v>503</v>
      </c>
      <c r="BF201" t="s">
        <v>503</v>
      </c>
      <c r="BG201" t="s">
        <v>503</v>
      </c>
    </row>
    <row r="202" spans="1:59" x14ac:dyDescent="0.25">
      <c r="A202">
        <v>2020</v>
      </c>
      <c r="B202">
        <v>8</v>
      </c>
      <c r="C202" t="s">
        <v>594</v>
      </c>
      <c r="D202" t="s">
        <v>512</v>
      </c>
      <c r="E202">
        <v>10</v>
      </c>
      <c r="F202">
        <v>79</v>
      </c>
      <c r="G202">
        <v>140</v>
      </c>
      <c r="H202">
        <v>1417</v>
      </c>
      <c r="I202">
        <v>0.56399999999999995</v>
      </c>
      <c r="J202">
        <v>17.899999999999999</v>
      </c>
      <c r="K202">
        <v>141.69999999999999</v>
      </c>
      <c r="L202">
        <v>7.9</v>
      </c>
      <c r="M202">
        <v>14</v>
      </c>
      <c r="N202">
        <v>1.4</v>
      </c>
      <c r="O202">
        <v>6</v>
      </c>
      <c r="P202">
        <v>81</v>
      </c>
      <c r="Q202">
        <v>106.8</v>
      </c>
      <c r="R202">
        <v>94</v>
      </c>
      <c r="S202">
        <v>540</v>
      </c>
      <c r="T202">
        <v>5.7</v>
      </c>
      <c r="U202">
        <v>54</v>
      </c>
      <c r="V202">
        <v>44</v>
      </c>
      <c r="W202">
        <v>1</v>
      </c>
      <c r="X202">
        <v>19</v>
      </c>
      <c r="Y202">
        <v>220</v>
      </c>
      <c r="Z202">
        <v>16.899999999999999</v>
      </c>
      <c r="AA202">
        <v>22</v>
      </c>
      <c r="AB202">
        <v>52</v>
      </c>
      <c r="AC202">
        <v>2</v>
      </c>
      <c r="AD202" t="s">
        <v>503</v>
      </c>
      <c r="AE202" t="s">
        <v>503</v>
      </c>
      <c r="AF202" t="s">
        <v>503</v>
      </c>
      <c r="AG202" t="s">
        <v>503</v>
      </c>
      <c r="AH202" t="s">
        <v>503</v>
      </c>
      <c r="AI202" t="s">
        <v>503</v>
      </c>
      <c r="AJ202" t="s">
        <v>503</v>
      </c>
      <c r="AK202" t="s">
        <v>503</v>
      </c>
      <c r="AL202" t="s">
        <v>503</v>
      </c>
      <c r="AM202" t="s">
        <v>503</v>
      </c>
      <c r="AN202" t="s">
        <v>503</v>
      </c>
      <c r="AO202" t="s">
        <v>503</v>
      </c>
      <c r="AP202" t="s">
        <v>503</v>
      </c>
      <c r="AQ202" t="s">
        <v>503</v>
      </c>
      <c r="AR202" t="s">
        <v>503</v>
      </c>
      <c r="AS202" t="s">
        <v>503</v>
      </c>
      <c r="AT202" t="s">
        <v>503</v>
      </c>
      <c r="AU202" t="s">
        <v>503</v>
      </c>
      <c r="AV202" t="s">
        <v>503</v>
      </c>
      <c r="AW202" t="s">
        <v>503</v>
      </c>
      <c r="AX202" t="s">
        <v>503</v>
      </c>
      <c r="AY202" t="s">
        <v>503</v>
      </c>
      <c r="AZ202" t="s">
        <v>503</v>
      </c>
      <c r="BA202" t="s">
        <v>503</v>
      </c>
      <c r="BB202" t="s">
        <v>503</v>
      </c>
      <c r="BC202" t="s">
        <v>503</v>
      </c>
      <c r="BD202" t="s">
        <v>503</v>
      </c>
      <c r="BE202" t="s">
        <v>503</v>
      </c>
      <c r="BF202" t="s">
        <v>503</v>
      </c>
      <c r="BG202" t="s">
        <v>503</v>
      </c>
    </row>
    <row r="203" spans="1:59" x14ac:dyDescent="0.25">
      <c r="A203">
        <v>2020</v>
      </c>
      <c r="B203">
        <v>2</v>
      </c>
      <c r="C203" t="s">
        <v>595</v>
      </c>
      <c r="D203" t="s">
        <v>502</v>
      </c>
      <c r="E203">
        <v>10</v>
      </c>
      <c r="F203" t="s">
        <v>503</v>
      </c>
      <c r="G203" t="s">
        <v>503</v>
      </c>
      <c r="H203" t="s">
        <v>503</v>
      </c>
      <c r="I203" t="s">
        <v>503</v>
      </c>
      <c r="J203" t="s">
        <v>503</v>
      </c>
      <c r="K203" t="s">
        <v>503</v>
      </c>
      <c r="L203" t="s">
        <v>503</v>
      </c>
      <c r="M203" t="s">
        <v>503</v>
      </c>
      <c r="N203" t="s">
        <v>503</v>
      </c>
      <c r="O203" t="s">
        <v>503</v>
      </c>
      <c r="P203" t="s">
        <v>503</v>
      </c>
      <c r="Q203" t="s">
        <v>503</v>
      </c>
      <c r="R203">
        <v>7</v>
      </c>
      <c r="S203">
        <v>29</v>
      </c>
      <c r="T203">
        <v>4.0999999999999996</v>
      </c>
      <c r="U203">
        <v>2.9</v>
      </c>
      <c r="V203">
        <v>12</v>
      </c>
      <c r="W203">
        <v>0</v>
      </c>
      <c r="X203">
        <v>53</v>
      </c>
      <c r="Y203">
        <v>932</v>
      </c>
      <c r="Z203">
        <v>17.600000000000001</v>
      </c>
      <c r="AA203">
        <v>93.2</v>
      </c>
      <c r="AB203">
        <v>81</v>
      </c>
      <c r="AC203">
        <v>9</v>
      </c>
      <c r="AD203" t="s">
        <v>503</v>
      </c>
      <c r="AE203" t="s">
        <v>503</v>
      </c>
      <c r="AF203" t="s">
        <v>503</v>
      </c>
      <c r="AG203" t="s">
        <v>503</v>
      </c>
      <c r="AH203" t="s">
        <v>503</v>
      </c>
      <c r="AI203" t="s">
        <v>503</v>
      </c>
      <c r="AJ203" t="s">
        <v>503</v>
      </c>
      <c r="AK203" t="s">
        <v>503</v>
      </c>
      <c r="AL203" t="s">
        <v>503</v>
      </c>
      <c r="AM203" t="s">
        <v>503</v>
      </c>
      <c r="AN203" t="s">
        <v>503</v>
      </c>
      <c r="AO203" t="s">
        <v>503</v>
      </c>
      <c r="AP203" t="s">
        <v>503</v>
      </c>
      <c r="AQ203" t="s">
        <v>503</v>
      </c>
      <c r="AR203" t="s">
        <v>503</v>
      </c>
      <c r="AS203" t="s">
        <v>503</v>
      </c>
      <c r="AT203" t="s">
        <v>503</v>
      </c>
      <c r="AU203" t="s">
        <v>503</v>
      </c>
      <c r="AV203" t="s">
        <v>503</v>
      </c>
      <c r="AW203" t="s">
        <v>503</v>
      </c>
      <c r="AX203" t="s">
        <v>503</v>
      </c>
      <c r="AY203" t="s">
        <v>503</v>
      </c>
      <c r="AZ203" t="s">
        <v>503</v>
      </c>
      <c r="BA203" t="s">
        <v>503</v>
      </c>
      <c r="BB203" t="s">
        <v>503</v>
      </c>
      <c r="BC203" t="s">
        <v>503</v>
      </c>
      <c r="BD203" t="s">
        <v>503</v>
      </c>
      <c r="BE203" t="s">
        <v>503</v>
      </c>
      <c r="BF203" t="s">
        <v>503</v>
      </c>
      <c r="BG203" t="s">
        <v>503</v>
      </c>
    </row>
    <row r="204" spans="1:59" x14ac:dyDescent="0.25">
      <c r="A204">
        <v>2020</v>
      </c>
      <c r="B204">
        <v>9</v>
      </c>
      <c r="C204" t="s">
        <v>606</v>
      </c>
      <c r="D204" t="s">
        <v>510</v>
      </c>
      <c r="E204">
        <v>7</v>
      </c>
      <c r="F204">
        <v>22</v>
      </c>
      <c r="G204">
        <v>48</v>
      </c>
      <c r="H204">
        <v>290</v>
      </c>
      <c r="I204">
        <v>0.45800000000000002</v>
      </c>
      <c r="J204">
        <v>13.2</v>
      </c>
      <c r="K204">
        <v>41.4</v>
      </c>
      <c r="L204">
        <v>3.1</v>
      </c>
      <c r="M204">
        <v>3</v>
      </c>
      <c r="N204">
        <v>0.4</v>
      </c>
      <c r="O204">
        <v>2</v>
      </c>
      <c r="P204">
        <v>68</v>
      </c>
      <c r="Q204">
        <v>68.900000000000006</v>
      </c>
      <c r="R204">
        <v>13</v>
      </c>
      <c r="S204">
        <v>28</v>
      </c>
      <c r="T204">
        <v>2.2000000000000002</v>
      </c>
      <c r="U204">
        <v>4</v>
      </c>
      <c r="V204">
        <v>12</v>
      </c>
      <c r="W204">
        <v>0</v>
      </c>
      <c r="X204">
        <v>0</v>
      </c>
      <c r="Y204" t="s">
        <v>503</v>
      </c>
      <c r="Z204" t="s">
        <v>503</v>
      </c>
      <c r="AA204" t="s">
        <v>503</v>
      </c>
      <c r="AB204" t="s">
        <v>503</v>
      </c>
      <c r="AC204" t="s">
        <v>503</v>
      </c>
      <c r="AD204" t="s">
        <v>503</v>
      </c>
      <c r="AE204" t="s">
        <v>503</v>
      </c>
      <c r="AF204" t="s">
        <v>503</v>
      </c>
      <c r="AG204" t="s">
        <v>503</v>
      </c>
      <c r="AH204" t="s">
        <v>503</v>
      </c>
      <c r="AI204" t="s">
        <v>503</v>
      </c>
      <c r="AJ204" t="s">
        <v>503</v>
      </c>
      <c r="AK204" t="s">
        <v>503</v>
      </c>
      <c r="AL204" t="s">
        <v>503</v>
      </c>
      <c r="AM204" t="s">
        <v>503</v>
      </c>
      <c r="AN204" t="s">
        <v>503</v>
      </c>
      <c r="AO204" t="s">
        <v>503</v>
      </c>
      <c r="AP204" t="s">
        <v>503</v>
      </c>
      <c r="AQ204" t="s">
        <v>503</v>
      </c>
      <c r="AR204" t="s">
        <v>503</v>
      </c>
      <c r="AS204" t="s">
        <v>503</v>
      </c>
      <c r="AT204" t="s">
        <v>503</v>
      </c>
      <c r="AU204" t="s">
        <v>503</v>
      </c>
      <c r="AV204" t="s">
        <v>503</v>
      </c>
      <c r="AW204" t="s">
        <v>503</v>
      </c>
      <c r="AX204" t="s">
        <v>503</v>
      </c>
      <c r="AY204" t="s">
        <v>503</v>
      </c>
      <c r="AZ204" t="s">
        <v>503</v>
      </c>
      <c r="BA204" t="s">
        <v>503</v>
      </c>
      <c r="BB204" t="s">
        <v>503</v>
      </c>
      <c r="BC204" t="s">
        <v>503</v>
      </c>
      <c r="BD204" t="s">
        <v>503</v>
      </c>
      <c r="BE204" t="s">
        <v>503</v>
      </c>
      <c r="BF204" t="s">
        <v>503</v>
      </c>
      <c r="BG204" t="s">
        <v>503</v>
      </c>
    </row>
    <row r="205" spans="1:59" x14ac:dyDescent="0.25">
      <c r="A205">
        <v>2020</v>
      </c>
      <c r="B205">
        <v>44</v>
      </c>
      <c r="C205" t="s">
        <v>620</v>
      </c>
      <c r="D205" t="s">
        <v>512</v>
      </c>
      <c r="E205">
        <v>4</v>
      </c>
      <c r="F205" t="s">
        <v>503</v>
      </c>
      <c r="G205" t="s">
        <v>503</v>
      </c>
      <c r="H205" t="s">
        <v>503</v>
      </c>
      <c r="I205" t="s">
        <v>503</v>
      </c>
      <c r="J205" t="s">
        <v>503</v>
      </c>
      <c r="K205" t="s">
        <v>503</v>
      </c>
      <c r="L205" t="s">
        <v>503</v>
      </c>
      <c r="M205" t="s">
        <v>503</v>
      </c>
      <c r="N205" t="s">
        <v>503</v>
      </c>
      <c r="O205" t="s">
        <v>503</v>
      </c>
      <c r="P205" t="s">
        <v>503</v>
      </c>
      <c r="Q205" t="s">
        <v>503</v>
      </c>
      <c r="R205" t="s">
        <v>503</v>
      </c>
      <c r="S205" t="s">
        <v>503</v>
      </c>
      <c r="T205" t="s">
        <v>503</v>
      </c>
      <c r="U205" t="s">
        <v>503</v>
      </c>
      <c r="V205" t="s">
        <v>503</v>
      </c>
      <c r="W205" t="s">
        <v>503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 t="s">
        <v>503</v>
      </c>
      <c r="AE205" t="s">
        <v>503</v>
      </c>
      <c r="AF205" t="s">
        <v>503</v>
      </c>
      <c r="AG205" t="s">
        <v>503</v>
      </c>
      <c r="AH205" t="s">
        <v>503</v>
      </c>
      <c r="AI205" t="s">
        <v>503</v>
      </c>
      <c r="AJ205" t="s">
        <v>503</v>
      </c>
      <c r="AK205" t="s">
        <v>503</v>
      </c>
      <c r="AL205" t="s">
        <v>503</v>
      </c>
      <c r="AM205" t="s">
        <v>503</v>
      </c>
      <c r="AN205" t="s">
        <v>503</v>
      </c>
      <c r="AO205" t="s">
        <v>503</v>
      </c>
      <c r="AP205" t="s">
        <v>503</v>
      </c>
      <c r="AQ205" t="s">
        <v>503</v>
      </c>
      <c r="AR205" t="s">
        <v>503</v>
      </c>
      <c r="AS205" t="s">
        <v>503</v>
      </c>
      <c r="AT205" t="s">
        <v>503</v>
      </c>
      <c r="AU205" t="s">
        <v>503</v>
      </c>
      <c r="AV205" t="s">
        <v>503</v>
      </c>
      <c r="AW205" t="s">
        <v>503</v>
      </c>
      <c r="AX205" t="s">
        <v>503</v>
      </c>
      <c r="AY205" t="s">
        <v>503</v>
      </c>
      <c r="AZ205" t="s">
        <v>503</v>
      </c>
      <c r="BA205" t="s">
        <v>503</v>
      </c>
      <c r="BB205" t="s">
        <v>503</v>
      </c>
      <c r="BC205" t="s">
        <v>503</v>
      </c>
      <c r="BD205" t="s">
        <v>503</v>
      </c>
      <c r="BE205" t="s">
        <v>503</v>
      </c>
      <c r="BF205" t="s">
        <v>503</v>
      </c>
      <c r="BG205" t="s">
        <v>503</v>
      </c>
    </row>
    <row r="206" spans="1:59" x14ac:dyDescent="0.25">
      <c r="A206">
        <v>2020</v>
      </c>
      <c r="B206">
        <v>13</v>
      </c>
      <c r="C206" t="s">
        <v>608</v>
      </c>
      <c r="D206" t="s">
        <v>512</v>
      </c>
      <c r="E206">
        <v>9</v>
      </c>
      <c r="F206" t="s">
        <v>503</v>
      </c>
      <c r="G206" t="s">
        <v>503</v>
      </c>
      <c r="H206" t="s">
        <v>503</v>
      </c>
      <c r="I206" t="s">
        <v>503</v>
      </c>
      <c r="J206" t="s">
        <v>503</v>
      </c>
      <c r="K206" t="s">
        <v>503</v>
      </c>
      <c r="L206" t="s">
        <v>503</v>
      </c>
      <c r="M206" t="s">
        <v>503</v>
      </c>
      <c r="N206" t="s">
        <v>503</v>
      </c>
      <c r="O206" t="s">
        <v>503</v>
      </c>
      <c r="P206" t="s">
        <v>503</v>
      </c>
      <c r="Q206" t="s">
        <v>503</v>
      </c>
      <c r="R206">
        <v>5</v>
      </c>
      <c r="S206">
        <v>36</v>
      </c>
      <c r="T206">
        <v>7.2</v>
      </c>
      <c r="U206">
        <v>4</v>
      </c>
      <c r="V206">
        <v>14</v>
      </c>
      <c r="W206">
        <v>0</v>
      </c>
      <c r="X206">
        <v>0</v>
      </c>
      <c r="Y206" t="s">
        <v>503</v>
      </c>
      <c r="Z206" t="s">
        <v>503</v>
      </c>
      <c r="AA206" t="s">
        <v>503</v>
      </c>
      <c r="AB206" t="s">
        <v>503</v>
      </c>
      <c r="AC206" t="s">
        <v>503</v>
      </c>
      <c r="AD206" t="s">
        <v>503</v>
      </c>
      <c r="AE206" t="s">
        <v>503</v>
      </c>
      <c r="AF206" t="s">
        <v>503</v>
      </c>
      <c r="AG206" t="s">
        <v>503</v>
      </c>
      <c r="AH206" t="s">
        <v>503</v>
      </c>
      <c r="AI206" t="s">
        <v>503</v>
      </c>
      <c r="AJ206" t="s">
        <v>503</v>
      </c>
      <c r="AK206" t="s">
        <v>503</v>
      </c>
      <c r="AL206" t="s">
        <v>503</v>
      </c>
      <c r="AM206" t="s">
        <v>503</v>
      </c>
      <c r="AN206" t="s">
        <v>503</v>
      </c>
      <c r="AO206" t="s">
        <v>503</v>
      </c>
      <c r="AP206" t="s">
        <v>503</v>
      </c>
      <c r="AQ206" t="s">
        <v>503</v>
      </c>
      <c r="AR206" t="s">
        <v>503</v>
      </c>
      <c r="AS206" t="s">
        <v>503</v>
      </c>
      <c r="AT206" t="s">
        <v>503</v>
      </c>
      <c r="AU206" t="s">
        <v>503</v>
      </c>
      <c r="AV206" t="s">
        <v>503</v>
      </c>
      <c r="AW206" t="s">
        <v>503</v>
      </c>
      <c r="AX206" t="s">
        <v>503</v>
      </c>
      <c r="AY206" t="s">
        <v>503</v>
      </c>
      <c r="AZ206" t="s">
        <v>503</v>
      </c>
      <c r="BA206" t="s">
        <v>503</v>
      </c>
      <c r="BB206" t="s">
        <v>503</v>
      </c>
      <c r="BC206" t="s">
        <v>503</v>
      </c>
      <c r="BD206" t="s">
        <v>503</v>
      </c>
      <c r="BE206" t="s">
        <v>503</v>
      </c>
      <c r="BF206" t="s">
        <v>503</v>
      </c>
      <c r="BG206" t="s">
        <v>503</v>
      </c>
    </row>
    <row r="207" spans="1:59" x14ac:dyDescent="0.25">
      <c r="A207">
        <v>2021</v>
      </c>
      <c r="B207">
        <v>5</v>
      </c>
      <c r="C207" t="s">
        <v>29</v>
      </c>
      <c r="D207" t="s">
        <v>510</v>
      </c>
      <c r="E207">
        <v>7</v>
      </c>
      <c r="F207" t="s">
        <v>503</v>
      </c>
      <c r="G207" t="s">
        <v>503</v>
      </c>
      <c r="H207" t="s">
        <v>503</v>
      </c>
      <c r="I207" t="s">
        <v>503</v>
      </c>
      <c r="J207" t="s">
        <v>503</v>
      </c>
      <c r="K207" t="s">
        <v>503</v>
      </c>
      <c r="L207" t="s">
        <v>503</v>
      </c>
      <c r="M207" t="s">
        <v>503</v>
      </c>
      <c r="N207" t="s">
        <v>503</v>
      </c>
      <c r="O207" t="s">
        <v>503</v>
      </c>
      <c r="P207" t="s">
        <v>503</v>
      </c>
      <c r="Q207" t="s">
        <v>503</v>
      </c>
      <c r="R207">
        <v>2</v>
      </c>
      <c r="S207">
        <v>10</v>
      </c>
      <c r="T207">
        <v>5</v>
      </c>
      <c r="U207">
        <v>1.4</v>
      </c>
      <c r="V207">
        <v>5</v>
      </c>
      <c r="W207">
        <v>0</v>
      </c>
      <c r="X207">
        <v>2</v>
      </c>
      <c r="Y207">
        <v>44</v>
      </c>
      <c r="Z207">
        <v>22</v>
      </c>
      <c r="AA207">
        <v>6.3</v>
      </c>
      <c r="AB207">
        <v>29</v>
      </c>
      <c r="AC207">
        <v>0</v>
      </c>
      <c r="AD207" t="s">
        <v>503</v>
      </c>
      <c r="AE207" t="s">
        <v>503</v>
      </c>
      <c r="AF207" t="s">
        <v>503</v>
      </c>
      <c r="AG207" t="s">
        <v>503</v>
      </c>
      <c r="AH207" t="s">
        <v>503</v>
      </c>
      <c r="AI207" t="s">
        <v>503</v>
      </c>
      <c r="AJ207" t="s">
        <v>503</v>
      </c>
      <c r="AK207" t="s">
        <v>503</v>
      </c>
      <c r="AL207" t="s">
        <v>503</v>
      </c>
      <c r="AM207" t="s">
        <v>503</v>
      </c>
      <c r="AN207" t="s">
        <v>503</v>
      </c>
      <c r="AO207" t="s">
        <v>503</v>
      </c>
      <c r="AP207" t="s">
        <v>503</v>
      </c>
      <c r="AQ207" t="s">
        <v>503</v>
      </c>
      <c r="AR207" t="s">
        <v>503</v>
      </c>
      <c r="AS207" t="s">
        <v>503</v>
      </c>
      <c r="AT207" t="s">
        <v>503</v>
      </c>
      <c r="AU207" t="s">
        <v>503</v>
      </c>
      <c r="AV207" t="s">
        <v>503</v>
      </c>
      <c r="AW207" t="s">
        <v>503</v>
      </c>
      <c r="AX207" t="s">
        <v>503</v>
      </c>
      <c r="AY207" t="s">
        <v>503</v>
      </c>
      <c r="AZ207" t="s">
        <v>503</v>
      </c>
      <c r="BA207" t="s">
        <v>503</v>
      </c>
      <c r="BB207" t="s">
        <v>503</v>
      </c>
      <c r="BC207" t="s">
        <v>503</v>
      </c>
      <c r="BD207" t="s">
        <v>503</v>
      </c>
      <c r="BE207" t="s">
        <v>503</v>
      </c>
      <c r="BF207" t="s">
        <v>503</v>
      </c>
      <c r="BG207" t="s">
        <v>503</v>
      </c>
    </row>
    <row r="208" spans="1:59" x14ac:dyDescent="0.25">
      <c r="A208">
        <v>2021</v>
      </c>
      <c r="B208">
        <v>18</v>
      </c>
      <c r="C208" t="s">
        <v>610</v>
      </c>
      <c r="D208" t="s">
        <v>502</v>
      </c>
      <c r="E208">
        <v>12</v>
      </c>
      <c r="F208" t="s">
        <v>503</v>
      </c>
      <c r="G208" t="s">
        <v>503</v>
      </c>
      <c r="H208" t="s">
        <v>503</v>
      </c>
      <c r="I208" t="s">
        <v>503</v>
      </c>
      <c r="J208" t="s">
        <v>503</v>
      </c>
      <c r="K208" t="s">
        <v>503</v>
      </c>
      <c r="L208" t="s">
        <v>503</v>
      </c>
      <c r="M208" t="s">
        <v>503</v>
      </c>
      <c r="N208" t="s">
        <v>503</v>
      </c>
      <c r="O208" t="s">
        <v>503</v>
      </c>
      <c r="P208" t="s">
        <v>503</v>
      </c>
      <c r="Q208" t="s">
        <v>503</v>
      </c>
      <c r="R208">
        <v>1</v>
      </c>
      <c r="S208">
        <v>1</v>
      </c>
      <c r="T208">
        <v>1</v>
      </c>
      <c r="U208">
        <v>0.1</v>
      </c>
      <c r="V208">
        <v>1</v>
      </c>
      <c r="W208">
        <v>0</v>
      </c>
      <c r="X208">
        <v>2</v>
      </c>
      <c r="Y208">
        <v>16</v>
      </c>
      <c r="Z208">
        <v>16</v>
      </c>
      <c r="AA208">
        <v>1.3</v>
      </c>
      <c r="AB208">
        <v>16</v>
      </c>
      <c r="AC208">
        <v>0</v>
      </c>
      <c r="AD208" t="s">
        <v>503</v>
      </c>
      <c r="AE208" t="s">
        <v>503</v>
      </c>
      <c r="AF208" t="s">
        <v>503</v>
      </c>
      <c r="AG208" t="s">
        <v>503</v>
      </c>
      <c r="AH208" t="s">
        <v>503</v>
      </c>
      <c r="AI208" t="s">
        <v>503</v>
      </c>
      <c r="AJ208" t="s">
        <v>503</v>
      </c>
      <c r="AK208" t="s">
        <v>503</v>
      </c>
      <c r="AL208" t="s">
        <v>503</v>
      </c>
      <c r="AM208" t="s">
        <v>503</v>
      </c>
      <c r="AN208" t="s">
        <v>503</v>
      </c>
      <c r="AO208" t="s">
        <v>503</v>
      </c>
      <c r="AP208" t="s">
        <v>503</v>
      </c>
      <c r="AQ208" t="s">
        <v>503</v>
      </c>
      <c r="AR208" t="s">
        <v>503</v>
      </c>
      <c r="AS208" t="s">
        <v>503</v>
      </c>
      <c r="AT208" t="s">
        <v>503</v>
      </c>
      <c r="AU208" t="s">
        <v>503</v>
      </c>
      <c r="AV208" t="s">
        <v>503</v>
      </c>
      <c r="AW208" t="s">
        <v>503</v>
      </c>
      <c r="AX208" t="s">
        <v>503</v>
      </c>
      <c r="AY208" t="s">
        <v>503</v>
      </c>
      <c r="AZ208" t="s">
        <v>503</v>
      </c>
      <c r="BA208" t="s">
        <v>503</v>
      </c>
      <c r="BB208" t="s">
        <v>503</v>
      </c>
      <c r="BC208" t="s">
        <v>503</v>
      </c>
      <c r="BD208" t="s">
        <v>503</v>
      </c>
      <c r="BE208" t="s">
        <v>503</v>
      </c>
      <c r="BF208" t="s">
        <v>503</v>
      </c>
      <c r="BG208" t="s">
        <v>503</v>
      </c>
    </row>
    <row r="209" spans="1:59" x14ac:dyDescent="0.25">
      <c r="A209">
        <v>2021</v>
      </c>
      <c r="B209">
        <v>3</v>
      </c>
      <c r="C209" t="s">
        <v>31</v>
      </c>
      <c r="D209" t="s">
        <v>510</v>
      </c>
      <c r="E209">
        <v>10</v>
      </c>
      <c r="F209" t="s">
        <v>503</v>
      </c>
      <c r="G209" t="s">
        <v>503</v>
      </c>
      <c r="H209" t="s">
        <v>503</v>
      </c>
      <c r="I209" t="s">
        <v>503</v>
      </c>
      <c r="J209" t="s">
        <v>503</v>
      </c>
      <c r="K209" t="s">
        <v>503</v>
      </c>
      <c r="L209" t="s">
        <v>503</v>
      </c>
      <c r="M209" t="s">
        <v>503</v>
      </c>
      <c r="N209" t="s">
        <v>503</v>
      </c>
      <c r="O209" t="s">
        <v>503</v>
      </c>
      <c r="P209" t="s">
        <v>503</v>
      </c>
      <c r="Q209" t="s">
        <v>503</v>
      </c>
      <c r="R209" t="s">
        <v>503</v>
      </c>
      <c r="S209" t="s">
        <v>503</v>
      </c>
      <c r="T209" t="s">
        <v>503</v>
      </c>
      <c r="U209" t="s">
        <v>503</v>
      </c>
      <c r="V209" t="s">
        <v>503</v>
      </c>
      <c r="W209" t="s">
        <v>503</v>
      </c>
      <c r="X209">
        <v>12</v>
      </c>
      <c r="Y209">
        <v>132</v>
      </c>
      <c r="Z209">
        <v>11</v>
      </c>
      <c r="AA209">
        <v>13.2</v>
      </c>
      <c r="AB209">
        <v>42</v>
      </c>
      <c r="AC209">
        <v>1</v>
      </c>
      <c r="AD209" t="s">
        <v>503</v>
      </c>
      <c r="AE209" t="s">
        <v>503</v>
      </c>
      <c r="AF209" t="s">
        <v>503</v>
      </c>
      <c r="AG209" t="s">
        <v>503</v>
      </c>
      <c r="AH209" t="s">
        <v>503</v>
      </c>
      <c r="AI209" t="s">
        <v>503</v>
      </c>
      <c r="AJ209" t="s">
        <v>503</v>
      </c>
      <c r="AK209" t="s">
        <v>503</v>
      </c>
      <c r="AL209" t="s">
        <v>503</v>
      </c>
      <c r="AM209" t="s">
        <v>503</v>
      </c>
      <c r="AN209" t="s">
        <v>503</v>
      </c>
      <c r="AO209" t="s">
        <v>503</v>
      </c>
      <c r="AP209" t="s">
        <v>503</v>
      </c>
      <c r="AQ209" t="s">
        <v>503</v>
      </c>
      <c r="AR209" t="s">
        <v>503</v>
      </c>
      <c r="AS209" t="s">
        <v>503</v>
      </c>
      <c r="AT209" t="s">
        <v>503</v>
      </c>
      <c r="AU209" t="s">
        <v>503</v>
      </c>
      <c r="AV209" t="s">
        <v>503</v>
      </c>
      <c r="AW209" t="s">
        <v>503</v>
      </c>
      <c r="AX209" t="s">
        <v>503</v>
      </c>
      <c r="AY209" t="s">
        <v>503</v>
      </c>
      <c r="AZ209" t="s">
        <v>503</v>
      </c>
      <c r="BA209" t="s">
        <v>503</v>
      </c>
      <c r="BB209" t="s">
        <v>503</v>
      </c>
      <c r="BC209" t="s">
        <v>503</v>
      </c>
      <c r="BD209" t="s">
        <v>503</v>
      </c>
      <c r="BE209" t="s">
        <v>503</v>
      </c>
      <c r="BF209" t="s">
        <v>503</v>
      </c>
      <c r="BG209" t="s">
        <v>503</v>
      </c>
    </row>
    <row r="210" spans="1:59" x14ac:dyDescent="0.25">
      <c r="A210">
        <v>2021</v>
      </c>
      <c r="B210">
        <v>0</v>
      </c>
      <c r="C210" t="s">
        <v>621</v>
      </c>
      <c r="D210" t="s">
        <v>502</v>
      </c>
      <c r="E210">
        <v>1</v>
      </c>
      <c r="F210" t="s">
        <v>503</v>
      </c>
      <c r="G210" t="s">
        <v>503</v>
      </c>
      <c r="H210" t="s">
        <v>503</v>
      </c>
      <c r="I210" t="s">
        <v>503</v>
      </c>
      <c r="J210" t="s">
        <v>503</v>
      </c>
      <c r="K210" t="s">
        <v>503</v>
      </c>
      <c r="L210" t="s">
        <v>503</v>
      </c>
      <c r="M210" t="s">
        <v>503</v>
      </c>
      <c r="N210" t="s">
        <v>503</v>
      </c>
      <c r="O210" t="s">
        <v>503</v>
      </c>
      <c r="P210" t="s">
        <v>503</v>
      </c>
      <c r="Q210" t="s">
        <v>503</v>
      </c>
      <c r="R210">
        <v>3</v>
      </c>
      <c r="S210">
        <v>3</v>
      </c>
      <c r="T210">
        <v>1</v>
      </c>
      <c r="U210">
        <v>3</v>
      </c>
      <c r="V210">
        <v>2</v>
      </c>
      <c r="W210">
        <v>0</v>
      </c>
      <c r="X210">
        <v>0</v>
      </c>
      <c r="Y210" t="s">
        <v>503</v>
      </c>
      <c r="Z210" t="s">
        <v>503</v>
      </c>
      <c r="AA210" t="s">
        <v>503</v>
      </c>
      <c r="AB210" t="s">
        <v>503</v>
      </c>
      <c r="AC210" t="s">
        <v>503</v>
      </c>
      <c r="AD210" t="s">
        <v>503</v>
      </c>
      <c r="AE210" t="s">
        <v>503</v>
      </c>
      <c r="AF210" t="s">
        <v>503</v>
      </c>
      <c r="AG210" t="s">
        <v>503</v>
      </c>
      <c r="AH210" t="s">
        <v>503</v>
      </c>
      <c r="AI210" t="s">
        <v>503</v>
      </c>
      <c r="AJ210" t="s">
        <v>503</v>
      </c>
      <c r="AK210" t="s">
        <v>503</v>
      </c>
      <c r="AL210" t="s">
        <v>503</v>
      </c>
      <c r="AM210" t="s">
        <v>503</v>
      </c>
      <c r="AN210" t="s">
        <v>503</v>
      </c>
      <c r="AO210" t="s">
        <v>503</v>
      </c>
      <c r="AP210" t="s">
        <v>503</v>
      </c>
      <c r="AQ210" t="s">
        <v>503</v>
      </c>
      <c r="AR210" t="s">
        <v>503</v>
      </c>
      <c r="AS210" t="s">
        <v>503</v>
      </c>
      <c r="AT210" t="s">
        <v>503</v>
      </c>
      <c r="AU210" t="s">
        <v>503</v>
      </c>
      <c r="AV210" t="s">
        <v>503</v>
      </c>
      <c r="AW210" t="s">
        <v>503</v>
      </c>
      <c r="AX210" t="s">
        <v>503</v>
      </c>
      <c r="AY210" t="s">
        <v>503</v>
      </c>
      <c r="AZ210" t="s">
        <v>503</v>
      </c>
      <c r="BA210" t="s">
        <v>503</v>
      </c>
      <c r="BB210" t="s">
        <v>503</v>
      </c>
      <c r="BC210" t="s">
        <v>503</v>
      </c>
      <c r="BD210" t="s">
        <v>503</v>
      </c>
      <c r="BE210" t="s">
        <v>503</v>
      </c>
      <c r="BF210" t="s">
        <v>503</v>
      </c>
      <c r="BG210" t="s">
        <v>503</v>
      </c>
    </row>
    <row r="211" spans="1:59" x14ac:dyDescent="0.25">
      <c r="A211">
        <v>2021</v>
      </c>
      <c r="B211">
        <v>12</v>
      </c>
      <c r="C211" t="s">
        <v>622</v>
      </c>
      <c r="D211" t="s">
        <v>502</v>
      </c>
      <c r="E211">
        <v>9</v>
      </c>
      <c r="F211" t="s">
        <v>503</v>
      </c>
      <c r="G211" t="s">
        <v>503</v>
      </c>
      <c r="H211" t="s">
        <v>503</v>
      </c>
      <c r="I211" t="s">
        <v>503</v>
      </c>
      <c r="J211" t="s">
        <v>503</v>
      </c>
      <c r="K211" t="s">
        <v>503</v>
      </c>
      <c r="L211" t="s">
        <v>503</v>
      </c>
      <c r="M211" t="s">
        <v>503</v>
      </c>
      <c r="N211" t="s">
        <v>503</v>
      </c>
      <c r="O211" t="s">
        <v>503</v>
      </c>
      <c r="P211" t="s">
        <v>503</v>
      </c>
      <c r="Q211" t="s">
        <v>503</v>
      </c>
      <c r="R211" t="s">
        <v>503</v>
      </c>
      <c r="S211" t="s">
        <v>503</v>
      </c>
      <c r="T211" t="s">
        <v>503</v>
      </c>
      <c r="U211" t="s">
        <v>503</v>
      </c>
      <c r="V211" t="s">
        <v>503</v>
      </c>
      <c r="W211" t="s">
        <v>503</v>
      </c>
      <c r="X211">
        <v>1</v>
      </c>
      <c r="Y211">
        <v>5</v>
      </c>
      <c r="Z211">
        <v>5</v>
      </c>
      <c r="AA211">
        <v>0.6</v>
      </c>
      <c r="AB211">
        <v>5</v>
      </c>
      <c r="AC211">
        <v>0</v>
      </c>
      <c r="AD211" t="s">
        <v>503</v>
      </c>
      <c r="AE211" t="s">
        <v>503</v>
      </c>
      <c r="AF211" t="s">
        <v>503</v>
      </c>
      <c r="AG211" t="s">
        <v>503</v>
      </c>
      <c r="AH211" t="s">
        <v>503</v>
      </c>
      <c r="AI211" t="s">
        <v>503</v>
      </c>
      <c r="AJ211" t="s">
        <v>503</v>
      </c>
      <c r="AK211" t="s">
        <v>503</v>
      </c>
      <c r="AL211" t="s">
        <v>503</v>
      </c>
      <c r="AM211" t="s">
        <v>503</v>
      </c>
      <c r="AN211" t="s">
        <v>503</v>
      </c>
      <c r="AO211" t="s">
        <v>503</v>
      </c>
      <c r="AP211" t="s">
        <v>503</v>
      </c>
      <c r="AQ211" t="s">
        <v>503</v>
      </c>
      <c r="AR211" t="s">
        <v>503</v>
      </c>
      <c r="AS211" t="s">
        <v>503</v>
      </c>
      <c r="AT211" t="s">
        <v>503</v>
      </c>
      <c r="AU211" t="s">
        <v>503</v>
      </c>
      <c r="AV211" t="s">
        <v>503</v>
      </c>
      <c r="AW211" t="s">
        <v>503</v>
      </c>
      <c r="AX211" t="s">
        <v>503</v>
      </c>
      <c r="AY211" t="s">
        <v>503</v>
      </c>
      <c r="AZ211" t="s">
        <v>503</v>
      </c>
      <c r="BA211" t="s">
        <v>503</v>
      </c>
      <c r="BB211" t="s">
        <v>503</v>
      </c>
      <c r="BC211" t="s">
        <v>503</v>
      </c>
      <c r="BD211" t="s">
        <v>503</v>
      </c>
      <c r="BE211" t="s">
        <v>503</v>
      </c>
      <c r="BF211" t="s">
        <v>503</v>
      </c>
      <c r="BG211" t="s">
        <v>503</v>
      </c>
    </row>
    <row r="212" spans="1:59" x14ac:dyDescent="0.25">
      <c r="A212">
        <v>2021</v>
      </c>
      <c r="B212">
        <v>4</v>
      </c>
      <c r="C212" t="s">
        <v>24</v>
      </c>
      <c r="D212" t="s">
        <v>510</v>
      </c>
      <c r="E212">
        <v>10</v>
      </c>
      <c r="F212" t="s">
        <v>503</v>
      </c>
      <c r="G212" t="s">
        <v>503</v>
      </c>
      <c r="H212" t="s">
        <v>503</v>
      </c>
      <c r="I212" t="s">
        <v>503</v>
      </c>
      <c r="J212" t="s">
        <v>503</v>
      </c>
      <c r="K212" t="s">
        <v>503</v>
      </c>
      <c r="L212" t="s">
        <v>503</v>
      </c>
      <c r="M212" t="s">
        <v>503</v>
      </c>
      <c r="N212" t="s">
        <v>503</v>
      </c>
      <c r="O212" t="s">
        <v>503</v>
      </c>
      <c r="P212" t="s">
        <v>503</v>
      </c>
      <c r="Q212" t="s">
        <v>503</v>
      </c>
      <c r="R212">
        <v>52</v>
      </c>
      <c r="S212">
        <v>387</v>
      </c>
      <c r="T212">
        <v>7.4</v>
      </c>
      <c r="U212">
        <v>38.700000000000003</v>
      </c>
      <c r="V212">
        <v>39</v>
      </c>
      <c r="W212">
        <v>1</v>
      </c>
      <c r="X212">
        <v>3</v>
      </c>
      <c r="Y212">
        <v>29</v>
      </c>
      <c r="Z212">
        <v>29</v>
      </c>
      <c r="AA212">
        <v>2.9</v>
      </c>
      <c r="AB212">
        <v>29</v>
      </c>
      <c r="AC212">
        <v>0</v>
      </c>
      <c r="AD212" t="s">
        <v>503</v>
      </c>
      <c r="AE212" t="s">
        <v>503</v>
      </c>
      <c r="AF212" t="s">
        <v>503</v>
      </c>
      <c r="AG212" t="s">
        <v>503</v>
      </c>
      <c r="AH212" t="s">
        <v>503</v>
      </c>
      <c r="AI212" t="s">
        <v>503</v>
      </c>
      <c r="AJ212" t="s">
        <v>503</v>
      </c>
      <c r="AK212" t="s">
        <v>503</v>
      </c>
      <c r="AL212" t="s">
        <v>503</v>
      </c>
      <c r="AM212" t="s">
        <v>503</v>
      </c>
      <c r="AN212" t="s">
        <v>503</v>
      </c>
      <c r="AO212" t="s">
        <v>503</v>
      </c>
      <c r="AP212" t="s">
        <v>503</v>
      </c>
      <c r="AQ212" t="s">
        <v>503</v>
      </c>
      <c r="AR212" t="s">
        <v>503</v>
      </c>
      <c r="AS212" t="s">
        <v>503</v>
      </c>
      <c r="AT212" t="s">
        <v>503</v>
      </c>
      <c r="AU212" t="s">
        <v>503</v>
      </c>
      <c r="AV212" t="s">
        <v>503</v>
      </c>
      <c r="AW212" t="s">
        <v>503</v>
      </c>
      <c r="AX212" t="s">
        <v>503</v>
      </c>
      <c r="AY212" t="s">
        <v>503</v>
      </c>
      <c r="AZ212" t="s">
        <v>503</v>
      </c>
      <c r="BA212" t="s">
        <v>503</v>
      </c>
      <c r="BB212" t="s">
        <v>503</v>
      </c>
      <c r="BC212" t="s">
        <v>503</v>
      </c>
      <c r="BD212" t="s">
        <v>503</v>
      </c>
      <c r="BE212" t="s">
        <v>503</v>
      </c>
      <c r="BF212" t="s">
        <v>503</v>
      </c>
      <c r="BG212" t="s">
        <v>503</v>
      </c>
    </row>
    <row r="213" spans="1:59" x14ac:dyDescent="0.25">
      <c r="A213">
        <v>2021</v>
      </c>
      <c r="B213">
        <v>8</v>
      </c>
      <c r="C213" t="s">
        <v>47</v>
      </c>
      <c r="D213" t="s">
        <v>510</v>
      </c>
      <c r="E213">
        <v>9</v>
      </c>
      <c r="F213" t="s">
        <v>503</v>
      </c>
      <c r="G213" t="s">
        <v>503</v>
      </c>
      <c r="H213" t="s">
        <v>503</v>
      </c>
      <c r="I213" t="s">
        <v>503</v>
      </c>
      <c r="J213" t="s">
        <v>503</v>
      </c>
      <c r="K213" t="s">
        <v>503</v>
      </c>
      <c r="L213" t="s">
        <v>503</v>
      </c>
      <c r="M213" t="s">
        <v>503</v>
      </c>
      <c r="N213" t="s">
        <v>503</v>
      </c>
      <c r="O213" t="s">
        <v>503</v>
      </c>
      <c r="P213" t="s">
        <v>503</v>
      </c>
      <c r="Q213" t="s">
        <v>503</v>
      </c>
      <c r="R213" t="s">
        <v>503</v>
      </c>
      <c r="S213" t="s">
        <v>503</v>
      </c>
      <c r="T213" t="s">
        <v>503</v>
      </c>
      <c r="U213" t="s">
        <v>503</v>
      </c>
      <c r="V213" t="s">
        <v>503</v>
      </c>
      <c r="W213" t="s">
        <v>503</v>
      </c>
      <c r="X213">
        <v>1</v>
      </c>
      <c r="Y213">
        <v>8</v>
      </c>
      <c r="Z213">
        <v>8</v>
      </c>
      <c r="AA213">
        <v>0.9</v>
      </c>
      <c r="AB213">
        <v>8</v>
      </c>
      <c r="AC213">
        <v>0</v>
      </c>
      <c r="AD213" t="s">
        <v>503</v>
      </c>
      <c r="AE213" t="s">
        <v>503</v>
      </c>
      <c r="AF213" t="s">
        <v>503</v>
      </c>
      <c r="AG213" t="s">
        <v>503</v>
      </c>
      <c r="AH213" t="s">
        <v>503</v>
      </c>
      <c r="AI213" t="s">
        <v>503</v>
      </c>
      <c r="AJ213" t="s">
        <v>503</v>
      </c>
      <c r="AK213" t="s">
        <v>503</v>
      </c>
      <c r="AL213" t="s">
        <v>503</v>
      </c>
      <c r="AM213" t="s">
        <v>503</v>
      </c>
      <c r="AN213" t="s">
        <v>503</v>
      </c>
      <c r="AO213" t="s">
        <v>503</v>
      </c>
      <c r="AP213" t="s">
        <v>503</v>
      </c>
      <c r="AQ213" t="s">
        <v>503</v>
      </c>
      <c r="AR213" t="s">
        <v>503</v>
      </c>
      <c r="AS213" t="s">
        <v>503</v>
      </c>
      <c r="AT213" t="s">
        <v>503</v>
      </c>
      <c r="AU213" t="s">
        <v>503</v>
      </c>
      <c r="AV213" t="s">
        <v>503</v>
      </c>
      <c r="AW213" t="s">
        <v>503</v>
      </c>
      <c r="AX213" t="s">
        <v>503</v>
      </c>
      <c r="AY213" t="s">
        <v>503</v>
      </c>
      <c r="AZ213" t="s">
        <v>503</v>
      </c>
      <c r="BA213" t="s">
        <v>503</v>
      </c>
      <c r="BB213" t="s">
        <v>503</v>
      </c>
      <c r="BC213" t="s">
        <v>503</v>
      </c>
      <c r="BD213" t="s">
        <v>503</v>
      </c>
      <c r="BE213" t="s">
        <v>503</v>
      </c>
      <c r="BF213" t="s">
        <v>503</v>
      </c>
      <c r="BG213" t="s">
        <v>503</v>
      </c>
    </row>
    <row r="214" spans="1:59" x14ac:dyDescent="0.25">
      <c r="A214">
        <v>2021</v>
      </c>
      <c r="B214">
        <v>30</v>
      </c>
      <c r="C214" t="s">
        <v>613</v>
      </c>
      <c r="D214" t="s">
        <v>502</v>
      </c>
      <c r="E214">
        <v>5</v>
      </c>
      <c r="F214" t="s">
        <v>503</v>
      </c>
      <c r="G214" t="s">
        <v>503</v>
      </c>
      <c r="H214" t="s">
        <v>503</v>
      </c>
      <c r="I214" t="s">
        <v>503</v>
      </c>
      <c r="J214" t="s">
        <v>503</v>
      </c>
      <c r="K214" t="s">
        <v>503</v>
      </c>
      <c r="L214" t="s">
        <v>503</v>
      </c>
      <c r="M214" t="s">
        <v>503</v>
      </c>
      <c r="N214" t="s">
        <v>503</v>
      </c>
      <c r="O214" t="s">
        <v>503</v>
      </c>
      <c r="P214" t="s">
        <v>503</v>
      </c>
      <c r="Q214" t="s">
        <v>503</v>
      </c>
      <c r="R214">
        <v>2</v>
      </c>
      <c r="S214">
        <v>10</v>
      </c>
      <c r="T214">
        <v>5</v>
      </c>
      <c r="U214">
        <v>2</v>
      </c>
      <c r="V214">
        <v>10</v>
      </c>
      <c r="W214">
        <v>0</v>
      </c>
      <c r="X214">
        <v>0</v>
      </c>
      <c r="Y214" t="s">
        <v>503</v>
      </c>
      <c r="Z214" t="s">
        <v>503</v>
      </c>
      <c r="AA214" t="s">
        <v>503</v>
      </c>
      <c r="AB214" t="s">
        <v>503</v>
      </c>
      <c r="AC214" t="s">
        <v>503</v>
      </c>
      <c r="AD214" t="s">
        <v>503</v>
      </c>
      <c r="AE214" t="s">
        <v>503</v>
      </c>
      <c r="AF214" t="s">
        <v>503</v>
      </c>
      <c r="AG214" t="s">
        <v>503</v>
      </c>
      <c r="AH214" t="s">
        <v>503</v>
      </c>
      <c r="AI214" t="s">
        <v>503</v>
      </c>
      <c r="AJ214" t="s">
        <v>503</v>
      </c>
      <c r="AK214" t="s">
        <v>503</v>
      </c>
      <c r="AL214" t="s">
        <v>503</v>
      </c>
      <c r="AM214" t="s">
        <v>503</v>
      </c>
      <c r="AN214" t="s">
        <v>503</v>
      </c>
      <c r="AO214" t="s">
        <v>503</v>
      </c>
      <c r="AP214" t="s">
        <v>503</v>
      </c>
      <c r="AQ214" t="s">
        <v>503</v>
      </c>
      <c r="AR214" t="s">
        <v>503</v>
      </c>
      <c r="AS214" t="s">
        <v>503</v>
      </c>
      <c r="AT214" t="s">
        <v>503</v>
      </c>
      <c r="AU214" t="s">
        <v>503</v>
      </c>
      <c r="AV214" t="s">
        <v>503</v>
      </c>
      <c r="AW214" t="s">
        <v>503</v>
      </c>
      <c r="AX214" t="s">
        <v>503</v>
      </c>
      <c r="AY214" t="s">
        <v>503</v>
      </c>
      <c r="AZ214" t="s">
        <v>503</v>
      </c>
      <c r="BA214" t="s">
        <v>503</v>
      </c>
      <c r="BB214" t="s">
        <v>503</v>
      </c>
      <c r="BC214" t="s">
        <v>503</v>
      </c>
      <c r="BD214" t="s">
        <v>503</v>
      </c>
      <c r="BE214" t="s">
        <v>503</v>
      </c>
      <c r="BF214" t="s">
        <v>503</v>
      </c>
      <c r="BG214" t="s">
        <v>503</v>
      </c>
    </row>
    <row r="215" spans="1:59" x14ac:dyDescent="0.25">
      <c r="A215">
        <v>2021</v>
      </c>
      <c r="B215">
        <v>6</v>
      </c>
      <c r="C215" t="s">
        <v>623</v>
      </c>
      <c r="D215" t="s">
        <v>502</v>
      </c>
      <c r="E215">
        <v>12</v>
      </c>
      <c r="F215" t="s">
        <v>503</v>
      </c>
      <c r="G215" t="s">
        <v>503</v>
      </c>
      <c r="H215" t="s">
        <v>503</v>
      </c>
      <c r="I215" t="s">
        <v>503</v>
      </c>
      <c r="J215" t="s">
        <v>503</v>
      </c>
      <c r="K215" t="s">
        <v>503</v>
      </c>
      <c r="L215" t="s">
        <v>503</v>
      </c>
      <c r="M215" t="s">
        <v>503</v>
      </c>
      <c r="N215" t="s">
        <v>503</v>
      </c>
      <c r="O215" t="s">
        <v>503</v>
      </c>
      <c r="P215" t="s">
        <v>503</v>
      </c>
      <c r="Q215" t="s">
        <v>503</v>
      </c>
      <c r="R215" t="s">
        <v>503</v>
      </c>
      <c r="S215" t="s">
        <v>503</v>
      </c>
      <c r="T215" t="s">
        <v>503</v>
      </c>
      <c r="U215" t="s">
        <v>503</v>
      </c>
      <c r="V215" t="s">
        <v>503</v>
      </c>
      <c r="W215" t="s">
        <v>503</v>
      </c>
      <c r="X215">
        <v>2</v>
      </c>
      <c r="Y215">
        <v>10</v>
      </c>
      <c r="Z215">
        <v>5</v>
      </c>
      <c r="AA215">
        <v>0.8</v>
      </c>
      <c r="AB215">
        <v>8</v>
      </c>
      <c r="AC215">
        <v>0</v>
      </c>
      <c r="AD215" t="s">
        <v>503</v>
      </c>
      <c r="AE215" t="s">
        <v>503</v>
      </c>
      <c r="AF215" t="s">
        <v>503</v>
      </c>
      <c r="AG215" t="s">
        <v>503</v>
      </c>
      <c r="AH215" t="s">
        <v>503</v>
      </c>
      <c r="AI215" t="s">
        <v>503</v>
      </c>
      <c r="AJ215" t="s">
        <v>503</v>
      </c>
      <c r="AK215" t="s">
        <v>503</v>
      </c>
      <c r="AL215" t="s">
        <v>503</v>
      </c>
      <c r="AM215" t="s">
        <v>503</v>
      </c>
      <c r="AN215" t="s">
        <v>503</v>
      </c>
      <c r="AO215" t="s">
        <v>503</v>
      </c>
      <c r="AP215" t="s">
        <v>503</v>
      </c>
      <c r="AQ215" t="s">
        <v>503</v>
      </c>
      <c r="AR215" t="s">
        <v>503</v>
      </c>
      <c r="AS215" t="s">
        <v>503</v>
      </c>
      <c r="AT215" t="s">
        <v>503</v>
      </c>
      <c r="AU215" t="s">
        <v>503</v>
      </c>
      <c r="AV215" t="s">
        <v>503</v>
      </c>
      <c r="AW215" t="s">
        <v>503</v>
      </c>
      <c r="AX215" t="s">
        <v>503</v>
      </c>
      <c r="AY215" t="s">
        <v>503</v>
      </c>
      <c r="AZ215" t="s">
        <v>503</v>
      </c>
      <c r="BA215" t="s">
        <v>503</v>
      </c>
      <c r="BB215" t="s">
        <v>503</v>
      </c>
      <c r="BC215" t="s">
        <v>503</v>
      </c>
      <c r="BD215" t="s">
        <v>503</v>
      </c>
      <c r="BE215" t="s">
        <v>503</v>
      </c>
      <c r="BF215" t="s">
        <v>503</v>
      </c>
      <c r="BG215" t="s">
        <v>503</v>
      </c>
    </row>
    <row r="216" spans="1:59" x14ac:dyDescent="0.25">
      <c r="A216">
        <v>2021</v>
      </c>
      <c r="B216">
        <v>19</v>
      </c>
      <c r="C216" t="s">
        <v>602</v>
      </c>
      <c r="D216" t="s">
        <v>502</v>
      </c>
      <c r="E216">
        <v>12</v>
      </c>
      <c r="F216">
        <v>2</v>
      </c>
      <c r="G216">
        <v>2</v>
      </c>
      <c r="H216">
        <v>75</v>
      </c>
      <c r="I216">
        <v>1</v>
      </c>
      <c r="J216">
        <v>37.5</v>
      </c>
      <c r="K216">
        <v>6.3</v>
      </c>
      <c r="L216">
        <v>0.2</v>
      </c>
      <c r="M216">
        <v>2</v>
      </c>
      <c r="N216">
        <v>0.2</v>
      </c>
      <c r="O216">
        <v>0</v>
      </c>
      <c r="P216">
        <v>45</v>
      </c>
      <c r="Q216">
        <v>177.1</v>
      </c>
      <c r="R216">
        <v>2</v>
      </c>
      <c r="S216">
        <v>7</v>
      </c>
      <c r="T216">
        <v>3.5</v>
      </c>
      <c r="U216">
        <v>0.6</v>
      </c>
      <c r="V216">
        <v>5</v>
      </c>
      <c r="W216">
        <v>0</v>
      </c>
      <c r="X216">
        <v>73</v>
      </c>
      <c r="Y216">
        <v>1027</v>
      </c>
      <c r="Z216">
        <v>14.1</v>
      </c>
      <c r="AA216">
        <v>85.6</v>
      </c>
      <c r="AB216">
        <v>84</v>
      </c>
      <c r="AC216">
        <v>15</v>
      </c>
      <c r="AD216" t="s">
        <v>503</v>
      </c>
      <c r="AE216" t="s">
        <v>503</v>
      </c>
      <c r="AF216" t="s">
        <v>503</v>
      </c>
      <c r="AG216" t="s">
        <v>503</v>
      </c>
      <c r="AH216" t="s">
        <v>503</v>
      </c>
      <c r="AI216" t="s">
        <v>503</v>
      </c>
      <c r="AJ216" t="s">
        <v>503</v>
      </c>
      <c r="AK216" t="s">
        <v>503</v>
      </c>
      <c r="AL216" t="s">
        <v>503</v>
      </c>
      <c r="AM216">
        <v>1</v>
      </c>
      <c r="AN216">
        <v>95</v>
      </c>
      <c r="AO216">
        <v>95</v>
      </c>
      <c r="AP216">
        <v>95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95</v>
      </c>
      <c r="AW216" t="s">
        <v>503</v>
      </c>
      <c r="AX216" t="s">
        <v>503</v>
      </c>
      <c r="AY216" t="s">
        <v>503</v>
      </c>
      <c r="AZ216" t="s">
        <v>503</v>
      </c>
      <c r="BA216" t="s">
        <v>503</v>
      </c>
      <c r="BB216" t="s">
        <v>503</v>
      </c>
      <c r="BC216" t="s">
        <v>503</v>
      </c>
      <c r="BD216" t="s">
        <v>503</v>
      </c>
      <c r="BE216" t="s">
        <v>503</v>
      </c>
      <c r="BF216" t="s">
        <v>503</v>
      </c>
      <c r="BG216" t="s">
        <v>503</v>
      </c>
    </row>
    <row r="217" spans="1:59" x14ac:dyDescent="0.25">
      <c r="A217">
        <v>2021</v>
      </c>
      <c r="B217">
        <v>3</v>
      </c>
      <c r="C217" t="s">
        <v>614</v>
      </c>
      <c r="D217" t="s">
        <v>502</v>
      </c>
      <c r="E217">
        <v>4</v>
      </c>
      <c r="F217" t="s">
        <v>503</v>
      </c>
      <c r="G217" t="s">
        <v>503</v>
      </c>
      <c r="H217" t="s">
        <v>503</v>
      </c>
      <c r="I217" t="s">
        <v>503</v>
      </c>
      <c r="J217" t="s">
        <v>503</v>
      </c>
      <c r="K217" t="s">
        <v>503</v>
      </c>
      <c r="L217" t="s">
        <v>503</v>
      </c>
      <c r="M217" t="s">
        <v>503</v>
      </c>
      <c r="N217" t="s">
        <v>503</v>
      </c>
      <c r="O217" t="s">
        <v>503</v>
      </c>
      <c r="P217" t="s">
        <v>503</v>
      </c>
      <c r="Q217" t="s">
        <v>503</v>
      </c>
      <c r="R217">
        <v>6</v>
      </c>
      <c r="S217">
        <v>16</v>
      </c>
      <c r="T217">
        <v>2.7</v>
      </c>
      <c r="U217">
        <v>4</v>
      </c>
      <c r="V217">
        <v>5</v>
      </c>
      <c r="W217">
        <v>0</v>
      </c>
      <c r="X217">
        <v>0</v>
      </c>
      <c r="Y217" t="s">
        <v>503</v>
      </c>
      <c r="Z217" t="s">
        <v>503</v>
      </c>
      <c r="AA217" t="s">
        <v>503</v>
      </c>
      <c r="AB217" t="s">
        <v>503</v>
      </c>
      <c r="AC217" t="s">
        <v>503</v>
      </c>
      <c r="AD217" t="s">
        <v>503</v>
      </c>
      <c r="AE217" t="s">
        <v>503</v>
      </c>
      <c r="AF217" t="s">
        <v>503</v>
      </c>
      <c r="AG217" t="s">
        <v>503</v>
      </c>
      <c r="AH217" t="s">
        <v>503</v>
      </c>
      <c r="AI217" t="s">
        <v>503</v>
      </c>
      <c r="AJ217" t="s">
        <v>503</v>
      </c>
      <c r="AK217" t="s">
        <v>503</v>
      </c>
      <c r="AL217" t="s">
        <v>503</v>
      </c>
      <c r="AM217" t="s">
        <v>503</v>
      </c>
      <c r="AN217" t="s">
        <v>503</v>
      </c>
      <c r="AO217" t="s">
        <v>503</v>
      </c>
      <c r="AP217" t="s">
        <v>503</v>
      </c>
      <c r="AQ217" t="s">
        <v>503</v>
      </c>
      <c r="AR217" t="s">
        <v>503</v>
      </c>
      <c r="AS217" t="s">
        <v>503</v>
      </c>
      <c r="AT217" t="s">
        <v>503</v>
      </c>
      <c r="AU217" t="s">
        <v>503</v>
      </c>
      <c r="AV217" t="s">
        <v>503</v>
      </c>
      <c r="AW217" t="s">
        <v>503</v>
      </c>
      <c r="AX217" t="s">
        <v>503</v>
      </c>
      <c r="AY217" t="s">
        <v>503</v>
      </c>
      <c r="AZ217" t="s">
        <v>503</v>
      </c>
      <c r="BA217" t="s">
        <v>503</v>
      </c>
      <c r="BB217" t="s">
        <v>503</v>
      </c>
      <c r="BC217" t="s">
        <v>503</v>
      </c>
      <c r="BD217" t="s">
        <v>503</v>
      </c>
      <c r="BE217" t="s">
        <v>503</v>
      </c>
      <c r="BF217" t="s">
        <v>503</v>
      </c>
      <c r="BG217" t="s">
        <v>503</v>
      </c>
    </row>
    <row r="218" spans="1:59" x14ac:dyDescent="0.25">
      <c r="A218">
        <v>2021</v>
      </c>
      <c r="B218">
        <v>1</v>
      </c>
      <c r="C218" t="s">
        <v>603</v>
      </c>
      <c r="D218" t="s">
        <v>502</v>
      </c>
      <c r="E218">
        <v>12</v>
      </c>
      <c r="F218" t="s">
        <v>503</v>
      </c>
      <c r="G218" t="s">
        <v>503</v>
      </c>
      <c r="H218" t="s">
        <v>503</v>
      </c>
      <c r="I218" t="s">
        <v>503</v>
      </c>
      <c r="J218" t="s">
        <v>503</v>
      </c>
      <c r="K218" t="s">
        <v>503</v>
      </c>
      <c r="L218" t="s">
        <v>503</v>
      </c>
      <c r="M218" t="s">
        <v>503</v>
      </c>
      <c r="N218" t="s">
        <v>503</v>
      </c>
      <c r="O218" t="s">
        <v>503</v>
      </c>
      <c r="P218" t="s">
        <v>503</v>
      </c>
      <c r="Q218" t="s">
        <v>503</v>
      </c>
      <c r="R218" t="s">
        <v>503</v>
      </c>
      <c r="S218" t="s">
        <v>503</v>
      </c>
      <c r="T218" t="s">
        <v>503</v>
      </c>
      <c r="U218" t="s">
        <v>503</v>
      </c>
      <c r="V218" t="s">
        <v>503</v>
      </c>
      <c r="W218" t="s">
        <v>503</v>
      </c>
      <c r="X218" t="s">
        <v>503</v>
      </c>
      <c r="Y218" t="s">
        <v>503</v>
      </c>
      <c r="Z218" t="s">
        <v>503</v>
      </c>
      <c r="AA218" t="s">
        <v>503</v>
      </c>
      <c r="AB218" t="s">
        <v>503</v>
      </c>
      <c r="AC218" t="s">
        <v>503</v>
      </c>
      <c r="AD218">
        <v>49</v>
      </c>
      <c r="AE218">
        <v>50</v>
      </c>
      <c r="AF218">
        <v>0.98</v>
      </c>
      <c r="AG218">
        <v>8</v>
      </c>
      <c r="AH218">
        <v>14</v>
      </c>
      <c r="AI218">
        <v>0.5714285714285714</v>
      </c>
      <c r="AJ218">
        <v>35</v>
      </c>
      <c r="AK218">
        <v>73</v>
      </c>
      <c r="AL218">
        <v>6.1</v>
      </c>
      <c r="AM218" t="s">
        <v>503</v>
      </c>
      <c r="AN218" t="s">
        <v>503</v>
      </c>
      <c r="AO218" t="s">
        <v>503</v>
      </c>
      <c r="AP218" t="s">
        <v>503</v>
      </c>
      <c r="AQ218" t="s">
        <v>503</v>
      </c>
      <c r="AR218" t="s">
        <v>503</v>
      </c>
      <c r="AS218" t="s">
        <v>503</v>
      </c>
      <c r="AT218" t="s">
        <v>503</v>
      </c>
      <c r="AU218" t="s">
        <v>503</v>
      </c>
      <c r="AV218" t="s">
        <v>503</v>
      </c>
      <c r="AW218">
        <v>4</v>
      </c>
      <c r="AX218">
        <v>176</v>
      </c>
      <c r="AY218">
        <v>44</v>
      </c>
      <c r="AZ218">
        <v>58</v>
      </c>
      <c r="BA218">
        <v>2</v>
      </c>
      <c r="BB218">
        <v>2</v>
      </c>
      <c r="BC218">
        <v>101</v>
      </c>
      <c r="BD218">
        <v>50.5</v>
      </c>
      <c r="BE218">
        <v>60</v>
      </c>
      <c r="BF218">
        <v>1</v>
      </c>
      <c r="BG218" t="s">
        <v>503</v>
      </c>
    </row>
    <row r="219" spans="1:59" x14ac:dyDescent="0.25">
      <c r="A219">
        <v>2021</v>
      </c>
      <c r="B219">
        <v>16</v>
      </c>
      <c r="C219" t="s">
        <v>624</v>
      </c>
      <c r="D219" t="s">
        <v>510</v>
      </c>
      <c r="E219">
        <v>1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39.6</v>
      </c>
      <c r="R219" t="s">
        <v>503</v>
      </c>
      <c r="S219" t="s">
        <v>503</v>
      </c>
      <c r="T219" t="s">
        <v>503</v>
      </c>
      <c r="U219" t="s">
        <v>503</v>
      </c>
      <c r="V219" t="s">
        <v>503</v>
      </c>
      <c r="W219" t="s">
        <v>503</v>
      </c>
      <c r="X219" t="s">
        <v>503</v>
      </c>
      <c r="Y219" t="s">
        <v>503</v>
      </c>
      <c r="Z219" t="s">
        <v>503</v>
      </c>
      <c r="AA219" t="s">
        <v>503</v>
      </c>
      <c r="AB219" t="s">
        <v>503</v>
      </c>
      <c r="AC219" t="s">
        <v>503</v>
      </c>
      <c r="AD219" t="s">
        <v>503</v>
      </c>
      <c r="AE219" t="s">
        <v>503</v>
      </c>
      <c r="AF219" t="s">
        <v>503</v>
      </c>
      <c r="AG219" t="s">
        <v>503</v>
      </c>
      <c r="AH219" t="s">
        <v>503</v>
      </c>
      <c r="AI219" t="s">
        <v>503</v>
      </c>
      <c r="AJ219" t="s">
        <v>503</v>
      </c>
      <c r="AK219" t="s">
        <v>503</v>
      </c>
      <c r="AL219" t="s">
        <v>503</v>
      </c>
      <c r="AM219" t="s">
        <v>503</v>
      </c>
      <c r="AN219" t="s">
        <v>503</v>
      </c>
      <c r="AO219" t="s">
        <v>503</v>
      </c>
      <c r="AP219" t="s">
        <v>503</v>
      </c>
      <c r="AQ219" t="s">
        <v>503</v>
      </c>
      <c r="AR219" t="s">
        <v>503</v>
      </c>
      <c r="AS219" t="s">
        <v>503</v>
      </c>
      <c r="AT219" t="s">
        <v>503</v>
      </c>
      <c r="AU219" t="s">
        <v>503</v>
      </c>
      <c r="AV219" t="s">
        <v>503</v>
      </c>
      <c r="AW219" t="s">
        <v>503</v>
      </c>
      <c r="AX219" t="s">
        <v>503</v>
      </c>
      <c r="AY219" t="s">
        <v>503</v>
      </c>
      <c r="AZ219" t="s">
        <v>503</v>
      </c>
      <c r="BA219" t="s">
        <v>503</v>
      </c>
      <c r="BB219" t="s">
        <v>503</v>
      </c>
      <c r="BC219" t="s">
        <v>503</v>
      </c>
      <c r="BD219" t="s">
        <v>503</v>
      </c>
      <c r="BE219" t="s">
        <v>503</v>
      </c>
      <c r="BF219" t="s">
        <v>503</v>
      </c>
      <c r="BG219" t="s">
        <v>503</v>
      </c>
    </row>
    <row r="220" spans="1:59" x14ac:dyDescent="0.25">
      <c r="A220">
        <v>2021</v>
      </c>
      <c r="B220">
        <v>12</v>
      </c>
      <c r="C220" t="s">
        <v>625</v>
      </c>
      <c r="D220" t="s">
        <v>512</v>
      </c>
      <c r="E220">
        <v>6</v>
      </c>
      <c r="F220">
        <v>5</v>
      </c>
      <c r="G220">
        <v>10</v>
      </c>
      <c r="H220">
        <v>33</v>
      </c>
      <c r="I220">
        <v>0.5</v>
      </c>
      <c r="J220">
        <v>6.6</v>
      </c>
      <c r="K220">
        <v>5.5</v>
      </c>
      <c r="L220">
        <v>0.8</v>
      </c>
      <c r="M220">
        <v>1</v>
      </c>
      <c r="N220">
        <v>0.2</v>
      </c>
      <c r="O220">
        <v>0</v>
      </c>
      <c r="P220">
        <v>8</v>
      </c>
      <c r="Q220">
        <v>90.8</v>
      </c>
      <c r="R220">
        <v>5</v>
      </c>
      <c r="S220" t="s">
        <v>503</v>
      </c>
      <c r="T220" t="s">
        <v>503</v>
      </c>
      <c r="U220" t="s">
        <v>503</v>
      </c>
      <c r="V220">
        <v>5</v>
      </c>
      <c r="W220">
        <v>0</v>
      </c>
      <c r="X220">
        <v>0</v>
      </c>
      <c r="Y220" t="s">
        <v>503</v>
      </c>
      <c r="Z220" t="s">
        <v>503</v>
      </c>
      <c r="AA220" t="s">
        <v>503</v>
      </c>
      <c r="AB220" t="s">
        <v>503</v>
      </c>
      <c r="AC220" t="s">
        <v>503</v>
      </c>
      <c r="AD220" t="s">
        <v>503</v>
      </c>
      <c r="AE220" t="s">
        <v>503</v>
      </c>
      <c r="AF220" t="s">
        <v>503</v>
      </c>
      <c r="AG220" t="s">
        <v>503</v>
      </c>
      <c r="AH220" t="s">
        <v>503</v>
      </c>
      <c r="AI220" t="s">
        <v>503</v>
      </c>
      <c r="AJ220" t="s">
        <v>503</v>
      </c>
      <c r="AK220" t="s">
        <v>503</v>
      </c>
      <c r="AL220" t="s">
        <v>503</v>
      </c>
      <c r="AM220" t="s">
        <v>503</v>
      </c>
      <c r="AN220" t="s">
        <v>503</v>
      </c>
      <c r="AO220" t="s">
        <v>503</v>
      </c>
      <c r="AP220" t="s">
        <v>503</v>
      </c>
      <c r="AQ220" t="s">
        <v>503</v>
      </c>
      <c r="AR220" t="s">
        <v>503</v>
      </c>
      <c r="AS220" t="s">
        <v>503</v>
      </c>
      <c r="AT220" t="s">
        <v>503</v>
      </c>
      <c r="AU220" t="s">
        <v>503</v>
      </c>
      <c r="AV220" t="s">
        <v>503</v>
      </c>
      <c r="AW220" t="s">
        <v>503</v>
      </c>
      <c r="AX220" t="s">
        <v>503</v>
      </c>
      <c r="AY220" t="s">
        <v>503</v>
      </c>
      <c r="AZ220" t="s">
        <v>503</v>
      </c>
      <c r="BA220" t="s">
        <v>503</v>
      </c>
      <c r="BB220" t="s">
        <v>503</v>
      </c>
      <c r="BC220" t="s">
        <v>503</v>
      </c>
      <c r="BD220" t="s">
        <v>503</v>
      </c>
      <c r="BE220" t="s">
        <v>503</v>
      </c>
      <c r="BF220" t="s">
        <v>503</v>
      </c>
      <c r="BG220" t="s">
        <v>503</v>
      </c>
    </row>
    <row r="221" spans="1:59" x14ac:dyDescent="0.25">
      <c r="A221">
        <v>2021</v>
      </c>
      <c r="B221">
        <v>27</v>
      </c>
      <c r="C221" t="s">
        <v>618</v>
      </c>
      <c r="D221" t="s">
        <v>502</v>
      </c>
      <c r="E221">
        <v>9</v>
      </c>
      <c r="F221" t="s">
        <v>503</v>
      </c>
      <c r="G221" t="s">
        <v>503</v>
      </c>
      <c r="H221" t="s">
        <v>503</v>
      </c>
      <c r="I221" t="s">
        <v>503</v>
      </c>
      <c r="J221" t="s">
        <v>503</v>
      </c>
      <c r="K221" t="s">
        <v>503</v>
      </c>
      <c r="L221" t="s">
        <v>503</v>
      </c>
      <c r="M221" t="s">
        <v>503</v>
      </c>
      <c r="N221" t="s">
        <v>503</v>
      </c>
      <c r="O221" t="s">
        <v>503</v>
      </c>
      <c r="P221" t="s">
        <v>503</v>
      </c>
      <c r="Q221" t="s">
        <v>503</v>
      </c>
      <c r="R221">
        <v>10</v>
      </c>
      <c r="S221">
        <v>47</v>
      </c>
      <c r="T221">
        <v>4.7</v>
      </c>
      <c r="U221">
        <v>5.2</v>
      </c>
      <c r="V221">
        <v>9</v>
      </c>
      <c r="W221">
        <v>0</v>
      </c>
      <c r="X221">
        <v>0</v>
      </c>
      <c r="Y221" t="s">
        <v>503</v>
      </c>
      <c r="Z221" t="s">
        <v>503</v>
      </c>
      <c r="AA221" t="s">
        <v>503</v>
      </c>
      <c r="AB221" t="s">
        <v>503</v>
      </c>
      <c r="AC221" t="s">
        <v>503</v>
      </c>
      <c r="AD221" t="s">
        <v>503</v>
      </c>
      <c r="AE221" t="s">
        <v>503</v>
      </c>
      <c r="AF221" t="s">
        <v>503</v>
      </c>
      <c r="AG221" t="s">
        <v>503</v>
      </c>
      <c r="AH221" t="s">
        <v>503</v>
      </c>
      <c r="AI221" t="s">
        <v>503</v>
      </c>
      <c r="AJ221" t="s">
        <v>503</v>
      </c>
      <c r="AK221" t="s">
        <v>503</v>
      </c>
      <c r="AL221" t="s">
        <v>503</v>
      </c>
      <c r="AM221" t="s">
        <v>503</v>
      </c>
      <c r="AN221" t="s">
        <v>503</v>
      </c>
      <c r="AO221" t="s">
        <v>503</v>
      </c>
      <c r="AP221" t="s">
        <v>503</v>
      </c>
      <c r="AQ221" t="s">
        <v>503</v>
      </c>
      <c r="AR221" t="s">
        <v>503</v>
      </c>
      <c r="AS221" t="s">
        <v>503</v>
      </c>
      <c r="AT221" t="s">
        <v>503</v>
      </c>
      <c r="AU221" t="s">
        <v>503</v>
      </c>
      <c r="AV221" t="s">
        <v>503</v>
      </c>
      <c r="AW221" t="s">
        <v>503</v>
      </c>
      <c r="AX221" t="s">
        <v>503</v>
      </c>
      <c r="AY221" t="s">
        <v>503</v>
      </c>
      <c r="AZ221" t="s">
        <v>503</v>
      </c>
      <c r="BA221" t="s">
        <v>503</v>
      </c>
      <c r="BB221" t="s">
        <v>503</v>
      </c>
      <c r="BC221" t="s">
        <v>503</v>
      </c>
      <c r="BD221" t="s">
        <v>503</v>
      </c>
      <c r="BE221" t="s">
        <v>503</v>
      </c>
      <c r="BF221" t="s">
        <v>503</v>
      </c>
      <c r="BG221" t="s">
        <v>503</v>
      </c>
    </row>
    <row r="222" spans="1:59" x14ac:dyDescent="0.25">
      <c r="A222">
        <v>2021</v>
      </c>
      <c r="B222">
        <v>14</v>
      </c>
      <c r="C222" t="s">
        <v>605</v>
      </c>
      <c r="D222" t="s">
        <v>502</v>
      </c>
      <c r="E222">
        <v>10</v>
      </c>
      <c r="F222" t="s">
        <v>503</v>
      </c>
      <c r="G222" t="s">
        <v>503</v>
      </c>
      <c r="H222" t="s">
        <v>503</v>
      </c>
      <c r="I222" t="s">
        <v>503</v>
      </c>
      <c r="J222" t="s">
        <v>503</v>
      </c>
      <c r="K222" t="s">
        <v>503</v>
      </c>
      <c r="L222" t="s">
        <v>503</v>
      </c>
      <c r="M222" t="s">
        <v>503</v>
      </c>
      <c r="N222" t="s">
        <v>503</v>
      </c>
      <c r="O222" t="s">
        <v>503</v>
      </c>
      <c r="P222" t="s">
        <v>503</v>
      </c>
      <c r="Q222" t="s">
        <v>503</v>
      </c>
      <c r="R222">
        <v>1</v>
      </c>
      <c r="S222">
        <v>7</v>
      </c>
      <c r="T222">
        <v>7</v>
      </c>
      <c r="U222">
        <v>0.7</v>
      </c>
      <c r="V222">
        <v>7</v>
      </c>
      <c r="W222">
        <v>0</v>
      </c>
      <c r="X222">
        <v>50</v>
      </c>
      <c r="Y222">
        <v>936</v>
      </c>
      <c r="Z222">
        <v>18.7</v>
      </c>
      <c r="AA222">
        <v>93.6</v>
      </c>
      <c r="AB222">
        <v>54</v>
      </c>
      <c r="AC222">
        <v>9</v>
      </c>
      <c r="AD222" t="s">
        <v>503</v>
      </c>
      <c r="AE222" t="s">
        <v>503</v>
      </c>
      <c r="AF222" t="s">
        <v>503</v>
      </c>
      <c r="AG222" t="s">
        <v>503</v>
      </c>
      <c r="AH222" t="s">
        <v>503</v>
      </c>
      <c r="AI222" t="s">
        <v>503</v>
      </c>
      <c r="AJ222" t="s">
        <v>503</v>
      </c>
      <c r="AK222" t="s">
        <v>503</v>
      </c>
      <c r="AL222" t="s">
        <v>503</v>
      </c>
      <c r="AM222" t="s">
        <v>503</v>
      </c>
      <c r="AN222" t="s">
        <v>503</v>
      </c>
      <c r="AO222" t="s">
        <v>503</v>
      </c>
      <c r="AP222" t="s">
        <v>503</v>
      </c>
      <c r="AQ222" t="s">
        <v>503</v>
      </c>
      <c r="AR222" t="s">
        <v>503</v>
      </c>
      <c r="AS222" t="s">
        <v>503</v>
      </c>
      <c r="AT222" t="s">
        <v>503</v>
      </c>
      <c r="AU222" t="s">
        <v>503</v>
      </c>
      <c r="AV222" t="s">
        <v>503</v>
      </c>
      <c r="AW222" t="s">
        <v>503</v>
      </c>
      <c r="AX222" t="s">
        <v>503</v>
      </c>
      <c r="AY222" t="s">
        <v>503</v>
      </c>
      <c r="AZ222" t="s">
        <v>503</v>
      </c>
      <c r="BA222" t="s">
        <v>503</v>
      </c>
      <c r="BB222" t="s">
        <v>503</v>
      </c>
      <c r="BC222" t="s">
        <v>503</v>
      </c>
      <c r="BD222" t="s">
        <v>503</v>
      </c>
      <c r="BE222" t="s">
        <v>503</v>
      </c>
      <c r="BF222" t="s">
        <v>503</v>
      </c>
      <c r="BG222" t="s">
        <v>503</v>
      </c>
    </row>
    <row r="223" spans="1:59" x14ac:dyDescent="0.25">
      <c r="A223">
        <v>2021</v>
      </c>
      <c r="B223">
        <v>32</v>
      </c>
      <c r="C223" t="s">
        <v>619</v>
      </c>
      <c r="D223" t="s">
        <v>502</v>
      </c>
      <c r="E223">
        <v>12</v>
      </c>
      <c r="F223" t="s">
        <v>503</v>
      </c>
      <c r="G223" t="s">
        <v>503</v>
      </c>
      <c r="H223" t="s">
        <v>503</v>
      </c>
      <c r="I223" t="s">
        <v>503</v>
      </c>
      <c r="J223" t="s">
        <v>503</v>
      </c>
      <c r="K223" t="s">
        <v>503</v>
      </c>
      <c r="L223" t="s">
        <v>503</v>
      </c>
      <c r="M223" t="s">
        <v>503</v>
      </c>
      <c r="N223" t="s">
        <v>503</v>
      </c>
      <c r="O223" t="s">
        <v>503</v>
      </c>
      <c r="P223" t="s">
        <v>503</v>
      </c>
      <c r="Q223" t="s">
        <v>503</v>
      </c>
      <c r="R223">
        <v>180</v>
      </c>
      <c r="S223">
        <v>1179</v>
      </c>
      <c r="T223">
        <v>6.6</v>
      </c>
      <c r="U223">
        <v>98.3</v>
      </c>
      <c r="V223">
        <v>54</v>
      </c>
      <c r="W223">
        <v>3</v>
      </c>
      <c r="X223">
        <v>14</v>
      </c>
      <c r="Y223">
        <v>16</v>
      </c>
      <c r="Z223">
        <v>4</v>
      </c>
      <c r="AA223">
        <v>1.3</v>
      </c>
      <c r="AB223">
        <v>11</v>
      </c>
      <c r="AC223">
        <v>0</v>
      </c>
      <c r="AD223" t="s">
        <v>503</v>
      </c>
      <c r="AE223" t="s">
        <v>503</v>
      </c>
      <c r="AF223" t="s">
        <v>503</v>
      </c>
      <c r="AG223" t="s">
        <v>503</v>
      </c>
      <c r="AH223" t="s">
        <v>503</v>
      </c>
      <c r="AI223" t="s">
        <v>503</v>
      </c>
      <c r="AJ223" t="s">
        <v>503</v>
      </c>
      <c r="AK223" t="s">
        <v>503</v>
      </c>
      <c r="AL223" t="s">
        <v>503</v>
      </c>
      <c r="AM223" t="s">
        <v>503</v>
      </c>
      <c r="AN223" t="s">
        <v>503</v>
      </c>
      <c r="AO223" t="s">
        <v>503</v>
      </c>
      <c r="AP223" t="s">
        <v>503</v>
      </c>
      <c r="AQ223" t="s">
        <v>503</v>
      </c>
      <c r="AR223" t="s">
        <v>503</v>
      </c>
      <c r="AS223" t="s">
        <v>503</v>
      </c>
      <c r="AT223" t="s">
        <v>503</v>
      </c>
      <c r="AU223" t="s">
        <v>503</v>
      </c>
      <c r="AV223" t="s">
        <v>503</v>
      </c>
      <c r="AW223" t="s">
        <v>503</v>
      </c>
      <c r="AX223" t="s">
        <v>503</v>
      </c>
      <c r="AY223" t="s">
        <v>503</v>
      </c>
      <c r="AZ223" t="s">
        <v>503</v>
      </c>
      <c r="BA223" t="s">
        <v>503</v>
      </c>
      <c r="BB223" t="s">
        <v>503</v>
      </c>
      <c r="BC223" t="s">
        <v>503</v>
      </c>
      <c r="BD223" t="s">
        <v>503</v>
      </c>
      <c r="BE223" t="s">
        <v>503</v>
      </c>
      <c r="BF223" t="s">
        <v>503</v>
      </c>
      <c r="BG223" t="s">
        <v>503</v>
      </c>
    </row>
    <row r="224" spans="1:59" x14ac:dyDescent="0.25">
      <c r="A224">
        <v>2021</v>
      </c>
      <c r="B224">
        <v>23</v>
      </c>
      <c r="C224" t="s">
        <v>25</v>
      </c>
      <c r="D224" t="s">
        <v>510</v>
      </c>
      <c r="E224">
        <v>3</v>
      </c>
      <c r="F224" t="s">
        <v>503</v>
      </c>
      <c r="G224" t="s">
        <v>503</v>
      </c>
      <c r="H224" t="s">
        <v>503</v>
      </c>
      <c r="I224" t="s">
        <v>503</v>
      </c>
      <c r="J224" t="s">
        <v>503</v>
      </c>
      <c r="K224" t="s">
        <v>503</v>
      </c>
      <c r="L224" t="s">
        <v>503</v>
      </c>
      <c r="M224" t="s">
        <v>503</v>
      </c>
      <c r="N224" t="s">
        <v>503</v>
      </c>
      <c r="O224" t="s">
        <v>503</v>
      </c>
      <c r="P224" t="s">
        <v>503</v>
      </c>
      <c r="Q224" t="s">
        <v>503</v>
      </c>
      <c r="R224">
        <v>2</v>
      </c>
      <c r="S224" t="s">
        <v>503</v>
      </c>
      <c r="T224" t="s">
        <v>503</v>
      </c>
      <c r="U224" t="s">
        <v>503</v>
      </c>
      <c r="V224">
        <v>0</v>
      </c>
      <c r="W224">
        <v>0</v>
      </c>
      <c r="X224">
        <v>0</v>
      </c>
      <c r="Y224" t="s">
        <v>503</v>
      </c>
      <c r="Z224" t="s">
        <v>503</v>
      </c>
      <c r="AA224" t="s">
        <v>503</v>
      </c>
      <c r="AB224" t="s">
        <v>503</v>
      </c>
      <c r="AC224" t="s">
        <v>503</v>
      </c>
      <c r="AD224" t="s">
        <v>503</v>
      </c>
      <c r="AE224" t="s">
        <v>503</v>
      </c>
      <c r="AF224" t="s">
        <v>503</v>
      </c>
      <c r="AG224" t="s">
        <v>503</v>
      </c>
      <c r="AH224" t="s">
        <v>503</v>
      </c>
      <c r="AI224" t="s">
        <v>503</v>
      </c>
      <c r="AJ224" t="s">
        <v>503</v>
      </c>
      <c r="AK224" t="s">
        <v>503</v>
      </c>
      <c r="AL224" t="s">
        <v>503</v>
      </c>
      <c r="AM224" t="s">
        <v>503</v>
      </c>
      <c r="AN224" t="s">
        <v>503</v>
      </c>
      <c r="AO224" t="s">
        <v>503</v>
      </c>
      <c r="AP224" t="s">
        <v>503</v>
      </c>
      <c r="AQ224" t="s">
        <v>503</v>
      </c>
      <c r="AR224" t="s">
        <v>503</v>
      </c>
      <c r="AS224" t="s">
        <v>503</v>
      </c>
      <c r="AT224" t="s">
        <v>503</v>
      </c>
      <c r="AU224" t="s">
        <v>503</v>
      </c>
      <c r="AV224" t="s">
        <v>503</v>
      </c>
      <c r="AW224" t="s">
        <v>503</v>
      </c>
      <c r="AX224" t="s">
        <v>503</v>
      </c>
      <c r="AY224" t="s">
        <v>503</v>
      </c>
      <c r="AZ224" t="s">
        <v>503</v>
      </c>
      <c r="BA224" t="s">
        <v>503</v>
      </c>
      <c r="BB224" t="s">
        <v>503</v>
      </c>
      <c r="BC224" t="s">
        <v>503</v>
      </c>
      <c r="BD224" t="s">
        <v>503</v>
      </c>
      <c r="BE224" t="s">
        <v>503</v>
      </c>
      <c r="BF224" t="s">
        <v>503</v>
      </c>
      <c r="BG224" t="s">
        <v>503</v>
      </c>
    </row>
    <row r="225" spans="1:59" x14ac:dyDescent="0.25">
      <c r="A225">
        <v>2021</v>
      </c>
      <c r="B225">
        <v>9</v>
      </c>
      <c r="C225" t="s">
        <v>606</v>
      </c>
      <c r="D225" t="s">
        <v>512</v>
      </c>
      <c r="E225">
        <v>12</v>
      </c>
      <c r="F225">
        <v>145</v>
      </c>
      <c r="G225">
        <v>220</v>
      </c>
      <c r="H225">
        <v>2183</v>
      </c>
      <c r="I225">
        <v>0.65900000000000003</v>
      </c>
      <c r="J225">
        <v>15.1</v>
      </c>
      <c r="K225">
        <v>181.9</v>
      </c>
      <c r="L225">
        <v>12.1</v>
      </c>
      <c r="M225">
        <v>23</v>
      </c>
      <c r="N225">
        <v>1.9</v>
      </c>
      <c r="O225">
        <v>5</v>
      </c>
      <c r="P225">
        <v>84</v>
      </c>
      <c r="Q225">
        <v>123.7</v>
      </c>
      <c r="R225">
        <v>76</v>
      </c>
      <c r="S225">
        <v>272</v>
      </c>
      <c r="T225">
        <v>3.6</v>
      </c>
      <c r="U225">
        <v>22.7</v>
      </c>
      <c r="V225">
        <v>25</v>
      </c>
      <c r="W225">
        <v>0</v>
      </c>
      <c r="X225">
        <v>0</v>
      </c>
      <c r="Y225" t="s">
        <v>503</v>
      </c>
      <c r="Z225" t="s">
        <v>503</v>
      </c>
      <c r="AA225" t="s">
        <v>503</v>
      </c>
      <c r="AB225" t="s">
        <v>503</v>
      </c>
      <c r="AC225" t="s">
        <v>503</v>
      </c>
      <c r="AD225" t="s">
        <v>503</v>
      </c>
      <c r="AE225" t="s">
        <v>503</v>
      </c>
      <c r="AF225" t="s">
        <v>503</v>
      </c>
      <c r="AG225" t="s">
        <v>503</v>
      </c>
      <c r="AH225" t="s">
        <v>503</v>
      </c>
      <c r="AI225" t="s">
        <v>503</v>
      </c>
      <c r="AJ225" t="s">
        <v>503</v>
      </c>
      <c r="AK225" t="s">
        <v>503</v>
      </c>
      <c r="AL225" t="s">
        <v>503</v>
      </c>
      <c r="AM225" t="s">
        <v>503</v>
      </c>
      <c r="AN225" t="s">
        <v>503</v>
      </c>
      <c r="AO225" t="s">
        <v>503</v>
      </c>
      <c r="AP225" t="s">
        <v>503</v>
      </c>
      <c r="AQ225" t="s">
        <v>503</v>
      </c>
      <c r="AR225" t="s">
        <v>503</v>
      </c>
      <c r="AS225" t="s">
        <v>503</v>
      </c>
      <c r="AT225" t="s">
        <v>503</v>
      </c>
      <c r="AU225" t="s">
        <v>503</v>
      </c>
      <c r="AV225" t="s">
        <v>503</v>
      </c>
      <c r="AW225" t="s">
        <v>503</v>
      </c>
      <c r="AX225" t="s">
        <v>503</v>
      </c>
      <c r="AY225" t="s">
        <v>503</v>
      </c>
      <c r="AZ225" t="s">
        <v>503</v>
      </c>
      <c r="BA225" t="s">
        <v>503</v>
      </c>
      <c r="BB225" t="s">
        <v>503</v>
      </c>
      <c r="BC225" t="s">
        <v>503</v>
      </c>
      <c r="BD225" t="s">
        <v>503</v>
      </c>
      <c r="BE225" t="s">
        <v>503</v>
      </c>
      <c r="BF225" t="s">
        <v>503</v>
      </c>
      <c r="BG225" t="s">
        <v>503</v>
      </c>
    </row>
    <row r="226" spans="1:59" x14ac:dyDescent="0.25">
      <c r="A226">
        <v>2021</v>
      </c>
      <c r="B226">
        <v>44</v>
      </c>
      <c r="C226" t="s">
        <v>620</v>
      </c>
      <c r="D226" t="s">
        <v>502</v>
      </c>
      <c r="E226">
        <v>11</v>
      </c>
      <c r="F226" t="s">
        <v>503</v>
      </c>
      <c r="G226" t="s">
        <v>503</v>
      </c>
      <c r="H226" t="s">
        <v>503</v>
      </c>
      <c r="I226" t="s">
        <v>503</v>
      </c>
      <c r="J226" t="s">
        <v>503</v>
      </c>
      <c r="K226" t="s">
        <v>503</v>
      </c>
      <c r="L226" t="s">
        <v>503</v>
      </c>
      <c r="M226" t="s">
        <v>503</v>
      </c>
      <c r="N226" t="s">
        <v>503</v>
      </c>
      <c r="O226" t="s">
        <v>503</v>
      </c>
      <c r="P226" t="s">
        <v>503</v>
      </c>
      <c r="Q226" t="s">
        <v>503</v>
      </c>
      <c r="R226" t="s">
        <v>503</v>
      </c>
      <c r="S226" t="s">
        <v>503</v>
      </c>
      <c r="T226" t="s">
        <v>503</v>
      </c>
      <c r="U226" t="s">
        <v>503</v>
      </c>
      <c r="V226" t="s">
        <v>503</v>
      </c>
      <c r="W226" t="s">
        <v>503</v>
      </c>
      <c r="X226">
        <v>2</v>
      </c>
      <c r="Y226">
        <v>37</v>
      </c>
      <c r="Z226">
        <v>18.5</v>
      </c>
      <c r="AA226">
        <v>3.4</v>
      </c>
      <c r="AB226">
        <v>30</v>
      </c>
      <c r="AC226">
        <v>1</v>
      </c>
      <c r="AD226" t="s">
        <v>503</v>
      </c>
      <c r="AE226" t="s">
        <v>503</v>
      </c>
      <c r="AF226" t="s">
        <v>503</v>
      </c>
      <c r="AG226" t="s">
        <v>503</v>
      </c>
      <c r="AH226" t="s">
        <v>503</v>
      </c>
      <c r="AI226" t="s">
        <v>503</v>
      </c>
      <c r="AJ226" t="s">
        <v>503</v>
      </c>
      <c r="AK226" t="s">
        <v>503</v>
      </c>
      <c r="AL226" t="s">
        <v>503</v>
      </c>
      <c r="AM226" t="s">
        <v>503</v>
      </c>
      <c r="AN226" t="s">
        <v>503</v>
      </c>
      <c r="AO226" t="s">
        <v>503</v>
      </c>
      <c r="AP226" t="s">
        <v>503</v>
      </c>
      <c r="AQ226" t="s">
        <v>503</v>
      </c>
      <c r="AR226" t="s">
        <v>503</v>
      </c>
      <c r="AS226" t="s">
        <v>503</v>
      </c>
      <c r="AT226" t="s">
        <v>503</v>
      </c>
      <c r="AU226" t="s">
        <v>503</v>
      </c>
      <c r="AV226" t="s">
        <v>503</v>
      </c>
      <c r="AW226" t="s">
        <v>503</v>
      </c>
      <c r="AX226" t="s">
        <v>503</v>
      </c>
      <c r="AY226" t="s">
        <v>503</v>
      </c>
      <c r="AZ226" t="s">
        <v>503</v>
      </c>
      <c r="BA226" t="s">
        <v>503</v>
      </c>
      <c r="BB226" t="s">
        <v>503</v>
      </c>
      <c r="BC226" t="s">
        <v>503</v>
      </c>
      <c r="BD226" t="s">
        <v>503</v>
      </c>
      <c r="BE226" t="s">
        <v>503</v>
      </c>
      <c r="BF226" t="s">
        <v>503</v>
      </c>
      <c r="BG226" t="s">
        <v>503</v>
      </c>
    </row>
    <row r="227" spans="1:59" x14ac:dyDescent="0.25">
      <c r="A227">
        <v>2021</v>
      </c>
      <c r="B227">
        <v>13</v>
      </c>
      <c r="C227" t="s">
        <v>608</v>
      </c>
      <c r="D227" t="s">
        <v>502</v>
      </c>
      <c r="E227">
        <v>11</v>
      </c>
      <c r="F227" t="s">
        <v>503</v>
      </c>
      <c r="G227" t="s">
        <v>503</v>
      </c>
      <c r="H227" t="s">
        <v>503</v>
      </c>
      <c r="I227" t="s">
        <v>503</v>
      </c>
      <c r="J227" t="s">
        <v>503</v>
      </c>
      <c r="K227" t="s">
        <v>503</v>
      </c>
      <c r="L227" t="s">
        <v>503</v>
      </c>
      <c r="M227" t="s">
        <v>503</v>
      </c>
      <c r="N227" t="s">
        <v>503</v>
      </c>
      <c r="O227" t="s">
        <v>503</v>
      </c>
      <c r="P227" t="s">
        <v>503</v>
      </c>
      <c r="Q227" t="s">
        <v>503</v>
      </c>
      <c r="R227">
        <v>16</v>
      </c>
      <c r="S227">
        <v>27</v>
      </c>
      <c r="T227">
        <v>1.7</v>
      </c>
      <c r="U227">
        <v>2.5</v>
      </c>
      <c r="V227">
        <v>4</v>
      </c>
      <c r="W227">
        <v>0</v>
      </c>
      <c r="X227">
        <v>9</v>
      </c>
      <c r="Y227" t="s">
        <v>503</v>
      </c>
      <c r="Z227" t="s">
        <v>503</v>
      </c>
      <c r="AA227" t="s">
        <v>503</v>
      </c>
      <c r="AB227" t="s">
        <v>503</v>
      </c>
      <c r="AC227" t="s">
        <v>503</v>
      </c>
      <c r="AD227" t="s">
        <v>503</v>
      </c>
      <c r="AE227" t="s">
        <v>503</v>
      </c>
      <c r="AF227" t="s">
        <v>503</v>
      </c>
      <c r="AG227" t="s">
        <v>503</v>
      </c>
      <c r="AH227" t="s">
        <v>503</v>
      </c>
      <c r="AI227" t="s">
        <v>503</v>
      </c>
      <c r="AJ227" t="s">
        <v>503</v>
      </c>
      <c r="AK227" t="s">
        <v>503</v>
      </c>
      <c r="AL227" t="s">
        <v>503</v>
      </c>
      <c r="AM227" t="s">
        <v>503</v>
      </c>
      <c r="AN227" t="s">
        <v>503</v>
      </c>
      <c r="AO227" t="s">
        <v>503</v>
      </c>
      <c r="AP227" t="s">
        <v>503</v>
      </c>
      <c r="AQ227" t="s">
        <v>503</v>
      </c>
      <c r="AR227" t="s">
        <v>503</v>
      </c>
      <c r="AS227" t="s">
        <v>503</v>
      </c>
      <c r="AT227" t="s">
        <v>503</v>
      </c>
      <c r="AU227" t="s">
        <v>503</v>
      </c>
      <c r="AV227" t="s">
        <v>503</v>
      </c>
      <c r="AW227" t="s">
        <v>503</v>
      </c>
      <c r="AX227" t="s">
        <v>503</v>
      </c>
      <c r="AY227" t="s">
        <v>503</v>
      </c>
      <c r="AZ227" t="s">
        <v>503</v>
      </c>
      <c r="BA227" t="s">
        <v>503</v>
      </c>
      <c r="BB227" t="s">
        <v>503</v>
      </c>
      <c r="BC227" t="s">
        <v>503</v>
      </c>
      <c r="BD227" t="s">
        <v>503</v>
      </c>
      <c r="BE227" t="s">
        <v>503</v>
      </c>
      <c r="BF227" t="s">
        <v>503</v>
      </c>
      <c r="BG227" t="s">
        <v>503</v>
      </c>
    </row>
    <row r="228" spans="1:59" x14ac:dyDescent="0.25">
      <c r="A228">
        <v>2022</v>
      </c>
      <c r="B228">
        <v>5</v>
      </c>
      <c r="C228" t="s">
        <v>29</v>
      </c>
      <c r="D228" t="s">
        <v>512</v>
      </c>
      <c r="E228">
        <v>8</v>
      </c>
      <c r="F228" t="s">
        <v>503</v>
      </c>
      <c r="G228" t="s">
        <v>503</v>
      </c>
      <c r="H228" t="s">
        <v>503</v>
      </c>
      <c r="I228" t="s">
        <v>503</v>
      </c>
      <c r="J228" t="s">
        <v>503</v>
      </c>
      <c r="K228" t="s">
        <v>503</v>
      </c>
      <c r="L228" t="s">
        <v>503</v>
      </c>
      <c r="M228" t="s">
        <v>503</v>
      </c>
      <c r="N228" t="s">
        <v>503</v>
      </c>
      <c r="O228" t="s">
        <v>503</v>
      </c>
      <c r="P228" t="s">
        <v>503</v>
      </c>
      <c r="Q228" t="s">
        <v>503</v>
      </c>
      <c r="R228">
        <v>1</v>
      </c>
      <c r="S228">
        <v>8</v>
      </c>
      <c r="T228">
        <v>8</v>
      </c>
      <c r="U228">
        <v>1</v>
      </c>
      <c r="V228">
        <v>8</v>
      </c>
      <c r="W228">
        <v>0</v>
      </c>
      <c r="X228">
        <v>27</v>
      </c>
      <c r="Y228">
        <v>404</v>
      </c>
      <c r="Z228">
        <v>15</v>
      </c>
      <c r="AA228">
        <v>50.5</v>
      </c>
      <c r="AB228">
        <v>59</v>
      </c>
      <c r="AC228">
        <v>5</v>
      </c>
      <c r="AD228" t="s">
        <v>503</v>
      </c>
      <c r="AE228" t="s">
        <v>503</v>
      </c>
      <c r="AF228" t="s">
        <v>503</v>
      </c>
      <c r="AG228" t="s">
        <v>503</v>
      </c>
      <c r="AH228" t="s">
        <v>503</v>
      </c>
      <c r="AI228" t="s">
        <v>503</v>
      </c>
      <c r="AJ228" t="s">
        <v>503</v>
      </c>
      <c r="AK228" t="s">
        <v>503</v>
      </c>
      <c r="AL228" t="s">
        <v>503</v>
      </c>
      <c r="AM228">
        <v>4</v>
      </c>
      <c r="AN228">
        <v>20</v>
      </c>
      <c r="AO228">
        <v>5</v>
      </c>
      <c r="AP228">
        <v>13</v>
      </c>
      <c r="AQ228">
        <v>2</v>
      </c>
      <c r="AR228">
        <v>18</v>
      </c>
      <c r="AS228">
        <v>9</v>
      </c>
      <c r="AT228">
        <v>10</v>
      </c>
      <c r="AU228">
        <v>2</v>
      </c>
      <c r="AV228">
        <v>38</v>
      </c>
      <c r="AW228" t="s">
        <v>503</v>
      </c>
      <c r="AX228" t="s">
        <v>503</v>
      </c>
      <c r="AY228" t="s">
        <v>503</v>
      </c>
      <c r="AZ228" t="s">
        <v>503</v>
      </c>
      <c r="BA228" t="s">
        <v>503</v>
      </c>
      <c r="BB228" t="s">
        <v>503</v>
      </c>
      <c r="BC228" t="s">
        <v>503</v>
      </c>
      <c r="BD228" t="s">
        <v>503</v>
      </c>
      <c r="BE228" t="s">
        <v>503</v>
      </c>
      <c r="BF228" t="s">
        <v>503</v>
      </c>
      <c r="BG228" t="s">
        <v>503</v>
      </c>
    </row>
    <row r="229" spans="1:59" x14ac:dyDescent="0.25">
      <c r="A229">
        <v>2022</v>
      </c>
      <c r="B229">
        <v>10</v>
      </c>
      <c r="C229" t="s">
        <v>626</v>
      </c>
      <c r="D229" t="s">
        <v>502</v>
      </c>
      <c r="E229">
        <v>11</v>
      </c>
      <c r="F229" t="s">
        <v>503</v>
      </c>
      <c r="G229" t="s">
        <v>503</v>
      </c>
      <c r="H229" t="s">
        <v>503</v>
      </c>
      <c r="I229" t="s">
        <v>503</v>
      </c>
      <c r="J229" t="s">
        <v>503</v>
      </c>
      <c r="K229" t="s">
        <v>503</v>
      </c>
      <c r="L229" t="s">
        <v>503</v>
      </c>
      <c r="M229" t="s">
        <v>503</v>
      </c>
      <c r="N229" t="s">
        <v>503</v>
      </c>
      <c r="O229" t="s">
        <v>503</v>
      </c>
      <c r="P229" t="s">
        <v>503</v>
      </c>
      <c r="Q229" t="s">
        <v>503</v>
      </c>
      <c r="R229">
        <v>3</v>
      </c>
      <c r="S229">
        <v>9</v>
      </c>
      <c r="T229">
        <v>3</v>
      </c>
      <c r="U229">
        <v>0.8</v>
      </c>
      <c r="V229">
        <v>4</v>
      </c>
      <c r="W229">
        <v>0</v>
      </c>
      <c r="X229">
        <v>0</v>
      </c>
      <c r="Y229" t="s">
        <v>503</v>
      </c>
      <c r="Z229" t="s">
        <v>503</v>
      </c>
      <c r="AA229" t="s">
        <v>503</v>
      </c>
      <c r="AB229" t="s">
        <v>503</v>
      </c>
      <c r="AC229" t="s">
        <v>503</v>
      </c>
      <c r="AD229">
        <v>36</v>
      </c>
      <c r="AE229">
        <v>38</v>
      </c>
      <c r="AF229">
        <v>0.94736842105263153</v>
      </c>
      <c r="AG229">
        <v>3</v>
      </c>
      <c r="AH229">
        <v>4</v>
      </c>
      <c r="AI229">
        <v>0.75</v>
      </c>
      <c r="AJ229">
        <v>44</v>
      </c>
      <c r="AK229">
        <v>45</v>
      </c>
      <c r="AL229">
        <v>4.0999999999999996</v>
      </c>
      <c r="AM229" t="s">
        <v>503</v>
      </c>
      <c r="AN229" t="s">
        <v>503</v>
      </c>
      <c r="AO229" t="s">
        <v>503</v>
      </c>
      <c r="AP229" t="s">
        <v>503</v>
      </c>
      <c r="AQ229" t="s">
        <v>503</v>
      </c>
      <c r="AR229" t="s">
        <v>503</v>
      </c>
      <c r="AS229" t="s">
        <v>503</v>
      </c>
      <c r="AT229" t="s">
        <v>503</v>
      </c>
      <c r="AU229" t="s">
        <v>503</v>
      </c>
      <c r="AV229" t="s">
        <v>503</v>
      </c>
      <c r="AW229">
        <v>5</v>
      </c>
      <c r="AX229">
        <v>200</v>
      </c>
      <c r="AY229">
        <v>40</v>
      </c>
      <c r="AZ229">
        <v>40</v>
      </c>
      <c r="BA229">
        <v>2</v>
      </c>
      <c r="BB229">
        <v>10</v>
      </c>
      <c r="BC229">
        <v>491</v>
      </c>
      <c r="BD229">
        <v>49.1</v>
      </c>
      <c r="BE229">
        <v>58</v>
      </c>
      <c r="BF229">
        <v>0</v>
      </c>
      <c r="BG229" t="s">
        <v>503</v>
      </c>
    </row>
    <row r="230" spans="1:59" x14ac:dyDescent="0.25">
      <c r="A230">
        <v>2022</v>
      </c>
      <c r="B230">
        <v>22</v>
      </c>
      <c r="C230" t="s">
        <v>28</v>
      </c>
      <c r="D230" t="s">
        <v>507</v>
      </c>
      <c r="E230">
        <v>11</v>
      </c>
      <c r="F230" t="s">
        <v>503</v>
      </c>
      <c r="G230" t="s">
        <v>503</v>
      </c>
      <c r="H230" t="s">
        <v>503</v>
      </c>
      <c r="I230" t="s">
        <v>503</v>
      </c>
      <c r="J230" t="s">
        <v>503</v>
      </c>
      <c r="K230" t="s">
        <v>503</v>
      </c>
      <c r="L230" t="s">
        <v>503</v>
      </c>
      <c r="M230" t="s">
        <v>503</v>
      </c>
      <c r="N230" t="s">
        <v>503</v>
      </c>
      <c r="O230" t="s">
        <v>503</v>
      </c>
      <c r="P230" t="s">
        <v>503</v>
      </c>
      <c r="Q230" t="s">
        <v>503</v>
      </c>
      <c r="R230">
        <v>9</v>
      </c>
      <c r="S230">
        <v>18</v>
      </c>
      <c r="T230">
        <v>2</v>
      </c>
      <c r="U230">
        <v>1.6</v>
      </c>
      <c r="V230">
        <v>6</v>
      </c>
      <c r="W230">
        <v>0</v>
      </c>
      <c r="X230">
        <v>0</v>
      </c>
      <c r="Y230" t="s">
        <v>503</v>
      </c>
      <c r="Z230" t="s">
        <v>503</v>
      </c>
      <c r="AA230" t="s">
        <v>503</v>
      </c>
      <c r="AB230" t="s">
        <v>503</v>
      </c>
      <c r="AC230" t="s">
        <v>503</v>
      </c>
      <c r="AD230" t="s">
        <v>503</v>
      </c>
      <c r="AE230" t="s">
        <v>503</v>
      </c>
      <c r="AF230" t="s">
        <v>503</v>
      </c>
      <c r="AG230" t="s">
        <v>503</v>
      </c>
      <c r="AH230" t="s">
        <v>503</v>
      </c>
      <c r="AI230" t="s">
        <v>503</v>
      </c>
      <c r="AJ230" t="s">
        <v>503</v>
      </c>
      <c r="AK230" t="s">
        <v>503</v>
      </c>
      <c r="AL230" t="s">
        <v>503</v>
      </c>
      <c r="AM230" t="s">
        <v>503</v>
      </c>
      <c r="AN230" t="s">
        <v>503</v>
      </c>
      <c r="AO230" t="s">
        <v>503</v>
      </c>
      <c r="AP230" t="s">
        <v>503</v>
      </c>
      <c r="AQ230" t="s">
        <v>503</v>
      </c>
      <c r="AR230" t="s">
        <v>503</v>
      </c>
      <c r="AS230" t="s">
        <v>503</v>
      </c>
      <c r="AT230" t="s">
        <v>503</v>
      </c>
      <c r="AU230" t="s">
        <v>503</v>
      </c>
      <c r="AV230" t="s">
        <v>503</v>
      </c>
      <c r="AW230" t="s">
        <v>503</v>
      </c>
      <c r="AX230" t="s">
        <v>503</v>
      </c>
      <c r="AY230" t="s">
        <v>503</v>
      </c>
      <c r="AZ230" t="s">
        <v>503</v>
      </c>
      <c r="BA230" t="s">
        <v>503</v>
      </c>
      <c r="BB230" t="s">
        <v>503</v>
      </c>
      <c r="BC230" t="s">
        <v>503</v>
      </c>
      <c r="BD230" t="s">
        <v>503</v>
      </c>
      <c r="BE230" t="s">
        <v>503</v>
      </c>
      <c r="BF230" t="s">
        <v>503</v>
      </c>
      <c r="BG230" t="s">
        <v>503</v>
      </c>
    </row>
    <row r="231" spans="1:59" x14ac:dyDescent="0.25">
      <c r="A231">
        <v>2022</v>
      </c>
      <c r="B231">
        <v>23</v>
      </c>
      <c r="C231" t="s">
        <v>27</v>
      </c>
      <c r="D231" t="s">
        <v>510</v>
      </c>
      <c r="E231">
        <v>9</v>
      </c>
      <c r="F231" t="s">
        <v>503</v>
      </c>
      <c r="G231" t="s">
        <v>503</v>
      </c>
      <c r="H231" t="s">
        <v>503</v>
      </c>
      <c r="I231" t="s">
        <v>503</v>
      </c>
      <c r="J231" t="s">
        <v>503</v>
      </c>
      <c r="K231" t="s">
        <v>503</v>
      </c>
      <c r="L231" t="s">
        <v>503</v>
      </c>
      <c r="M231" t="s">
        <v>503</v>
      </c>
      <c r="N231" t="s">
        <v>503</v>
      </c>
      <c r="O231" t="s">
        <v>503</v>
      </c>
      <c r="P231" t="s">
        <v>503</v>
      </c>
      <c r="Q231" t="s">
        <v>503</v>
      </c>
      <c r="R231">
        <v>53</v>
      </c>
      <c r="S231">
        <v>329</v>
      </c>
      <c r="T231">
        <v>6.2</v>
      </c>
      <c r="U231">
        <v>36.6</v>
      </c>
      <c r="V231">
        <v>29</v>
      </c>
      <c r="W231">
        <v>1</v>
      </c>
      <c r="X231">
        <v>5</v>
      </c>
      <c r="Y231">
        <v>14</v>
      </c>
      <c r="Z231">
        <v>7</v>
      </c>
      <c r="AA231">
        <v>1.6</v>
      </c>
      <c r="AB231">
        <v>9</v>
      </c>
      <c r="AC231">
        <v>0</v>
      </c>
      <c r="AD231" t="s">
        <v>503</v>
      </c>
      <c r="AE231" t="s">
        <v>503</v>
      </c>
      <c r="AF231" t="s">
        <v>503</v>
      </c>
      <c r="AG231" t="s">
        <v>503</v>
      </c>
      <c r="AH231" t="s">
        <v>503</v>
      </c>
      <c r="AI231" t="s">
        <v>503</v>
      </c>
      <c r="AJ231" t="s">
        <v>503</v>
      </c>
      <c r="AK231" t="s">
        <v>503</v>
      </c>
      <c r="AL231" t="s">
        <v>503</v>
      </c>
      <c r="AM231" t="s">
        <v>503</v>
      </c>
      <c r="AN231" t="s">
        <v>503</v>
      </c>
      <c r="AO231" t="s">
        <v>503</v>
      </c>
      <c r="AP231" t="s">
        <v>503</v>
      </c>
      <c r="AQ231" t="s">
        <v>503</v>
      </c>
      <c r="AR231" t="s">
        <v>503</v>
      </c>
      <c r="AS231" t="s">
        <v>503</v>
      </c>
      <c r="AT231" t="s">
        <v>503</v>
      </c>
      <c r="AU231" t="s">
        <v>503</v>
      </c>
      <c r="AV231" t="s">
        <v>503</v>
      </c>
      <c r="AW231" t="s">
        <v>503</v>
      </c>
      <c r="AX231" t="s">
        <v>503</v>
      </c>
      <c r="AY231" t="s">
        <v>503</v>
      </c>
      <c r="AZ231" t="s">
        <v>503</v>
      </c>
      <c r="BA231" t="s">
        <v>503</v>
      </c>
      <c r="BB231" t="s">
        <v>503</v>
      </c>
      <c r="BC231" t="s">
        <v>503</v>
      </c>
      <c r="BD231" t="s">
        <v>503</v>
      </c>
      <c r="BE231" t="s">
        <v>503</v>
      </c>
      <c r="BF231" t="s">
        <v>503</v>
      </c>
      <c r="BG231" t="s">
        <v>503</v>
      </c>
    </row>
    <row r="232" spans="1:59" x14ac:dyDescent="0.25">
      <c r="A232">
        <v>2022</v>
      </c>
      <c r="B232">
        <v>3</v>
      </c>
      <c r="C232" t="s">
        <v>31</v>
      </c>
      <c r="D232" t="s">
        <v>512</v>
      </c>
      <c r="E232">
        <v>11</v>
      </c>
      <c r="F232" t="s">
        <v>503</v>
      </c>
      <c r="G232" t="s">
        <v>503</v>
      </c>
      <c r="H232" t="s">
        <v>503</v>
      </c>
      <c r="I232" t="s">
        <v>503</v>
      </c>
      <c r="J232" t="s">
        <v>503</v>
      </c>
      <c r="K232" t="s">
        <v>503</v>
      </c>
      <c r="L232" t="s">
        <v>503</v>
      </c>
      <c r="M232" t="s">
        <v>503</v>
      </c>
      <c r="N232" t="s">
        <v>503</v>
      </c>
      <c r="O232" t="s">
        <v>503</v>
      </c>
      <c r="P232" t="s">
        <v>503</v>
      </c>
      <c r="Q232" t="s">
        <v>503</v>
      </c>
      <c r="R232">
        <v>1</v>
      </c>
      <c r="S232">
        <v>3</v>
      </c>
      <c r="T232">
        <v>3</v>
      </c>
      <c r="U232">
        <v>0.3</v>
      </c>
      <c r="V232">
        <v>3</v>
      </c>
      <c r="W232">
        <v>0</v>
      </c>
      <c r="X232">
        <v>10</v>
      </c>
      <c r="Y232">
        <v>202</v>
      </c>
      <c r="Z232">
        <v>20.2</v>
      </c>
      <c r="AA232">
        <v>18.399999999999999</v>
      </c>
      <c r="AB232">
        <v>47</v>
      </c>
      <c r="AC232">
        <v>2</v>
      </c>
      <c r="AD232" t="s">
        <v>503</v>
      </c>
      <c r="AE232" t="s">
        <v>503</v>
      </c>
      <c r="AF232" t="s">
        <v>503</v>
      </c>
      <c r="AG232" t="s">
        <v>503</v>
      </c>
      <c r="AH232" t="s">
        <v>503</v>
      </c>
      <c r="AI232" t="s">
        <v>503</v>
      </c>
      <c r="AJ232" t="s">
        <v>503</v>
      </c>
      <c r="AK232" t="s">
        <v>503</v>
      </c>
      <c r="AL232" t="s">
        <v>503</v>
      </c>
      <c r="AM232" t="s">
        <v>503</v>
      </c>
      <c r="AN232" t="s">
        <v>503</v>
      </c>
      <c r="AO232" t="s">
        <v>503</v>
      </c>
      <c r="AP232" t="s">
        <v>503</v>
      </c>
      <c r="AQ232" t="s">
        <v>503</v>
      </c>
      <c r="AR232" t="s">
        <v>503</v>
      </c>
      <c r="AS232" t="s">
        <v>503</v>
      </c>
      <c r="AT232" t="s">
        <v>503</v>
      </c>
      <c r="AU232" t="s">
        <v>503</v>
      </c>
      <c r="AV232" t="s">
        <v>503</v>
      </c>
      <c r="AW232" t="s">
        <v>503</v>
      </c>
      <c r="AX232" t="s">
        <v>503</v>
      </c>
      <c r="AY232" t="s">
        <v>503</v>
      </c>
      <c r="AZ232" t="s">
        <v>503</v>
      </c>
      <c r="BA232" t="s">
        <v>503</v>
      </c>
      <c r="BB232" t="s">
        <v>503</v>
      </c>
      <c r="BC232" t="s">
        <v>503</v>
      </c>
      <c r="BD232" t="s">
        <v>503</v>
      </c>
      <c r="BE232" t="s">
        <v>503</v>
      </c>
      <c r="BF232" t="s">
        <v>503</v>
      </c>
      <c r="BG232" t="s">
        <v>503</v>
      </c>
    </row>
    <row r="233" spans="1:59" x14ac:dyDescent="0.25">
      <c r="A233">
        <v>2022</v>
      </c>
      <c r="B233">
        <v>19</v>
      </c>
      <c r="C233" t="s">
        <v>33</v>
      </c>
      <c r="D233" t="s">
        <v>512</v>
      </c>
      <c r="E233">
        <v>3</v>
      </c>
      <c r="F233" t="s">
        <v>503</v>
      </c>
      <c r="G233" t="s">
        <v>503</v>
      </c>
      <c r="H233" t="s">
        <v>503</v>
      </c>
      <c r="I233" t="s">
        <v>503</v>
      </c>
      <c r="J233" t="s">
        <v>503</v>
      </c>
      <c r="K233" t="s">
        <v>503</v>
      </c>
      <c r="L233" t="s">
        <v>503</v>
      </c>
      <c r="M233" t="s">
        <v>503</v>
      </c>
      <c r="N233" t="s">
        <v>503</v>
      </c>
      <c r="O233" t="s">
        <v>503</v>
      </c>
      <c r="P233" t="s">
        <v>503</v>
      </c>
      <c r="Q233" t="s">
        <v>503</v>
      </c>
      <c r="R233" t="s">
        <v>503</v>
      </c>
      <c r="S233" t="s">
        <v>503</v>
      </c>
      <c r="T233" t="s">
        <v>503</v>
      </c>
      <c r="U233" t="s">
        <v>503</v>
      </c>
      <c r="V233" t="s">
        <v>503</v>
      </c>
      <c r="W233" t="s">
        <v>503</v>
      </c>
      <c r="X233">
        <v>1</v>
      </c>
      <c r="Y233">
        <v>18</v>
      </c>
      <c r="Z233">
        <v>18</v>
      </c>
      <c r="AA233">
        <v>6</v>
      </c>
      <c r="AB233">
        <v>18</v>
      </c>
      <c r="AC233">
        <v>0</v>
      </c>
      <c r="AD233" t="s">
        <v>503</v>
      </c>
      <c r="AE233" t="s">
        <v>503</v>
      </c>
      <c r="AF233" t="s">
        <v>503</v>
      </c>
      <c r="AG233" t="s">
        <v>503</v>
      </c>
      <c r="AH233" t="s">
        <v>503</v>
      </c>
      <c r="AI233" t="s">
        <v>503</v>
      </c>
      <c r="AJ233" t="s">
        <v>503</v>
      </c>
      <c r="AK233" t="s">
        <v>503</v>
      </c>
      <c r="AL233" t="s">
        <v>503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s">
        <v>503</v>
      </c>
      <c r="AX233" t="s">
        <v>503</v>
      </c>
      <c r="AY233" t="s">
        <v>503</v>
      </c>
      <c r="AZ233" t="s">
        <v>503</v>
      </c>
      <c r="BA233" t="s">
        <v>503</v>
      </c>
      <c r="BB233" t="s">
        <v>503</v>
      </c>
      <c r="BC233" t="s">
        <v>503</v>
      </c>
      <c r="BD233" t="s">
        <v>503</v>
      </c>
      <c r="BE233" t="s">
        <v>503</v>
      </c>
      <c r="BF233" t="s">
        <v>503</v>
      </c>
      <c r="BG233" t="s">
        <v>503</v>
      </c>
    </row>
    <row r="234" spans="1:59" x14ac:dyDescent="0.25">
      <c r="A234">
        <v>2022</v>
      </c>
      <c r="B234">
        <v>14</v>
      </c>
      <c r="C234" t="s">
        <v>55</v>
      </c>
      <c r="D234" t="s">
        <v>510</v>
      </c>
      <c r="E234">
        <v>6</v>
      </c>
      <c r="F234" t="s">
        <v>503</v>
      </c>
      <c r="G234" t="s">
        <v>503</v>
      </c>
      <c r="H234" t="s">
        <v>503</v>
      </c>
      <c r="I234" t="s">
        <v>503</v>
      </c>
      <c r="J234" t="s">
        <v>503</v>
      </c>
      <c r="K234" t="s">
        <v>503</v>
      </c>
      <c r="L234" t="s">
        <v>503</v>
      </c>
      <c r="M234" t="s">
        <v>503</v>
      </c>
      <c r="N234" t="s">
        <v>503</v>
      </c>
      <c r="O234" t="s">
        <v>503</v>
      </c>
      <c r="P234" t="s">
        <v>503</v>
      </c>
      <c r="Q234" t="s">
        <v>503</v>
      </c>
      <c r="R234">
        <v>11</v>
      </c>
      <c r="S234">
        <v>19</v>
      </c>
      <c r="T234">
        <v>1.7</v>
      </c>
      <c r="U234">
        <v>3.2</v>
      </c>
      <c r="V234">
        <v>7</v>
      </c>
      <c r="W234">
        <v>0</v>
      </c>
      <c r="X234">
        <v>2</v>
      </c>
      <c r="Y234">
        <v>11</v>
      </c>
      <c r="Z234">
        <v>5.5</v>
      </c>
      <c r="AA234">
        <v>1.8</v>
      </c>
      <c r="AB234">
        <v>7</v>
      </c>
      <c r="AC234">
        <v>0</v>
      </c>
      <c r="AD234" t="s">
        <v>503</v>
      </c>
      <c r="AE234" t="s">
        <v>503</v>
      </c>
      <c r="AF234" t="s">
        <v>503</v>
      </c>
      <c r="AG234" t="s">
        <v>503</v>
      </c>
      <c r="AH234" t="s">
        <v>503</v>
      </c>
      <c r="AI234" t="s">
        <v>503</v>
      </c>
      <c r="AJ234" t="s">
        <v>503</v>
      </c>
      <c r="AK234" t="s">
        <v>503</v>
      </c>
      <c r="AL234" t="s">
        <v>503</v>
      </c>
      <c r="AM234" t="s">
        <v>503</v>
      </c>
      <c r="AN234" t="s">
        <v>503</v>
      </c>
      <c r="AO234" t="s">
        <v>503</v>
      </c>
      <c r="AP234" t="s">
        <v>503</v>
      </c>
      <c r="AQ234" t="s">
        <v>503</v>
      </c>
      <c r="AR234" t="s">
        <v>503</v>
      </c>
      <c r="AS234" t="s">
        <v>503</v>
      </c>
      <c r="AT234" t="s">
        <v>503</v>
      </c>
      <c r="AU234" t="s">
        <v>503</v>
      </c>
      <c r="AV234" t="s">
        <v>503</v>
      </c>
      <c r="AW234" t="s">
        <v>503</v>
      </c>
      <c r="AX234" t="s">
        <v>503</v>
      </c>
      <c r="AY234" t="s">
        <v>503</v>
      </c>
      <c r="AZ234" t="s">
        <v>503</v>
      </c>
      <c r="BA234" t="s">
        <v>503</v>
      </c>
      <c r="BB234" t="s">
        <v>503</v>
      </c>
      <c r="BC234" t="s">
        <v>503</v>
      </c>
      <c r="BD234" t="s">
        <v>503</v>
      </c>
      <c r="BE234" t="s">
        <v>503</v>
      </c>
      <c r="BF234" t="s">
        <v>503</v>
      </c>
      <c r="BG234" t="s">
        <v>503</v>
      </c>
    </row>
    <row r="235" spans="1:59" x14ac:dyDescent="0.25">
      <c r="A235">
        <v>2022</v>
      </c>
      <c r="B235">
        <v>13</v>
      </c>
      <c r="C235" t="s">
        <v>627</v>
      </c>
      <c r="D235" t="s">
        <v>512</v>
      </c>
      <c r="E235">
        <v>3</v>
      </c>
      <c r="F235" t="s">
        <v>503</v>
      </c>
      <c r="G235" t="s">
        <v>503</v>
      </c>
      <c r="H235" t="s">
        <v>503</v>
      </c>
      <c r="I235" t="s">
        <v>503</v>
      </c>
      <c r="J235" t="s">
        <v>503</v>
      </c>
      <c r="K235" t="s">
        <v>503</v>
      </c>
      <c r="L235" t="s">
        <v>503</v>
      </c>
      <c r="M235" t="s">
        <v>503</v>
      </c>
      <c r="N235" t="s">
        <v>503</v>
      </c>
      <c r="O235" t="s">
        <v>503</v>
      </c>
      <c r="P235" t="s">
        <v>503</v>
      </c>
      <c r="Q235" t="s">
        <v>503</v>
      </c>
      <c r="R235" t="s">
        <v>503</v>
      </c>
      <c r="S235" t="s">
        <v>503</v>
      </c>
      <c r="T235" t="s">
        <v>503</v>
      </c>
      <c r="U235" t="s">
        <v>503</v>
      </c>
      <c r="V235" t="s">
        <v>503</v>
      </c>
      <c r="W235" t="s">
        <v>503</v>
      </c>
      <c r="X235">
        <v>1</v>
      </c>
      <c r="Y235">
        <v>6</v>
      </c>
      <c r="Z235">
        <v>6</v>
      </c>
      <c r="AA235">
        <v>2</v>
      </c>
      <c r="AB235">
        <v>6</v>
      </c>
      <c r="AC235">
        <v>0</v>
      </c>
      <c r="AD235" t="s">
        <v>503</v>
      </c>
      <c r="AE235" t="s">
        <v>503</v>
      </c>
      <c r="AF235" t="s">
        <v>503</v>
      </c>
      <c r="AG235" t="s">
        <v>503</v>
      </c>
      <c r="AH235" t="s">
        <v>503</v>
      </c>
      <c r="AI235" t="s">
        <v>503</v>
      </c>
      <c r="AJ235" t="s">
        <v>503</v>
      </c>
      <c r="AK235" t="s">
        <v>503</v>
      </c>
      <c r="AL235" t="s">
        <v>503</v>
      </c>
      <c r="AM235" t="s">
        <v>503</v>
      </c>
      <c r="AN235" t="s">
        <v>503</v>
      </c>
      <c r="AO235" t="s">
        <v>503</v>
      </c>
      <c r="AP235" t="s">
        <v>503</v>
      </c>
      <c r="AQ235" t="s">
        <v>503</v>
      </c>
      <c r="AR235" t="s">
        <v>503</v>
      </c>
      <c r="AS235" t="s">
        <v>503</v>
      </c>
      <c r="AT235" t="s">
        <v>503</v>
      </c>
      <c r="AU235" t="s">
        <v>503</v>
      </c>
      <c r="AV235" t="s">
        <v>503</v>
      </c>
      <c r="AW235" t="s">
        <v>503</v>
      </c>
      <c r="AX235" t="s">
        <v>503</v>
      </c>
      <c r="AY235" t="s">
        <v>503</v>
      </c>
      <c r="AZ235" t="s">
        <v>503</v>
      </c>
      <c r="BA235" t="s">
        <v>503</v>
      </c>
      <c r="BB235" t="s">
        <v>503</v>
      </c>
      <c r="BC235" t="s">
        <v>503</v>
      </c>
      <c r="BD235" t="s">
        <v>503</v>
      </c>
      <c r="BE235" t="s">
        <v>503</v>
      </c>
      <c r="BF235" t="s">
        <v>503</v>
      </c>
      <c r="BG235" t="s">
        <v>503</v>
      </c>
    </row>
    <row r="236" spans="1:59" x14ac:dyDescent="0.25">
      <c r="A236">
        <v>2022</v>
      </c>
      <c r="B236">
        <v>4</v>
      </c>
      <c r="C236" t="s">
        <v>24</v>
      </c>
      <c r="D236" t="s">
        <v>512</v>
      </c>
      <c r="E236">
        <v>8</v>
      </c>
      <c r="F236" t="s">
        <v>503</v>
      </c>
      <c r="G236" t="s">
        <v>503</v>
      </c>
      <c r="H236" t="s">
        <v>503</v>
      </c>
      <c r="I236" t="s">
        <v>503</v>
      </c>
      <c r="J236" t="s">
        <v>503</v>
      </c>
      <c r="K236" t="s">
        <v>503</v>
      </c>
      <c r="L236" t="s">
        <v>503</v>
      </c>
      <c r="M236" t="s">
        <v>503</v>
      </c>
      <c r="N236" t="s">
        <v>503</v>
      </c>
      <c r="O236" t="s">
        <v>503</v>
      </c>
      <c r="P236" t="s">
        <v>503</v>
      </c>
      <c r="Q236" t="s">
        <v>503</v>
      </c>
      <c r="R236">
        <v>84</v>
      </c>
      <c r="S236">
        <v>677</v>
      </c>
      <c r="T236">
        <v>8.1</v>
      </c>
      <c r="U236">
        <v>84.6</v>
      </c>
      <c r="V236">
        <v>77</v>
      </c>
      <c r="W236">
        <v>1</v>
      </c>
      <c r="X236">
        <v>13</v>
      </c>
      <c r="Y236">
        <v>123</v>
      </c>
      <c r="Z236">
        <v>15.4</v>
      </c>
      <c r="AA236">
        <v>15.4</v>
      </c>
      <c r="AB236">
        <v>44</v>
      </c>
      <c r="AC236">
        <v>2</v>
      </c>
      <c r="AD236" t="s">
        <v>503</v>
      </c>
      <c r="AE236" t="s">
        <v>503</v>
      </c>
      <c r="AF236" t="s">
        <v>503</v>
      </c>
      <c r="AG236" t="s">
        <v>503</v>
      </c>
      <c r="AH236" t="s">
        <v>503</v>
      </c>
      <c r="AI236" t="s">
        <v>503</v>
      </c>
      <c r="AJ236" t="s">
        <v>503</v>
      </c>
      <c r="AK236" t="s">
        <v>503</v>
      </c>
      <c r="AL236" t="s">
        <v>503</v>
      </c>
      <c r="AM236" t="s">
        <v>503</v>
      </c>
      <c r="AN236" t="s">
        <v>503</v>
      </c>
      <c r="AO236" t="s">
        <v>503</v>
      </c>
      <c r="AP236" t="s">
        <v>503</v>
      </c>
      <c r="AQ236" t="s">
        <v>503</v>
      </c>
      <c r="AR236" t="s">
        <v>503</v>
      </c>
      <c r="AS236" t="s">
        <v>503</v>
      </c>
      <c r="AT236" t="s">
        <v>503</v>
      </c>
      <c r="AU236" t="s">
        <v>503</v>
      </c>
      <c r="AV236" t="s">
        <v>503</v>
      </c>
      <c r="AW236" t="s">
        <v>503</v>
      </c>
      <c r="AX236" t="s">
        <v>503</v>
      </c>
      <c r="AY236" t="s">
        <v>503</v>
      </c>
      <c r="AZ236" t="s">
        <v>503</v>
      </c>
      <c r="BA236" t="s">
        <v>503</v>
      </c>
      <c r="BB236" t="s">
        <v>503</v>
      </c>
      <c r="BC236" t="s">
        <v>503</v>
      </c>
      <c r="BD236" t="s">
        <v>503</v>
      </c>
      <c r="BE236" t="s">
        <v>503</v>
      </c>
      <c r="BF236" t="s">
        <v>503</v>
      </c>
      <c r="BG236" t="s">
        <v>503</v>
      </c>
    </row>
    <row r="237" spans="1:59" x14ac:dyDescent="0.25">
      <c r="A237">
        <v>2022</v>
      </c>
      <c r="B237">
        <v>8</v>
      </c>
      <c r="C237" t="s">
        <v>47</v>
      </c>
      <c r="D237" t="s">
        <v>512</v>
      </c>
      <c r="E237">
        <v>11</v>
      </c>
      <c r="F237" t="s">
        <v>503</v>
      </c>
      <c r="G237" t="s">
        <v>503</v>
      </c>
      <c r="H237" t="s">
        <v>503</v>
      </c>
      <c r="I237" t="s">
        <v>503</v>
      </c>
      <c r="J237" t="s">
        <v>503</v>
      </c>
      <c r="K237" t="s">
        <v>503</v>
      </c>
      <c r="L237" t="s">
        <v>503</v>
      </c>
      <c r="M237" t="s">
        <v>503</v>
      </c>
      <c r="N237" t="s">
        <v>503</v>
      </c>
      <c r="O237" t="s">
        <v>503</v>
      </c>
      <c r="P237" t="s">
        <v>503</v>
      </c>
      <c r="Q237" t="s">
        <v>503</v>
      </c>
      <c r="R237" t="s">
        <v>503</v>
      </c>
      <c r="S237" t="s">
        <v>503</v>
      </c>
      <c r="T237" t="s">
        <v>503</v>
      </c>
      <c r="U237" t="s">
        <v>503</v>
      </c>
      <c r="V237" t="s">
        <v>503</v>
      </c>
      <c r="W237" t="s">
        <v>503</v>
      </c>
      <c r="X237" t="s">
        <v>503</v>
      </c>
      <c r="Y237" t="s">
        <v>503</v>
      </c>
      <c r="Z237" t="s">
        <v>503</v>
      </c>
      <c r="AA237" t="s">
        <v>503</v>
      </c>
      <c r="AB237" t="s">
        <v>503</v>
      </c>
      <c r="AC237" t="s">
        <v>503</v>
      </c>
      <c r="AD237" t="s">
        <v>503</v>
      </c>
      <c r="AE237" t="s">
        <v>503</v>
      </c>
      <c r="AF237" t="s">
        <v>503</v>
      </c>
      <c r="AG237" t="s">
        <v>503</v>
      </c>
      <c r="AH237" t="s">
        <v>503</v>
      </c>
      <c r="AI237" t="s">
        <v>503</v>
      </c>
      <c r="AJ237" t="s">
        <v>503</v>
      </c>
      <c r="AK237" t="s">
        <v>503</v>
      </c>
      <c r="AL237" t="s">
        <v>503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 t="s">
        <v>503</v>
      </c>
      <c r="AX237" t="s">
        <v>503</v>
      </c>
      <c r="AY237" t="s">
        <v>503</v>
      </c>
      <c r="AZ237" t="s">
        <v>503</v>
      </c>
      <c r="BA237" t="s">
        <v>503</v>
      </c>
      <c r="BB237" t="s">
        <v>503</v>
      </c>
      <c r="BC237" t="s">
        <v>503</v>
      </c>
      <c r="BD237" t="s">
        <v>503</v>
      </c>
      <c r="BE237" t="s">
        <v>503</v>
      </c>
      <c r="BF237" t="s">
        <v>503</v>
      </c>
      <c r="BG237" t="s">
        <v>503</v>
      </c>
    </row>
    <row r="238" spans="1:59" x14ac:dyDescent="0.25">
      <c r="A238">
        <v>2022</v>
      </c>
      <c r="B238">
        <v>15</v>
      </c>
      <c r="C238" t="s">
        <v>53</v>
      </c>
      <c r="D238" t="s">
        <v>512</v>
      </c>
      <c r="E238">
        <v>4</v>
      </c>
      <c r="F238" t="s">
        <v>503</v>
      </c>
      <c r="G238" t="s">
        <v>503</v>
      </c>
      <c r="H238" t="s">
        <v>503</v>
      </c>
      <c r="I238" t="s">
        <v>503</v>
      </c>
      <c r="J238" t="s">
        <v>503</v>
      </c>
      <c r="K238" t="s">
        <v>503</v>
      </c>
      <c r="L238" t="s">
        <v>503</v>
      </c>
      <c r="M238" t="s">
        <v>503</v>
      </c>
      <c r="N238" t="s">
        <v>503</v>
      </c>
      <c r="O238" t="s">
        <v>503</v>
      </c>
      <c r="P238" t="s">
        <v>503</v>
      </c>
      <c r="Q238" t="s">
        <v>503</v>
      </c>
      <c r="R238">
        <v>1</v>
      </c>
      <c r="S238">
        <v>1</v>
      </c>
      <c r="T238">
        <v>1</v>
      </c>
      <c r="U238">
        <v>0.3</v>
      </c>
      <c r="V238">
        <v>1</v>
      </c>
      <c r="W238">
        <v>0</v>
      </c>
      <c r="X238">
        <v>7</v>
      </c>
      <c r="Y238">
        <v>84</v>
      </c>
      <c r="Z238">
        <v>12</v>
      </c>
      <c r="AA238">
        <v>21</v>
      </c>
      <c r="AB238">
        <v>29</v>
      </c>
      <c r="AC238">
        <v>1</v>
      </c>
      <c r="AD238" t="s">
        <v>503</v>
      </c>
      <c r="AE238" t="s">
        <v>503</v>
      </c>
      <c r="AF238" t="s">
        <v>503</v>
      </c>
      <c r="AG238" t="s">
        <v>503</v>
      </c>
      <c r="AH238" t="s">
        <v>503</v>
      </c>
      <c r="AI238" t="s">
        <v>503</v>
      </c>
      <c r="AJ238" t="s">
        <v>503</v>
      </c>
      <c r="AK238" t="s">
        <v>503</v>
      </c>
      <c r="AL238" t="s">
        <v>503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 t="s">
        <v>503</v>
      </c>
      <c r="AX238" t="s">
        <v>503</v>
      </c>
      <c r="AY238" t="s">
        <v>503</v>
      </c>
      <c r="AZ238" t="s">
        <v>503</v>
      </c>
      <c r="BA238" t="s">
        <v>503</v>
      </c>
      <c r="BB238" t="s">
        <v>503</v>
      </c>
      <c r="BC238" t="s">
        <v>503</v>
      </c>
      <c r="BD238" t="s">
        <v>503</v>
      </c>
      <c r="BE238" t="s">
        <v>503</v>
      </c>
      <c r="BF238" t="s">
        <v>503</v>
      </c>
      <c r="BG238" t="s">
        <v>503</v>
      </c>
    </row>
    <row r="239" spans="1:59" x14ac:dyDescent="0.25">
      <c r="A239">
        <v>2022</v>
      </c>
      <c r="B239">
        <v>89</v>
      </c>
      <c r="C239" t="s">
        <v>628</v>
      </c>
      <c r="D239" t="s">
        <v>502</v>
      </c>
      <c r="E239">
        <v>5</v>
      </c>
      <c r="F239" t="s">
        <v>503</v>
      </c>
      <c r="G239" t="s">
        <v>503</v>
      </c>
      <c r="H239" t="s">
        <v>503</v>
      </c>
      <c r="I239" t="s">
        <v>503</v>
      </c>
      <c r="J239" t="s">
        <v>503</v>
      </c>
      <c r="K239" t="s">
        <v>503</v>
      </c>
      <c r="L239" t="s">
        <v>503</v>
      </c>
      <c r="M239" t="s">
        <v>503</v>
      </c>
      <c r="N239" t="s">
        <v>503</v>
      </c>
      <c r="O239" t="s">
        <v>503</v>
      </c>
      <c r="P239" t="s">
        <v>503</v>
      </c>
      <c r="Q239" t="s">
        <v>503</v>
      </c>
      <c r="R239" t="s">
        <v>503</v>
      </c>
      <c r="S239" t="s">
        <v>503</v>
      </c>
      <c r="T239" t="s">
        <v>503</v>
      </c>
      <c r="U239" t="s">
        <v>503</v>
      </c>
      <c r="V239" t="s">
        <v>503</v>
      </c>
      <c r="W239" t="s">
        <v>503</v>
      </c>
      <c r="X239">
        <v>9</v>
      </c>
      <c r="Y239">
        <v>80</v>
      </c>
      <c r="Z239">
        <v>8.9</v>
      </c>
      <c r="AA239">
        <v>16</v>
      </c>
      <c r="AB239">
        <v>16</v>
      </c>
      <c r="AC239">
        <v>0</v>
      </c>
      <c r="AD239" t="s">
        <v>503</v>
      </c>
      <c r="AE239" t="s">
        <v>503</v>
      </c>
      <c r="AF239" t="s">
        <v>503</v>
      </c>
      <c r="AG239" t="s">
        <v>503</v>
      </c>
      <c r="AH239" t="s">
        <v>503</v>
      </c>
      <c r="AI239" t="s">
        <v>503</v>
      </c>
      <c r="AJ239" t="s">
        <v>503</v>
      </c>
      <c r="AK239" t="s">
        <v>503</v>
      </c>
      <c r="AL239" t="s">
        <v>503</v>
      </c>
      <c r="AM239" t="s">
        <v>503</v>
      </c>
      <c r="AN239" t="s">
        <v>503</v>
      </c>
      <c r="AO239" t="s">
        <v>503</v>
      </c>
      <c r="AP239" t="s">
        <v>503</v>
      </c>
      <c r="AQ239" t="s">
        <v>503</v>
      </c>
      <c r="AR239" t="s">
        <v>503</v>
      </c>
      <c r="AS239" t="s">
        <v>503</v>
      </c>
      <c r="AT239" t="s">
        <v>503</v>
      </c>
      <c r="AU239" t="s">
        <v>503</v>
      </c>
      <c r="AV239" t="s">
        <v>503</v>
      </c>
      <c r="AW239" t="s">
        <v>503</v>
      </c>
      <c r="AX239" t="s">
        <v>503</v>
      </c>
      <c r="AY239" t="s">
        <v>503</v>
      </c>
      <c r="AZ239" t="s">
        <v>503</v>
      </c>
      <c r="BA239" t="s">
        <v>503</v>
      </c>
      <c r="BB239" t="s">
        <v>503</v>
      </c>
      <c r="BC239" t="s">
        <v>503</v>
      </c>
      <c r="BD239" t="s">
        <v>503</v>
      </c>
      <c r="BE239" t="s">
        <v>503</v>
      </c>
      <c r="BF239" t="s">
        <v>503</v>
      </c>
      <c r="BG239" t="s">
        <v>503</v>
      </c>
    </row>
    <row r="240" spans="1:59" x14ac:dyDescent="0.25">
      <c r="A240">
        <v>2022</v>
      </c>
      <c r="B240">
        <v>2</v>
      </c>
      <c r="C240" t="s">
        <v>629</v>
      </c>
      <c r="D240" t="s">
        <v>510</v>
      </c>
      <c r="E240">
        <v>9</v>
      </c>
      <c r="F240" t="s">
        <v>503</v>
      </c>
      <c r="G240" t="s">
        <v>503</v>
      </c>
      <c r="H240" t="s">
        <v>503</v>
      </c>
      <c r="I240" t="s">
        <v>503</v>
      </c>
      <c r="J240" t="s">
        <v>503</v>
      </c>
      <c r="K240" t="s">
        <v>503</v>
      </c>
      <c r="L240" t="s">
        <v>503</v>
      </c>
      <c r="M240" t="s">
        <v>503</v>
      </c>
      <c r="N240" t="s">
        <v>503</v>
      </c>
      <c r="O240" t="s">
        <v>503</v>
      </c>
      <c r="P240" t="s">
        <v>503</v>
      </c>
      <c r="Q240" t="s">
        <v>503</v>
      </c>
      <c r="R240">
        <v>1</v>
      </c>
      <c r="S240">
        <v>34</v>
      </c>
      <c r="T240">
        <v>34</v>
      </c>
      <c r="U240">
        <v>3.8</v>
      </c>
      <c r="V240">
        <v>34</v>
      </c>
      <c r="W240">
        <v>0</v>
      </c>
      <c r="X240">
        <v>45</v>
      </c>
      <c r="Y240">
        <v>572</v>
      </c>
      <c r="Z240">
        <v>12.7</v>
      </c>
      <c r="AA240">
        <v>63.6</v>
      </c>
      <c r="AB240">
        <v>49</v>
      </c>
      <c r="AC240">
        <v>3</v>
      </c>
      <c r="AD240" t="s">
        <v>503</v>
      </c>
      <c r="AE240" t="s">
        <v>503</v>
      </c>
      <c r="AF240" t="s">
        <v>503</v>
      </c>
      <c r="AG240" t="s">
        <v>503</v>
      </c>
      <c r="AH240" t="s">
        <v>503</v>
      </c>
      <c r="AI240" t="s">
        <v>503</v>
      </c>
      <c r="AJ240" t="s">
        <v>503</v>
      </c>
      <c r="AK240" t="s">
        <v>503</v>
      </c>
      <c r="AL240" t="s">
        <v>503</v>
      </c>
      <c r="AM240" t="s">
        <v>503</v>
      </c>
      <c r="AN240" t="s">
        <v>503</v>
      </c>
      <c r="AO240" t="s">
        <v>503</v>
      </c>
      <c r="AP240" t="s">
        <v>503</v>
      </c>
      <c r="AQ240" t="s">
        <v>503</v>
      </c>
      <c r="AR240" t="s">
        <v>503</v>
      </c>
      <c r="AS240" t="s">
        <v>503</v>
      </c>
      <c r="AT240" t="s">
        <v>503</v>
      </c>
      <c r="AU240" t="s">
        <v>503</v>
      </c>
      <c r="AV240" t="s">
        <v>503</v>
      </c>
      <c r="AW240" t="s">
        <v>503</v>
      </c>
      <c r="AX240" t="s">
        <v>503</v>
      </c>
      <c r="AY240" t="s">
        <v>503</v>
      </c>
      <c r="AZ240" t="s">
        <v>503</v>
      </c>
      <c r="BA240" t="s">
        <v>503</v>
      </c>
      <c r="BB240" t="s">
        <v>503</v>
      </c>
      <c r="BC240" t="s">
        <v>503</v>
      </c>
      <c r="BD240" t="s">
        <v>503</v>
      </c>
      <c r="BE240" t="s">
        <v>503</v>
      </c>
      <c r="BF240" t="s">
        <v>503</v>
      </c>
      <c r="BG240" t="s">
        <v>503</v>
      </c>
    </row>
    <row r="241" spans="1:59" x14ac:dyDescent="0.25">
      <c r="A241">
        <v>2022</v>
      </c>
      <c r="B241">
        <v>7</v>
      </c>
      <c r="C241" t="s">
        <v>617</v>
      </c>
      <c r="D241" t="s">
        <v>502</v>
      </c>
      <c r="E241">
        <v>11</v>
      </c>
      <c r="F241" t="s">
        <v>503</v>
      </c>
      <c r="G241" t="s">
        <v>503</v>
      </c>
      <c r="H241" t="s">
        <v>503</v>
      </c>
      <c r="I241" t="s">
        <v>503</v>
      </c>
      <c r="J241" t="s">
        <v>503</v>
      </c>
      <c r="K241" t="s">
        <v>503</v>
      </c>
      <c r="L241" t="s">
        <v>503</v>
      </c>
      <c r="M241" t="s">
        <v>503</v>
      </c>
      <c r="N241" t="s">
        <v>503</v>
      </c>
      <c r="O241" t="s">
        <v>503</v>
      </c>
      <c r="P241" t="s">
        <v>503</v>
      </c>
      <c r="Q241" t="s">
        <v>503</v>
      </c>
      <c r="R241">
        <v>2</v>
      </c>
      <c r="S241">
        <v>12</v>
      </c>
      <c r="T241">
        <v>6</v>
      </c>
      <c r="U241">
        <v>1.1000000000000001</v>
      </c>
      <c r="V241">
        <v>8</v>
      </c>
      <c r="W241">
        <v>0</v>
      </c>
      <c r="X241">
        <v>0</v>
      </c>
      <c r="Y241" t="s">
        <v>503</v>
      </c>
      <c r="Z241" t="s">
        <v>503</v>
      </c>
      <c r="AA241" t="s">
        <v>503</v>
      </c>
      <c r="AB241" t="s">
        <v>503</v>
      </c>
      <c r="AC241" t="s">
        <v>503</v>
      </c>
      <c r="AD241" t="s">
        <v>503</v>
      </c>
      <c r="AE241" t="s">
        <v>503</v>
      </c>
      <c r="AF241" t="s">
        <v>503</v>
      </c>
      <c r="AG241" t="s">
        <v>503</v>
      </c>
      <c r="AH241" t="s">
        <v>503</v>
      </c>
      <c r="AI241" t="s">
        <v>503</v>
      </c>
      <c r="AJ241" t="s">
        <v>503</v>
      </c>
      <c r="AK241" t="s">
        <v>503</v>
      </c>
      <c r="AL241" t="s">
        <v>503</v>
      </c>
      <c r="AM241" t="s">
        <v>503</v>
      </c>
      <c r="AN241" t="s">
        <v>503</v>
      </c>
      <c r="AO241" t="s">
        <v>503</v>
      </c>
      <c r="AP241" t="s">
        <v>503</v>
      </c>
      <c r="AQ241" t="s">
        <v>503</v>
      </c>
      <c r="AR241" t="s">
        <v>503</v>
      </c>
      <c r="AS241" t="s">
        <v>503</v>
      </c>
      <c r="AT241" t="s">
        <v>503</v>
      </c>
      <c r="AU241" t="s">
        <v>503</v>
      </c>
      <c r="AV241" t="s">
        <v>503</v>
      </c>
      <c r="AW241" t="s">
        <v>503</v>
      </c>
      <c r="AX241" t="s">
        <v>503</v>
      </c>
      <c r="AY241" t="s">
        <v>503</v>
      </c>
      <c r="AZ241" t="s">
        <v>503</v>
      </c>
      <c r="BA241" t="s">
        <v>503</v>
      </c>
      <c r="BB241" t="s">
        <v>503</v>
      </c>
      <c r="BC241" t="s">
        <v>503</v>
      </c>
      <c r="BD241" t="s">
        <v>503</v>
      </c>
      <c r="BE241" t="s">
        <v>503</v>
      </c>
      <c r="BF241" t="s">
        <v>503</v>
      </c>
      <c r="BG241" t="s">
        <v>503</v>
      </c>
    </row>
    <row r="242" spans="1:59" x14ac:dyDescent="0.25">
      <c r="A242">
        <v>2022</v>
      </c>
      <c r="B242">
        <v>16</v>
      </c>
      <c r="C242" t="s">
        <v>624</v>
      </c>
      <c r="D242" t="s">
        <v>512</v>
      </c>
      <c r="E242">
        <v>7</v>
      </c>
      <c r="F242">
        <v>8</v>
      </c>
      <c r="G242">
        <v>11</v>
      </c>
      <c r="H242">
        <v>59</v>
      </c>
      <c r="I242">
        <v>0.72699999999999998</v>
      </c>
      <c r="J242">
        <v>7.4</v>
      </c>
      <c r="K242">
        <v>8.4</v>
      </c>
      <c r="L242">
        <v>1.1000000000000001</v>
      </c>
      <c r="M242">
        <v>0</v>
      </c>
      <c r="N242">
        <v>0</v>
      </c>
      <c r="O242">
        <v>0</v>
      </c>
      <c r="P242">
        <v>18</v>
      </c>
      <c r="Q242">
        <v>85</v>
      </c>
      <c r="R242">
        <v>4</v>
      </c>
      <c r="S242">
        <v>16</v>
      </c>
      <c r="T242">
        <v>4</v>
      </c>
      <c r="U242">
        <v>2.2999999999999998</v>
      </c>
      <c r="V242">
        <v>6</v>
      </c>
      <c r="W242">
        <v>0</v>
      </c>
      <c r="X242">
        <v>2</v>
      </c>
      <c r="Y242">
        <v>19</v>
      </c>
      <c r="Z242">
        <v>9.5</v>
      </c>
      <c r="AA242">
        <v>2.7</v>
      </c>
      <c r="AB242">
        <v>12</v>
      </c>
      <c r="AC242">
        <v>0</v>
      </c>
      <c r="AD242" t="s">
        <v>503</v>
      </c>
      <c r="AE242" t="s">
        <v>503</v>
      </c>
      <c r="AF242" t="s">
        <v>503</v>
      </c>
      <c r="AG242" t="s">
        <v>503</v>
      </c>
      <c r="AH242" t="s">
        <v>503</v>
      </c>
      <c r="AI242" t="s">
        <v>503</v>
      </c>
      <c r="AJ242" t="s">
        <v>503</v>
      </c>
      <c r="AK242" t="s">
        <v>503</v>
      </c>
      <c r="AL242" t="s">
        <v>503</v>
      </c>
      <c r="AM242" t="s">
        <v>503</v>
      </c>
      <c r="AN242" t="s">
        <v>503</v>
      </c>
      <c r="AO242" t="s">
        <v>503</v>
      </c>
      <c r="AP242" t="s">
        <v>503</v>
      </c>
      <c r="AQ242" t="s">
        <v>503</v>
      </c>
      <c r="AR242" t="s">
        <v>503</v>
      </c>
      <c r="AS242" t="s">
        <v>503</v>
      </c>
      <c r="AT242" t="s">
        <v>503</v>
      </c>
      <c r="AU242" t="s">
        <v>503</v>
      </c>
      <c r="AV242" t="s">
        <v>503</v>
      </c>
      <c r="AW242" t="s">
        <v>503</v>
      </c>
      <c r="AX242" t="s">
        <v>503</v>
      </c>
      <c r="AY242" t="s">
        <v>503</v>
      </c>
      <c r="AZ242" t="s">
        <v>503</v>
      </c>
      <c r="BA242" t="s">
        <v>503</v>
      </c>
      <c r="BB242" t="s">
        <v>503</v>
      </c>
      <c r="BC242" t="s">
        <v>503</v>
      </c>
      <c r="BD242" t="s">
        <v>503</v>
      </c>
      <c r="BE242" t="s">
        <v>503</v>
      </c>
      <c r="BF242" t="s">
        <v>503</v>
      </c>
      <c r="BG242" t="s">
        <v>503</v>
      </c>
    </row>
    <row r="243" spans="1:59" x14ac:dyDescent="0.25">
      <c r="A243">
        <v>2022</v>
      </c>
      <c r="B243">
        <v>12</v>
      </c>
      <c r="C243" t="s">
        <v>625</v>
      </c>
      <c r="D243" t="s">
        <v>502</v>
      </c>
      <c r="E243">
        <v>10</v>
      </c>
      <c r="F243">
        <v>0</v>
      </c>
      <c r="G243">
        <v>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v>9</v>
      </c>
      <c r="T243">
        <v>9</v>
      </c>
      <c r="U243">
        <v>0.9</v>
      </c>
      <c r="V243">
        <v>9</v>
      </c>
      <c r="W243">
        <v>0</v>
      </c>
      <c r="X243">
        <v>0</v>
      </c>
      <c r="Y243" t="s">
        <v>503</v>
      </c>
      <c r="Z243" t="s">
        <v>503</v>
      </c>
      <c r="AA243" t="s">
        <v>503</v>
      </c>
      <c r="AB243" t="s">
        <v>503</v>
      </c>
      <c r="AC243" t="s">
        <v>503</v>
      </c>
      <c r="AD243" t="s">
        <v>503</v>
      </c>
      <c r="AE243" t="s">
        <v>503</v>
      </c>
      <c r="AF243" t="s">
        <v>503</v>
      </c>
      <c r="AG243" t="s">
        <v>503</v>
      </c>
      <c r="AH243" t="s">
        <v>503</v>
      </c>
      <c r="AI243" t="s">
        <v>503</v>
      </c>
      <c r="AJ243" t="s">
        <v>503</v>
      </c>
      <c r="AK243" t="s">
        <v>503</v>
      </c>
      <c r="AL243" t="s">
        <v>503</v>
      </c>
      <c r="AM243" t="s">
        <v>503</v>
      </c>
      <c r="AN243" t="s">
        <v>503</v>
      </c>
      <c r="AO243" t="s">
        <v>503</v>
      </c>
      <c r="AP243" t="s">
        <v>503</v>
      </c>
      <c r="AQ243" t="s">
        <v>503</v>
      </c>
      <c r="AR243" t="s">
        <v>503</v>
      </c>
      <c r="AS243" t="s">
        <v>503</v>
      </c>
      <c r="AT243" t="s">
        <v>503</v>
      </c>
      <c r="AU243" t="s">
        <v>503</v>
      </c>
      <c r="AV243" t="s">
        <v>503</v>
      </c>
      <c r="AW243" t="s">
        <v>503</v>
      </c>
      <c r="AX243" t="s">
        <v>503</v>
      </c>
      <c r="AY243" t="s">
        <v>503</v>
      </c>
      <c r="AZ243" t="s">
        <v>503</v>
      </c>
      <c r="BA243" t="s">
        <v>503</v>
      </c>
      <c r="BB243" t="s">
        <v>503</v>
      </c>
      <c r="BC243" t="s">
        <v>503</v>
      </c>
      <c r="BD243" t="s">
        <v>503</v>
      </c>
      <c r="BE243" t="s">
        <v>503</v>
      </c>
      <c r="BF243" t="s">
        <v>503</v>
      </c>
      <c r="BG243" t="s">
        <v>503</v>
      </c>
    </row>
    <row r="244" spans="1:59" x14ac:dyDescent="0.25">
      <c r="A244">
        <v>2022</v>
      </c>
      <c r="B244">
        <v>21</v>
      </c>
      <c r="C244" t="s">
        <v>630</v>
      </c>
      <c r="D244" t="s">
        <v>502</v>
      </c>
      <c r="E244">
        <v>11</v>
      </c>
      <c r="F244" t="s">
        <v>503</v>
      </c>
      <c r="G244" t="s">
        <v>503</v>
      </c>
      <c r="H244" t="s">
        <v>503</v>
      </c>
      <c r="I244" t="s">
        <v>503</v>
      </c>
      <c r="J244" t="s">
        <v>503</v>
      </c>
      <c r="K244" t="s">
        <v>503</v>
      </c>
      <c r="L244" t="s">
        <v>503</v>
      </c>
      <c r="M244" t="s">
        <v>503</v>
      </c>
      <c r="N244" t="s">
        <v>503</v>
      </c>
      <c r="O244" t="s">
        <v>503</v>
      </c>
      <c r="P244" t="s">
        <v>503</v>
      </c>
      <c r="Q244" t="s">
        <v>503</v>
      </c>
      <c r="R244">
        <v>33</v>
      </c>
      <c r="S244">
        <v>158</v>
      </c>
      <c r="T244">
        <v>4.8</v>
      </c>
      <c r="U244">
        <v>14.4</v>
      </c>
      <c r="V244">
        <v>20</v>
      </c>
      <c r="W244">
        <v>0</v>
      </c>
      <c r="X244">
        <v>8</v>
      </c>
      <c r="Y244" t="s">
        <v>503</v>
      </c>
      <c r="Z244" t="s">
        <v>503</v>
      </c>
      <c r="AA244" t="s">
        <v>503</v>
      </c>
      <c r="AB244" t="s">
        <v>503</v>
      </c>
      <c r="AC244" t="s">
        <v>503</v>
      </c>
      <c r="AD244" t="s">
        <v>503</v>
      </c>
      <c r="AE244" t="s">
        <v>503</v>
      </c>
      <c r="AF244" t="s">
        <v>503</v>
      </c>
      <c r="AG244" t="s">
        <v>503</v>
      </c>
      <c r="AH244" t="s">
        <v>503</v>
      </c>
      <c r="AI244" t="s">
        <v>503</v>
      </c>
      <c r="AJ244" t="s">
        <v>503</v>
      </c>
      <c r="AK244" t="s">
        <v>503</v>
      </c>
      <c r="AL244" t="s">
        <v>503</v>
      </c>
      <c r="AM244">
        <v>2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 t="s">
        <v>503</v>
      </c>
      <c r="AX244" t="s">
        <v>503</v>
      </c>
      <c r="AY244" t="s">
        <v>503</v>
      </c>
      <c r="AZ244" t="s">
        <v>503</v>
      </c>
      <c r="BA244" t="s">
        <v>503</v>
      </c>
      <c r="BB244" t="s">
        <v>503</v>
      </c>
      <c r="BC244" t="s">
        <v>503</v>
      </c>
      <c r="BD244" t="s">
        <v>503</v>
      </c>
      <c r="BE244" t="s">
        <v>503</v>
      </c>
      <c r="BF244" t="s">
        <v>503</v>
      </c>
      <c r="BG244" t="s">
        <v>503</v>
      </c>
    </row>
    <row r="245" spans="1:59" x14ac:dyDescent="0.25">
      <c r="A245">
        <v>2022</v>
      </c>
      <c r="B245">
        <v>0</v>
      </c>
      <c r="C245" t="s">
        <v>25</v>
      </c>
      <c r="D245" t="s">
        <v>512</v>
      </c>
      <c r="E245">
        <v>11</v>
      </c>
      <c r="F245" t="s">
        <v>503</v>
      </c>
      <c r="G245" t="s">
        <v>503</v>
      </c>
      <c r="H245" t="s">
        <v>503</v>
      </c>
      <c r="I245" t="s">
        <v>503</v>
      </c>
      <c r="J245" t="s">
        <v>503</v>
      </c>
      <c r="K245" t="s">
        <v>503</v>
      </c>
      <c r="L245" t="s">
        <v>503</v>
      </c>
      <c r="M245" t="s">
        <v>503</v>
      </c>
      <c r="N245" t="s">
        <v>503</v>
      </c>
      <c r="O245" t="s">
        <v>503</v>
      </c>
      <c r="P245" t="s">
        <v>503</v>
      </c>
      <c r="Q245" t="s">
        <v>503</v>
      </c>
      <c r="R245">
        <v>7</v>
      </c>
      <c r="S245">
        <v>26</v>
      </c>
      <c r="T245">
        <v>3.7</v>
      </c>
      <c r="U245">
        <v>2.4</v>
      </c>
      <c r="V245">
        <v>7</v>
      </c>
      <c r="W245">
        <v>0</v>
      </c>
      <c r="X245">
        <v>2</v>
      </c>
      <c r="Y245">
        <v>6</v>
      </c>
      <c r="Z245">
        <v>6</v>
      </c>
      <c r="AA245">
        <v>0.5</v>
      </c>
      <c r="AB245">
        <v>6</v>
      </c>
      <c r="AC245">
        <v>0</v>
      </c>
      <c r="AD245" t="s">
        <v>503</v>
      </c>
      <c r="AE245" t="s">
        <v>503</v>
      </c>
      <c r="AF245" t="s">
        <v>503</v>
      </c>
      <c r="AG245" t="s">
        <v>503</v>
      </c>
      <c r="AH245" t="s">
        <v>503</v>
      </c>
      <c r="AI245" t="s">
        <v>503</v>
      </c>
      <c r="AJ245" t="s">
        <v>503</v>
      </c>
      <c r="AK245" t="s">
        <v>503</v>
      </c>
      <c r="AL245" t="s">
        <v>503</v>
      </c>
      <c r="AM245" t="s">
        <v>503</v>
      </c>
      <c r="AN245" t="s">
        <v>503</v>
      </c>
      <c r="AO245" t="s">
        <v>503</v>
      </c>
      <c r="AP245" t="s">
        <v>503</v>
      </c>
      <c r="AQ245" t="s">
        <v>503</v>
      </c>
      <c r="AR245" t="s">
        <v>503</v>
      </c>
      <c r="AS245" t="s">
        <v>503</v>
      </c>
      <c r="AT245" t="s">
        <v>503</v>
      </c>
      <c r="AU245" t="s">
        <v>503</v>
      </c>
      <c r="AV245" t="s">
        <v>503</v>
      </c>
      <c r="AW245" t="s">
        <v>503</v>
      </c>
      <c r="AX245" t="s">
        <v>503</v>
      </c>
      <c r="AY245" t="s">
        <v>503</v>
      </c>
      <c r="AZ245" t="s">
        <v>503</v>
      </c>
      <c r="BA245" t="s">
        <v>503</v>
      </c>
      <c r="BB245" t="s">
        <v>503</v>
      </c>
      <c r="BC245" t="s">
        <v>503</v>
      </c>
      <c r="BD245" t="s">
        <v>503</v>
      </c>
      <c r="BE245" t="s">
        <v>503</v>
      </c>
      <c r="BF245" t="s">
        <v>503</v>
      </c>
      <c r="BG245" t="s">
        <v>503</v>
      </c>
    </row>
    <row r="246" spans="1:59" x14ac:dyDescent="0.25">
      <c r="A246">
        <v>2022</v>
      </c>
      <c r="B246">
        <v>11</v>
      </c>
      <c r="C246" t="s">
        <v>32</v>
      </c>
      <c r="D246" t="s">
        <v>510</v>
      </c>
      <c r="E246">
        <v>7</v>
      </c>
      <c r="F246" t="s">
        <v>503</v>
      </c>
      <c r="G246" t="s">
        <v>503</v>
      </c>
      <c r="H246" t="s">
        <v>503</v>
      </c>
      <c r="I246" t="s">
        <v>503</v>
      </c>
      <c r="J246" t="s">
        <v>503</v>
      </c>
      <c r="K246" t="s">
        <v>503</v>
      </c>
      <c r="L246" t="s">
        <v>503</v>
      </c>
      <c r="M246" t="s">
        <v>503</v>
      </c>
      <c r="N246" t="s">
        <v>503</v>
      </c>
      <c r="O246" t="s">
        <v>503</v>
      </c>
      <c r="P246" t="s">
        <v>503</v>
      </c>
      <c r="Q246" t="s">
        <v>503</v>
      </c>
      <c r="R246">
        <v>1</v>
      </c>
      <c r="S246">
        <v>1</v>
      </c>
      <c r="T246">
        <v>1</v>
      </c>
      <c r="U246">
        <v>0.1</v>
      </c>
      <c r="V246">
        <v>1</v>
      </c>
      <c r="W246">
        <v>0</v>
      </c>
      <c r="X246">
        <v>34</v>
      </c>
      <c r="Y246">
        <v>449</v>
      </c>
      <c r="Z246">
        <v>13.2</v>
      </c>
      <c r="AA246">
        <v>64.099999999999994</v>
      </c>
      <c r="AB246">
        <v>60</v>
      </c>
      <c r="AC246">
        <v>5</v>
      </c>
      <c r="AD246" t="s">
        <v>503</v>
      </c>
      <c r="AE246" t="s">
        <v>503</v>
      </c>
      <c r="AF246" t="s">
        <v>503</v>
      </c>
      <c r="AG246" t="s">
        <v>503</v>
      </c>
      <c r="AH246" t="s">
        <v>503</v>
      </c>
      <c r="AI246" t="s">
        <v>503</v>
      </c>
      <c r="AJ246" t="s">
        <v>503</v>
      </c>
      <c r="AK246" t="s">
        <v>503</v>
      </c>
      <c r="AL246" t="s">
        <v>503</v>
      </c>
      <c r="AM246" t="s">
        <v>503</v>
      </c>
      <c r="AN246" t="s">
        <v>503</v>
      </c>
      <c r="AO246" t="s">
        <v>503</v>
      </c>
      <c r="AP246" t="s">
        <v>503</v>
      </c>
      <c r="AQ246" t="s">
        <v>503</v>
      </c>
      <c r="AR246" t="s">
        <v>503</v>
      </c>
      <c r="AS246" t="s">
        <v>503</v>
      </c>
      <c r="AT246" t="s">
        <v>503</v>
      </c>
      <c r="AU246" t="s">
        <v>503</v>
      </c>
      <c r="AV246" t="s">
        <v>503</v>
      </c>
      <c r="AW246" t="s">
        <v>503</v>
      </c>
      <c r="AX246" t="s">
        <v>503</v>
      </c>
      <c r="AY246" t="s">
        <v>503</v>
      </c>
      <c r="AZ246" t="s">
        <v>503</v>
      </c>
      <c r="BA246" t="s">
        <v>503</v>
      </c>
      <c r="BB246" t="s">
        <v>503</v>
      </c>
      <c r="BC246" t="s">
        <v>503</v>
      </c>
      <c r="BD246" t="s">
        <v>503</v>
      </c>
      <c r="BE246" t="s">
        <v>503</v>
      </c>
      <c r="BF246" t="s">
        <v>503</v>
      </c>
      <c r="BG246" t="s">
        <v>503</v>
      </c>
    </row>
    <row r="247" spans="1:59" x14ac:dyDescent="0.25">
      <c r="A247">
        <v>2022</v>
      </c>
      <c r="B247">
        <v>9</v>
      </c>
      <c r="C247" t="s">
        <v>606</v>
      </c>
      <c r="D247" t="s">
        <v>502</v>
      </c>
      <c r="E247">
        <v>9</v>
      </c>
      <c r="F247">
        <v>144</v>
      </c>
      <c r="G247">
        <v>232</v>
      </c>
      <c r="H247">
        <v>1982</v>
      </c>
      <c r="I247">
        <v>0.621</v>
      </c>
      <c r="J247">
        <v>13.8</v>
      </c>
      <c r="K247">
        <v>220.2</v>
      </c>
      <c r="L247">
        <v>16</v>
      </c>
      <c r="M247">
        <v>18</v>
      </c>
      <c r="N247">
        <v>2</v>
      </c>
      <c r="O247">
        <v>7</v>
      </c>
      <c r="P247">
        <v>60</v>
      </c>
      <c r="Q247">
        <v>102.7</v>
      </c>
      <c r="R247">
        <v>71</v>
      </c>
      <c r="S247">
        <v>376</v>
      </c>
      <c r="T247">
        <v>5.3</v>
      </c>
      <c r="U247">
        <v>41.8</v>
      </c>
      <c r="V247">
        <v>35</v>
      </c>
      <c r="W247">
        <v>1</v>
      </c>
      <c r="X247">
        <v>4</v>
      </c>
      <c r="Y247" t="s">
        <v>503</v>
      </c>
      <c r="Z247" t="s">
        <v>503</v>
      </c>
      <c r="AA247" t="s">
        <v>503</v>
      </c>
      <c r="AB247" t="s">
        <v>503</v>
      </c>
      <c r="AC247" t="s">
        <v>503</v>
      </c>
      <c r="AD247" t="s">
        <v>503</v>
      </c>
      <c r="AE247" t="s">
        <v>503</v>
      </c>
      <c r="AF247" t="s">
        <v>503</v>
      </c>
      <c r="AG247" t="s">
        <v>503</v>
      </c>
      <c r="AH247" t="s">
        <v>503</v>
      </c>
      <c r="AI247" t="s">
        <v>503</v>
      </c>
      <c r="AJ247" t="s">
        <v>503</v>
      </c>
      <c r="AK247" t="s">
        <v>503</v>
      </c>
      <c r="AL247" t="s">
        <v>503</v>
      </c>
      <c r="AM247" t="s">
        <v>503</v>
      </c>
      <c r="AN247" t="s">
        <v>503</v>
      </c>
      <c r="AO247" t="s">
        <v>503</v>
      </c>
      <c r="AP247" t="s">
        <v>503</v>
      </c>
      <c r="AQ247" t="s">
        <v>503</v>
      </c>
      <c r="AR247" t="s">
        <v>503</v>
      </c>
      <c r="AS247" t="s">
        <v>503</v>
      </c>
      <c r="AT247" t="s">
        <v>503</v>
      </c>
      <c r="AU247" t="s">
        <v>503</v>
      </c>
      <c r="AV247" t="s">
        <v>503</v>
      </c>
      <c r="AW247">
        <v>1</v>
      </c>
      <c r="AX247">
        <v>43</v>
      </c>
      <c r="AY247">
        <v>43</v>
      </c>
      <c r="AZ247">
        <v>43</v>
      </c>
      <c r="BA247">
        <v>0</v>
      </c>
      <c r="BB247" t="s">
        <v>503</v>
      </c>
      <c r="BC247" t="s">
        <v>503</v>
      </c>
      <c r="BD247" t="s">
        <v>503</v>
      </c>
      <c r="BE247" t="s">
        <v>503</v>
      </c>
      <c r="BF247" t="s">
        <v>503</v>
      </c>
      <c r="BG247" t="s">
        <v>503</v>
      </c>
    </row>
    <row r="248" spans="1:59" x14ac:dyDescent="0.25">
      <c r="A248">
        <v>2022</v>
      </c>
      <c r="B248">
        <v>17</v>
      </c>
      <c r="C248" t="s">
        <v>631</v>
      </c>
      <c r="D248" t="s">
        <v>510</v>
      </c>
      <c r="E248">
        <v>1</v>
      </c>
      <c r="F248" t="s">
        <v>503</v>
      </c>
      <c r="G248" t="s">
        <v>503</v>
      </c>
      <c r="H248" t="s">
        <v>503</v>
      </c>
      <c r="I248" t="s">
        <v>503</v>
      </c>
      <c r="J248" t="s">
        <v>503</v>
      </c>
      <c r="K248" t="s">
        <v>503</v>
      </c>
      <c r="L248" t="s">
        <v>503</v>
      </c>
      <c r="M248" t="s">
        <v>503</v>
      </c>
      <c r="N248" t="s">
        <v>503</v>
      </c>
      <c r="O248" t="s">
        <v>503</v>
      </c>
      <c r="P248" t="s">
        <v>503</v>
      </c>
      <c r="Q248" t="s">
        <v>503</v>
      </c>
      <c r="R248" t="s">
        <v>503</v>
      </c>
      <c r="S248" t="s">
        <v>503</v>
      </c>
      <c r="T248" t="s">
        <v>503</v>
      </c>
      <c r="U248" t="s">
        <v>503</v>
      </c>
      <c r="V248" t="s">
        <v>503</v>
      </c>
      <c r="W248" t="s">
        <v>503</v>
      </c>
      <c r="X248">
        <v>2</v>
      </c>
      <c r="Y248">
        <v>12</v>
      </c>
      <c r="Z248">
        <v>6</v>
      </c>
      <c r="AA248">
        <v>12</v>
      </c>
      <c r="AB248">
        <v>6</v>
      </c>
      <c r="AC248">
        <v>0</v>
      </c>
      <c r="AD248" t="s">
        <v>503</v>
      </c>
      <c r="AE248" t="s">
        <v>503</v>
      </c>
      <c r="AF248" t="s">
        <v>503</v>
      </c>
      <c r="AG248" t="s">
        <v>503</v>
      </c>
      <c r="AH248" t="s">
        <v>503</v>
      </c>
      <c r="AI248" t="s">
        <v>503</v>
      </c>
      <c r="AJ248" t="s">
        <v>503</v>
      </c>
      <c r="AK248" t="s">
        <v>503</v>
      </c>
      <c r="AL248" t="s">
        <v>503</v>
      </c>
      <c r="AM248" t="s">
        <v>503</v>
      </c>
      <c r="AN248" t="s">
        <v>503</v>
      </c>
      <c r="AO248" t="s">
        <v>503</v>
      </c>
      <c r="AP248" t="s">
        <v>503</v>
      </c>
      <c r="AQ248" t="s">
        <v>503</v>
      </c>
      <c r="AR248" t="s">
        <v>503</v>
      </c>
      <c r="AS248" t="s">
        <v>503</v>
      </c>
      <c r="AT248" t="s">
        <v>503</v>
      </c>
      <c r="AU248" t="s">
        <v>503</v>
      </c>
      <c r="AV248" t="s">
        <v>503</v>
      </c>
      <c r="AW248" t="s">
        <v>503</v>
      </c>
      <c r="AX248" t="s">
        <v>503</v>
      </c>
      <c r="AY248" t="s">
        <v>503</v>
      </c>
      <c r="AZ248" t="s">
        <v>503</v>
      </c>
      <c r="BA248" t="s">
        <v>503</v>
      </c>
      <c r="BB248" t="s">
        <v>503</v>
      </c>
      <c r="BC248" t="s">
        <v>503</v>
      </c>
      <c r="BD248" t="s">
        <v>503</v>
      </c>
      <c r="BE248" t="s">
        <v>503</v>
      </c>
      <c r="BF248" t="s">
        <v>503</v>
      </c>
      <c r="BG248" t="s">
        <v>503</v>
      </c>
    </row>
    <row r="249" spans="1:59" x14ac:dyDescent="0.25">
      <c r="A249">
        <v>2023</v>
      </c>
      <c r="B249">
        <v>5</v>
      </c>
      <c r="C249" t="s">
        <v>29</v>
      </c>
      <c r="D249" t="s">
        <v>502</v>
      </c>
      <c r="E249">
        <v>12</v>
      </c>
      <c r="F249" t="s">
        <v>503</v>
      </c>
      <c r="G249" t="s">
        <v>503</v>
      </c>
      <c r="H249" t="s">
        <v>503</v>
      </c>
      <c r="I249" t="s">
        <v>503</v>
      </c>
      <c r="J249" t="s">
        <v>503</v>
      </c>
      <c r="K249" t="s">
        <v>503</v>
      </c>
      <c r="L249" t="s">
        <v>503</v>
      </c>
      <c r="M249" t="s">
        <v>503</v>
      </c>
      <c r="N249" t="s">
        <v>503</v>
      </c>
      <c r="O249" t="s">
        <v>503</v>
      </c>
      <c r="P249" t="s">
        <v>503</v>
      </c>
      <c r="Q249" t="s">
        <v>503</v>
      </c>
      <c r="R249">
        <v>1</v>
      </c>
      <c r="S249">
        <v>15</v>
      </c>
      <c r="T249">
        <v>15</v>
      </c>
      <c r="U249">
        <v>1.3</v>
      </c>
      <c r="V249">
        <v>15</v>
      </c>
      <c r="W249">
        <v>0</v>
      </c>
      <c r="X249">
        <v>53</v>
      </c>
      <c r="Y249">
        <v>693</v>
      </c>
      <c r="Z249">
        <v>13.1</v>
      </c>
      <c r="AA249">
        <v>57.8</v>
      </c>
      <c r="AB249">
        <v>53</v>
      </c>
      <c r="AC249">
        <v>9</v>
      </c>
      <c r="AD249" t="s">
        <v>503</v>
      </c>
      <c r="AE249" t="s">
        <v>503</v>
      </c>
      <c r="AF249" t="s">
        <v>503</v>
      </c>
      <c r="AG249" t="s">
        <v>503</v>
      </c>
      <c r="AH249" t="s">
        <v>503</v>
      </c>
      <c r="AI249" t="s">
        <v>503</v>
      </c>
      <c r="AJ249" t="s">
        <v>503</v>
      </c>
      <c r="AK249" t="s">
        <v>503</v>
      </c>
      <c r="AL249" t="s">
        <v>503</v>
      </c>
      <c r="AM249">
        <v>18</v>
      </c>
      <c r="AN249">
        <v>272</v>
      </c>
      <c r="AO249">
        <v>15.1</v>
      </c>
      <c r="AP249">
        <v>41</v>
      </c>
      <c r="AQ249">
        <v>20</v>
      </c>
      <c r="AR249">
        <v>118</v>
      </c>
      <c r="AS249">
        <v>5.9</v>
      </c>
      <c r="AT249">
        <v>43</v>
      </c>
      <c r="AU249">
        <v>6</v>
      </c>
      <c r="AV249">
        <v>390</v>
      </c>
      <c r="AW249" t="s">
        <v>503</v>
      </c>
      <c r="AX249" t="s">
        <v>503</v>
      </c>
      <c r="AY249" t="s">
        <v>503</v>
      </c>
      <c r="AZ249" t="s">
        <v>503</v>
      </c>
      <c r="BA249" t="s">
        <v>503</v>
      </c>
      <c r="BB249" t="s">
        <v>503</v>
      </c>
      <c r="BC249" t="s">
        <v>503</v>
      </c>
      <c r="BD249" t="s">
        <v>503</v>
      </c>
      <c r="BE249" t="s">
        <v>503</v>
      </c>
      <c r="BF249" t="s">
        <v>503</v>
      </c>
      <c r="BG249" t="s">
        <v>503</v>
      </c>
    </row>
    <row r="250" spans="1:59" x14ac:dyDescent="0.25">
      <c r="A250">
        <v>2023</v>
      </c>
      <c r="B250">
        <v>22</v>
      </c>
      <c r="C250" t="s">
        <v>28</v>
      </c>
      <c r="D250" t="s">
        <v>510</v>
      </c>
      <c r="E250">
        <v>11</v>
      </c>
      <c r="F250" t="s">
        <v>503</v>
      </c>
      <c r="G250" t="s">
        <v>503</v>
      </c>
      <c r="H250" t="s">
        <v>503</v>
      </c>
      <c r="I250" t="s">
        <v>503</v>
      </c>
      <c r="J250" t="s">
        <v>503</v>
      </c>
      <c r="K250" t="s">
        <v>503</v>
      </c>
      <c r="L250" t="s">
        <v>503</v>
      </c>
      <c r="M250" t="s">
        <v>503</v>
      </c>
      <c r="N250" t="s">
        <v>503</v>
      </c>
      <c r="O250" t="s">
        <v>503</v>
      </c>
      <c r="P250" t="s">
        <v>503</v>
      </c>
      <c r="Q250" t="s">
        <v>503</v>
      </c>
      <c r="R250">
        <v>15</v>
      </c>
      <c r="S250">
        <v>28</v>
      </c>
      <c r="T250">
        <v>1.9</v>
      </c>
      <c r="U250">
        <v>2.5</v>
      </c>
      <c r="V250">
        <v>7</v>
      </c>
      <c r="W250">
        <v>0</v>
      </c>
      <c r="X250">
        <v>7</v>
      </c>
      <c r="Y250" t="s">
        <v>503</v>
      </c>
      <c r="Z250" t="s">
        <v>503</v>
      </c>
      <c r="AA250" t="s">
        <v>503</v>
      </c>
      <c r="AB250" t="s">
        <v>503</v>
      </c>
      <c r="AC250" t="s">
        <v>503</v>
      </c>
      <c r="AD250" t="s">
        <v>503</v>
      </c>
      <c r="AE250" t="s">
        <v>503</v>
      </c>
      <c r="AF250" t="s">
        <v>503</v>
      </c>
      <c r="AG250" t="s">
        <v>503</v>
      </c>
      <c r="AH250" t="s">
        <v>503</v>
      </c>
      <c r="AI250" t="s">
        <v>503</v>
      </c>
      <c r="AJ250" t="s">
        <v>503</v>
      </c>
      <c r="AK250" t="s">
        <v>503</v>
      </c>
      <c r="AL250" t="s">
        <v>503</v>
      </c>
      <c r="AM250" t="s">
        <v>503</v>
      </c>
      <c r="AN250" t="s">
        <v>503</v>
      </c>
      <c r="AO250" t="s">
        <v>503</v>
      </c>
      <c r="AP250" t="s">
        <v>503</v>
      </c>
      <c r="AQ250" t="s">
        <v>503</v>
      </c>
      <c r="AR250" t="s">
        <v>503</v>
      </c>
      <c r="AS250" t="s">
        <v>503</v>
      </c>
      <c r="AT250" t="s">
        <v>503</v>
      </c>
      <c r="AU250" t="s">
        <v>503</v>
      </c>
      <c r="AV250" t="s">
        <v>503</v>
      </c>
      <c r="AW250" t="s">
        <v>503</v>
      </c>
      <c r="AX250" t="s">
        <v>503</v>
      </c>
      <c r="AY250" t="s">
        <v>503</v>
      </c>
      <c r="AZ250" t="s">
        <v>503</v>
      </c>
      <c r="BA250" t="s">
        <v>503</v>
      </c>
      <c r="BB250" t="s">
        <v>503</v>
      </c>
      <c r="BC250" t="s">
        <v>503</v>
      </c>
      <c r="BD250" t="s">
        <v>503</v>
      </c>
      <c r="BE250" t="s">
        <v>503</v>
      </c>
      <c r="BF250" t="s">
        <v>503</v>
      </c>
      <c r="BG250" t="s">
        <v>503</v>
      </c>
    </row>
    <row r="251" spans="1:59" x14ac:dyDescent="0.25">
      <c r="A251">
        <v>2023</v>
      </c>
      <c r="B251">
        <v>5</v>
      </c>
      <c r="C251" t="s">
        <v>632</v>
      </c>
      <c r="D251" t="s">
        <v>510</v>
      </c>
      <c r="E251">
        <v>1</v>
      </c>
      <c r="F251">
        <v>0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39.6</v>
      </c>
      <c r="R251" t="s">
        <v>503</v>
      </c>
      <c r="S251" t="s">
        <v>503</v>
      </c>
      <c r="T251" t="s">
        <v>503</v>
      </c>
      <c r="U251" t="s">
        <v>503</v>
      </c>
      <c r="V251" t="s">
        <v>503</v>
      </c>
      <c r="W251" t="s">
        <v>503</v>
      </c>
      <c r="X251" t="s">
        <v>503</v>
      </c>
      <c r="Y251" t="s">
        <v>503</v>
      </c>
      <c r="Z251" t="s">
        <v>503</v>
      </c>
      <c r="AA251" t="s">
        <v>503</v>
      </c>
      <c r="AB251" t="s">
        <v>503</v>
      </c>
      <c r="AC251" t="s">
        <v>503</v>
      </c>
      <c r="AD251" t="s">
        <v>503</v>
      </c>
      <c r="AE251" t="s">
        <v>503</v>
      </c>
      <c r="AF251" t="s">
        <v>503</v>
      </c>
      <c r="AG251" t="s">
        <v>503</v>
      </c>
      <c r="AH251" t="s">
        <v>503</v>
      </c>
      <c r="AI251" t="s">
        <v>503</v>
      </c>
      <c r="AJ251" t="s">
        <v>503</v>
      </c>
      <c r="AK251" t="s">
        <v>503</v>
      </c>
      <c r="AL251" t="s">
        <v>503</v>
      </c>
      <c r="AM251" t="s">
        <v>503</v>
      </c>
      <c r="AN251" t="s">
        <v>503</v>
      </c>
      <c r="AO251" t="s">
        <v>503</v>
      </c>
      <c r="AP251" t="s">
        <v>503</v>
      </c>
      <c r="AQ251" t="s">
        <v>503</v>
      </c>
      <c r="AR251" t="s">
        <v>503</v>
      </c>
      <c r="AS251" t="s">
        <v>503</v>
      </c>
      <c r="AT251" t="s">
        <v>503</v>
      </c>
      <c r="AU251" t="s">
        <v>503</v>
      </c>
      <c r="AV251" t="s">
        <v>503</v>
      </c>
      <c r="AW251" t="s">
        <v>503</v>
      </c>
      <c r="AX251" t="s">
        <v>503</v>
      </c>
      <c r="AY251" t="s">
        <v>503</v>
      </c>
      <c r="AZ251" t="s">
        <v>503</v>
      </c>
      <c r="BA251" t="s">
        <v>503</v>
      </c>
      <c r="BB251" t="s">
        <v>503</v>
      </c>
      <c r="BC251" t="s">
        <v>503</v>
      </c>
      <c r="BD251" t="s">
        <v>503</v>
      </c>
      <c r="BE251" t="s">
        <v>503</v>
      </c>
      <c r="BF251" t="s">
        <v>503</v>
      </c>
      <c r="BG251" t="s">
        <v>503</v>
      </c>
    </row>
    <row r="252" spans="1:59" x14ac:dyDescent="0.25">
      <c r="A252">
        <v>2023</v>
      </c>
      <c r="B252">
        <v>23</v>
      </c>
      <c r="C252" t="s">
        <v>27</v>
      </c>
      <c r="D252" t="s">
        <v>512</v>
      </c>
      <c r="E252">
        <v>11</v>
      </c>
      <c r="F252" t="s">
        <v>503</v>
      </c>
      <c r="G252" t="s">
        <v>503</v>
      </c>
      <c r="H252" t="s">
        <v>503</v>
      </c>
      <c r="I252" t="s">
        <v>503</v>
      </c>
      <c r="J252" t="s">
        <v>503</v>
      </c>
      <c r="K252" t="s">
        <v>503</v>
      </c>
      <c r="L252" t="s">
        <v>503</v>
      </c>
      <c r="M252" t="s">
        <v>503</v>
      </c>
      <c r="N252" t="s">
        <v>503</v>
      </c>
      <c r="O252" t="s">
        <v>503</v>
      </c>
      <c r="P252" t="s">
        <v>503</v>
      </c>
      <c r="Q252" t="s">
        <v>503</v>
      </c>
      <c r="R252">
        <v>23</v>
      </c>
      <c r="S252">
        <v>157</v>
      </c>
      <c r="T252">
        <v>6.8</v>
      </c>
      <c r="U252">
        <v>14.3</v>
      </c>
      <c r="V252">
        <v>27</v>
      </c>
      <c r="W252">
        <v>0</v>
      </c>
      <c r="X252">
        <v>6</v>
      </c>
      <c r="Y252">
        <v>58</v>
      </c>
      <c r="Z252">
        <v>14.5</v>
      </c>
      <c r="AA252">
        <v>5.3</v>
      </c>
      <c r="AB252">
        <v>33</v>
      </c>
      <c r="AC252">
        <v>0</v>
      </c>
      <c r="AD252" t="s">
        <v>503</v>
      </c>
      <c r="AE252" t="s">
        <v>503</v>
      </c>
      <c r="AF252" t="s">
        <v>503</v>
      </c>
      <c r="AG252" t="s">
        <v>503</v>
      </c>
      <c r="AH252" t="s">
        <v>503</v>
      </c>
      <c r="AI252" t="s">
        <v>503</v>
      </c>
      <c r="AJ252" t="s">
        <v>503</v>
      </c>
      <c r="AK252" t="s">
        <v>503</v>
      </c>
      <c r="AL252" t="s">
        <v>503</v>
      </c>
      <c r="AM252">
        <v>8</v>
      </c>
      <c r="AN252">
        <v>108</v>
      </c>
      <c r="AO252">
        <v>13.5</v>
      </c>
      <c r="AP252">
        <v>35</v>
      </c>
      <c r="AQ252">
        <v>1</v>
      </c>
      <c r="AR252">
        <v>7</v>
      </c>
      <c r="AS252">
        <v>7</v>
      </c>
      <c r="AT252">
        <v>7</v>
      </c>
      <c r="AU252">
        <v>0</v>
      </c>
      <c r="AV252">
        <v>115</v>
      </c>
      <c r="AW252" t="s">
        <v>503</v>
      </c>
      <c r="AX252" t="s">
        <v>503</v>
      </c>
      <c r="AY252" t="s">
        <v>503</v>
      </c>
      <c r="AZ252" t="s">
        <v>503</v>
      </c>
      <c r="BA252" t="s">
        <v>503</v>
      </c>
      <c r="BB252" t="s">
        <v>503</v>
      </c>
      <c r="BC252" t="s">
        <v>503</v>
      </c>
      <c r="BD252" t="s">
        <v>503</v>
      </c>
      <c r="BE252" t="s">
        <v>503</v>
      </c>
      <c r="BF252" t="s">
        <v>503</v>
      </c>
      <c r="BG252" t="s">
        <v>503</v>
      </c>
    </row>
    <row r="253" spans="1:59" x14ac:dyDescent="0.25">
      <c r="A253">
        <v>2023</v>
      </c>
      <c r="B253">
        <v>3</v>
      </c>
      <c r="C253" t="s">
        <v>31</v>
      </c>
      <c r="D253" t="s">
        <v>502</v>
      </c>
      <c r="E253">
        <v>12</v>
      </c>
      <c r="F253" t="s">
        <v>503</v>
      </c>
      <c r="G253" t="s">
        <v>503</v>
      </c>
      <c r="H253" t="s">
        <v>503</v>
      </c>
      <c r="I253" t="s">
        <v>503</v>
      </c>
      <c r="J253" t="s">
        <v>503</v>
      </c>
      <c r="K253" t="s">
        <v>503</v>
      </c>
      <c r="L253" t="s">
        <v>503</v>
      </c>
      <c r="M253" t="s">
        <v>503</v>
      </c>
      <c r="N253" t="s">
        <v>503</v>
      </c>
      <c r="O253" t="s">
        <v>503</v>
      </c>
      <c r="P253" t="s">
        <v>503</v>
      </c>
      <c r="Q253" t="s">
        <v>503</v>
      </c>
      <c r="R253">
        <v>1</v>
      </c>
      <c r="S253">
        <v>4</v>
      </c>
      <c r="T253">
        <v>4</v>
      </c>
      <c r="U253">
        <v>0.3</v>
      </c>
      <c r="V253">
        <v>4</v>
      </c>
      <c r="W253">
        <v>0</v>
      </c>
      <c r="X253">
        <v>13</v>
      </c>
      <c r="Y253">
        <v>134</v>
      </c>
      <c r="Z253">
        <v>10.3</v>
      </c>
      <c r="AA253">
        <v>11.2</v>
      </c>
      <c r="AB253">
        <v>27</v>
      </c>
      <c r="AC253">
        <v>1</v>
      </c>
      <c r="AD253" t="s">
        <v>503</v>
      </c>
      <c r="AE253" t="s">
        <v>503</v>
      </c>
      <c r="AF253" t="s">
        <v>503</v>
      </c>
      <c r="AG253" t="s">
        <v>503</v>
      </c>
      <c r="AH253" t="s">
        <v>503</v>
      </c>
      <c r="AI253" t="s">
        <v>503</v>
      </c>
      <c r="AJ253" t="s">
        <v>503</v>
      </c>
      <c r="AK253" t="s">
        <v>503</v>
      </c>
      <c r="AL253" t="s">
        <v>503</v>
      </c>
      <c r="AM253">
        <v>2</v>
      </c>
      <c r="AN253">
        <v>42</v>
      </c>
      <c r="AO253">
        <v>21</v>
      </c>
      <c r="AP253">
        <v>29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42</v>
      </c>
      <c r="AW253" t="s">
        <v>503</v>
      </c>
      <c r="AX253" t="s">
        <v>503</v>
      </c>
      <c r="AY253" t="s">
        <v>503</v>
      </c>
      <c r="AZ253" t="s">
        <v>503</v>
      </c>
      <c r="BA253" t="s">
        <v>503</v>
      </c>
      <c r="BB253" t="s">
        <v>503</v>
      </c>
      <c r="BC253" t="s">
        <v>503</v>
      </c>
      <c r="BD253" t="s">
        <v>503</v>
      </c>
      <c r="BE253" t="s">
        <v>503</v>
      </c>
      <c r="BF253" t="s">
        <v>503</v>
      </c>
      <c r="BG253" t="s">
        <v>503</v>
      </c>
    </row>
    <row r="254" spans="1:59" x14ac:dyDescent="0.25">
      <c r="A254">
        <v>2023</v>
      </c>
      <c r="B254">
        <v>7</v>
      </c>
      <c r="C254" t="s">
        <v>633</v>
      </c>
      <c r="D254" t="s">
        <v>510</v>
      </c>
      <c r="E254">
        <v>3</v>
      </c>
      <c r="F254" t="s">
        <v>503</v>
      </c>
      <c r="G254" t="s">
        <v>503</v>
      </c>
      <c r="H254" t="s">
        <v>503</v>
      </c>
      <c r="I254" t="s">
        <v>503</v>
      </c>
      <c r="J254" t="s">
        <v>503</v>
      </c>
      <c r="K254" t="s">
        <v>503</v>
      </c>
      <c r="L254" t="s">
        <v>503</v>
      </c>
      <c r="M254" t="s">
        <v>503</v>
      </c>
      <c r="N254" t="s">
        <v>503</v>
      </c>
      <c r="O254" t="s">
        <v>503</v>
      </c>
      <c r="P254" t="s">
        <v>503</v>
      </c>
      <c r="Q254" t="s">
        <v>503</v>
      </c>
      <c r="R254">
        <v>24</v>
      </c>
      <c r="S254">
        <v>101</v>
      </c>
      <c r="T254">
        <v>4.2</v>
      </c>
      <c r="U254">
        <v>33.700000000000003</v>
      </c>
      <c r="V254">
        <v>18</v>
      </c>
      <c r="W254">
        <v>0</v>
      </c>
      <c r="X254">
        <v>0</v>
      </c>
      <c r="Y254" t="s">
        <v>503</v>
      </c>
      <c r="Z254" t="s">
        <v>503</v>
      </c>
      <c r="AA254" t="s">
        <v>503</v>
      </c>
      <c r="AB254" t="s">
        <v>503</v>
      </c>
      <c r="AC254" t="s">
        <v>503</v>
      </c>
      <c r="AD254" t="s">
        <v>503</v>
      </c>
      <c r="AE254" t="s">
        <v>503</v>
      </c>
      <c r="AF254" t="s">
        <v>503</v>
      </c>
      <c r="AG254" t="s">
        <v>503</v>
      </c>
      <c r="AH254" t="s">
        <v>503</v>
      </c>
      <c r="AI254" t="s">
        <v>503</v>
      </c>
      <c r="AJ254" t="s">
        <v>503</v>
      </c>
      <c r="AK254" t="s">
        <v>503</v>
      </c>
      <c r="AL254" t="s">
        <v>503</v>
      </c>
      <c r="AM254" t="s">
        <v>503</v>
      </c>
      <c r="AN254" t="s">
        <v>503</v>
      </c>
      <c r="AO254" t="s">
        <v>503</v>
      </c>
      <c r="AP254" t="s">
        <v>503</v>
      </c>
      <c r="AQ254" t="s">
        <v>503</v>
      </c>
      <c r="AR254" t="s">
        <v>503</v>
      </c>
      <c r="AS254" t="s">
        <v>503</v>
      </c>
      <c r="AT254" t="s">
        <v>503</v>
      </c>
      <c r="AU254" t="s">
        <v>503</v>
      </c>
      <c r="AV254" t="s">
        <v>503</v>
      </c>
      <c r="AW254" t="s">
        <v>503</v>
      </c>
      <c r="AX254" t="s">
        <v>503</v>
      </c>
      <c r="AY254" t="s">
        <v>503</v>
      </c>
      <c r="AZ254" t="s">
        <v>503</v>
      </c>
      <c r="BA254" t="s">
        <v>503</v>
      </c>
      <c r="BB254" t="s">
        <v>503</v>
      </c>
      <c r="BC254" t="s">
        <v>503</v>
      </c>
      <c r="BD254" t="s">
        <v>503</v>
      </c>
      <c r="BE254" t="s">
        <v>503</v>
      </c>
      <c r="BF254" t="s">
        <v>503</v>
      </c>
      <c r="BG254" t="s">
        <v>503</v>
      </c>
    </row>
    <row r="255" spans="1:59" x14ac:dyDescent="0.25">
      <c r="A255">
        <v>2023</v>
      </c>
      <c r="B255">
        <v>0</v>
      </c>
      <c r="C255" t="s">
        <v>634</v>
      </c>
      <c r="D255" t="s">
        <v>507</v>
      </c>
      <c r="E255">
        <v>1</v>
      </c>
      <c r="F255" t="s">
        <v>503</v>
      </c>
      <c r="G255" t="s">
        <v>503</v>
      </c>
      <c r="H255" t="s">
        <v>503</v>
      </c>
      <c r="I255" t="s">
        <v>503</v>
      </c>
      <c r="J255" t="s">
        <v>503</v>
      </c>
      <c r="K255" t="s">
        <v>503</v>
      </c>
      <c r="L255" t="s">
        <v>503</v>
      </c>
      <c r="M255" t="s">
        <v>503</v>
      </c>
      <c r="N255" t="s">
        <v>503</v>
      </c>
      <c r="O255" t="s">
        <v>503</v>
      </c>
      <c r="P255" t="s">
        <v>503</v>
      </c>
      <c r="Q255" t="s">
        <v>503</v>
      </c>
      <c r="R255">
        <v>1</v>
      </c>
      <c r="S255">
        <v>3</v>
      </c>
      <c r="T255">
        <v>3</v>
      </c>
      <c r="U255">
        <v>3</v>
      </c>
      <c r="V255">
        <v>3</v>
      </c>
      <c r="W255">
        <v>0</v>
      </c>
      <c r="X255">
        <v>0</v>
      </c>
      <c r="Y255" t="s">
        <v>503</v>
      </c>
      <c r="Z255" t="s">
        <v>503</v>
      </c>
      <c r="AA255" t="s">
        <v>503</v>
      </c>
      <c r="AB255" t="s">
        <v>503</v>
      </c>
      <c r="AC255" t="s">
        <v>503</v>
      </c>
      <c r="AD255" t="s">
        <v>503</v>
      </c>
      <c r="AE255" t="s">
        <v>503</v>
      </c>
      <c r="AF255" t="s">
        <v>503</v>
      </c>
      <c r="AG255" t="s">
        <v>503</v>
      </c>
      <c r="AH255" t="s">
        <v>503</v>
      </c>
      <c r="AI255" t="s">
        <v>503</v>
      </c>
      <c r="AJ255" t="s">
        <v>503</v>
      </c>
      <c r="AK255" t="s">
        <v>503</v>
      </c>
      <c r="AL255" t="s">
        <v>503</v>
      </c>
      <c r="AM255" t="s">
        <v>503</v>
      </c>
      <c r="AN255" t="s">
        <v>503</v>
      </c>
      <c r="AO255" t="s">
        <v>503</v>
      </c>
      <c r="AP255" t="s">
        <v>503</v>
      </c>
      <c r="AQ255" t="s">
        <v>503</v>
      </c>
      <c r="AR255" t="s">
        <v>503</v>
      </c>
      <c r="AS255" t="s">
        <v>503</v>
      </c>
      <c r="AT255" t="s">
        <v>503</v>
      </c>
      <c r="AU255" t="s">
        <v>503</v>
      </c>
      <c r="AV255" t="s">
        <v>503</v>
      </c>
      <c r="AW255" t="s">
        <v>503</v>
      </c>
      <c r="AX255" t="s">
        <v>503</v>
      </c>
      <c r="AY255" t="s">
        <v>503</v>
      </c>
      <c r="AZ255" t="s">
        <v>503</v>
      </c>
      <c r="BA255" t="s">
        <v>503</v>
      </c>
      <c r="BB255" t="s">
        <v>503</v>
      </c>
      <c r="BC255" t="s">
        <v>503</v>
      </c>
      <c r="BD255" t="s">
        <v>503</v>
      </c>
      <c r="BE255" t="s">
        <v>503</v>
      </c>
      <c r="BF255" t="s">
        <v>503</v>
      </c>
      <c r="BG255" t="s">
        <v>503</v>
      </c>
    </row>
    <row r="256" spans="1:59" x14ac:dyDescent="0.25">
      <c r="A256">
        <v>2023</v>
      </c>
      <c r="B256">
        <v>19</v>
      </c>
      <c r="C256" t="s">
        <v>33</v>
      </c>
      <c r="D256" t="s">
        <v>502</v>
      </c>
      <c r="E256">
        <v>6</v>
      </c>
      <c r="F256" t="s">
        <v>503</v>
      </c>
      <c r="G256" t="s">
        <v>503</v>
      </c>
      <c r="H256" t="s">
        <v>503</v>
      </c>
      <c r="I256" t="s">
        <v>503</v>
      </c>
      <c r="J256" t="s">
        <v>503</v>
      </c>
      <c r="K256" t="s">
        <v>503</v>
      </c>
      <c r="L256" t="s">
        <v>503</v>
      </c>
      <c r="M256" t="s">
        <v>503</v>
      </c>
      <c r="N256" t="s">
        <v>503</v>
      </c>
      <c r="O256" t="s">
        <v>503</v>
      </c>
      <c r="P256" t="s">
        <v>503</v>
      </c>
      <c r="Q256" t="s">
        <v>503</v>
      </c>
      <c r="R256" t="s">
        <v>503</v>
      </c>
      <c r="S256" t="s">
        <v>503</v>
      </c>
      <c r="T256" t="s">
        <v>503</v>
      </c>
      <c r="U256" t="s">
        <v>503</v>
      </c>
      <c r="V256" t="s">
        <v>503</v>
      </c>
      <c r="W256" t="s">
        <v>503</v>
      </c>
      <c r="X256">
        <v>1</v>
      </c>
      <c r="Y256">
        <v>6</v>
      </c>
      <c r="Z256">
        <v>6</v>
      </c>
      <c r="AA256">
        <v>1</v>
      </c>
      <c r="AB256">
        <v>6</v>
      </c>
      <c r="AC256">
        <v>0</v>
      </c>
      <c r="AD256" t="s">
        <v>503</v>
      </c>
      <c r="AE256" t="s">
        <v>503</v>
      </c>
      <c r="AF256" t="s">
        <v>503</v>
      </c>
      <c r="AG256" t="s">
        <v>503</v>
      </c>
      <c r="AH256" t="s">
        <v>503</v>
      </c>
      <c r="AI256" t="s">
        <v>503</v>
      </c>
      <c r="AJ256" t="s">
        <v>503</v>
      </c>
      <c r="AK256" t="s">
        <v>503</v>
      </c>
      <c r="AL256" t="s">
        <v>503</v>
      </c>
      <c r="AM256" t="s">
        <v>503</v>
      </c>
      <c r="AN256" t="s">
        <v>503</v>
      </c>
      <c r="AO256" t="s">
        <v>503</v>
      </c>
      <c r="AP256" t="s">
        <v>503</v>
      </c>
      <c r="AQ256" t="s">
        <v>503</v>
      </c>
      <c r="AR256" t="s">
        <v>503</v>
      </c>
      <c r="AS256" t="s">
        <v>503</v>
      </c>
      <c r="AT256" t="s">
        <v>503</v>
      </c>
      <c r="AU256" t="s">
        <v>503</v>
      </c>
      <c r="AV256" t="s">
        <v>503</v>
      </c>
      <c r="AW256" t="s">
        <v>503</v>
      </c>
      <c r="AX256" t="s">
        <v>503</v>
      </c>
      <c r="AY256" t="s">
        <v>503</v>
      </c>
      <c r="AZ256" t="s">
        <v>503</v>
      </c>
      <c r="BA256" t="s">
        <v>503</v>
      </c>
      <c r="BB256" t="s">
        <v>503</v>
      </c>
      <c r="BC256" t="s">
        <v>503</v>
      </c>
      <c r="BD256" t="s">
        <v>503</v>
      </c>
      <c r="BE256" t="s">
        <v>503</v>
      </c>
      <c r="BF256" t="s">
        <v>503</v>
      </c>
      <c r="BG256" t="s">
        <v>503</v>
      </c>
    </row>
    <row r="257" spans="1:59" x14ac:dyDescent="0.25">
      <c r="A257">
        <v>2023</v>
      </c>
      <c r="B257">
        <v>20</v>
      </c>
      <c r="C257" t="s">
        <v>48</v>
      </c>
      <c r="D257" t="s">
        <v>510</v>
      </c>
      <c r="E257">
        <v>11</v>
      </c>
      <c r="F257" t="s">
        <v>503</v>
      </c>
      <c r="G257" t="s">
        <v>503</v>
      </c>
      <c r="H257" t="s">
        <v>503</v>
      </c>
      <c r="I257" t="s">
        <v>503</v>
      </c>
      <c r="J257" t="s">
        <v>503</v>
      </c>
      <c r="K257" t="s">
        <v>503</v>
      </c>
      <c r="L257" t="s">
        <v>503</v>
      </c>
      <c r="M257" t="s">
        <v>503</v>
      </c>
      <c r="N257" t="s">
        <v>503</v>
      </c>
      <c r="O257" t="s">
        <v>503</v>
      </c>
      <c r="P257" t="s">
        <v>503</v>
      </c>
      <c r="Q257" t="s">
        <v>503</v>
      </c>
      <c r="R257" t="s">
        <v>503</v>
      </c>
      <c r="S257" t="s">
        <v>503</v>
      </c>
      <c r="T257" t="s">
        <v>503</v>
      </c>
      <c r="U257" t="s">
        <v>503</v>
      </c>
      <c r="V257" t="s">
        <v>503</v>
      </c>
      <c r="W257" t="s">
        <v>503</v>
      </c>
      <c r="X257" t="s">
        <v>503</v>
      </c>
      <c r="Y257" t="s">
        <v>503</v>
      </c>
      <c r="Z257" t="s">
        <v>503</v>
      </c>
      <c r="AA257" t="s">
        <v>503</v>
      </c>
      <c r="AB257" t="s">
        <v>503</v>
      </c>
      <c r="AC257" t="s">
        <v>503</v>
      </c>
      <c r="AD257" t="s">
        <v>503</v>
      </c>
      <c r="AE257" t="s">
        <v>503</v>
      </c>
      <c r="AF257" t="s">
        <v>503</v>
      </c>
      <c r="AG257" t="s">
        <v>503</v>
      </c>
      <c r="AH257" t="s">
        <v>503</v>
      </c>
      <c r="AI257" t="s">
        <v>503</v>
      </c>
      <c r="AJ257" t="s">
        <v>503</v>
      </c>
      <c r="AK257" t="s">
        <v>503</v>
      </c>
      <c r="AL257" t="s">
        <v>503</v>
      </c>
      <c r="AM257">
        <v>1</v>
      </c>
      <c r="AN257">
        <v>4</v>
      </c>
      <c r="AO257">
        <v>4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4</v>
      </c>
      <c r="AW257" t="s">
        <v>503</v>
      </c>
      <c r="AX257" t="s">
        <v>503</v>
      </c>
      <c r="AY257" t="s">
        <v>503</v>
      </c>
      <c r="AZ257" t="s">
        <v>503</v>
      </c>
      <c r="BA257" t="s">
        <v>503</v>
      </c>
      <c r="BB257" t="s">
        <v>503</v>
      </c>
      <c r="BC257" t="s">
        <v>503</v>
      </c>
      <c r="BD257" t="s">
        <v>503</v>
      </c>
      <c r="BE257" t="s">
        <v>503</v>
      </c>
      <c r="BF257" t="s">
        <v>503</v>
      </c>
      <c r="BG257" t="s">
        <v>503</v>
      </c>
    </row>
    <row r="258" spans="1:59" x14ac:dyDescent="0.25">
      <c r="A258">
        <v>2023</v>
      </c>
      <c r="B258">
        <v>14</v>
      </c>
      <c r="C258" t="s">
        <v>55</v>
      </c>
      <c r="D258" t="s">
        <v>512</v>
      </c>
      <c r="E258">
        <v>11</v>
      </c>
      <c r="F258" t="s">
        <v>503</v>
      </c>
      <c r="G258" t="s">
        <v>503</v>
      </c>
      <c r="H258" t="s">
        <v>503</v>
      </c>
      <c r="I258" t="s">
        <v>503</v>
      </c>
      <c r="J258" t="s">
        <v>503</v>
      </c>
      <c r="K258" t="s">
        <v>503</v>
      </c>
      <c r="L258" t="s">
        <v>503</v>
      </c>
      <c r="M258" t="s">
        <v>503</v>
      </c>
      <c r="N258" t="s">
        <v>503</v>
      </c>
      <c r="O258" t="s">
        <v>503</v>
      </c>
      <c r="P258" t="s">
        <v>503</v>
      </c>
      <c r="Q258" t="s">
        <v>503</v>
      </c>
      <c r="R258" t="s">
        <v>503</v>
      </c>
      <c r="S258" t="s">
        <v>503</v>
      </c>
      <c r="T258" t="s">
        <v>503</v>
      </c>
      <c r="U258" t="s">
        <v>503</v>
      </c>
      <c r="V258" t="s">
        <v>503</v>
      </c>
      <c r="W258" t="s">
        <v>503</v>
      </c>
      <c r="X258" t="s">
        <v>503</v>
      </c>
      <c r="Y258" t="s">
        <v>503</v>
      </c>
      <c r="Z258" t="s">
        <v>503</v>
      </c>
      <c r="AA258" t="s">
        <v>503</v>
      </c>
      <c r="AB258" t="s">
        <v>503</v>
      </c>
      <c r="AC258" t="s">
        <v>503</v>
      </c>
      <c r="AD258" t="s">
        <v>503</v>
      </c>
      <c r="AE258" t="s">
        <v>503</v>
      </c>
      <c r="AF258" t="s">
        <v>503</v>
      </c>
      <c r="AG258" t="s">
        <v>503</v>
      </c>
      <c r="AH258" t="s">
        <v>503</v>
      </c>
      <c r="AI258" t="s">
        <v>503</v>
      </c>
      <c r="AJ258" t="s">
        <v>503</v>
      </c>
      <c r="AK258" t="s">
        <v>503</v>
      </c>
      <c r="AL258" t="s">
        <v>503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 t="s">
        <v>503</v>
      </c>
      <c r="AX258" t="s">
        <v>503</v>
      </c>
      <c r="AY258" t="s">
        <v>503</v>
      </c>
      <c r="AZ258" t="s">
        <v>503</v>
      </c>
      <c r="BA258" t="s">
        <v>503</v>
      </c>
      <c r="BB258" t="s">
        <v>503</v>
      </c>
      <c r="BC258" t="s">
        <v>503</v>
      </c>
      <c r="BD258" t="s">
        <v>503</v>
      </c>
      <c r="BE258" t="s">
        <v>503</v>
      </c>
      <c r="BF258" t="s">
        <v>503</v>
      </c>
      <c r="BG258" t="s">
        <v>503</v>
      </c>
    </row>
    <row r="259" spans="1:59" x14ac:dyDescent="0.25">
      <c r="A259">
        <v>2023</v>
      </c>
      <c r="B259">
        <v>4</v>
      </c>
      <c r="C259" t="s">
        <v>24</v>
      </c>
      <c r="D259" t="s">
        <v>502</v>
      </c>
      <c r="E259">
        <v>11</v>
      </c>
      <c r="F259" t="s">
        <v>503</v>
      </c>
      <c r="G259" t="s">
        <v>503</v>
      </c>
      <c r="H259" t="s">
        <v>503</v>
      </c>
      <c r="I259" t="s">
        <v>503</v>
      </c>
      <c r="J259" t="s">
        <v>503</v>
      </c>
      <c r="K259" t="s">
        <v>503</v>
      </c>
      <c r="L259" t="s">
        <v>503</v>
      </c>
      <c r="M259" t="s">
        <v>503</v>
      </c>
      <c r="N259" t="s">
        <v>503</v>
      </c>
      <c r="O259" t="s">
        <v>503</v>
      </c>
      <c r="P259" t="s">
        <v>503</v>
      </c>
      <c r="Q259" t="s">
        <v>503</v>
      </c>
      <c r="R259">
        <v>75</v>
      </c>
      <c r="S259">
        <v>485</v>
      </c>
      <c r="T259">
        <v>6.5</v>
      </c>
      <c r="U259">
        <v>44.1</v>
      </c>
      <c r="V259">
        <v>48</v>
      </c>
      <c r="W259">
        <v>1</v>
      </c>
      <c r="X259">
        <v>12</v>
      </c>
      <c r="Y259">
        <v>93</v>
      </c>
      <c r="Z259">
        <v>13.3</v>
      </c>
      <c r="AA259">
        <v>8.5</v>
      </c>
      <c r="AB259">
        <v>55</v>
      </c>
      <c r="AC259">
        <v>1</v>
      </c>
      <c r="AD259" t="s">
        <v>503</v>
      </c>
      <c r="AE259" t="s">
        <v>503</v>
      </c>
      <c r="AF259" t="s">
        <v>503</v>
      </c>
      <c r="AG259" t="s">
        <v>503</v>
      </c>
      <c r="AH259" t="s">
        <v>503</v>
      </c>
      <c r="AI259" t="s">
        <v>503</v>
      </c>
      <c r="AJ259" t="s">
        <v>503</v>
      </c>
      <c r="AK259" t="s">
        <v>503</v>
      </c>
      <c r="AL259" t="s">
        <v>503</v>
      </c>
      <c r="AM259" t="s">
        <v>503</v>
      </c>
      <c r="AN259" t="s">
        <v>503</v>
      </c>
      <c r="AO259" t="s">
        <v>503</v>
      </c>
      <c r="AP259" t="s">
        <v>503</v>
      </c>
      <c r="AQ259" t="s">
        <v>503</v>
      </c>
      <c r="AR259" t="s">
        <v>503</v>
      </c>
      <c r="AS259" t="s">
        <v>503</v>
      </c>
      <c r="AT259" t="s">
        <v>503</v>
      </c>
      <c r="AU259" t="s">
        <v>503</v>
      </c>
      <c r="AV259" t="s">
        <v>503</v>
      </c>
      <c r="AW259" t="s">
        <v>503</v>
      </c>
      <c r="AX259" t="s">
        <v>503</v>
      </c>
      <c r="AY259" t="s">
        <v>503</v>
      </c>
      <c r="AZ259" t="s">
        <v>503</v>
      </c>
      <c r="BA259" t="s">
        <v>503</v>
      </c>
      <c r="BB259" t="s">
        <v>503</v>
      </c>
      <c r="BC259" t="s">
        <v>503</v>
      </c>
      <c r="BD259" t="s">
        <v>503</v>
      </c>
      <c r="BE259" t="s">
        <v>503</v>
      </c>
      <c r="BF259" t="s">
        <v>503</v>
      </c>
      <c r="BG259" t="s">
        <v>503</v>
      </c>
    </row>
    <row r="260" spans="1:59" x14ac:dyDescent="0.25">
      <c r="A260">
        <v>2023</v>
      </c>
      <c r="B260">
        <v>10</v>
      </c>
      <c r="C260" t="s">
        <v>635</v>
      </c>
      <c r="D260" t="s">
        <v>502</v>
      </c>
      <c r="E260">
        <v>3</v>
      </c>
      <c r="F260" t="s">
        <v>503</v>
      </c>
      <c r="G260" t="s">
        <v>503</v>
      </c>
      <c r="H260" t="s">
        <v>503</v>
      </c>
      <c r="I260" t="s">
        <v>503</v>
      </c>
      <c r="J260" t="s">
        <v>503</v>
      </c>
      <c r="K260" t="s">
        <v>503</v>
      </c>
      <c r="L260" t="s">
        <v>503</v>
      </c>
      <c r="M260" t="s">
        <v>503</v>
      </c>
      <c r="N260" t="s">
        <v>503</v>
      </c>
      <c r="O260" t="s">
        <v>503</v>
      </c>
      <c r="P260" t="s">
        <v>503</v>
      </c>
      <c r="Q260" t="s">
        <v>503</v>
      </c>
      <c r="R260" t="s">
        <v>503</v>
      </c>
      <c r="S260" t="s">
        <v>503</v>
      </c>
      <c r="T260" t="s">
        <v>503</v>
      </c>
      <c r="U260" t="s">
        <v>503</v>
      </c>
      <c r="V260" t="s">
        <v>503</v>
      </c>
      <c r="W260" t="s">
        <v>503</v>
      </c>
      <c r="X260">
        <v>3</v>
      </c>
      <c r="Y260">
        <v>25</v>
      </c>
      <c r="Z260">
        <v>8.3000000000000007</v>
      </c>
      <c r="AA260">
        <v>8.3000000000000007</v>
      </c>
      <c r="AB260">
        <v>16</v>
      </c>
      <c r="AC260">
        <v>0</v>
      </c>
      <c r="AD260" t="s">
        <v>503</v>
      </c>
      <c r="AE260" t="s">
        <v>503</v>
      </c>
      <c r="AF260" t="s">
        <v>503</v>
      </c>
      <c r="AG260" t="s">
        <v>503</v>
      </c>
      <c r="AH260" t="s">
        <v>503</v>
      </c>
      <c r="AI260" t="s">
        <v>503</v>
      </c>
      <c r="AJ260" t="s">
        <v>503</v>
      </c>
      <c r="AK260" t="s">
        <v>503</v>
      </c>
      <c r="AL260" t="s">
        <v>503</v>
      </c>
      <c r="AM260" t="s">
        <v>503</v>
      </c>
      <c r="AN260" t="s">
        <v>503</v>
      </c>
      <c r="AO260" t="s">
        <v>503</v>
      </c>
      <c r="AP260" t="s">
        <v>503</v>
      </c>
      <c r="AQ260" t="s">
        <v>503</v>
      </c>
      <c r="AR260" t="s">
        <v>503</v>
      </c>
      <c r="AS260" t="s">
        <v>503</v>
      </c>
      <c r="AT260" t="s">
        <v>503</v>
      </c>
      <c r="AU260" t="s">
        <v>503</v>
      </c>
      <c r="AV260" t="s">
        <v>503</v>
      </c>
      <c r="AW260" t="s">
        <v>503</v>
      </c>
      <c r="AX260" t="s">
        <v>503</v>
      </c>
      <c r="AY260" t="s">
        <v>503</v>
      </c>
      <c r="AZ260" t="s">
        <v>503</v>
      </c>
      <c r="BA260" t="s">
        <v>503</v>
      </c>
      <c r="BB260" t="s">
        <v>503</v>
      </c>
      <c r="BC260" t="s">
        <v>503</v>
      </c>
      <c r="BD260" t="s">
        <v>503</v>
      </c>
      <c r="BE260" t="s">
        <v>503</v>
      </c>
      <c r="BF260" t="s">
        <v>503</v>
      </c>
      <c r="BG260" t="s">
        <v>503</v>
      </c>
    </row>
    <row r="261" spans="1:59" x14ac:dyDescent="0.25">
      <c r="A261">
        <v>2023</v>
      </c>
      <c r="B261">
        <v>6</v>
      </c>
      <c r="C261" t="s">
        <v>52</v>
      </c>
      <c r="D261" t="s">
        <v>636</v>
      </c>
      <c r="E261">
        <v>11</v>
      </c>
      <c r="F261" t="s">
        <v>503</v>
      </c>
      <c r="G261" t="s">
        <v>503</v>
      </c>
      <c r="H261" t="s">
        <v>503</v>
      </c>
      <c r="I261" t="s">
        <v>503</v>
      </c>
      <c r="J261" t="s">
        <v>503</v>
      </c>
      <c r="K261" t="s">
        <v>503</v>
      </c>
      <c r="L261" t="s">
        <v>503</v>
      </c>
      <c r="M261" t="s">
        <v>503</v>
      </c>
      <c r="N261" t="s">
        <v>503</v>
      </c>
      <c r="O261" t="s">
        <v>503</v>
      </c>
      <c r="P261" t="s">
        <v>503</v>
      </c>
      <c r="Q261" t="s">
        <v>503</v>
      </c>
      <c r="R261" t="s">
        <v>503</v>
      </c>
      <c r="S261" t="s">
        <v>503</v>
      </c>
      <c r="T261" t="s">
        <v>503</v>
      </c>
      <c r="U261" t="s">
        <v>503</v>
      </c>
      <c r="V261" t="s">
        <v>503</v>
      </c>
      <c r="W261" t="s">
        <v>503</v>
      </c>
      <c r="X261" t="s">
        <v>503</v>
      </c>
      <c r="Y261" t="s">
        <v>503</v>
      </c>
      <c r="Z261" t="s">
        <v>503</v>
      </c>
      <c r="AA261" t="s">
        <v>503</v>
      </c>
      <c r="AB261" t="s">
        <v>503</v>
      </c>
      <c r="AC261" t="s">
        <v>503</v>
      </c>
      <c r="AD261" t="s">
        <v>503</v>
      </c>
      <c r="AE261" t="s">
        <v>503</v>
      </c>
      <c r="AF261" t="s">
        <v>503</v>
      </c>
      <c r="AG261" t="s">
        <v>503</v>
      </c>
      <c r="AH261" t="s">
        <v>503</v>
      </c>
      <c r="AI261" t="s">
        <v>503</v>
      </c>
      <c r="AJ261" t="s">
        <v>503</v>
      </c>
      <c r="AK261" t="s">
        <v>503</v>
      </c>
      <c r="AL261" t="s">
        <v>503</v>
      </c>
      <c r="AM261" t="s">
        <v>503</v>
      </c>
      <c r="AN261" t="s">
        <v>503</v>
      </c>
      <c r="AO261" t="s">
        <v>503</v>
      </c>
      <c r="AP261" t="s">
        <v>503</v>
      </c>
      <c r="AQ261" t="s">
        <v>503</v>
      </c>
      <c r="AR261" t="s">
        <v>503</v>
      </c>
      <c r="AS261" t="s">
        <v>503</v>
      </c>
      <c r="AT261" t="s">
        <v>503</v>
      </c>
      <c r="AU261" t="s">
        <v>503</v>
      </c>
      <c r="AV261" t="s">
        <v>503</v>
      </c>
      <c r="AW261">
        <v>16</v>
      </c>
      <c r="AX261">
        <v>470</v>
      </c>
      <c r="AY261">
        <v>29.4</v>
      </c>
      <c r="AZ261">
        <v>47</v>
      </c>
      <c r="BA261">
        <v>0</v>
      </c>
      <c r="BB261" t="s">
        <v>503</v>
      </c>
      <c r="BC261" t="s">
        <v>503</v>
      </c>
      <c r="BD261" t="s">
        <v>503</v>
      </c>
      <c r="BE261" t="s">
        <v>503</v>
      </c>
      <c r="BF261" t="s">
        <v>503</v>
      </c>
      <c r="BG261" t="s">
        <v>503</v>
      </c>
    </row>
    <row r="262" spans="1:59" x14ac:dyDescent="0.25">
      <c r="A262">
        <v>2023</v>
      </c>
      <c r="B262">
        <v>80</v>
      </c>
      <c r="C262" t="s">
        <v>63</v>
      </c>
      <c r="D262" t="s">
        <v>510</v>
      </c>
      <c r="E262">
        <v>12</v>
      </c>
      <c r="F262" t="s">
        <v>503</v>
      </c>
      <c r="G262" t="s">
        <v>503</v>
      </c>
      <c r="H262" t="s">
        <v>503</v>
      </c>
      <c r="I262" t="s">
        <v>503</v>
      </c>
      <c r="J262" t="s">
        <v>503</v>
      </c>
      <c r="K262" t="s">
        <v>503</v>
      </c>
      <c r="L262" t="s">
        <v>503</v>
      </c>
      <c r="M262" t="s">
        <v>503</v>
      </c>
      <c r="N262" t="s">
        <v>503</v>
      </c>
      <c r="O262" t="s">
        <v>503</v>
      </c>
      <c r="P262" t="s">
        <v>503</v>
      </c>
      <c r="Q262" t="s">
        <v>503</v>
      </c>
      <c r="R262" t="s">
        <v>503</v>
      </c>
      <c r="S262" t="s">
        <v>503</v>
      </c>
      <c r="T262" t="s">
        <v>503</v>
      </c>
      <c r="U262" t="s">
        <v>503</v>
      </c>
      <c r="V262" t="s">
        <v>503</v>
      </c>
      <c r="W262" t="s">
        <v>503</v>
      </c>
      <c r="X262" t="s">
        <v>503</v>
      </c>
      <c r="Y262" t="s">
        <v>503</v>
      </c>
      <c r="Z262" t="s">
        <v>503</v>
      </c>
      <c r="AA262" t="s">
        <v>503</v>
      </c>
      <c r="AB262" t="s">
        <v>503</v>
      </c>
      <c r="AC262" t="s">
        <v>503</v>
      </c>
      <c r="AD262">
        <v>54</v>
      </c>
      <c r="AE262">
        <v>57</v>
      </c>
      <c r="AF262">
        <v>0.94736842105263153</v>
      </c>
      <c r="AG262">
        <v>9</v>
      </c>
      <c r="AH262">
        <v>14</v>
      </c>
      <c r="AI262">
        <v>0.6428571428571429</v>
      </c>
      <c r="AJ262">
        <v>37</v>
      </c>
      <c r="AK262">
        <v>81</v>
      </c>
      <c r="AL262">
        <v>6.8</v>
      </c>
      <c r="AM262" t="s">
        <v>503</v>
      </c>
      <c r="AN262" t="s">
        <v>503</v>
      </c>
      <c r="AO262" t="s">
        <v>503</v>
      </c>
      <c r="AP262" t="s">
        <v>503</v>
      </c>
      <c r="AQ262" t="s">
        <v>503</v>
      </c>
      <c r="AR262" t="s">
        <v>503</v>
      </c>
      <c r="AS262" t="s">
        <v>503</v>
      </c>
      <c r="AT262" t="s">
        <v>503</v>
      </c>
      <c r="AU262" t="s">
        <v>503</v>
      </c>
      <c r="AV262" t="s">
        <v>503</v>
      </c>
      <c r="AW262">
        <v>27</v>
      </c>
      <c r="AX262">
        <v>1082</v>
      </c>
      <c r="AY262">
        <v>40.1</v>
      </c>
      <c r="AZ262">
        <v>60</v>
      </c>
      <c r="BA262">
        <v>8</v>
      </c>
      <c r="BB262">
        <v>78</v>
      </c>
      <c r="BC262">
        <v>3715</v>
      </c>
      <c r="BD262">
        <v>47.6</v>
      </c>
      <c r="BE262">
        <v>60</v>
      </c>
      <c r="BF262">
        <v>1</v>
      </c>
      <c r="BG262" t="s">
        <v>503</v>
      </c>
    </row>
    <row r="263" spans="1:59" x14ac:dyDescent="0.25">
      <c r="A263">
        <v>2023</v>
      </c>
      <c r="B263">
        <v>21</v>
      </c>
      <c r="C263" t="s">
        <v>26</v>
      </c>
      <c r="D263" t="s">
        <v>510</v>
      </c>
      <c r="E263">
        <v>12</v>
      </c>
      <c r="F263" t="s">
        <v>503</v>
      </c>
      <c r="G263" t="s">
        <v>503</v>
      </c>
      <c r="H263" t="s">
        <v>503</v>
      </c>
      <c r="I263" t="s">
        <v>503</v>
      </c>
      <c r="J263" t="s">
        <v>503</v>
      </c>
      <c r="K263" t="s">
        <v>503</v>
      </c>
      <c r="L263" t="s">
        <v>503</v>
      </c>
      <c r="M263" t="s">
        <v>503</v>
      </c>
      <c r="N263" t="s">
        <v>503</v>
      </c>
      <c r="O263" t="s">
        <v>503</v>
      </c>
      <c r="P263" t="s">
        <v>503</v>
      </c>
      <c r="Q263" t="s">
        <v>503</v>
      </c>
      <c r="R263">
        <v>34</v>
      </c>
      <c r="S263">
        <v>351</v>
      </c>
      <c r="T263">
        <v>10.3</v>
      </c>
      <c r="U263">
        <v>29.3</v>
      </c>
      <c r="V263">
        <v>79</v>
      </c>
      <c r="W263">
        <v>2</v>
      </c>
      <c r="X263">
        <v>7</v>
      </c>
      <c r="Y263">
        <v>15</v>
      </c>
      <c r="Z263">
        <v>15</v>
      </c>
      <c r="AA263">
        <v>1.3</v>
      </c>
      <c r="AB263">
        <v>15</v>
      </c>
      <c r="AC263">
        <v>0</v>
      </c>
      <c r="AD263" t="s">
        <v>503</v>
      </c>
      <c r="AE263" t="s">
        <v>503</v>
      </c>
      <c r="AF263" t="s">
        <v>503</v>
      </c>
      <c r="AG263" t="s">
        <v>503</v>
      </c>
      <c r="AH263" t="s">
        <v>503</v>
      </c>
      <c r="AI263" t="s">
        <v>503</v>
      </c>
      <c r="AJ263" t="s">
        <v>503</v>
      </c>
      <c r="AK263" t="s">
        <v>503</v>
      </c>
      <c r="AL263" t="s">
        <v>503</v>
      </c>
      <c r="AM263" t="s">
        <v>503</v>
      </c>
      <c r="AN263" t="s">
        <v>503</v>
      </c>
      <c r="AO263" t="s">
        <v>503</v>
      </c>
      <c r="AP263" t="s">
        <v>503</v>
      </c>
      <c r="AQ263" t="s">
        <v>503</v>
      </c>
      <c r="AR263" t="s">
        <v>503</v>
      </c>
      <c r="AS263" t="s">
        <v>503</v>
      </c>
      <c r="AT263" t="s">
        <v>503</v>
      </c>
      <c r="AU263" t="s">
        <v>503</v>
      </c>
      <c r="AV263" t="s">
        <v>503</v>
      </c>
      <c r="AW263" t="s">
        <v>503</v>
      </c>
      <c r="AX263" t="s">
        <v>503</v>
      </c>
      <c r="AY263" t="s">
        <v>503</v>
      </c>
      <c r="AZ263" t="s">
        <v>503</v>
      </c>
      <c r="BA263" t="s">
        <v>503</v>
      </c>
      <c r="BB263" t="s">
        <v>503</v>
      </c>
      <c r="BC263" t="s">
        <v>503</v>
      </c>
      <c r="BD263" t="s">
        <v>503</v>
      </c>
      <c r="BE263" t="s">
        <v>503</v>
      </c>
      <c r="BF263" t="s">
        <v>503</v>
      </c>
      <c r="BG263" t="s">
        <v>503</v>
      </c>
    </row>
    <row r="264" spans="1:59" x14ac:dyDescent="0.25">
      <c r="A264">
        <v>2023</v>
      </c>
      <c r="B264">
        <v>2</v>
      </c>
      <c r="C264" t="s">
        <v>629</v>
      </c>
      <c r="D264" t="s">
        <v>512</v>
      </c>
      <c r="E264">
        <v>11</v>
      </c>
      <c r="F264" t="s">
        <v>503</v>
      </c>
      <c r="G264" t="s">
        <v>503</v>
      </c>
      <c r="H264" t="s">
        <v>503</v>
      </c>
      <c r="I264" t="s">
        <v>503</v>
      </c>
      <c r="J264" t="s">
        <v>503</v>
      </c>
      <c r="K264" t="s">
        <v>503</v>
      </c>
      <c r="L264" t="s">
        <v>503</v>
      </c>
      <c r="M264" t="s">
        <v>503</v>
      </c>
      <c r="N264" t="s">
        <v>503</v>
      </c>
      <c r="O264" t="s">
        <v>503</v>
      </c>
      <c r="P264" t="s">
        <v>503</v>
      </c>
      <c r="Q264" t="s">
        <v>503</v>
      </c>
      <c r="R264" t="s">
        <v>503</v>
      </c>
      <c r="S264" t="s">
        <v>503</v>
      </c>
      <c r="T264" t="s">
        <v>503</v>
      </c>
      <c r="U264" t="s">
        <v>503</v>
      </c>
      <c r="V264" t="s">
        <v>503</v>
      </c>
      <c r="W264" t="s">
        <v>503</v>
      </c>
      <c r="X264">
        <v>41</v>
      </c>
      <c r="Y264">
        <v>521</v>
      </c>
      <c r="Z264">
        <v>12.7</v>
      </c>
      <c r="AA264">
        <v>47.4</v>
      </c>
      <c r="AB264">
        <v>57</v>
      </c>
      <c r="AC264">
        <v>10</v>
      </c>
      <c r="AD264" t="s">
        <v>503</v>
      </c>
      <c r="AE264" t="s">
        <v>503</v>
      </c>
      <c r="AF264" t="s">
        <v>503</v>
      </c>
      <c r="AG264" t="s">
        <v>503</v>
      </c>
      <c r="AH264" t="s">
        <v>503</v>
      </c>
      <c r="AI264" t="s">
        <v>503</v>
      </c>
      <c r="AJ264" t="s">
        <v>503</v>
      </c>
      <c r="AK264" t="s">
        <v>503</v>
      </c>
      <c r="AL264" t="s">
        <v>503</v>
      </c>
      <c r="AM264">
        <v>2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 t="s">
        <v>503</v>
      </c>
      <c r="AX264" t="s">
        <v>503</v>
      </c>
      <c r="AY264" t="s">
        <v>503</v>
      </c>
      <c r="AZ264" t="s">
        <v>503</v>
      </c>
      <c r="BA264" t="s">
        <v>503</v>
      </c>
      <c r="BB264" t="s">
        <v>503</v>
      </c>
      <c r="BC264" t="s">
        <v>503</v>
      </c>
      <c r="BD264" t="s">
        <v>503</v>
      </c>
      <c r="BE264" t="s">
        <v>503</v>
      </c>
      <c r="BF264" t="s">
        <v>503</v>
      </c>
      <c r="BG264" t="s">
        <v>503</v>
      </c>
    </row>
    <row r="265" spans="1:59" x14ac:dyDescent="0.25">
      <c r="A265">
        <v>2023</v>
      </c>
      <c r="B265">
        <v>16</v>
      </c>
      <c r="C265" t="s">
        <v>624</v>
      </c>
      <c r="D265" t="s">
        <v>502</v>
      </c>
      <c r="E265">
        <v>12</v>
      </c>
      <c r="F265">
        <v>87</v>
      </c>
      <c r="G265">
        <v>151</v>
      </c>
      <c r="H265">
        <v>1156</v>
      </c>
      <c r="I265">
        <v>0.57599999999999996</v>
      </c>
      <c r="J265">
        <v>13.3</v>
      </c>
      <c r="K265">
        <v>96.3</v>
      </c>
      <c r="L265">
        <v>7.3</v>
      </c>
      <c r="M265">
        <v>12</v>
      </c>
      <c r="N265">
        <v>1</v>
      </c>
      <c r="O265">
        <v>3</v>
      </c>
      <c r="P265">
        <v>57</v>
      </c>
      <c r="Q265">
        <v>100.2</v>
      </c>
      <c r="R265">
        <v>35</v>
      </c>
      <c r="S265">
        <v>93</v>
      </c>
      <c r="T265">
        <v>2.7</v>
      </c>
      <c r="U265">
        <v>7.8</v>
      </c>
      <c r="V265">
        <v>18</v>
      </c>
      <c r="W265">
        <v>0</v>
      </c>
      <c r="X265">
        <v>0</v>
      </c>
      <c r="Y265" t="s">
        <v>503</v>
      </c>
      <c r="Z265" t="s">
        <v>503</v>
      </c>
      <c r="AA265" t="s">
        <v>503</v>
      </c>
      <c r="AB265" t="s">
        <v>503</v>
      </c>
      <c r="AC265" t="s">
        <v>503</v>
      </c>
      <c r="AD265" t="s">
        <v>503</v>
      </c>
      <c r="AE265" t="s">
        <v>503</v>
      </c>
      <c r="AF265" t="s">
        <v>503</v>
      </c>
      <c r="AG265" t="s">
        <v>503</v>
      </c>
      <c r="AH265" t="s">
        <v>503</v>
      </c>
      <c r="AI265" t="s">
        <v>503</v>
      </c>
      <c r="AJ265" t="s">
        <v>503</v>
      </c>
      <c r="AK265" t="s">
        <v>503</v>
      </c>
      <c r="AL265" t="s">
        <v>503</v>
      </c>
      <c r="AM265" t="s">
        <v>503</v>
      </c>
      <c r="AN265" t="s">
        <v>503</v>
      </c>
      <c r="AO265" t="s">
        <v>503</v>
      </c>
      <c r="AP265" t="s">
        <v>503</v>
      </c>
      <c r="AQ265" t="s">
        <v>503</v>
      </c>
      <c r="AR265" t="s">
        <v>503</v>
      </c>
      <c r="AS265" t="s">
        <v>503</v>
      </c>
      <c r="AT265" t="s">
        <v>503</v>
      </c>
      <c r="AU265" t="s">
        <v>503</v>
      </c>
      <c r="AV265" t="s">
        <v>503</v>
      </c>
      <c r="AW265" t="s">
        <v>503</v>
      </c>
      <c r="AX265" t="s">
        <v>503</v>
      </c>
      <c r="AY265" t="s">
        <v>503</v>
      </c>
      <c r="AZ265" t="s">
        <v>503</v>
      </c>
      <c r="BA265" t="s">
        <v>503</v>
      </c>
      <c r="BB265" t="s">
        <v>503</v>
      </c>
      <c r="BC265" t="s">
        <v>503</v>
      </c>
      <c r="BD265" t="s">
        <v>503</v>
      </c>
      <c r="BE265" t="s">
        <v>503</v>
      </c>
      <c r="BF265" t="s">
        <v>503</v>
      </c>
      <c r="BG265" t="s">
        <v>503</v>
      </c>
    </row>
    <row r="266" spans="1:59" x14ac:dyDescent="0.25">
      <c r="A266">
        <v>2023</v>
      </c>
      <c r="B266">
        <v>18</v>
      </c>
      <c r="C266" t="s">
        <v>30</v>
      </c>
      <c r="D266" t="s">
        <v>510</v>
      </c>
      <c r="E266">
        <v>12</v>
      </c>
      <c r="F266" t="s">
        <v>503</v>
      </c>
      <c r="G266" t="s">
        <v>503</v>
      </c>
      <c r="H266" t="s">
        <v>503</v>
      </c>
      <c r="I266" t="s">
        <v>503</v>
      </c>
      <c r="J266" t="s">
        <v>503</v>
      </c>
      <c r="K266" t="s">
        <v>503</v>
      </c>
      <c r="L266" t="s">
        <v>503</v>
      </c>
      <c r="M266" t="s">
        <v>503</v>
      </c>
      <c r="N266" t="s">
        <v>503</v>
      </c>
      <c r="O266" t="s">
        <v>503</v>
      </c>
      <c r="P266" t="s">
        <v>503</v>
      </c>
      <c r="Q266" t="s">
        <v>503</v>
      </c>
      <c r="R266">
        <v>3</v>
      </c>
      <c r="S266">
        <v>12</v>
      </c>
      <c r="T266">
        <v>4</v>
      </c>
      <c r="U266">
        <v>1</v>
      </c>
      <c r="V266">
        <v>8</v>
      </c>
      <c r="W266">
        <v>0</v>
      </c>
      <c r="X266">
        <v>0</v>
      </c>
      <c r="Y266" t="s">
        <v>503</v>
      </c>
      <c r="Z266" t="s">
        <v>503</v>
      </c>
      <c r="AA266" t="s">
        <v>503</v>
      </c>
      <c r="AB266" t="s">
        <v>503</v>
      </c>
      <c r="AC266" t="s">
        <v>503</v>
      </c>
      <c r="AD266" t="s">
        <v>503</v>
      </c>
      <c r="AE266" t="s">
        <v>503</v>
      </c>
      <c r="AF266" t="s">
        <v>503</v>
      </c>
      <c r="AG266" t="s">
        <v>503</v>
      </c>
      <c r="AH266" t="s">
        <v>503</v>
      </c>
      <c r="AI266" t="s">
        <v>503</v>
      </c>
      <c r="AJ266" t="s">
        <v>503</v>
      </c>
      <c r="AK266" t="s">
        <v>503</v>
      </c>
      <c r="AL266" t="s">
        <v>503</v>
      </c>
      <c r="AM266" t="s">
        <v>503</v>
      </c>
      <c r="AN266" t="s">
        <v>503</v>
      </c>
      <c r="AO266" t="s">
        <v>503</v>
      </c>
      <c r="AP266" t="s">
        <v>503</v>
      </c>
      <c r="AQ266" t="s">
        <v>503</v>
      </c>
      <c r="AR266" t="s">
        <v>503</v>
      </c>
      <c r="AS266" t="s">
        <v>503</v>
      </c>
      <c r="AT266" t="s">
        <v>503</v>
      </c>
      <c r="AU266" t="s">
        <v>503</v>
      </c>
      <c r="AV266" t="s">
        <v>503</v>
      </c>
      <c r="AW266" t="s">
        <v>503</v>
      </c>
      <c r="AX266" t="s">
        <v>503</v>
      </c>
      <c r="AY266" t="s">
        <v>503</v>
      </c>
      <c r="AZ266" t="s">
        <v>503</v>
      </c>
      <c r="BA266" t="s">
        <v>503</v>
      </c>
      <c r="BB266" t="s">
        <v>503</v>
      </c>
      <c r="BC266" t="s">
        <v>503</v>
      </c>
      <c r="BD266" t="s">
        <v>503</v>
      </c>
      <c r="BE266" t="s">
        <v>503</v>
      </c>
      <c r="BF266" t="s">
        <v>503</v>
      </c>
      <c r="BG266" t="s">
        <v>503</v>
      </c>
    </row>
    <row r="267" spans="1:59" x14ac:dyDescent="0.25">
      <c r="A267">
        <v>2023</v>
      </c>
      <c r="B267">
        <v>0</v>
      </c>
      <c r="C267" t="s">
        <v>25</v>
      </c>
      <c r="D267" t="s">
        <v>502</v>
      </c>
      <c r="E267">
        <v>12</v>
      </c>
      <c r="F267" t="s">
        <v>503</v>
      </c>
      <c r="G267" t="s">
        <v>503</v>
      </c>
      <c r="H267" t="s">
        <v>503</v>
      </c>
      <c r="I267" t="s">
        <v>503</v>
      </c>
      <c r="J267" t="s">
        <v>503</v>
      </c>
      <c r="K267" t="s">
        <v>503</v>
      </c>
      <c r="L267" t="s">
        <v>503</v>
      </c>
      <c r="M267" t="s">
        <v>503</v>
      </c>
      <c r="N267" t="s">
        <v>503</v>
      </c>
      <c r="O267" t="s">
        <v>503</v>
      </c>
      <c r="P267" t="s">
        <v>503</v>
      </c>
      <c r="Q267" t="s">
        <v>503</v>
      </c>
      <c r="R267">
        <v>110</v>
      </c>
      <c r="S267">
        <v>419</v>
      </c>
      <c r="T267">
        <v>3.8</v>
      </c>
      <c r="U267">
        <v>34.9</v>
      </c>
      <c r="V267">
        <v>15</v>
      </c>
      <c r="W267">
        <v>0</v>
      </c>
      <c r="X267">
        <v>4</v>
      </c>
      <c r="Y267" t="s">
        <v>503</v>
      </c>
      <c r="Z267" t="s">
        <v>503</v>
      </c>
      <c r="AA267" t="s">
        <v>503</v>
      </c>
      <c r="AB267" t="s">
        <v>503</v>
      </c>
      <c r="AC267" t="s">
        <v>503</v>
      </c>
      <c r="AD267" t="s">
        <v>503</v>
      </c>
      <c r="AE267" t="s">
        <v>503</v>
      </c>
      <c r="AF267" t="s">
        <v>503</v>
      </c>
      <c r="AG267" t="s">
        <v>503</v>
      </c>
      <c r="AH267" t="s">
        <v>503</v>
      </c>
      <c r="AI267" t="s">
        <v>503</v>
      </c>
      <c r="AJ267" t="s">
        <v>503</v>
      </c>
      <c r="AK267" t="s">
        <v>503</v>
      </c>
      <c r="AL267" t="s">
        <v>503</v>
      </c>
      <c r="AM267" t="s">
        <v>503</v>
      </c>
      <c r="AN267" t="s">
        <v>503</v>
      </c>
      <c r="AO267" t="s">
        <v>503</v>
      </c>
      <c r="AP267" t="s">
        <v>503</v>
      </c>
      <c r="AQ267" t="s">
        <v>503</v>
      </c>
      <c r="AR267" t="s">
        <v>503</v>
      </c>
      <c r="AS267" t="s">
        <v>503</v>
      </c>
      <c r="AT267" t="s">
        <v>503</v>
      </c>
      <c r="AU267" t="s">
        <v>503</v>
      </c>
      <c r="AV267" t="s">
        <v>503</v>
      </c>
      <c r="AW267" t="s">
        <v>503</v>
      </c>
      <c r="AX267" t="s">
        <v>503</v>
      </c>
      <c r="AY267" t="s">
        <v>503</v>
      </c>
      <c r="AZ267" t="s">
        <v>503</v>
      </c>
      <c r="BA267" t="s">
        <v>503</v>
      </c>
      <c r="BB267" t="s">
        <v>503</v>
      </c>
      <c r="BC267" t="s">
        <v>503</v>
      </c>
      <c r="BD267" t="s">
        <v>503</v>
      </c>
      <c r="BE267" t="s">
        <v>503</v>
      </c>
      <c r="BF267" t="s">
        <v>503</v>
      </c>
      <c r="BG267" t="s">
        <v>503</v>
      </c>
    </row>
    <row r="268" spans="1:59" x14ac:dyDescent="0.25">
      <c r="A268">
        <v>2023</v>
      </c>
      <c r="B268">
        <v>1</v>
      </c>
      <c r="C268" t="s">
        <v>637</v>
      </c>
      <c r="D268" t="s">
        <v>510</v>
      </c>
      <c r="E268">
        <v>12</v>
      </c>
      <c r="F268">
        <v>77</v>
      </c>
      <c r="G268">
        <v>153</v>
      </c>
      <c r="H268">
        <v>1167</v>
      </c>
      <c r="I268">
        <v>0.503</v>
      </c>
      <c r="J268">
        <v>15.2</v>
      </c>
      <c r="K268">
        <v>97.3</v>
      </c>
      <c r="L268">
        <v>6.4</v>
      </c>
      <c r="M268">
        <v>15</v>
      </c>
      <c r="N268">
        <v>1.3</v>
      </c>
      <c r="O268">
        <v>3</v>
      </c>
      <c r="P268">
        <v>53</v>
      </c>
      <c r="Q268">
        <v>100.3</v>
      </c>
      <c r="R268">
        <v>83</v>
      </c>
      <c r="S268">
        <v>648</v>
      </c>
      <c r="T268">
        <v>7.8</v>
      </c>
      <c r="U268">
        <v>54</v>
      </c>
      <c r="V268">
        <v>59</v>
      </c>
      <c r="W268">
        <v>1</v>
      </c>
      <c r="X268">
        <v>10</v>
      </c>
      <c r="Y268" t="s">
        <v>503</v>
      </c>
      <c r="Z268" t="s">
        <v>503</v>
      </c>
      <c r="AA268" t="s">
        <v>503</v>
      </c>
      <c r="AB268" t="s">
        <v>503</v>
      </c>
      <c r="AC268" t="s">
        <v>503</v>
      </c>
      <c r="AD268" t="s">
        <v>503</v>
      </c>
      <c r="AE268" t="s">
        <v>503</v>
      </c>
      <c r="AF268" t="s">
        <v>503</v>
      </c>
      <c r="AG268" t="s">
        <v>503</v>
      </c>
      <c r="AH268" t="s">
        <v>503</v>
      </c>
      <c r="AI268" t="s">
        <v>503</v>
      </c>
      <c r="AJ268" t="s">
        <v>503</v>
      </c>
      <c r="AK268" t="s">
        <v>503</v>
      </c>
      <c r="AL268" t="s">
        <v>503</v>
      </c>
      <c r="AM268" t="s">
        <v>503</v>
      </c>
      <c r="AN268" t="s">
        <v>503</v>
      </c>
      <c r="AO268" t="s">
        <v>503</v>
      </c>
      <c r="AP268" t="s">
        <v>503</v>
      </c>
      <c r="AQ268" t="s">
        <v>503</v>
      </c>
      <c r="AR268" t="s">
        <v>503</v>
      </c>
      <c r="AS268" t="s">
        <v>503</v>
      </c>
      <c r="AT268" t="s">
        <v>503</v>
      </c>
      <c r="AU268" t="s">
        <v>503</v>
      </c>
      <c r="AV268" t="s">
        <v>503</v>
      </c>
      <c r="AW268" t="s">
        <v>503</v>
      </c>
      <c r="AX268" t="s">
        <v>503</v>
      </c>
      <c r="AY268" t="s">
        <v>503</v>
      </c>
      <c r="AZ268" t="s">
        <v>503</v>
      </c>
      <c r="BA268" t="s">
        <v>503</v>
      </c>
      <c r="BB268" t="s">
        <v>503</v>
      </c>
      <c r="BC268" t="s">
        <v>503</v>
      </c>
      <c r="BD268" t="s">
        <v>503</v>
      </c>
      <c r="BE268" t="s">
        <v>503</v>
      </c>
      <c r="BF268" t="s">
        <v>503</v>
      </c>
      <c r="BG268" t="s">
        <v>503</v>
      </c>
    </row>
    <row r="269" spans="1:59" x14ac:dyDescent="0.25">
      <c r="A269">
        <v>2023</v>
      </c>
      <c r="B269">
        <v>11</v>
      </c>
      <c r="C269" t="s">
        <v>32</v>
      </c>
      <c r="D269" t="s">
        <v>512</v>
      </c>
      <c r="E269">
        <v>12</v>
      </c>
      <c r="F269" t="s">
        <v>503</v>
      </c>
      <c r="G269" t="s">
        <v>503</v>
      </c>
      <c r="H269" t="s">
        <v>503</v>
      </c>
      <c r="I269" t="s">
        <v>503</v>
      </c>
      <c r="J269" t="s">
        <v>503</v>
      </c>
      <c r="K269" t="s">
        <v>503</v>
      </c>
      <c r="L269" t="s">
        <v>503</v>
      </c>
      <c r="M269" t="s">
        <v>503</v>
      </c>
      <c r="N269" t="s">
        <v>503</v>
      </c>
      <c r="O269" t="s">
        <v>503</v>
      </c>
      <c r="P269" t="s">
        <v>503</v>
      </c>
      <c r="Q269" t="s">
        <v>503</v>
      </c>
      <c r="R269" t="s">
        <v>503</v>
      </c>
      <c r="S269" t="s">
        <v>503</v>
      </c>
      <c r="T269" t="s">
        <v>503</v>
      </c>
      <c r="U269" t="s">
        <v>503</v>
      </c>
      <c r="V269" t="s">
        <v>503</v>
      </c>
      <c r="W269" t="s">
        <v>503</v>
      </c>
      <c r="X269">
        <v>41</v>
      </c>
      <c r="Y269">
        <v>783</v>
      </c>
      <c r="Z269">
        <v>19.100000000000001</v>
      </c>
      <c r="AA269">
        <v>65.3</v>
      </c>
      <c r="AB269">
        <v>52</v>
      </c>
      <c r="AC269">
        <v>6</v>
      </c>
      <c r="AD269" t="s">
        <v>503</v>
      </c>
      <c r="AE269" t="s">
        <v>503</v>
      </c>
      <c r="AF269" t="s">
        <v>503</v>
      </c>
      <c r="AG269" t="s">
        <v>503</v>
      </c>
      <c r="AH269" t="s">
        <v>503</v>
      </c>
      <c r="AI269" t="s">
        <v>503</v>
      </c>
      <c r="AJ269" t="s">
        <v>503</v>
      </c>
      <c r="AK269" t="s">
        <v>503</v>
      </c>
      <c r="AL269" t="s">
        <v>503</v>
      </c>
      <c r="AM269">
        <v>2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t="s">
        <v>503</v>
      </c>
      <c r="AX269" t="s">
        <v>503</v>
      </c>
      <c r="AY269" t="s">
        <v>503</v>
      </c>
      <c r="AZ269" t="s">
        <v>503</v>
      </c>
      <c r="BA269" t="s">
        <v>503</v>
      </c>
      <c r="BB269" t="s">
        <v>503</v>
      </c>
      <c r="BC269" t="s">
        <v>503</v>
      </c>
      <c r="BD269" t="s">
        <v>503</v>
      </c>
      <c r="BE269" t="s">
        <v>503</v>
      </c>
      <c r="BF269" t="s">
        <v>503</v>
      </c>
      <c r="BG269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D64-F220-412E-B3E3-5A4E871C98C4}">
  <dimension ref="A1:H14"/>
  <sheetViews>
    <sheetView workbookViewId="0">
      <selection activeCell="C6" sqref="C6"/>
    </sheetView>
  </sheetViews>
  <sheetFormatPr defaultRowHeight="15" x14ac:dyDescent="0.25"/>
  <sheetData>
    <row r="1" spans="1:8" x14ac:dyDescent="0.25">
      <c r="A1" t="s">
        <v>65</v>
      </c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389</v>
      </c>
      <c r="H1" t="s">
        <v>390</v>
      </c>
    </row>
    <row r="2" spans="1:8" x14ac:dyDescent="0.25">
      <c r="A2">
        <v>2011</v>
      </c>
      <c r="B2">
        <v>12.4</v>
      </c>
      <c r="C2">
        <v>7</v>
      </c>
      <c r="D2">
        <v>3</v>
      </c>
      <c r="E2" s="7">
        <v>0.7</v>
      </c>
      <c r="F2">
        <v>0</v>
      </c>
      <c r="G2">
        <v>8.6666666666666661</v>
      </c>
      <c r="H2">
        <v>9</v>
      </c>
    </row>
    <row r="3" spans="1:8" x14ac:dyDescent="0.25">
      <c r="A3">
        <v>2012</v>
      </c>
      <c r="B3">
        <v>6.2</v>
      </c>
      <c r="C3">
        <v>7</v>
      </c>
      <c r="D3">
        <v>3</v>
      </c>
      <c r="E3" s="7">
        <v>0.7</v>
      </c>
      <c r="F3">
        <v>0</v>
      </c>
      <c r="G3">
        <v>10.333333333333334</v>
      </c>
      <c r="H3">
        <v>12</v>
      </c>
    </row>
    <row r="4" spans="1:8" x14ac:dyDescent="0.25">
      <c r="A4">
        <v>2013</v>
      </c>
      <c r="B4">
        <v>15.1</v>
      </c>
      <c r="C4">
        <v>7</v>
      </c>
      <c r="D4">
        <v>3</v>
      </c>
      <c r="E4" s="7">
        <v>0.7</v>
      </c>
      <c r="F4">
        <v>0</v>
      </c>
      <c r="G4">
        <v>8</v>
      </c>
      <c r="H4">
        <v>8</v>
      </c>
    </row>
    <row r="5" spans="1:8" x14ac:dyDescent="0.25">
      <c r="A5">
        <v>2014</v>
      </c>
      <c r="B5">
        <v>14.272727272727273</v>
      </c>
      <c r="C5">
        <v>10</v>
      </c>
      <c r="D5">
        <v>1</v>
      </c>
      <c r="E5" s="7">
        <v>0.90909090909090906</v>
      </c>
      <c r="F5">
        <v>1</v>
      </c>
      <c r="G5">
        <v>6</v>
      </c>
      <c r="H5">
        <v>6</v>
      </c>
    </row>
    <row r="6" spans="1:8" x14ac:dyDescent="0.25">
      <c r="A6">
        <v>2015</v>
      </c>
      <c r="B6">
        <v>19.571428571428573</v>
      </c>
      <c r="C6">
        <v>12</v>
      </c>
      <c r="D6">
        <v>2</v>
      </c>
      <c r="E6" s="7">
        <v>0.8571428571428571</v>
      </c>
      <c r="F6">
        <v>4</v>
      </c>
      <c r="G6">
        <v>3.3333333333333335</v>
      </c>
      <c r="H6">
        <v>3</v>
      </c>
    </row>
    <row r="7" spans="1:8" x14ac:dyDescent="0.25">
      <c r="A7">
        <v>2016</v>
      </c>
      <c r="B7">
        <v>29.25</v>
      </c>
      <c r="C7">
        <v>11</v>
      </c>
      <c r="D7">
        <v>1</v>
      </c>
      <c r="E7" s="7">
        <v>0.91666666666666663</v>
      </c>
      <c r="F7">
        <v>2</v>
      </c>
      <c r="G7">
        <v>2.3333333333333335</v>
      </c>
      <c r="H7">
        <v>2</v>
      </c>
    </row>
    <row r="8" spans="1:8" x14ac:dyDescent="0.25">
      <c r="A8">
        <v>2017</v>
      </c>
      <c r="B8">
        <v>8.9166666666666661</v>
      </c>
      <c r="C8">
        <v>7</v>
      </c>
      <c r="D8">
        <v>5</v>
      </c>
      <c r="E8" s="7">
        <v>0.58333333333333337</v>
      </c>
      <c r="F8">
        <v>2</v>
      </c>
      <c r="G8">
        <v>8.6666666666666661</v>
      </c>
      <c r="H8">
        <v>9</v>
      </c>
    </row>
    <row r="9" spans="1:8" x14ac:dyDescent="0.25">
      <c r="A9">
        <v>2018</v>
      </c>
      <c r="B9">
        <v>18</v>
      </c>
      <c r="C9">
        <v>10</v>
      </c>
      <c r="D9">
        <v>1</v>
      </c>
      <c r="E9" s="7">
        <v>0.90909090909090906</v>
      </c>
      <c r="F9">
        <v>1</v>
      </c>
      <c r="G9">
        <v>5.333333333333333</v>
      </c>
      <c r="H9">
        <v>5</v>
      </c>
    </row>
    <row r="10" spans="1:8" x14ac:dyDescent="0.25">
      <c r="A10">
        <v>2019</v>
      </c>
      <c r="B10">
        <v>26.384615384615383</v>
      </c>
      <c r="C10">
        <v>12</v>
      </c>
      <c r="D10">
        <v>1</v>
      </c>
      <c r="E10" s="7">
        <v>0.92307692307692313</v>
      </c>
      <c r="F10">
        <v>3</v>
      </c>
      <c r="G10">
        <v>1.6666666666666667</v>
      </c>
      <c r="H10">
        <v>1</v>
      </c>
    </row>
    <row r="11" spans="1:8" x14ac:dyDescent="0.25">
      <c r="A11">
        <v>2020</v>
      </c>
      <c r="B11">
        <v>10.4</v>
      </c>
      <c r="C11">
        <v>7</v>
      </c>
      <c r="D11">
        <v>5</v>
      </c>
      <c r="E11" s="7">
        <v>0.58333333333333337</v>
      </c>
      <c r="F11">
        <v>3</v>
      </c>
      <c r="G11">
        <v>7</v>
      </c>
      <c r="H11">
        <v>7</v>
      </c>
    </row>
    <row r="12" spans="1:8" x14ac:dyDescent="0.25">
      <c r="A12">
        <v>2021</v>
      </c>
      <c r="B12">
        <v>10.25</v>
      </c>
      <c r="C12">
        <v>6</v>
      </c>
      <c r="D12">
        <v>6</v>
      </c>
      <c r="E12" s="7">
        <v>0.5</v>
      </c>
      <c r="F12">
        <v>2</v>
      </c>
      <c r="G12">
        <v>9</v>
      </c>
      <c r="H12">
        <v>11</v>
      </c>
    </row>
    <row r="13" spans="1:8" x14ac:dyDescent="0.25">
      <c r="A13">
        <v>2022</v>
      </c>
      <c r="B13">
        <v>9.545454545454545</v>
      </c>
      <c r="C13">
        <v>6</v>
      </c>
      <c r="D13">
        <v>5</v>
      </c>
      <c r="E13" s="7">
        <v>0.54545454545454541</v>
      </c>
      <c r="F13">
        <v>1</v>
      </c>
      <c r="G13">
        <v>10.333333333333334</v>
      </c>
      <c r="H13">
        <v>12</v>
      </c>
    </row>
    <row r="14" spans="1:8" x14ac:dyDescent="0.25">
      <c r="A14">
        <v>2023</v>
      </c>
      <c r="B14">
        <v>20.416666666666668</v>
      </c>
      <c r="C14">
        <v>9</v>
      </c>
      <c r="D14">
        <v>3</v>
      </c>
      <c r="E14" s="7">
        <v>0.75</v>
      </c>
      <c r="F14">
        <v>2</v>
      </c>
      <c r="G14">
        <v>4.333333333333333</v>
      </c>
      <c r="H1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1CD9-9AD5-4F3F-B44C-9610E53A10A8}">
  <dimension ref="A1:P47"/>
  <sheetViews>
    <sheetView workbookViewId="0">
      <selection activeCell="O19" sqref="O19"/>
    </sheetView>
  </sheetViews>
  <sheetFormatPr defaultRowHeight="15" x14ac:dyDescent="0.25"/>
  <cols>
    <col min="7" max="7" width="8.85546875" style="3"/>
    <col min="8" max="8" width="8.85546875" style="5"/>
  </cols>
  <sheetData>
    <row r="1" spans="1:16" x14ac:dyDescent="0.25">
      <c r="A1" t="s">
        <v>65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s="3" t="s">
        <v>82</v>
      </c>
      <c r="H1" s="5" t="s">
        <v>83</v>
      </c>
      <c r="I1" t="s">
        <v>84</v>
      </c>
      <c r="J1" t="s">
        <v>85</v>
      </c>
      <c r="K1" t="s">
        <v>86</v>
      </c>
      <c r="L1" t="s">
        <v>23</v>
      </c>
      <c r="M1" t="s">
        <v>87</v>
      </c>
      <c r="N1" t="s">
        <v>88</v>
      </c>
      <c r="O1" t="s">
        <v>89</v>
      </c>
      <c r="P1" t="s">
        <v>90</v>
      </c>
    </row>
    <row r="2" spans="1:16" x14ac:dyDescent="0.25">
      <c r="A2">
        <v>2011</v>
      </c>
      <c r="B2">
        <v>15</v>
      </c>
      <c r="C2" t="s">
        <v>205</v>
      </c>
      <c r="D2">
        <v>10</v>
      </c>
      <c r="E2">
        <v>167</v>
      </c>
      <c r="F2">
        <v>245</v>
      </c>
      <c r="G2" s="3">
        <v>2632</v>
      </c>
      <c r="H2" s="5">
        <v>0.68200000000000005</v>
      </c>
      <c r="I2">
        <v>15.76</v>
      </c>
      <c r="J2">
        <v>263.2</v>
      </c>
      <c r="K2">
        <f>E2/D2</f>
        <v>16.7</v>
      </c>
      <c r="L2">
        <v>29</v>
      </c>
      <c r="M2">
        <f>L2/D2</f>
        <v>2.9</v>
      </c>
      <c r="N2">
        <v>5</v>
      </c>
      <c r="O2">
        <v>65</v>
      </c>
      <c r="P2">
        <v>135</v>
      </c>
    </row>
    <row r="3" spans="1:16" x14ac:dyDescent="0.25">
      <c r="A3">
        <v>2012</v>
      </c>
      <c r="B3">
        <v>12</v>
      </c>
      <c r="C3" t="s">
        <v>300</v>
      </c>
      <c r="D3">
        <v>10</v>
      </c>
      <c r="E3">
        <v>156</v>
      </c>
      <c r="F3">
        <v>266</v>
      </c>
      <c r="G3" s="3">
        <v>2089</v>
      </c>
      <c r="H3" s="5">
        <v>0.58599999999999997</v>
      </c>
      <c r="I3">
        <v>13.391</v>
      </c>
      <c r="J3">
        <v>208.9</v>
      </c>
      <c r="K3">
        <f>E3/D3</f>
        <v>15.6</v>
      </c>
      <c r="L3">
        <v>19</v>
      </c>
      <c r="M3">
        <f>L3/D3</f>
        <v>1.9</v>
      </c>
      <c r="N3">
        <v>13</v>
      </c>
      <c r="O3">
        <v>60</v>
      </c>
      <c r="P3">
        <v>87</v>
      </c>
    </row>
    <row r="4" spans="1:16" x14ac:dyDescent="0.25">
      <c r="A4">
        <v>2023</v>
      </c>
      <c r="B4">
        <v>5</v>
      </c>
      <c r="C4" t="s">
        <v>92</v>
      </c>
      <c r="D4">
        <v>1</v>
      </c>
      <c r="E4">
        <v>0</v>
      </c>
      <c r="F4">
        <v>2</v>
      </c>
      <c r="G4" s="3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39.6</v>
      </c>
    </row>
    <row r="5" spans="1:16" x14ac:dyDescent="0.25">
      <c r="A5">
        <v>2013</v>
      </c>
      <c r="B5">
        <v>12</v>
      </c>
      <c r="C5" t="s">
        <v>292</v>
      </c>
      <c r="D5">
        <v>10</v>
      </c>
      <c r="E5">
        <v>187</v>
      </c>
      <c r="F5">
        <v>272</v>
      </c>
      <c r="G5" s="3">
        <v>3025</v>
      </c>
      <c r="H5" s="5">
        <v>0.68799999999999994</v>
      </c>
      <c r="I5">
        <v>16.175999999999998</v>
      </c>
      <c r="J5">
        <v>302.5</v>
      </c>
      <c r="K5">
        <f>E5/D5</f>
        <v>18.7</v>
      </c>
      <c r="L5">
        <v>36</v>
      </c>
      <c r="M5">
        <f>L5/D5</f>
        <v>3.6</v>
      </c>
      <c r="N5">
        <v>4</v>
      </c>
      <c r="O5">
        <v>89</v>
      </c>
      <c r="P5">
        <v>139</v>
      </c>
    </row>
    <row r="6" spans="1:16" x14ac:dyDescent="0.25">
      <c r="A6">
        <v>2022</v>
      </c>
      <c r="B6">
        <v>16</v>
      </c>
      <c r="C6" t="s">
        <v>112</v>
      </c>
      <c r="D6">
        <v>7</v>
      </c>
      <c r="E6">
        <v>8</v>
      </c>
      <c r="F6">
        <v>11</v>
      </c>
      <c r="G6" s="3">
        <v>59</v>
      </c>
      <c r="H6">
        <v>0.72699999999999998</v>
      </c>
      <c r="I6">
        <v>7.4</v>
      </c>
      <c r="J6">
        <v>8.4</v>
      </c>
      <c r="K6">
        <v>1.1000000000000001</v>
      </c>
      <c r="L6">
        <v>0</v>
      </c>
      <c r="M6">
        <v>0</v>
      </c>
      <c r="N6">
        <v>0</v>
      </c>
      <c r="O6">
        <v>18</v>
      </c>
      <c r="P6">
        <v>85</v>
      </c>
    </row>
    <row r="7" spans="1:16" x14ac:dyDescent="0.25">
      <c r="A7">
        <v>2022</v>
      </c>
      <c r="B7">
        <v>12</v>
      </c>
      <c r="C7" t="s">
        <v>113</v>
      </c>
      <c r="D7">
        <v>10</v>
      </c>
      <c r="E7">
        <v>0</v>
      </c>
      <c r="F7">
        <v>4</v>
      </c>
      <c r="G7" s="3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2014</v>
      </c>
      <c r="B8">
        <v>12</v>
      </c>
      <c r="C8" t="s">
        <v>273</v>
      </c>
      <c r="D8">
        <v>11</v>
      </c>
      <c r="E8">
        <v>93</v>
      </c>
      <c r="F8">
        <v>142</v>
      </c>
      <c r="G8" s="3">
        <v>1342</v>
      </c>
      <c r="H8" s="5">
        <v>0.65500000000000003</v>
      </c>
      <c r="I8">
        <v>14.4</v>
      </c>
      <c r="J8">
        <v>122</v>
      </c>
      <c r="K8">
        <v>8.5</v>
      </c>
      <c r="L8">
        <v>16</v>
      </c>
      <c r="M8">
        <v>1.5</v>
      </c>
      <c r="N8">
        <v>6</v>
      </c>
      <c r="O8">
        <v>57</v>
      </c>
      <c r="P8">
        <v>116</v>
      </c>
    </row>
    <row r="9" spans="1:16" x14ac:dyDescent="0.25">
      <c r="A9">
        <v>2021</v>
      </c>
      <c r="B9">
        <v>12</v>
      </c>
      <c r="C9" t="s">
        <v>137</v>
      </c>
      <c r="D9">
        <v>6</v>
      </c>
      <c r="E9">
        <v>5</v>
      </c>
      <c r="F9">
        <v>10</v>
      </c>
      <c r="G9" s="3">
        <v>33</v>
      </c>
      <c r="H9">
        <v>0.5</v>
      </c>
      <c r="I9">
        <v>6.6</v>
      </c>
      <c r="J9">
        <v>5.5</v>
      </c>
      <c r="K9">
        <v>0.8</v>
      </c>
      <c r="L9">
        <v>1</v>
      </c>
      <c r="M9">
        <v>0.2</v>
      </c>
      <c r="N9">
        <v>0</v>
      </c>
      <c r="O9">
        <v>8</v>
      </c>
      <c r="P9">
        <v>90.8</v>
      </c>
    </row>
    <row r="10" spans="1:16" x14ac:dyDescent="0.25">
      <c r="A10">
        <v>2021</v>
      </c>
      <c r="B10">
        <v>19</v>
      </c>
      <c r="C10" t="s">
        <v>138</v>
      </c>
      <c r="D10">
        <v>12</v>
      </c>
      <c r="E10">
        <v>2</v>
      </c>
      <c r="F10">
        <v>2</v>
      </c>
      <c r="G10" s="3">
        <v>75</v>
      </c>
      <c r="H10">
        <v>1</v>
      </c>
      <c r="I10">
        <v>37.5</v>
      </c>
      <c r="J10">
        <v>6.3</v>
      </c>
      <c r="K10">
        <v>0.2</v>
      </c>
      <c r="L10">
        <v>2</v>
      </c>
      <c r="M10">
        <v>0.2</v>
      </c>
      <c r="N10">
        <v>0</v>
      </c>
      <c r="O10">
        <v>45</v>
      </c>
      <c r="P10">
        <v>177.1</v>
      </c>
    </row>
    <row r="11" spans="1:16" x14ac:dyDescent="0.25">
      <c r="A11">
        <v>2021</v>
      </c>
      <c r="B11">
        <v>16</v>
      </c>
      <c r="C11" t="s">
        <v>139</v>
      </c>
      <c r="D11">
        <v>1</v>
      </c>
      <c r="E11">
        <v>0</v>
      </c>
      <c r="F11">
        <v>2</v>
      </c>
      <c r="G11" s="3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39.6</v>
      </c>
    </row>
    <row r="12" spans="1:16" x14ac:dyDescent="0.25">
      <c r="A12">
        <v>2014</v>
      </c>
      <c r="B12">
        <v>4</v>
      </c>
      <c r="C12" t="s">
        <v>274</v>
      </c>
      <c r="D12">
        <v>10</v>
      </c>
      <c r="E12">
        <v>72</v>
      </c>
      <c r="F12">
        <v>115</v>
      </c>
      <c r="G12" s="3">
        <v>1491</v>
      </c>
      <c r="H12" s="5">
        <v>0.626</v>
      </c>
      <c r="I12">
        <v>20.7</v>
      </c>
      <c r="J12">
        <v>149.1</v>
      </c>
      <c r="K12">
        <v>7.2</v>
      </c>
      <c r="L12">
        <v>16</v>
      </c>
      <c r="M12">
        <v>1.6</v>
      </c>
      <c r="N12">
        <v>1</v>
      </c>
      <c r="O12">
        <v>77</v>
      </c>
      <c r="P12">
        <v>142.30000000000001</v>
      </c>
    </row>
    <row r="13" spans="1:16" x14ac:dyDescent="0.25">
      <c r="A13">
        <v>2015</v>
      </c>
      <c r="B13">
        <v>12</v>
      </c>
      <c r="C13" t="s">
        <v>261</v>
      </c>
      <c r="D13">
        <v>11</v>
      </c>
      <c r="E13">
        <v>147</v>
      </c>
      <c r="F13">
        <v>200</v>
      </c>
      <c r="G13" s="3">
        <v>2827</v>
      </c>
      <c r="H13" s="5">
        <v>0.73499999999999999</v>
      </c>
      <c r="I13">
        <v>19.2</v>
      </c>
      <c r="J13">
        <v>257</v>
      </c>
      <c r="K13">
        <v>13.4</v>
      </c>
      <c r="L13">
        <v>37</v>
      </c>
      <c r="M13">
        <v>3.4</v>
      </c>
      <c r="N13">
        <v>5</v>
      </c>
      <c r="O13">
        <v>74</v>
      </c>
      <c r="P13">
        <v>144.6</v>
      </c>
    </row>
    <row r="14" spans="1:16" x14ac:dyDescent="0.25">
      <c r="A14">
        <v>2015</v>
      </c>
      <c r="B14">
        <v>4</v>
      </c>
      <c r="C14" t="s">
        <v>260</v>
      </c>
      <c r="D14">
        <v>7</v>
      </c>
      <c r="E14">
        <v>57</v>
      </c>
      <c r="F14">
        <v>89</v>
      </c>
      <c r="G14" s="3">
        <v>906</v>
      </c>
      <c r="H14" s="5">
        <v>0.64</v>
      </c>
      <c r="I14">
        <v>15.9</v>
      </c>
      <c r="J14">
        <v>129.4</v>
      </c>
      <c r="K14">
        <v>8.1</v>
      </c>
      <c r="L14">
        <v>13</v>
      </c>
      <c r="M14">
        <v>1.9</v>
      </c>
      <c r="N14">
        <v>2</v>
      </c>
      <c r="O14">
        <v>89</v>
      </c>
      <c r="P14">
        <v>128.1</v>
      </c>
    </row>
    <row r="15" spans="1:16" x14ac:dyDescent="0.25">
      <c r="A15">
        <v>2016</v>
      </c>
      <c r="B15">
        <v>12</v>
      </c>
      <c r="C15" t="s">
        <v>239</v>
      </c>
      <c r="D15">
        <v>12</v>
      </c>
      <c r="E15">
        <v>157</v>
      </c>
      <c r="F15">
        <v>227</v>
      </c>
      <c r="G15" s="3">
        <v>2350</v>
      </c>
      <c r="H15" s="5">
        <v>0.69199999999999995</v>
      </c>
      <c r="I15">
        <v>15</v>
      </c>
      <c r="J15">
        <v>195.8</v>
      </c>
      <c r="K15">
        <v>13.1</v>
      </c>
      <c r="L15">
        <v>34</v>
      </c>
      <c r="M15">
        <v>2.8</v>
      </c>
      <c r="N15">
        <v>3</v>
      </c>
      <c r="O15">
        <v>68</v>
      </c>
      <c r="P15">
        <v>136.9</v>
      </c>
    </row>
    <row r="16" spans="1:16" x14ac:dyDescent="0.25">
      <c r="A16">
        <v>2019</v>
      </c>
      <c r="B16">
        <v>8</v>
      </c>
      <c r="C16" t="s">
        <v>181</v>
      </c>
      <c r="D16">
        <v>13</v>
      </c>
      <c r="E16">
        <v>7</v>
      </c>
      <c r="F16">
        <v>11</v>
      </c>
      <c r="G16" s="3">
        <v>109</v>
      </c>
      <c r="H16">
        <v>0.63600000000000001</v>
      </c>
      <c r="I16">
        <v>15.6</v>
      </c>
      <c r="J16">
        <v>8.4</v>
      </c>
      <c r="K16">
        <v>0.5</v>
      </c>
      <c r="L16">
        <v>1</v>
      </c>
      <c r="M16">
        <v>0.1</v>
      </c>
      <c r="N16">
        <v>0</v>
      </c>
      <c r="O16">
        <v>32</v>
      </c>
      <c r="P16">
        <v>126.7</v>
      </c>
    </row>
    <row r="17" spans="1:16" x14ac:dyDescent="0.25">
      <c r="A17">
        <v>2019</v>
      </c>
      <c r="B17">
        <v>9</v>
      </c>
      <c r="C17" t="s">
        <v>182</v>
      </c>
      <c r="D17">
        <v>10</v>
      </c>
      <c r="E17">
        <v>7</v>
      </c>
      <c r="F17">
        <v>9</v>
      </c>
      <c r="G17" s="3">
        <v>102</v>
      </c>
      <c r="H17">
        <v>0.77800000000000002</v>
      </c>
      <c r="I17">
        <v>14.6</v>
      </c>
      <c r="J17">
        <v>10.199999999999999</v>
      </c>
      <c r="K17">
        <v>0.7</v>
      </c>
      <c r="L17">
        <v>2</v>
      </c>
      <c r="M17">
        <v>0.2</v>
      </c>
      <c r="N17">
        <v>0</v>
      </c>
      <c r="O17">
        <v>20</v>
      </c>
      <c r="P17">
        <v>153.69999999999999</v>
      </c>
    </row>
    <row r="18" spans="1:16" x14ac:dyDescent="0.25">
      <c r="A18">
        <v>2019</v>
      </c>
      <c r="B18">
        <v>9</v>
      </c>
      <c r="C18" t="s">
        <v>183</v>
      </c>
      <c r="D18">
        <v>1</v>
      </c>
      <c r="E18">
        <v>1</v>
      </c>
      <c r="F18">
        <v>5</v>
      </c>
      <c r="G18" s="3">
        <v>5</v>
      </c>
      <c r="H18">
        <v>0.2</v>
      </c>
      <c r="I18">
        <v>5</v>
      </c>
      <c r="J18">
        <v>5</v>
      </c>
      <c r="K18">
        <v>1</v>
      </c>
      <c r="L18">
        <v>0</v>
      </c>
      <c r="M18">
        <v>0</v>
      </c>
      <c r="N18">
        <v>0</v>
      </c>
      <c r="O18">
        <v>5</v>
      </c>
      <c r="P18">
        <v>39.6</v>
      </c>
    </row>
    <row r="19" spans="1:16" x14ac:dyDescent="0.25">
      <c r="A19">
        <v>2019</v>
      </c>
      <c r="B19">
        <v>12</v>
      </c>
      <c r="C19" t="s">
        <v>184</v>
      </c>
      <c r="D19">
        <v>13</v>
      </c>
      <c r="E19">
        <v>1</v>
      </c>
      <c r="F19">
        <v>2</v>
      </c>
      <c r="G19" s="3">
        <v>9</v>
      </c>
      <c r="H19">
        <v>0.5</v>
      </c>
      <c r="I19">
        <v>9</v>
      </c>
      <c r="J19">
        <v>0.7</v>
      </c>
      <c r="K19">
        <v>0.1</v>
      </c>
      <c r="L19">
        <v>0</v>
      </c>
      <c r="M19">
        <v>0</v>
      </c>
      <c r="N19">
        <v>0</v>
      </c>
      <c r="O19">
        <v>9</v>
      </c>
      <c r="P19">
        <v>62.5</v>
      </c>
    </row>
    <row r="20" spans="1:16" x14ac:dyDescent="0.25">
      <c r="A20">
        <v>2019</v>
      </c>
      <c r="B20">
        <v>10</v>
      </c>
      <c r="C20" t="s">
        <v>185</v>
      </c>
      <c r="D20">
        <v>11</v>
      </c>
      <c r="E20">
        <v>1</v>
      </c>
      <c r="F20">
        <v>1</v>
      </c>
      <c r="G20" s="3">
        <v>65</v>
      </c>
      <c r="H20">
        <v>1</v>
      </c>
      <c r="I20">
        <v>65</v>
      </c>
      <c r="J20">
        <v>5.9</v>
      </c>
      <c r="K20">
        <v>0.1</v>
      </c>
      <c r="L20">
        <v>1</v>
      </c>
      <c r="M20">
        <v>0.1</v>
      </c>
      <c r="N20">
        <v>0</v>
      </c>
      <c r="O20">
        <v>65</v>
      </c>
      <c r="P20">
        <v>177.1</v>
      </c>
    </row>
    <row r="21" spans="1:16" x14ac:dyDescent="0.25">
      <c r="A21">
        <v>2017</v>
      </c>
      <c r="B21">
        <v>7</v>
      </c>
      <c r="C21" t="s">
        <v>218</v>
      </c>
      <c r="D21">
        <v>12</v>
      </c>
      <c r="E21">
        <v>100</v>
      </c>
      <c r="F21">
        <v>175</v>
      </c>
      <c r="G21" s="3">
        <v>1163</v>
      </c>
      <c r="H21" s="5">
        <v>0.57099999999999995</v>
      </c>
      <c r="I21">
        <v>11.6</v>
      </c>
      <c r="J21">
        <v>96.9</v>
      </c>
      <c r="K21">
        <v>8.3000000000000007</v>
      </c>
      <c r="L21">
        <v>13</v>
      </c>
      <c r="M21">
        <v>1.1000000000000001</v>
      </c>
      <c r="N21">
        <v>9</v>
      </c>
      <c r="O21">
        <v>47</v>
      </c>
      <c r="P21">
        <v>80.7</v>
      </c>
    </row>
    <row r="22" spans="1:16" x14ac:dyDescent="0.25">
      <c r="A22">
        <v>2018</v>
      </c>
      <c r="B22">
        <v>7</v>
      </c>
      <c r="C22" t="s">
        <v>200</v>
      </c>
      <c r="D22">
        <v>10</v>
      </c>
      <c r="E22">
        <v>101</v>
      </c>
      <c r="F22">
        <v>173</v>
      </c>
      <c r="G22" s="3">
        <v>1701</v>
      </c>
      <c r="H22" s="5">
        <v>0.58399999999999996</v>
      </c>
      <c r="I22">
        <v>16.8</v>
      </c>
      <c r="J22">
        <v>170.1</v>
      </c>
      <c r="K22">
        <v>10.1</v>
      </c>
      <c r="L22">
        <v>15</v>
      </c>
      <c r="M22">
        <v>1.5</v>
      </c>
      <c r="N22">
        <v>4</v>
      </c>
      <c r="O22">
        <v>78</v>
      </c>
      <c r="P22">
        <v>111</v>
      </c>
    </row>
    <row r="23" spans="1:16" x14ac:dyDescent="0.25">
      <c r="A23">
        <v>2017</v>
      </c>
      <c r="B23">
        <v>10</v>
      </c>
      <c r="C23" t="s">
        <v>219</v>
      </c>
      <c r="D23">
        <v>12</v>
      </c>
      <c r="E23">
        <v>1</v>
      </c>
      <c r="F23">
        <v>1</v>
      </c>
      <c r="G23" s="3">
        <v>8</v>
      </c>
      <c r="H23">
        <v>1</v>
      </c>
      <c r="I23">
        <v>8</v>
      </c>
      <c r="J23">
        <v>0.7</v>
      </c>
      <c r="K23">
        <v>0.1</v>
      </c>
      <c r="L23">
        <v>0</v>
      </c>
      <c r="M23">
        <v>0</v>
      </c>
      <c r="N23">
        <v>0</v>
      </c>
      <c r="O23">
        <v>0</v>
      </c>
      <c r="P23">
        <v>118.8</v>
      </c>
    </row>
    <row r="24" spans="1:16" x14ac:dyDescent="0.25">
      <c r="A24">
        <v>2017</v>
      </c>
      <c r="B24">
        <v>11</v>
      </c>
      <c r="C24" t="s">
        <v>220</v>
      </c>
      <c r="D24">
        <v>6</v>
      </c>
      <c r="E24">
        <v>1</v>
      </c>
      <c r="F24">
        <v>1</v>
      </c>
      <c r="G24" s="3">
        <v>25</v>
      </c>
      <c r="H24">
        <v>1</v>
      </c>
      <c r="I24">
        <v>25</v>
      </c>
      <c r="J24">
        <v>4.2</v>
      </c>
      <c r="K24">
        <v>0.2</v>
      </c>
      <c r="L24">
        <v>0</v>
      </c>
      <c r="M24">
        <v>0</v>
      </c>
      <c r="N24">
        <v>0</v>
      </c>
      <c r="O24">
        <v>25</v>
      </c>
      <c r="P24">
        <v>137.5</v>
      </c>
    </row>
    <row r="25" spans="1:16" x14ac:dyDescent="0.25">
      <c r="A25">
        <v>2017</v>
      </c>
      <c r="B25">
        <v>15</v>
      </c>
      <c r="C25" t="s">
        <v>221</v>
      </c>
      <c r="D25">
        <v>12</v>
      </c>
      <c r="E25">
        <v>1</v>
      </c>
      <c r="F25">
        <v>1</v>
      </c>
      <c r="G25" s="3">
        <v>4</v>
      </c>
      <c r="H25">
        <v>1</v>
      </c>
      <c r="I25">
        <v>4</v>
      </c>
      <c r="J25">
        <v>0.3</v>
      </c>
      <c r="K25">
        <v>0.1</v>
      </c>
      <c r="L25">
        <v>0</v>
      </c>
      <c r="M25">
        <v>0</v>
      </c>
      <c r="N25">
        <v>0</v>
      </c>
      <c r="O25">
        <v>4</v>
      </c>
      <c r="P25">
        <v>102.1</v>
      </c>
    </row>
    <row r="26" spans="1:16" x14ac:dyDescent="0.25">
      <c r="A26">
        <v>2019</v>
      </c>
      <c r="B26">
        <v>7</v>
      </c>
      <c r="C26" t="s">
        <v>180</v>
      </c>
      <c r="D26">
        <v>13</v>
      </c>
      <c r="E26">
        <v>103</v>
      </c>
      <c r="F26">
        <v>167</v>
      </c>
      <c r="G26" s="3">
        <v>2026</v>
      </c>
      <c r="H26" s="5">
        <v>0.61699999999999999</v>
      </c>
      <c r="I26">
        <v>19.7</v>
      </c>
      <c r="J26">
        <v>155.80000000000001</v>
      </c>
      <c r="K26">
        <v>7.9</v>
      </c>
      <c r="L26">
        <v>27</v>
      </c>
      <c r="M26">
        <v>2.1</v>
      </c>
      <c r="N26">
        <v>4</v>
      </c>
      <c r="O26">
        <v>73</v>
      </c>
      <c r="P26">
        <v>133.6</v>
      </c>
    </row>
    <row r="27" spans="1:16" x14ac:dyDescent="0.25">
      <c r="A27">
        <v>2016</v>
      </c>
      <c r="B27">
        <v>7</v>
      </c>
      <c r="C27" t="s">
        <v>240</v>
      </c>
      <c r="D27">
        <v>11</v>
      </c>
      <c r="E27">
        <v>2</v>
      </c>
      <c r="F27">
        <v>7</v>
      </c>
      <c r="G27" s="3">
        <v>6</v>
      </c>
      <c r="H27">
        <v>0.28599999999999998</v>
      </c>
      <c r="I27">
        <v>3</v>
      </c>
      <c r="J27">
        <v>0.5</v>
      </c>
      <c r="K27">
        <v>0.2</v>
      </c>
      <c r="L27">
        <v>0</v>
      </c>
      <c r="M27">
        <v>0</v>
      </c>
      <c r="N27">
        <v>1</v>
      </c>
      <c r="O27">
        <v>4</v>
      </c>
      <c r="P27">
        <v>0</v>
      </c>
    </row>
    <row r="28" spans="1:16" x14ac:dyDescent="0.25">
      <c r="A28">
        <v>2016</v>
      </c>
      <c r="B28">
        <v>4</v>
      </c>
      <c r="C28" t="s">
        <v>241</v>
      </c>
      <c r="D28">
        <v>11</v>
      </c>
      <c r="E28">
        <v>0</v>
      </c>
      <c r="F28">
        <v>3</v>
      </c>
      <c r="G28" s="3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</row>
    <row r="29" spans="1:16" x14ac:dyDescent="0.25">
      <c r="A29">
        <v>2016</v>
      </c>
      <c r="B29">
        <v>11</v>
      </c>
      <c r="C29" t="s">
        <v>242</v>
      </c>
      <c r="D29">
        <v>4</v>
      </c>
      <c r="E29">
        <v>1</v>
      </c>
      <c r="F29">
        <v>1</v>
      </c>
      <c r="G29" s="3">
        <v>15</v>
      </c>
      <c r="H29">
        <v>1</v>
      </c>
      <c r="I29">
        <v>15</v>
      </c>
      <c r="J29">
        <v>3.8</v>
      </c>
      <c r="K29">
        <v>0.3</v>
      </c>
      <c r="L29">
        <v>0</v>
      </c>
      <c r="M29">
        <v>0</v>
      </c>
      <c r="N29">
        <v>0</v>
      </c>
      <c r="O29">
        <v>15</v>
      </c>
      <c r="P29">
        <v>137.5</v>
      </c>
    </row>
    <row r="30" spans="1:16" x14ac:dyDescent="0.25">
      <c r="A30">
        <v>2016</v>
      </c>
      <c r="B30">
        <v>2</v>
      </c>
      <c r="C30" t="s">
        <v>243</v>
      </c>
      <c r="D30">
        <v>12</v>
      </c>
      <c r="E30">
        <v>0</v>
      </c>
      <c r="F30">
        <v>1</v>
      </c>
      <c r="G30" s="3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39.6</v>
      </c>
    </row>
    <row r="31" spans="1:16" x14ac:dyDescent="0.25">
      <c r="A31">
        <v>2016</v>
      </c>
      <c r="B31">
        <v>3</v>
      </c>
      <c r="C31" t="s">
        <v>244</v>
      </c>
      <c r="D31">
        <v>12</v>
      </c>
      <c r="E31">
        <v>0</v>
      </c>
      <c r="F31">
        <v>1</v>
      </c>
      <c r="G31" s="3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39.6</v>
      </c>
    </row>
    <row r="32" spans="1:16" x14ac:dyDescent="0.25">
      <c r="A32">
        <v>2020</v>
      </c>
      <c r="B32">
        <v>8</v>
      </c>
      <c r="C32" t="s">
        <v>157</v>
      </c>
      <c r="D32">
        <v>10</v>
      </c>
      <c r="E32">
        <v>79</v>
      </c>
      <c r="F32">
        <v>140</v>
      </c>
      <c r="G32" s="3">
        <v>1417</v>
      </c>
      <c r="H32" s="5">
        <v>0.56399999999999995</v>
      </c>
      <c r="I32">
        <v>17.899999999999999</v>
      </c>
      <c r="J32">
        <v>141.69999999999999</v>
      </c>
      <c r="K32">
        <v>7.9</v>
      </c>
      <c r="L32">
        <v>14</v>
      </c>
      <c r="M32">
        <v>1.4</v>
      </c>
      <c r="N32">
        <v>6</v>
      </c>
      <c r="O32">
        <v>81</v>
      </c>
      <c r="P32">
        <v>106.8</v>
      </c>
    </row>
    <row r="33" spans="1:16" x14ac:dyDescent="0.25">
      <c r="A33">
        <v>2020</v>
      </c>
      <c r="B33">
        <v>12</v>
      </c>
      <c r="C33" t="s">
        <v>159</v>
      </c>
      <c r="D33">
        <v>10</v>
      </c>
      <c r="E33">
        <v>16</v>
      </c>
      <c r="F33">
        <v>33</v>
      </c>
      <c r="G33" s="3">
        <v>245</v>
      </c>
      <c r="H33" s="5">
        <v>0.48499999999999999</v>
      </c>
      <c r="I33">
        <v>15.3</v>
      </c>
      <c r="J33">
        <v>24.5</v>
      </c>
      <c r="K33">
        <v>1.6</v>
      </c>
      <c r="L33">
        <v>2</v>
      </c>
      <c r="M33">
        <v>0.2</v>
      </c>
      <c r="N33">
        <v>1</v>
      </c>
      <c r="O33">
        <v>52</v>
      </c>
      <c r="P33">
        <v>81</v>
      </c>
    </row>
    <row r="34" spans="1:16" x14ac:dyDescent="0.25">
      <c r="A34">
        <v>2015</v>
      </c>
      <c r="B34">
        <v>2</v>
      </c>
      <c r="C34" t="s">
        <v>258</v>
      </c>
      <c r="D34">
        <v>14</v>
      </c>
      <c r="E34">
        <v>0</v>
      </c>
      <c r="F34">
        <v>1</v>
      </c>
      <c r="G34" s="3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39.6</v>
      </c>
    </row>
    <row r="35" spans="1:16" x14ac:dyDescent="0.25">
      <c r="A35">
        <v>2015</v>
      </c>
      <c r="B35">
        <v>2</v>
      </c>
      <c r="C35" t="s">
        <v>259</v>
      </c>
      <c r="D35">
        <v>14</v>
      </c>
      <c r="E35">
        <v>1</v>
      </c>
      <c r="F35">
        <v>1</v>
      </c>
      <c r="G35" s="3">
        <v>6</v>
      </c>
      <c r="H35">
        <v>1</v>
      </c>
      <c r="I35">
        <v>6</v>
      </c>
      <c r="J35">
        <v>0.4</v>
      </c>
      <c r="K35">
        <v>0.1</v>
      </c>
      <c r="L35">
        <v>0</v>
      </c>
      <c r="M35">
        <v>0</v>
      </c>
      <c r="N35">
        <v>0</v>
      </c>
      <c r="O35">
        <v>6</v>
      </c>
      <c r="P35">
        <v>110.4</v>
      </c>
    </row>
    <row r="36" spans="1:16" x14ac:dyDescent="0.25">
      <c r="A36">
        <v>2020</v>
      </c>
      <c r="B36">
        <v>9</v>
      </c>
      <c r="C36" t="s">
        <v>158</v>
      </c>
      <c r="D36">
        <v>7</v>
      </c>
      <c r="E36">
        <v>22</v>
      </c>
      <c r="F36">
        <v>48</v>
      </c>
      <c r="G36" s="3">
        <v>290</v>
      </c>
      <c r="H36" s="5">
        <v>0.45800000000000002</v>
      </c>
      <c r="I36">
        <v>13.2</v>
      </c>
      <c r="J36">
        <v>41.4</v>
      </c>
      <c r="K36">
        <v>3.1</v>
      </c>
      <c r="L36">
        <v>3</v>
      </c>
      <c r="M36">
        <v>0.4</v>
      </c>
      <c r="N36">
        <v>2</v>
      </c>
      <c r="O36">
        <v>68</v>
      </c>
      <c r="P36">
        <v>68.900000000000006</v>
      </c>
    </row>
    <row r="37" spans="1:16" x14ac:dyDescent="0.25">
      <c r="A37">
        <v>2021</v>
      </c>
      <c r="B37">
        <v>9</v>
      </c>
      <c r="C37" t="s">
        <v>136</v>
      </c>
      <c r="D37">
        <v>12</v>
      </c>
      <c r="E37">
        <v>145</v>
      </c>
      <c r="F37">
        <v>220</v>
      </c>
      <c r="G37" s="3">
        <v>2183</v>
      </c>
      <c r="H37" s="5">
        <v>0.65900000000000003</v>
      </c>
      <c r="I37">
        <v>15.1</v>
      </c>
      <c r="J37">
        <v>181.9</v>
      </c>
      <c r="K37">
        <v>12.1</v>
      </c>
      <c r="L37">
        <v>23</v>
      </c>
      <c r="M37">
        <v>1.9</v>
      </c>
      <c r="N37">
        <v>5</v>
      </c>
      <c r="O37">
        <v>84</v>
      </c>
      <c r="P37">
        <v>123.7</v>
      </c>
    </row>
    <row r="38" spans="1:16" x14ac:dyDescent="0.25">
      <c r="A38">
        <v>2014</v>
      </c>
      <c r="B38">
        <v>22</v>
      </c>
      <c r="C38" t="s">
        <v>275</v>
      </c>
      <c r="D38">
        <v>10</v>
      </c>
      <c r="E38">
        <v>1</v>
      </c>
      <c r="F38">
        <v>1</v>
      </c>
      <c r="G38" s="3">
        <v>25</v>
      </c>
      <c r="H38">
        <v>1</v>
      </c>
      <c r="I38">
        <v>25</v>
      </c>
      <c r="J38">
        <v>2.5</v>
      </c>
      <c r="K38">
        <v>0.1</v>
      </c>
      <c r="L38">
        <v>0</v>
      </c>
      <c r="M38">
        <v>0</v>
      </c>
      <c r="N38">
        <v>0</v>
      </c>
      <c r="O38">
        <v>0</v>
      </c>
      <c r="P38">
        <v>137.5</v>
      </c>
    </row>
    <row r="39" spans="1:16" x14ac:dyDescent="0.25">
      <c r="A39">
        <v>2022</v>
      </c>
      <c r="B39">
        <v>9</v>
      </c>
      <c r="C39" t="s">
        <v>111</v>
      </c>
      <c r="D39">
        <v>9</v>
      </c>
      <c r="E39">
        <v>144</v>
      </c>
      <c r="F39">
        <v>232</v>
      </c>
      <c r="G39" s="3">
        <v>1982</v>
      </c>
      <c r="H39" s="5">
        <v>0.621</v>
      </c>
      <c r="I39">
        <v>13.8</v>
      </c>
      <c r="J39">
        <v>220.2</v>
      </c>
      <c r="K39">
        <v>16</v>
      </c>
      <c r="L39">
        <v>18</v>
      </c>
      <c r="M39">
        <v>2</v>
      </c>
      <c r="N39">
        <v>7</v>
      </c>
      <c r="O39">
        <v>60</v>
      </c>
      <c r="P39">
        <v>102.7</v>
      </c>
    </row>
    <row r="40" spans="1:16" x14ac:dyDescent="0.25">
      <c r="A40">
        <v>2013</v>
      </c>
      <c r="B40">
        <v>9</v>
      </c>
      <c r="C40" t="s">
        <v>293</v>
      </c>
      <c r="D40">
        <v>10</v>
      </c>
      <c r="E40">
        <v>4</v>
      </c>
      <c r="F40">
        <v>4</v>
      </c>
      <c r="G40" s="3">
        <v>54</v>
      </c>
      <c r="H40">
        <v>1</v>
      </c>
      <c r="I40">
        <v>13.5</v>
      </c>
      <c r="J40">
        <v>5.4</v>
      </c>
      <c r="K40">
        <f>E40/D40</f>
        <v>0.4</v>
      </c>
      <c r="L40">
        <v>0</v>
      </c>
      <c r="M40">
        <f>L40/D40</f>
        <v>0</v>
      </c>
      <c r="N40">
        <v>0</v>
      </c>
      <c r="O40">
        <v>25</v>
      </c>
      <c r="P40">
        <v>138</v>
      </c>
    </row>
    <row r="41" spans="1:16" x14ac:dyDescent="0.25">
      <c r="A41">
        <v>2023</v>
      </c>
      <c r="B41">
        <v>16</v>
      </c>
      <c r="C41" t="s">
        <v>93</v>
      </c>
      <c r="D41">
        <v>12</v>
      </c>
      <c r="E41">
        <v>87</v>
      </c>
      <c r="F41">
        <v>151</v>
      </c>
      <c r="G41" s="3">
        <v>1156</v>
      </c>
      <c r="H41" s="5">
        <v>0.57599999999999996</v>
      </c>
      <c r="I41">
        <v>13.3</v>
      </c>
      <c r="J41">
        <v>96.3</v>
      </c>
      <c r="K41">
        <v>7.3</v>
      </c>
      <c r="L41">
        <v>12</v>
      </c>
      <c r="M41">
        <v>1</v>
      </c>
      <c r="N41">
        <v>3</v>
      </c>
      <c r="O41">
        <v>57</v>
      </c>
      <c r="P41">
        <v>100.2</v>
      </c>
    </row>
    <row r="42" spans="1:16" x14ac:dyDescent="0.25">
      <c r="A42">
        <v>2012</v>
      </c>
      <c r="B42">
        <v>9</v>
      </c>
      <c r="C42" t="s">
        <v>301</v>
      </c>
      <c r="D42">
        <v>10</v>
      </c>
      <c r="E42">
        <v>4</v>
      </c>
      <c r="F42">
        <v>10</v>
      </c>
      <c r="G42" s="3">
        <v>35</v>
      </c>
      <c r="H42">
        <v>0.4</v>
      </c>
      <c r="I42">
        <v>8.75</v>
      </c>
      <c r="J42">
        <v>3.5</v>
      </c>
      <c r="K42">
        <f>E42/D42</f>
        <v>0.4</v>
      </c>
      <c r="L42">
        <v>0</v>
      </c>
      <c r="M42">
        <f>L42/D42</f>
        <v>0</v>
      </c>
      <c r="N42">
        <v>0</v>
      </c>
      <c r="O42">
        <v>0</v>
      </c>
      <c r="P42">
        <v>50</v>
      </c>
    </row>
    <row r="43" spans="1:16" x14ac:dyDescent="0.25">
      <c r="A43">
        <v>2012</v>
      </c>
      <c r="B43">
        <v>2</v>
      </c>
      <c r="C43" t="s">
        <v>302</v>
      </c>
      <c r="D43">
        <v>9</v>
      </c>
      <c r="E43">
        <v>1</v>
      </c>
      <c r="F43">
        <v>1</v>
      </c>
      <c r="G43" s="3">
        <v>21</v>
      </c>
      <c r="H43">
        <v>1</v>
      </c>
      <c r="I43">
        <v>21</v>
      </c>
      <c r="J43">
        <v>2.2999999999999998</v>
      </c>
      <c r="K43">
        <f>E43/D43</f>
        <v>0.1111111111111111</v>
      </c>
      <c r="L43">
        <v>1</v>
      </c>
      <c r="M43">
        <f>L43/D43</f>
        <v>0.1111111111111111</v>
      </c>
      <c r="N43">
        <v>0</v>
      </c>
      <c r="O43">
        <v>0</v>
      </c>
      <c r="P43">
        <v>177</v>
      </c>
    </row>
    <row r="44" spans="1:16" x14ac:dyDescent="0.25">
      <c r="A44">
        <v>2023</v>
      </c>
      <c r="B44">
        <v>1</v>
      </c>
      <c r="C44" t="s">
        <v>91</v>
      </c>
      <c r="D44">
        <v>12</v>
      </c>
      <c r="E44">
        <v>77</v>
      </c>
      <c r="F44">
        <v>153</v>
      </c>
      <c r="G44" s="3">
        <v>1167</v>
      </c>
      <c r="H44" s="5">
        <v>0.503</v>
      </c>
      <c r="I44">
        <v>15.2</v>
      </c>
      <c r="J44">
        <v>97.3</v>
      </c>
      <c r="K44">
        <v>6.4</v>
      </c>
      <c r="L44">
        <v>15</v>
      </c>
      <c r="M44">
        <v>1.3</v>
      </c>
      <c r="N44">
        <v>3</v>
      </c>
      <c r="O44">
        <v>53</v>
      </c>
      <c r="P44">
        <v>100.3</v>
      </c>
    </row>
    <row r="45" spans="1:16" x14ac:dyDescent="0.25">
      <c r="A45">
        <v>2011</v>
      </c>
      <c r="B45">
        <v>9</v>
      </c>
      <c r="C45" t="s">
        <v>328</v>
      </c>
      <c r="D45">
        <v>10</v>
      </c>
      <c r="E45">
        <v>10</v>
      </c>
      <c r="F45">
        <v>18</v>
      </c>
      <c r="G45" s="3">
        <v>43</v>
      </c>
      <c r="H45">
        <v>0.55600000000000005</v>
      </c>
      <c r="I45">
        <v>4.3</v>
      </c>
      <c r="J45">
        <v>4.3</v>
      </c>
      <c r="K45">
        <f t="shared" ref="K45:K47" si="0">E45/D45</f>
        <v>1</v>
      </c>
      <c r="L45">
        <v>0</v>
      </c>
      <c r="M45">
        <f t="shared" ref="M45:M47" si="1">L45/D45</f>
        <v>0</v>
      </c>
      <c r="N45">
        <v>1</v>
      </c>
      <c r="O45">
        <v>0</v>
      </c>
      <c r="P45">
        <v>38</v>
      </c>
    </row>
    <row r="46" spans="1:16" x14ac:dyDescent="0.25">
      <c r="A46">
        <v>2011</v>
      </c>
      <c r="B46">
        <v>5</v>
      </c>
      <c r="C46" t="s">
        <v>329</v>
      </c>
      <c r="D46">
        <v>10</v>
      </c>
      <c r="E46">
        <v>9</v>
      </c>
      <c r="F46">
        <v>13</v>
      </c>
      <c r="G46" s="3">
        <v>154</v>
      </c>
      <c r="H46">
        <v>0.69199999999999995</v>
      </c>
      <c r="I46">
        <v>17.111000000000001</v>
      </c>
      <c r="J46">
        <v>15.4</v>
      </c>
      <c r="K46">
        <f t="shared" si="0"/>
        <v>0.9</v>
      </c>
      <c r="L46">
        <v>0</v>
      </c>
      <c r="M46">
        <f t="shared" si="1"/>
        <v>0</v>
      </c>
      <c r="N46">
        <v>0</v>
      </c>
      <c r="O46">
        <v>0</v>
      </c>
      <c r="P46">
        <v>109</v>
      </c>
    </row>
    <row r="47" spans="1:16" x14ac:dyDescent="0.25">
      <c r="A47">
        <v>2011</v>
      </c>
      <c r="B47">
        <v>11</v>
      </c>
      <c r="C47" t="s">
        <v>330</v>
      </c>
      <c r="D47">
        <v>9</v>
      </c>
      <c r="E47">
        <v>2</v>
      </c>
      <c r="F47">
        <v>2</v>
      </c>
      <c r="G47" s="3">
        <v>20</v>
      </c>
      <c r="H47">
        <v>1</v>
      </c>
      <c r="I47">
        <v>10</v>
      </c>
      <c r="J47">
        <v>2.2000000000000002</v>
      </c>
      <c r="K47">
        <f t="shared" si="0"/>
        <v>0.22222222222222221</v>
      </c>
      <c r="L47">
        <v>0</v>
      </c>
      <c r="M47">
        <f t="shared" si="1"/>
        <v>0</v>
      </c>
      <c r="N47">
        <v>0</v>
      </c>
      <c r="O47">
        <v>0</v>
      </c>
      <c r="P47">
        <v>127</v>
      </c>
    </row>
  </sheetData>
  <autoFilter ref="A1:P47" xr:uid="{72421CD9-9AD5-4F3F-B44C-9610E53A10A8}">
    <sortState xmlns:xlrd2="http://schemas.microsoft.com/office/spreadsheetml/2017/richdata2" ref="A2:P44">
      <sortCondition ref="A1:A4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7BC2-8330-49CF-8371-6DEF9E5E1A7B}">
  <dimension ref="A1:U19"/>
  <sheetViews>
    <sheetView workbookViewId="0">
      <selection activeCell="W12" sqref="W12"/>
    </sheetView>
  </sheetViews>
  <sheetFormatPr defaultRowHeight="15" x14ac:dyDescent="0.25"/>
  <sheetData>
    <row r="1" spans="1:21" x14ac:dyDescent="0.25">
      <c r="A1" t="s">
        <v>65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23</v>
      </c>
      <c r="M1" t="s">
        <v>87</v>
      </c>
      <c r="N1" t="s">
        <v>88</v>
      </c>
      <c r="O1" t="s">
        <v>89</v>
      </c>
      <c r="P1" t="s">
        <v>90</v>
      </c>
      <c r="Q1" t="s">
        <v>391</v>
      </c>
      <c r="R1" t="s">
        <v>389</v>
      </c>
      <c r="S1" t="s">
        <v>390</v>
      </c>
    </row>
    <row r="2" spans="1:21" x14ac:dyDescent="0.25">
      <c r="A2">
        <v>2013</v>
      </c>
      <c r="B2">
        <v>12</v>
      </c>
      <c r="C2" t="s">
        <v>292</v>
      </c>
      <c r="D2">
        <v>10</v>
      </c>
      <c r="E2">
        <v>187</v>
      </c>
      <c r="F2">
        <v>272</v>
      </c>
      <c r="G2">
        <v>3025</v>
      </c>
      <c r="H2">
        <v>0.68799999999999994</v>
      </c>
      <c r="I2">
        <v>16.175999999999998</v>
      </c>
      <c r="J2">
        <v>302.5</v>
      </c>
      <c r="K2">
        <v>18.7</v>
      </c>
      <c r="L2">
        <v>36</v>
      </c>
      <c r="M2">
        <v>3.6</v>
      </c>
      <c r="N2">
        <v>4</v>
      </c>
      <c r="O2">
        <v>89</v>
      </c>
      <c r="P2">
        <v>139</v>
      </c>
      <c r="Q2" s="5" t="e">
        <f>G2/(VLOOKUP(A2,'Season Stats'!A$2:C$11,3,FALSE))</f>
        <v>#N/A</v>
      </c>
      <c r="R2">
        <v>2.7</v>
      </c>
      <c r="S2">
        <v>1</v>
      </c>
      <c r="T2">
        <f>VLOOKUP(A2,'Season Stats Ranked'!A$2:H$14,8,FALSE)</f>
        <v>8</v>
      </c>
      <c r="U2">
        <f>(S2+T2)/2</f>
        <v>4.5</v>
      </c>
    </row>
    <row r="3" spans="1:21" x14ac:dyDescent="0.25">
      <c r="A3">
        <v>2015</v>
      </c>
      <c r="B3">
        <v>12</v>
      </c>
      <c r="C3" t="s">
        <v>261</v>
      </c>
      <c r="D3">
        <v>11</v>
      </c>
      <c r="E3">
        <v>147</v>
      </c>
      <c r="F3">
        <v>200</v>
      </c>
      <c r="G3">
        <v>2827</v>
      </c>
      <c r="H3">
        <v>0.73499999999999999</v>
      </c>
      <c r="I3">
        <v>19.2</v>
      </c>
      <c r="J3">
        <v>257</v>
      </c>
      <c r="K3">
        <v>13.4</v>
      </c>
      <c r="L3">
        <v>37</v>
      </c>
      <c r="M3">
        <v>3.4</v>
      </c>
      <c r="N3">
        <v>5</v>
      </c>
      <c r="O3">
        <v>74</v>
      </c>
      <c r="P3">
        <v>144.6</v>
      </c>
      <c r="Q3" s="5">
        <f>G3/(VLOOKUP(A3,'Season Stats'!A$2:C$11,3,FALSE))</f>
        <v>0.54428186368887177</v>
      </c>
      <c r="R3">
        <v>3.6</v>
      </c>
      <c r="S3">
        <v>2</v>
      </c>
      <c r="T3">
        <f>VLOOKUP(A3,'Season Stats Ranked'!A$2:H$14,8,FALSE)</f>
        <v>3</v>
      </c>
      <c r="U3">
        <f t="shared" ref="U3:U19" si="0">(S3+T3)/2</f>
        <v>2.5</v>
      </c>
    </row>
    <row r="4" spans="1:21" x14ac:dyDescent="0.25">
      <c r="A4">
        <v>2011</v>
      </c>
      <c r="B4">
        <v>15</v>
      </c>
      <c r="C4" t="s">
        <v>205</v>
      </c>
      <c r="D4">
        <v>10</v>
      </c>
      <c r="E4">
        <v>167</v>
      </c>
      <c r="F4">
        <v>245</v>
      </c>
      <c r="G4">
        <v>2632</v>
      </c>
      <c r="H4">
        <v>0.68200000000000005</v>
      </c>
      <c r="I4">
        <v>15.76</v>
      </c>
      <c r="J4">
        <v>263.2</v>
      </c>
      <c r="K4">
        <v>16.7</v>
      </c>
      <c r="L4">
        <v>29</v>
      </c>
      <c r="M4">
        <v>2.9</v>
      </c>
      <c r="N4">
        <v>5</v>
      </c>
      <c r="O4">
        <v>65</v>
      </c>
      <c r="P4">
        <v>135</v>
      </c>
      <c r="Q4" s="5" t="e">
        <f>G4/(VLOOKUP(A4,'Season Stats'!A$2:C$11,3,FALSE))</f>
        <v>#N/A</v>
      </c>
      <c r="R4">
        <v>5.3</v>
      </c>
      <c r="S4">
        <v>3</v>
      </c>
      <c r="T4">
        <f>VLOOKUP(A4,'Season Stats Ranked'!A$2:H$14,8,FALSE)</f>
        <v>9</v>
      </c>
      <c r="U4">
        <f t="shared" si="0"/>
        <v>6</v>
      </c>
    </row>
    <row r="5" spans="1:21" x14ac:dyDescent="0.25">
      <c r="A5">
        <v>2016</v>
      </c>
      <c r="B5">
        <v>12</v>
      </c>
      <c r="C5" t="s">
        <v>239</v>
      </c>
      <c r="D5">
        <v>12</v>
      </c>
      <c r="E5">
        <v>157</v>
      </c>
      <c r="F5">
        <v>227</v>
      </c>
      <c r="G5">
        <v>2350</v>
      </c>
      <c r="H5">
        <v>0.69199999999999995</v>
      </c>
      <c r="I5">
        <v>15</v>
      </c>
      <c r="J5">
        <v>195.8</v>
      </c>
      <c r="K5">
        <v>13.1</v>
      </c>
      <c r="L5">
        <v>34</v>
      </c>
      <c r="M5">
        <v>2.8</v>
      </c>
      <c r="N5">
        <v>3</v>
      </c>
      <c r="O5">
        <v>68</v>
      </c>
      <c r="P5">
        <v>136.9</v>
      </c>
      <c r="Q5" s="5">
        <f>G5/(VLOOKUP(A5,'Season Stats'!A$2:C$11,3,FALSE))</f>
        <v>0.86049066276089348</v>
      </c>
      <c r="R5">
        <v>5.5</v>
      </c>
      <c r="S5">
        <v>4</v>
      </c>
      <c r="T5">
        <f>VLOOKUP(A5,'Season Stats Ranked'!A$2:H$14,8,FALSE)</f>
        <v>2</v>
      </c>
      <c r="U5">
        <f t="shared" si="0"/>
        <v>3</v>
      </c>
    </row>
    <row r="6" spans="1:21" x14ac:dyDescent="0.25">
      <c r="A6">
        <v>2021</v>
      </c>
      <c r="B6">
        <v>9</v>
      </c>
      <c r="C6" t="s">
        <v>136</v>
      </c>
      <c r="D6">
        <v>12</v>
      </c>
      <c r="E6">
        <v>145</v>
      </c>
      <c r="F6">
        <v>220</v>
      </c>
      <c r="G6">
        <v>2183</v>
      </c>
      <c r="H6">
        <v>0.65900000000000003</v>
      </c>
      <c r="I6">
        <v>15.1</v>
      </c>
      <c r="J6">
        <v>181.9</v>
      </c>
      <c r="K6">
        <v>12.1</v>
      </c>
      <c r="L6">
        <v>23</v>
      </c>
      <c r="M6">
        <v>1.9</v>
      </c>
      <c r="N6">
        <v>5</v>
      </c>
      <c r="O6">
        <v>84</v>
      </c>
      <c r="P6">
        <v>123.7</v>
      </c>
      <c r="Q6" s="5">
        <f>G6/(VLOOKUP(A6,'Season Stats'!A$2:C$11,3,FALSE))</f>
        <v>0.95285901353120905</v>
      </c>
      <c r="R6">
        <v>7</v>
      </c>
      <c r="S6">
        <v>5</v>
      </c>
      <c r="T6">
        <f>VLOOKUP(A6,'Season Stats Ranked'!A$2:H$14,8,FALSE)</f>
        <v>11</v>
      </c>
      <c r="U6">
        <f t="shared" si="0"/>
        <v>8</v>
      </c>
    </row>
    <row r="7" spans="1:21" x14ac:dyDescent="0.25">
      <c r="A7">
        <v>2019</v>
      </c>
      <c r="B7">
        <v>7</v>
      </c>
      <c r="C7" t="s">
        <v>180</v>
      </c>
      <c r="D7">
        <v>13</v>
      </c>
      <c r="E7">
        <v>103</v>
      </c>
      <c r="F7">
        <v>167</v>
      </c>
      <c r="G7">
        <v>2026</v>
      </c>
      <c r="H7">
        <v>0.61699999999999999</v>
      </c>
      <c r="I7">
        <v>19.7</v>
      </c>
      <c r="J7">
        <v>155.80000000000001</v>
      </c>
      <c r="K7">
        <v>7.9</v>
      </c>
      <c r="L7">
        <v>27</v>
      </c>
      <c r="M7">
        <v>2.1</v>
      </c>
      <c r="N7">
        <v>4</v>
      </c>
      <c r="O7">
        <v>73</v>
      </c>
      <c r="P7">
        <v>133.6</v>
      </c>
      <c r="Q7" s="5">
        <f>G7/(VLOOKUP(A7,'Season Stats'!A$2:C$11,3,FALSE))</f>
        <v>0.81957928802588997</v>
      </c>
      <c r="R7">
        <v>7.2</v>
      </c>
      <c r="S7">
        <v>6</v>
      </c>
      <c r="T7">
        <f>VLOOKUP(A7,'Season Stats Ranked'!A$2:H$14,8,FALSE)</f>
        <v>1</v>
      </c>
      <c r="U7">
        <f t="shared" si="0"/>
        <v>3.5</v>
      </c>
    </row>
    <row r="8" spans="1:21" x14ac:dyDescent="0.25">
      <c r="A8">
        <v>2014</v>
      </c>
      <c r="B8">
        <v>4</v>
      </c>
      <c r="C8" t="s">
        <v>274</v>
      </c>
      <c r="D8">
        <v>10</v>
      </c>
      <c r="E8">
        <v>72</v>
      </c>
      <c r="F8">
        <v>115</v>
      </c>
      <c r="G8">
        <v>1491</v>
      </c>
      <c r="H8">
        <v>0.626</v>
      </c>
      <c r="I8">
        <v>20.7</v>
      </c>
      <c r="J8">
        <v>149.1</v>
      </c>
      <c r="K8">
        <v>7.2</v>
      </c>
      <c r="L8">
        <v>16</v>
      </c>
      <c r="M8">
        <v>1.6</v>
      </c>
      <c r="N8">
        <v>1</v>
      </c>
      <c r="O8">
        <v>77</v>
      </c>
      <c r="P8">
        <v>142.30000000000001</v>
      </c>
      <c r="Q8" s="5">
        <f>G8/(VLOOKUP(A8,'Season Stats'!A$2:C$11,3,FALSE))</f>
        <v>0.48143364546335166</v>
      </c>
      <c r="R8">
        <v>7.2</v>
      </c>
      <c r="S8">
        <v>6</v>
      </c>
      <c r="T8">
        <f>VLOOKUP(A8,'Season Stats Ranked'!A$2:H$14,8,FALSE)</f>
        <v>6</v>
      </c>
      <c r="U8">
        <f t="shared" si="0"/>
        <v>6</v>
      </c>
    </row>
    <row r="9" spans="1:21" x14ac:dyDescent="0.25">
      <c r="A9">
        <v>2015</v>
      </c>
      <c r="B9">
        <v>4</v>
      </c>
      <c r="C9" t="s">
        <v>260</v>
      </c>
      <c r="D9">
        <v>7</v>
      </c>
      <c r="E9">
        <v>57</v>
      </c>
      <c r="F9">
        <v>89</v>
      </c>
      <c r="G9">
        <v>906</v>
      </c>
      <c r="H9">
        <v>0.64</v>
      </c>
      <c r="I9">
        <v>15.9</v>
      </c>
      <c r="J9">
        <v>129.4</v>
      </c>
      <c r="K9">
        <v>8.1</v>
      </c>
      <c r="L9">
        <v>13</v>
      </c>
      <c r="M9">
        <v>1.9</v>
      </c>
      <c r="N9">
        <v>2</v>
      </c>
      <c r="O9">
        <v>89</v>
      </c>
      <c r="P9">
        <v>128.1</v>
      </c>
      <c r="Q9" s="5">
        <f>G9/(VLOOKUP(A9,'Season Stats'!A$2:C$11,3,FALSE))</f>
        <v>0.17443203696572968</v>
      </c>
      <c r="R9">
        <v>8.5</v>
      </c>
      <c r="S9">
        <v>8</v>
      </c>
      <c r="T9">
        <f>VLOOKUP(A9,'Season Stats Ranked'!A$2:H$14,8,FALSE)</f>
        <v>3</v>
      </c>
      <c r="U9">
        <f t="shared" si="0"/>
        <v>5.5</v>
      </c>
    </row>
    <row r="10" spans="1:21" x14ac:dyDescent="0.25">
      <c r="A10">
        <v>2018</v>
      </c>
      <c r="B10">
        <v>7</v>
      </c>
      <c r="C10" t="s">
        <v>200</v>
      </c>
      <c r="D10">
        <v>10</v>
      </c>
      <c r="E10">
        <v>101</v>
      </c>
      <c r="F10">
        <v>173</v>
      </c>
      <c r="G10">
        <v>1701</v>
      </c>
      <c r="H10">
        <v>0.58399999999999996</v>
      </c>
      <c r="I10">
        <v>16.8</v>
      </c>
      <c r="J10">
        <v>170.1</v>
      </c>
      <c r="K10">
        <v>10.1</v>
      </c>
      <c r="L10">
        <v>15</v>
      </c>
      <c r="M10">
        <v>1.5</v>
      </c>
      <c r="N10">
        <v>4</v>
      </c>
      <c r="O10">
        <v>78</v>
      </c>
      <c r="P10">
        <v>111</v>
      </c>
      <c r="Q10" s="5">
        <f>G10/(VLOOKUP(A10,'Season Stats'!A$2:C$11,3,FALSE))</f>
        <v>1.0611353711790392</v>
      </c>
      <c r="R10">
        <v>8.6999999999999993</v>
      </c>
      <c r="S10">
        <v>9</v>
      </c>
      <c r="T10">
        <f>VLOOKUP(A10,'Season Stats Ranked'!A$2:H$14,8,FALSE)</f>
        <v>5</v>
      </c>
      <c r="U10">
        <f t="shared" si="0"/>
        <v>7</v>
      </c>
    </row>
    <row r="11" spans="1:21" x14ac:dyDescent="0.25">
      <c r="A11">
        <v>2022</v>
      </c>
      <c r="B11">
        <v>9</v>
      </c>
      <c r="C11" t="s">
        <v>111</v>
      </c>
      <c r="D11">
        <v>9</v>
      </c>
      <c r="E11">
        <v>144</v>
      </c>
      <c r="F11">
        <v>232</v>
      </c>
      <c r="G11">
        <v>1982</v>
      </c>
      <c r="H11">
        <v>0.621</v>
      </c>
      <c r="I11">
        <v>13.8</v>
      </c>
      <c r="J11">
        <v>220.2</v>
      </c>
      <c r="K11">
        <v>16</v>
      </c>
      <c r="L11">
        <v>18</v>
      </c>
      <c r="M11">
        <v>2</v>
      </c>
      <c r="N11">
        <v>7</v>
      </c>
      <c r="O11">
        <v>60</v>
      </c>
      <c r="P11">
        <v>102.7</v>
      </c>
      <c r="Q11" s="5">
        <f>G11/(VLOOKUP(A11,'Season Stats'!A$2:C$11,3,FALSE))</f>
        <v>0.88640429338103754</v>
      </c>
      <c r="R11">
        <v>9.1999999999999993</v>
      </c>
      <c r="S11">
        <v>10</v>
      </c>
      <c r="T11">
        <f>VLOOKUP(A11,'Season Stats Ranked'!A$2:H$14,8,FALSE)</f>
        <v>12</v>
      </c>
      <c r="U11">
        <f t="shared" si="0"/>
        <v>11</v>
      </c>
    </row>
    <row r="12" spans="1:21" x14ac:dyDescent="0.25">
      <c r="A12">
        <v>2012</v>
      </c>
      <c r="B12">
        <v>12</v>
      </c>
      <c r="C12" t="s">
        <v>300</v>
      </c>
      <c r="D12">
        <v>10</v>
      </c>
      <c r="E12">
        <v>156</v>
      </c>
      <c r="F12">
        <v>266</v>
      </c>
      <c r="G12">
        <v>2089</v>
      </c>
      <c r="H12">
        <v>0.58599999999999997</v>
      </c>
      <c r="I12">
        <v>13.391</v>
      </c>
      <c r="J12">
        <v>208.9</v>
      </c>
      <c r="K12">
        <v>15.6</v>
      </c>
      <c r="L12">
        <v>19</v>
      </c>
      <c r="M12">
        <v>1.9</v>
      </c>
      <c r="N12">
        <v>13</v>
      </c>
      <c r="O12">
        <v>60</v>
      </c>
      <c r="P12">
        <v>87</v>
      </c>
      <c r="Q12" s="5" t="e">
        <f>G12/(VLOOKUP(A12,'Season Stats'!A$2:C$11,3,FALSE))</f>
        <v>#N/A</v>
      </c>
      <c r="R12">
        <v>10</v>
      </c>
      <c r="S12">
        <v>11</v>
      </c>
      <c r="T12">
        <f>VLOOKUP(A12,'Season Stats Ranked'!A$2:H$14,8,FALSE)</f>
        <v>12</v>
      </c>
      <c r="U12">
        <f t="shared" si="0"/>
        <v>11.5</v>
      </c>
    </row>
    <row r="13" spans="1:21" x14ac:dyDescent="0.25">
      <c r="A13">
        <v>2020</v>
      </c>
      <c r="B13">
        <v>8</v>
      </c>
      <c r="C13" t="s">
        <v>157</v>
      </c>
      <c r="D13">
        <v>10</v>
      </c>
      <c r="E13">
        <v>79</v>
      </c>
      <c r="F13">
        <v>140</v>
      </c>
      <c r="G13">
        <v>1417</v>
      </c>
      <c r="H13">
        <v>0.56399999999999995</v>
      </c>
      <c r="I13">
        <v>17.899999999999999</v>
      </c>
      <c r="J13">
        <v>141.69999999999999</v>
      </c>
      <c r="K13">
        <v>7.9</v>
      </c>
      <c r="L13">
        <v>14</v>
      </c>
      <c r="M13">
        <v>1.4</v>
      </c>
      <c r="N13">
        <v>6</v>
      </c>
      <c r="O13">
        <v>81</v>
      </c>
      <c r="P13">
        <v>106.8</v>
      </c>
      <c r="Q13" s="5">
        <f>G13/(VLOOKUP(A13,'Season Stats'!A$2:C$11,3,FALSE))</f>
        <v>0.72592213114754101</v>
      </c>
      <c r="R13">
        <v>10.8</v>
      </c>
      <c r="S13">
        <v>12</v>
      </c>
      <c r="T13">
        <f>VLOOKUP(A13,'Season Stats Ranked'!A$2:H$14,8,FALSE)</f>
        <v>7</v>
      </c>
      <c r="U13">
        <f t="shared" si="0"/>
        <v>9.5</v>
      </c>
    </row>
    <row r="14" spans="1:21" x14ac:dyDescent="0.25">
      <c r="A14">
        <v>2014</v>
      </c>
      <c r="B14">
        <v>12</v>
      </c>
      <c r="C14" t="s">
        <v>273</v>
      </c>
      <c r="D14">
        <v>11</v>
      </c>
      <c r="E14">
        <v>93</v>
      </c>
      <c r="F14">
        <v>142</v>
      </c>
      <c r="G14">
        <v>1342</v>
      </c>
      <c r="H14">
        <v>0.65500000000000003</v>
      </c>
      <c r="I14">
        <v>14.4</v>
      </c>
      <c r="J14">
        <v>122</v>
      </c>
      <c r="K14">
        <v>8.5</v>
      </c>
      <c r="L14">
        <v>16</v>
      </c>
      <c r="M14">
        <v>1.5</v>
      </c>
      <c r="N14">
        <v>6</v>
      </c>
      <c r="O14">
        <v>57</v>
      </c>
      <c r="P14">
        <v>116</v>
      </c>
      <c r="Q14" s="5">
        <f>G14/(VLOOKUP(A14,'Season Stats'!A$2:C$11,3,FALSE))</f>
        <v>0.43332257022925413</v>
      </c>
      <c r="R14">
        <v>11</v>
      </c>
      <c r="S14">
        <v>13</v>
      </c>
      <c r="T14">
        <f>VLOOKUP(A14,'Season Stats Ranked'!A$2:H$14,8,FALSE)</f>
        <v>6</v>
      </c>
      <c r="U14">
        <f t="shared" si="0"/>
        <v>9.5</v>
      </c>
    </row>
    <row r="15" spans="1:21" x14ac:dyDescent="0.25">
      <c r="A15">
        <v>2023</v>
      </c>
      <c r="B15">
        <v>1</v>
      </c>
      <c r="C15" t="s">
        <v>91</v>
      </c>
      <c r="D15">
        <v>12</v>
      </c>
      <c r="E15">
        <v>77</v>
      </c>
      <c r="F15">
        <v>153</v>
      </c>
      <c r="G15">
        <v>1167</v>
      </c>
      <c r="H15">
        <v>0.503</v>
      </c>
      <c r="I15">
        <v>15.2</v>
      </c>
      <c r="J15">
        <v>97.3</v>
      </c>
      <c r="K15">
        <v>6.4</v>
      </c>
      <c r="L15">
        <v>15</v>
      </c>
      <c r="M15">
        <v>1.3</v>
      </c>
      <c r="N15">
        <v>3</v>
      </c>
      <c r="O15">
        <v>53</v>
      </c>
      <c r="P15">
        <v>100.3</v>
      </c>
      <c r="Q15" s="5">
        <f>G15/(VLOOKUP(A15,'Season Stats'!A$2:C$11,3,FALSE))</f>
        <v>0.50128865979381443</v>
      </c>
      <c r="R15">
        <v>12.8</v>
      </c>
      <c r="S15">
        <v>14</v>
      </c>
      <c r="T15">
        <f>VLOOKUP(A15,'Season Stats Ranked'!A$2:H$14,8,FALSE)</f>
        <v>4</v>
      </c>
      <c r="U15">
        <f t="shared" si="0"/>
        <v>9</v>
      </c>
    </row>
    <row r="16" spans="1:21" x14ac:dyDescent="0.25">
      <c r="A16">
        <v>2023</v>
      </c>
      <c r="B16">
        <v>16</v>
      </c>
      <c r="C16" t="s">
        <v>93</v>
      </c>
      <c r="D16">
        <v>12</v>
      </c>
      <c r="E16">
        <v>87</v>
      </c>
      <c r="F16">
        <v>151</v>
      </c>
      <c r="G16">
        <v>1156</v>
      </c>
      <c r="H16">
        <v>0.57599999999999996</v>
      </c>
      <c r="I16">
        <v>13.3</v>
      </c>
      <c r="J16">
        <v>96.3</v>
      </c>
      <c r="K16">
        <v>7.3</v>
      </c>
      <c r="L16">
        <v>12</v>
      </c>
      <c r="M16">
        <v>1</v>
      </c>
      <c r="N16">
        <v>3</v>
      </c>
      <c r="O16">
        <v>57</v>
      </c>
      <c r="P16">
        <v>100.2</v>
      </c>
      <c r="Q16" s="5">
        <f>G16/(VLOOKUP(A16,'Season Stats'!A$2:C$11,3,FALSE))</f>
        <v>0.49656357388316152</v>
      </c>
      <c r="R16">
        <v>13.9</v>
      </c>
      <c r="S16">
        <v>15</v>
      </c>
      <c r="T16">
        <f>VLOOKUP(A16,'Season Stats Ranked'!A$2:H$14,8,FALSE)</f>
        <v>4</v>
      </c>
      <c r="U16">
        <f t="shared" si="0"/>
        <v>9.5</v>
      </c>
    </row>
    <row r="17" spans="1:21" x14ac:dyDescent="0.25">
      <c r="A17">
        <v>2020</v>
      </c>
      <c r="B17">
        <v>9</v>
      </c>
      <c r="C17" t="s">
        <v>158</v>
      </c>
      <c r="D17">
        <v>7</v>
      </c>
      <c r="E17">
        <v>22</v>
      </c>
      <c r="F17">
        <v>48</v>
      </c>
      <c r="G17">
        <v>290</v>
      </c>
      <c r="H17">
        <v>0.45800000000000002</v>
      </c>
      <c r="I17">
        <v>13.2</v>
      </c>
      <c r="J17">
        <v>41.4</v>
      </c>
      <c r="K17">
        <v>3.1</v>
      </c>
      <c r="L17">
        <v>3</v>
      </c>
      <c r="M17">
        <v>0.4</v>
      </c>
      <c r="N17">
        <v>2</v>
      </c>
      <c r="O17">
        <v>68</v>
      </c>
      <c r="P17">
        <v>68.900000000000006</v>
      </c>
      <c r="Q17" s="5">
        <f>G17/(VLOOKUP(A17,'Season Stats'!A$2:C$11,3,FALSE))</f>
        <v>0.14856557377049182</v>
      </c>
      <c r="R17">
        <v>15</v>
      </c>
      <c r="S17">
        <v>16</v>
      </c>
      <c r="T17">
        <f>VLOOKUP(A17,'Season Stats Ranked'!A$2:H$14,8,FALSE)</f>
        <v>7</v>
      </c>
      <c r="U17">
        <f t="shared" si="0"/>
        <v>11.5</v>
      </c>
    </row>
    <row r="18" spans="1:21" x14ac:dyDescent="0.25">
      <c r="A18">
        <v>2020</v>
      </c>
      <c r="B18">
        <v>12</v>
      </c>
      <c r="C18" t="s">
        <v>159</v>
      </c>
      <c r="D18">
        <v>10</v>
      </c>
      <c r="E18">
        <v>16</v>
      </c>
      <c r="F18">
        <v>33</v>
      </c>
      <c r="G18">
        <v>245</v>
      </c>
      <c r="H18">
        <v>0.48499999999999999</v>
      </c>
      <c r="I18">
        <v>15.3</v>
      </c>
      <c r="J18">
        <v>24.5</v>
      </c>
      <c r="K18">
        <v>1.6</v>
      </c>
      <c r="L18">
        <v>2</v>
      </c>
      <c r="M18">
        <v>0.2</v>
      </c>
      <c r="N18">
        <v>1</v>
      </c>
      <c r="O18">
        <v>52</v>
      </c>
      <c r="P18">
        <v>81</v>
      </c>
      <c r="Q18" s="5">
        <f>G18/(VLOOKUP(A18,'Season Stats'!A$2:C$11,3,FALSE))</f>
        <v>0.12551229508196721</v>
      </c>
      <c r="R18">
        <v>15</v>
      </c>
      <c r="S18">
        <v>16</v>
      </c>
      <c r="T18">
        <f>VLOOKUP(A18,'Season Stats Ranked'!A$2:H$14,8,FALSE)</f>
        <v>7</v>
      </c>
      <c r="U18">
        <f t="shared" si="0"/>
        <v>11.5</v>
      </c>
    </row>
    <row r="19" spans="1:21" x14ac:dyDescent="0.25">
      <c r="A19">
        <v>2017</v>
      </c>
      <c r="B19">
        <v>7</v>
      </c>
      <c r="C19" t="s">
        <v>218</v>
      </c>
      <c r="D19">
        <v>12</v>
      </c>
      <c r="E19">
        <v>100</v>
      </c>
      <c r="F19">
        <v>175</v>
      </c>
      <c r="G19">
        <v>1163</v>
      </c>
      <c r="H19">
        <v>0.57099999999999995</v>
      </c>
      <c r="I19">
        <v>11.6</v>
      </c>
      <c r="J19">
        <v>96.9</v>
      </c>
      <c r="K19">
        <v>8.3000000000000007</v>
      </c>
      <c r="L19">
        <v>13</v>
      </c>
      <c r="M19">
        <v>1.1000000000000001</v>
      </c>
      <c r="N19">
        <v>9</v>
      </c>
      <c r="O19">
        <v>47</v>
      </c>
      <c r="P19">
        <v>80.7</v>
      </c>
      <c r="Q19" s="5">
        <f>G19/(VLOOKUP(A19,'Season Stats'!A$2:C$11,3,FALSE))</f>
        <v>0.54652255639097747</v>
      </c>
      <c r="R19">
        <v>15.2</v>
      </c>
      <c r="S19">
        <v>18</v>
      </c>
      <c r="T19">
        <f>VLOOKUP(A19,'Season Stats Ranked'!A$2:H$14,8,FALSE)</f>
        <v>9</v>
      </c>
      <c r="U19">
        <f t="shared" si="0"/>
        <v>13.5</v>
      </c>
    </row>
  </sheetData>
  <autoFilter ref="A1:S19" xr:uid="{13017BC2-8330-49CF-8371-6DEF9E5E1A7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811C-8A1B-4903-8485-533F9B2D9E98}">
  <dimension ref="A1:K172"/>
  <sheetViews>
    <sheetView workbookViewId="0">
      <selection activeCell="E6" sqref="A1:K172"/>
    </sheetView>
  </sheetViews>
  <sheetFormatPr defaultRowHeight="15" x14ac:dyDescent="0.25"/>
  <sheetData>
    <row r="1" spans="1:11" x14ac:dyDescent="0.25">
      <c r="A1" t="s">
        <v>65</v>
      </c>
      <c r="B1" t="s">
        <v>20</v>
      </c>
      <c r="C1" t="s">
        <v>78</v>
      </c>
      <c r="D1" t="s">
        <v>79</v>
      </c>
      <c r="E1" t="s">
        <v>94</v>
      </c>
      <c r="F1" t="s">
        <v>82</v>
      </c>
      <c r="G1" s="3" t="s">
        <v>84</v>
      </c>
      <c r="H1" t="s">
        <v>85</v>
      </c>
      <c r="I1" t="s">
        <v>89</v>
      </c>
      <c r="J1" t="s">
        <v>95</v>
      </c>
      <c r="K1" t="s">
        <v>23</v>
      </c>
    </row>
    <row r="2" spans="1:11" x14ac:dyDescent="0.25">
      <c r="A2">
        <v>2011</v>
      </c>
      <c r="B2">
        <v>4</v>
      </c>
      <c r="C2" t="s">
        <v>331</v>
      </c>
      <c r="D2">
        <v>9</v>
      </c>
      <c r="E2">
        <v>110</v>
      </c>
      <c r="F2">
        <v>699</v>
      </c>
      <c r="G2">
        <v>6.36</v>
      </c>
      <c r="H2">
        <v>77.7</v>
      </c>
      <c r="I2">
        <v>0</v>
      </c>
      <c r="K2">
        <v>7</v>
      </c>
    </row>
    <row r="3" spans="1:11" x14ac:dyDescent="0.25">
      <c r="A3">
        <v>2011</v>
      </c>
      <c r="B3">
        <v>2</v>
      </c>
      <c r="C3" t="s">
        <v>332</v>
      </c>
      <c r="D3">
        <v>9</v>
      </c>
      <c r="E3">
        <v>41</v>
      </c>
      <c r="F3">
        <v>276</v>
      </c>
      <c r="G3">
        <v>6.73</v>
      </c>
      <c r="H3">
        <v>30.7</v>
      </c>
      <c r="I3">
        <v>0</v>
      </c>
      <c r="K3">
        <v>6</v>
      </c>
    </row>
    <row r="4" spans="1:11" x14ac:dyDescent="0.25">
      <c r="A4">
        <v>2011</v>
      </c>
      <c r="B4">
        <v>15</v>
      </c>
      <c r="C4" t="s">
        <v>205</v>
      </c>
      <c r="D4">
        <v>10</v>
      </c>
      <c r="E4">
        <v>37</v>
      </c>
      <c r="F4">
        <v>373</v>
      </c>
      <c r="G4">
        <v>10.08</v>
      </c>
      <c r="H4">
        <v>37.299999999999997</v>
      </c>
      <c r="I4">
        <v>0</v>
      </c>
      <c r="K4">
        <v>4</v>
      </c>
    </row>
    <row r="5" spans="1:11" x14ac:dyDescent="0.25">
      <c r="A5">
        <v>2011</v>
      </c>
      <c r="B5">
        <v>29</v>
      </c>
      <c r="C5" t="s">
        <v>333</v>
      </c>
      <c r="D5">
        <v>9</v>
      </c>
      <c r="E5">
        <v>22</v>
      </c>
      <c r="F5">
        <v>149</v>
      </c>
      <c r="G5">
        <v>6.77</v>
      </c>
      <c r="H5">
        <v>16.600000000000001</v>
      </c>
      <c r="I5">
        <v>0</v>
      </c>
      <c r="K5">
        <v>1</v>
      </c>
    </row>
    <row r="6" spans="1:11" x14ac:dyDescent="0.25">
      <c r="A6">
        <v>2011</v>
      </c>
      <c r="B6">
        <v>11</v>
      </c>
      <c r="C6" t="s">
        <v>330</v>
      </c>
      <c r="D6">
        <v>9</v>
      </c>
      <c r="E6">
        <v>14</v>
      </c>
      <c r="F6">
        <v>93</v>
      </c>
      <c r="G6">
        <v>6.64</v>
      </c>
      <c r="H6">
        <v>10.3</v>
      </c>
      <c r="I6">
        <v>0</v>
      </c>
      <c r="K6">
        <v>2</v>
      </c>
    </row>
    <row r="7" spans="1:11" x14ac:dyDescent="0.25">
      <c r="A7">
        <v>2011</v>
      </c>
      <c r="B7">
        <v>9</v>
      </c>
      <c r="C7" t="s">
        <v>328</v>
      </c>
      <c r="D7">
        <v>10</v>
      </c>
      <c r="E7">
        <v>4</v>
      </c>
      <c r="F7">
        <v>13</v>
      </c>
      <c r="G7">
        <v>3.25</v>
      </c>
      <c r="H7">
        <v>1.3</v>
      </c>
      <c r="I7">
        <v>0</v>
      </c>
      <c r="K7">
        <v>0</v>
      </c>
    </row>
    <row r="8" spans="1:11" x14ac:dyDescent="0.25">
      <c r="A8">
        <v>2011</v>
      </c>
      <c r="B8">
        <v>17</v>
      </c>
      <c r="C8" t="s">
        <v>334</v>
      </c>
      <c r="D8">
        <v>8</v>
      </c>
      <c r="E8">
        <v>4</v>
      </c>
      <c r="F8">
        <v>29</v>
      </c>
      <c r="G8">
        <v>7.25</v>
      </c>
      <c r="H8">
        <v>3.6</v>
      </c>
      <c r="I8">
        <v>0</v>
      </c>
      <c r="K8">
        <v>2</v>
      </c>
    </row>
    <row r="9" spans="1:11" x14ac:dyDescent="0.25">
      <c r="A9">
        <v>2011</v>
      </c>
      <c r="B9">
        <v>13</v>
      </c>
      <c r="C9" t="s">
        <v>335</v>
      </c>
      <c r="D9">
        <v>10</v>
      </c>
      <c r="E9">
        <v>3</v>
      </c>
      <c r="F9">
        <v>39</v>
      </c>
      <c r="G9">
        <v>13</v>
      </c>
      <c r="H9">
        <v>3.9</v>
      </c>
      <c r="I9">
        <v>0</v>
      </c>
      <c r="K9">
        <v>0</v>
      </c>
    </row>
    <row r="10" spans="1:11" x14ac:dyDescent="0.25">
      <c r="A10">
        <v>2011</v>
      </c>
      <c r="B10">
        <v>23</v>
      </c>
      <c r="C10" t="s">
        <v>336</v>
      </c>
      <c r="D10">
        <v>10</v>
      </c>
      <c r="E10">
        <v>3</v>
      </c>
      <c r="F10">
        <v>12</v>
      </c>
      <c r="G10">
        <v>4</v>
      </c>
      <c r="H10">
        <v>1.2</v>
      </c>
      <c r="I10">
        <v>0</v>
      </c>
      <c r="K10">
        <v>0</v>
      </c>
    </row>
    <row r="11" spans="1:11" x14ac:dyDescent="0.25">
      <c r="A11">
        <v>2011</v>
      </c>
      <c r="B11">
        <v>44</v>
      </c>
      <c r="C11" t="s">
        <v>337</v>
      </c>
      <c r="D11">
        <v>8</v>
      </c>
      <c r="E11">
        <v>2</v>
      </c>
      <c r="F11">
        <v>4</v>
      </c>
      <c r="G11">
        <v>2</v>
      </c>
      <c r="H11">
        <v>0.5</v>
      </c>
      <c r="I11">
        <v>0</v>
      </c>
      <c r="K11">
        <v>0</v>
      </c>
    </row>
    <row r="12" spans="1:11" x14ac:dyDescent="0.25">
      <c r="A12">
        <v>2012</v>
      </c>
      <c r="B12">
        <v>27</v>
      </c>
      <c r="C12" t="s">
        <v>310</v>
      </c>
      <c r="D12">
        <v>10</v>
      </c>
      <c r="E12">
        <v>95</v>
      </c>
      <c r="F12">
        <v>557</v>
      </c>
      <c r="G12">
        <v>5.86</v>
      </c>
      <c r="H12">
        <v>55.7</v>
      </c>
      <c r="I12">
        <v>42</v>
      </c>
      <c r="K12">
        <v>5</v>
      </c>
    </row>
    <row r="13" spans="1:11" x14ac:dyDescent="0.25">
      <c r="A13">
        <v>2012</v>
      </c>
      <c r="B13">
        <v>12</v>
      </c>
      <c r="C13" t="s">
        <v>300</v>
      </c>
      <c r="D13">
        <v>10</v>
      </c>
      <c r="E13">
        <v>101</v>
      </c>
      <c r="F13">
        <v>438</v>
      </c>
      <c r="G13">
        <v>4.34</v>
      </c>
      <c r="H13">
        <v>43.8</v>
      </c>
      <c r="I13">
        <v>31</v>
      </c>
      <c r="K13">
        <v>5</v>
      </c>
    </row>
    <row r="14" spans="1:11" x14ac:dyDescent="0.25">
      <c r="A14">
        <v>2012</v>
      </c>
      <c r="B14">
        <v>4</v>
      </c>
      <c r="C14" t="s">
        <v>311</v>
      </c>
      <c r="D14">
        <v>8</v>
      </c>
      <c r="E14">
        <v>41</v>
      </c>
      <c r="F14">
        <v>189</v>
      </c>
      <c r="G14">
        <v>4.6100000000000003</v>
      </c>
      <c r="H14">
        <v>23.6</v>
      </c>
      <c r="I14">
        <v>12</v>
      </c>
      <c r="K14">
        <v>1</v>
      </c>
    </row>
    <row r="15" spans="1:11" x14ac:dyDescent="0.25">
      <c r="A15">
        <v>2012</v>
      </c>
      <c r="B15">
        <v>7</v>
      </c>
      <c r="C15" t="s">
        <v>312</v>
      </c>
      <c r="D15">
        <v>10</v>
      </c>
      <c r="E15">
        <v>28</v>
      </c>
      <c r="F15">
        <v>182</v>
      </c>
      <c r="G15">
        <v>6.5</v>
      </c>
      <c r="H15">
        <v>18.2</v>
      </c>
      <c r="I15">
        <v>62</v>
      </c>
      <c r="K15">
        <v>0</v>
      </c>
    </row>
    <row r="16" spans="1:11" x14ac:dyDescent="0.25">
      <c r="A16">
        <v>2012</v>
      </c>
      <c r="B16">
        <v>11</v>
      </c>
      <c r="C16" t="s">
        <v>313</v>
      </c>
      <c r="D16">
        <v>6</v>
      </c>
      <c r="E16">
        <v>22</v>
      </c>
      <c r="F16">
        <v>108</v>
      </c>
      <c r="G16">
        <v>4.91</v>
      </c>
      <c r="H16">
        <v>18</v>
      </c>
      <c r="I16">
        <v>5</v>
      </c>
      <c r="K16">
        <v>1</v>
      </c>
    </row>
    <row r="17" spans="1:11" x14ac:dyDescent="0.25">
      <c r="A17">
        <v>2012</v>
      </c>
      <c r="B17">
        <v>15</v>
      </c>
      <c r="C17" t="s">
        <v>314</v>
      </c>
      <c r="D17">
        <v>10</v>
      </c>
      <c r="E17">
        <v>13</v>
      </c>
      <c r="F17">
        <v>92</v>
      </c>
      <c r="G17">
        <v>7.08</v>
      </c>
      <c r="H17">
        <v>9.1999999999999993</v>
      </c>
      <c r="I17">
        <v>13</v>
      </c>
      <c r="K17">
        <v>0</v>
      </c>
    </row>
    <row r="18" spans="1:11" x14ac:dyDescent="0.25">
      <c r="A18">
        <v>2012</v>
      </c>
      <c r="B18">
        <v>16</v>
      </c>
      <c r="C18" t="s">
        <v>315</v>
      </c>
      <c r="D18">
        <v>5</v>
      </c>
      <c r="E18">
        <v>13</v>
      </c>
      <c r="F18">
        <v>47</v>
      </c>
      <c r="G18">
        <v>3.62</v>
      </c>
      <c r="H18">
        <v>9.4</v>
      </c>
      <c r="I18">
        <v>8</v>
      </c>
      <c r="K18">
        <v>1</v>
      </c>
    </row>
    <row r="19" spans="1:11" x14ac:dyDescent="0.25">
      <c r="A19">
        <v>2012</v>
      </c>
      <c r="B19">
        <v>20</v>
      </c>
      <c r="C19" t="s">
        <v>316</v>
      </c>
      <c r="D19">
        <v>4</v>
      </c>
      <c r="E19">
        <v>8</v>
      </c>
      <c r="F19">
        <v>18</v>
      </c>
      <c r="G19">
        <v>2.25</v>
      </c>
      <c r="H19">
        <v>4.5</v>
      </c>
      <c r="I19">
        <v>3</v>
      </c>
      <c r="K19">
        <v>0</v>
      </c>
    </row>
    <row r="20" spans="1:11" x14ac:dyDescent="0.25">
      <c r="A20">
        <v>2012</v>
      </c>
      <c r="B20">
        <v>9</v>
      </c>
      <c r="C20" t="s">
        <v>301</v>
      </c>
      <c r="D20">
        <v>10</v>
      </c>
      <c r="E20">
        <v>6</v>
      </c>
      <c r="F20">
        <v>31</v>
      </c>
      <c r="G20">
        <v>5.17</v>
      </c>
      <c r="H20">
        <v>3.1</v>
      </c>
      <c r="I20">
        <v>10</v>
      </c>
      <c r="K20">
        <v>1</v>
      </c>
    </row>
    <row r="21" spans="1:11" x14ac:dyDescent="0.25">
      <c r="A21">
        <v>2012</v>
      </c>
      <c r="B21">
        <v>1</v>
      </c>
      <c r="C21" t="s">
        <v>317</v>
      </c>
      <c r="D21">
        <v>10</v>
      </c>
      <c r="E21">
        <v>5</v>
      </c>
      <c r="F21">
        <v>13</v>
      </c>
      <c r="G21">
        <v>2.6</v>
      </c>
      <c r="H21">
        <v>1.3</v>
      </c>
      <c r="I21">
        <v>3</v>
      </c>
      <c r="K21">
        <v>0</v>
      </c>
    </row>
    <row r="22" spans="1:11" x14ac:dyDescent="0.25">
      <c r="A22">
        <v>2012</v>
      </c>
      <c r="B22">
        <v>79</v>
      </c>
      <c r="C22" t="s">
        <v>318</v>
      </c>
      <c r="D22">
        <v>9</v>
      </c>
      <c r="E22">
        <v>3</v>
      </c>
      <c r="F22">
        <v>9</v>
      </c>
      <c r="G22">
        <v>3</v>
      </c>
      <c r="H22">
        <v>1</v>
      </c>
      <c r="I22">
        <v>0</v>
      </c>
      <c r="K22">
        <v>0</v>
      </c>
    </row>
    <row r="23" spans="1:11" x14ac:dyDescent="0.25">
      <c r="A23">
        <v>2012</v>
      </c>
      <c r="B23">
        <v>51</v>
      </c>
      <c r="C23" t="s">
        <v>319</v>
      </c>
      <c r="D23">
        <v>9</v>
      </c>
      <c r="E23">
        <v>2</v>
      </c>
      <c r="F23">
        <v>12</v>
      </c>
      <c r="G23">
        <v>6</v>
      </c>
      <c r="H23">
        <v>1.3</v>
      </c>
      <c r="I23">
        <v>0</v>
      </c>
      <c r="K23">
        <v>0</v>
      </c>
    </row>
    <row r="24" spans="1:11" x14ac:dyDescent="0.25">
      <c r="A24">
        <v>2012</v>
      </c>
      <c r="B24">
        <v>44</v>
      </c>
      <c r="C24" t="s">
        <v>320</v>
      </c>
      <c r="D24">
        <v>7</v>
      </c>
      <c r="E24">
        <v>2</v>
      </c>
      <c r="F24">
        <v>7</v>
      </c>
      <c r="G24">
        <v>3.5</v>
      </c>
      <c r="H24">
        <v>1</v>
      </c>
      <c r="I24">
        <v>0</v>
      </c>
      <c r="K24">
        <v>0</v>
      </c>
    </row>
    <row r="25" spans="1:11" x14ac:dyDescent="0.25">
      <c r="A25">
        <v>2013</v>
      </c>
      <c r="B25">
        <v>27</v>
      </c>
      <c r="C25" t="s">
        <v>294</v>
      </c>
      <c r="D25">
        <v>10</v>
      </c>
      <c r="E25">
        <v>132</v>
      </c>
      <c r="F25">
        <v>960</v>
      </c>
      <c r="G25">
        <v>7.27</v>
      </c>
      <c r="H25">
        <v>96</v>
      </c>
      <c r="I25">
        <v>58</v>
      </c>
      <c r="K25">
        <v>11</v>
      </c>
    </row>
    <row r="26" spans="1:11" x14ac:dyDescent="0.25">
      <c r="A26">
        <v>2013</v>
      </c>
      <c r="B26">
        <v>12</v>
      </c>
      <c r="C26" t="s">
        <v>292</v>
      </c>
      <c r="D26">
        <v>10</v>
      </c>
      <c r="E26">
        <v>60</v>
      </c>
      <c r="F26">
        <v>246</v>
      </c>
      <c r="G26">
        <v>4.0999999999999996</v>
      </c>
      <c r="H26">
        <v>24.6</v>
      </c>
      <c r="I26">
        <v>74</v>
      </c>
      <c r="K26">
        <v>2</v>
      </c>
    </row>
    <row r="27" spans="1:11" x14ac:dyDescent="0.25">
      <c r="A27">
        <v>2013</v>
      </c>
      <c r="B27">
        <v>22</v>
      </c>
      <c r="C27" t="s">
        <v>295</v>
      </c>
      <c r="D27">
        <v>8</v>
      </c>
      <c r="E27">
        <v>43</v>
      </c>
      <c r="F27">
        <v>238</v>
      </c>
      <c r="G27">
        <v>5.54</v>
      </c>
      <c r="H27">
        <v>29.8</v>
      </c>
      <c r="I27">
        <v>43</v>
      </c>
      <c r="K27">
        <v>1</v>
      </c>
    </row>
    <row r="28" spans="1:11" x14ac:dyDescent="0.25">
      <c r="A28">
        <v>2013</v>
      </c>
      <c r="B28">
        <v>21</v>
      </c>
      <c r="C28" t="s">
        <v>296</v>
      </c>
      <c r="D28">
        <v>4</v>
      </c>
      <c r="E28">
        <v>18</v>
      </c>
      <c r="F28">
        <v>110</v>
      </c>
      <c r="G28">
        <v>6.11</v>
      </c>
      <c r="H28">
        <v>27.5</v>
      </c>
      <c r="I28">
        <v>27</v>
      </c>
      <c r="K28">
        <v>1</v>
      </c>
    </row>
    <row r="29" spans="1:11" x14ac:dyDescent="0.25">
      <c r="A29">
        <v>2013</v>
      </c>
      <c r="B29">
        <v>6</v>
      </c>
      <c r="C29" t="s">
        <v>297</v>
      </c>
      <c r="D29">
        <v>10</v>
      </c>
      <c r="E29">
        <v>9</v>
      </c>
      <c r="F29">
        <v>42</v>
      </c>
      <c r="G29">
        <v>4.67</v>
      </c>
      <c r="H29">
        <v>4.2</v>
      </c>
      <c r="I29">
        <v>18</v>
      </c>
      <c r="K29">
        <v>0</v>
      </c>
    </row>
    <row r="30" spans="1:11" x14ac:dyDescent="0.25">
      <c r="A30">
        <v>2013</v>
      </c>
      <c r="B30">
        <v>9</v>
      </c>
      <c r="C30" t="s">
        <v>293</v>
      </c>
      <c r="D30">
        <v>10</v>
      </c>
      <c r="E30">
        <v>9</v>
      </c>
      <c r="F30">
        <v>49</v>
      </c>
      <c r="G30">
        <v>5.44</v>
      </c>
      <c r="H30">
        <v>4.9000000000000004</v>
      </c>
      <c r="I30">
        <v>5</v>
      </c>
      <c r="K30">
        <v>0</v>
      </c>
    </row>
    <row r="31" spans="1:11" x14ac:dyDescent="0.25">
      <c r="A31">
        <v>2013</v>
      </c>
      <c r="B31">
        <v>8</v>
      </c>
      <c r="C31" t="s">
        <v>298</v>
      </c>
      <c r="D31">
        <v>3</v>
      </c>
      <c r="E31">
        <v>1</v>
      </c>
      <c r="F31">
        <v>0</v>
      </c>
      <c r="G31">
        <v>0</v>
      </c>
      <c r="H31">
        <v>0</v>
      </c>
      <c r="I31">
        <v>0</v>
      </c>
      <c r="K31">
        <v>0</v>
      </c>
    </row>
    <row r="32" spans="1:11" x14ac:dyDescent="0.25">
      <c r="A32">
        <v>2013</v>
      </c>
      <c r="B32">
        <v>16</v>
      </c>
      <c r="C32" t="s">
        <v>299</v>
      </c>
      <c r="D32">
        <v>10</v>
      </c>
      <c r="E32">
        <v>1</v>
      </c>
      <c r="F32">
        <v>9</v>
      </c>
      <c r="G32">
        <v>9</v>
      </c>
      <c r="H32">
        <v>0.9</v>
      </c>
      <c r="I32">
        <v>9</v>
      </c>
      <c r="K32">
        <v>0</v>
      </c>
    </row>
    <row r="33" spans="1:11" x14ac:dyDescent="0.25">
      <c r="A33">
        <v>2014</v>
      </c>
      <c r="B33">
        <v>27</v>
      </c>
      <c r="C33" t="s">
        <v>276</v>
      </c>
      <c r="D33">
        <v>11</v>
      </c>
      <c r="E33">
        <v>258</v>
      </c>
      <c r="F33">
        <v>1670</v>
      </c>
      <c r="G33">
        <v>6.5</v>
      </c>
      <c r="H33">
        <v>151.80000000000001</v>
      </c>
      <c r="I33">
        <v>59</v>
      </c>
      <c r="J33">
        <v>8</v>
      </c>
      <c r="K33">
        <v>23</v>
      </c>
    </row>
    <row r="34" spans="1:11" x14ac:dyDescent="0.25">
      <c r="A34">
        <v>2014</v>
      </c>
      <c r="B34">
        <v>21</v>
      </c>
      <c r="C34" t="s">
        <v>277</v>
      </c>
      <c r="D34">
        <v>7</v>
      </c>
      <c r="E34">
        <v>40</v>
      </c>
      <c r="F34">
        <v>254</v>
      </c>
      <c r="G34">
        <v>6.4</v>
      </c>
      <c r="H34">
        <v>36.299999999999997</v>
      </c>
      <c r="I34">
        <v>42</v>
      </c>
      <c r="J34">
        <v>0</v>
      </c>
      <c r="K34">
        <v>3</v>
      </c>
    </row>
    <row r="35" spans="1:11" x14ac:dyDescent="0.25">
      <c r="A35">
        <v>2014</v>
      </c>
      <c r="B35">
        <v>21</v>
      </c>
      <c r="C35" t="s">
        <v>278</v>
      </c>
      <c r="D35">
        <v>11</v>
      </c>
      <c r="E35">
        <v>14</v>
      </c>
      <c r="F35">
        <v>36</v>
      </c>
      <c r="G35">
        <v>2.6</v>
      </c>
      <c r="H35">
        <v>3.3</v>
      </c>
      <c r="I35">
        <v>8</v>
      </c>
      <c r="J35">
        <v>0</v>
      </c>
      <c r="K35">
        <v>0</v>
      </c>
    </row>
    <row r="36" spans="1:11" x14ac:dyDescent="0.25">
      <c r="A36">
        <v>2014</v>
      </c>
      <c r="B36">
        <v>11</v>
      </c>
      <c r="C36" t="s">
        <v>279</v>
      </c>
      <c r="D36">
        <v>10</v>
      </c>
      <c r="E36">
        <v>11</v>
      </c>
      <c r="F36">
        <v>51</v>
      </c>
      <c r="G36">
        <v>4.5999999999999996</v>
      </c>
      <c r="H36">
        <v>5.0999999999999996</v>
      </c>
      <c r="I36">
        <v>22</v>
      </c>
      <c r="J36">
        <v>0</v>
      </c>
      <c r="K36">
        <v>0</v>
      </c>
    </row>
    <row r="37" spans="1:11" x14ac:dyDescent="0.25">
      <c r="A37">
        <v>2014</v>
      </c>
      <c r="B37">
        <v>8</v>
      </c>
      <c r="C37" t="s">
        <v>280</v>
      </c>
      <c r="D37">
        <v>9</v>
      </c>
      <c r="E37">
        <v>7</v>
      </c>
      <c r="F37">
        <v>72</v>
      </c>
      <c r="G37">
        <v>10.3</v>
      </c>
      <c r="H37">
        <v>8</v>
      </c>
      <c r="I37">
        <v>52</v>
      </c>
      <c r="J37">
        <v>0</v>
      </c>
      <c r="K37">
        <v>1</v>
      </c>
    </row>
    <row r="38" spans="1:11" x14ac:dyDescent="0.25">
      <c r="A38">
        <v>2014</v>
      </c>
      <c r="B38">
        <v>22</v>
      </c>
      <c r="C38" t="s">
        <v>275</v>
      </c>
      <c r="D38">
        <v>10</v>
      </c>
      <c r="E38">
        <v>6</v>
      </c>
      <c r="F38">
        <v>11</v>
      </c>
      <c r="G38">
        <v>1.8</v>
      </c>
      <c r="H38">
        <v>1.1000000000000001</v>
      </c>
      <c r="I38">
        <v>3</v>
      </c>
      <c r="J38">
        <v>0</v>
      </c>
      <c r="K38">
        <v>2</v>
      </c>
    </row>
    <row r="39" spans="1:11" x14ac:dyDescent="0.25">
      <c r="A39">
        <v>2014</v>
      </c>
      <c r="B39">
        <v>2</v>
      </c>
      <c r="C39" t="s">
        <v>281</v>
      </c>
      <c r="D39">
        <v>11</v>
      </c>
      <c r="E39">
        <v>3</v>
      </c>
      <c r="F39">
        <v>8</v>
      </c>
      <c r="G39">
        <v>2.7</v>
      </c>
      <c r="H39">
        <v>0.7</v>
      </c>
      <c r="I39">
        <v>8</v>
      </c>
      <c r="J39">
        <v>0</v>
      </c>
      <c r="K39">
        <v>0</v>
      </c>
    </row>
    <row r="40" spans="1:11" x14ac:dyDescent="0.25">
      <c r="A40">
        <v>2014</v>
      </c>
      <c r="B40">
        <v>80</v>
      </c>
      <c r="C40" t="s">
        <v>282</v>
      </c>
      <c r="D40">
        <v>1</v>
      </c>
      <c r="E40">
        <v>2</v>
      </c>
      <c r="F40">
        <v>-8</v>
      </c>
      <c r="G40">
        <v>-4</v>
      </c>
      <c r="H40">
        <v>-8</v>
      </c>
      <c r="I40">
        <v>0</v>
      </c>
      <c r="J40">
        <v>0</v>
      </c>
      <c r="K40">
        <v>0</v>
      </c>
    </row>
    <row r="41" spans="1:11" x14ac:dyDescent="0.25">
      <c r="A41">
        <v>2014</v>
      </c>
      <c r="B41">
        <v>6</v>
      </c>
      <c r="C41" t="s">
        <v>283</v>
      </c>
      <c r="D41">
        <v>5</v>
      </c>
      <c r="E41">
        <v>1</v>
      </c>
      <c r="F41">
        <v>7</v>
      </c>
      <c r="G41">
        <v>7</v>
      </c>
      <c r="H41">
        <v>1.4</v>
      </c>
      <c r="I41">
        <v>7</v>
      </c>
      <c r="J41">
        <v>0</v>
      </c>
      <c r="K41">
        <v>0</v>
      </c>
    </row>
    <row r="42" spans="1:11" x14ac:dyDescent="0.25">
      <c r="A42">
        <v>2014</v>
      </c>
      <c r="B42">
        <v>2</v>
      </c>
      <c r="C42" t="s">
        <v>284</v>
      </c>
      <c r="D42">
        <v>10</v>
      </c>
      <c r="E42">
        <v>1</v>
      </c>
      <c r="F42">
        <v>3</v>
      </c>
      <c r="G42">
        <v>3</v>
      </c>
      <c r="H42">
        <v>0.3</v>
      </c>
      <c r="I42">
        <v>3</v>
      </c>
      <c r="J42">
        <v>0</v>
      </c>
      <c r="K42">
        <v>0</v>
      </c>
    </row>
    <row r="43" spans="1:11" x14ac:dyDescent="0.25">
      <c r="A43">
        <v>2014</v>
      </c>
      <c r="B43">
        <v>4</v>
      </c>
      <c r="C43" t="s">
        <v>274</v>
      </c>
      <c r="D43">
        <v>2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2014</v>
      </c>
      <c r="B44">
        <v>10</v>
      </c>
      <c r="C44" t="s">
        <v>285</v>
      </c>
      <c r="D44">
        <v>8</v>
      </c>
      <c r="E44">
        <v>1</v>
      </c>
      <c r="F44">
        <v>6</v>
      </c>
      <c r="G44">
        <v>6</v>
      </c>
      <c r="H44">
        <v>0.8</v>
      </c>
      <c r="I44">
        <v>6</v>
      </c>
      <c r="J44">
        <v>0</v>
      </c>
      <c r="K44">
        <v>0</v>
      </c>
    </row>
    <row r="45" spans="1:11" x14ac:dyDescent="0.25">
      <c r="A45">
        <v>2014</v>
      </c>
      <c r="B45">
        <v>4</v>
      </c>
      <c r="C45" t="s">
        <v>274</v>
      </c>
      <c r="D45">
        <v>10</v>
      </c>
      <c r="E45">
        <v>25</v>
      </c>
      <c r="F45">
        <v>94</v>
      </c>
      <c r="G45">
        <v>3.8</v>
      </c>
      <c r="H45">
        <v>9.4</v>
      </c>
      <c r="I45">
        <v>27</v>
      </c>
      <c r="J45">
        <v>0</v>
      </c>
      <c r="K45">
        <v>1</v>
      </c>
    </row>
    <row r="46" spans="1:11" x14ac:dyDescent="0.25">
      <c r="A46">
        <v>2014</v>
      </c>
      <c r="B46">
        <v>12</v>
      </c>
      <c r="C46" t="s">
        <v>273</v>
      </c>
      <c r="D46">
        <v>11</v>
      </c>
      <c r="E46">
        <v>28</v>
      </c>
      <c r="F46">
        <v>54</v>
      </c>
      <c r="G46">
        <v>1.9</v>
      </c>
      <c r="H46">
        <v>4.9000000000000004</v>
      </c>
      <c r="I46">
        <v>14</v>
      </c>
      <c r="J46">
        <v>0</v>
      </c>
      <c r="K46">
        <v>0</v>
      </c>
    </row>
    <row r="47" spans="1:11" x14ac:dyDescent="0.25">
      <c r="A47">
        <v>2015</v>
      </c>
      <c r="B47">
        <v>3</v>
      </c>
      <c r="C47" t="s">
        <v>264</v>
      </c>
      <c r="D47">
        <v>14</v>
      </c>
      <c r="E47">
        <v>67</v>
      </c>
      <c r="F47">
        <v>430</v>
      </c>
      <c r="G47">
        <v>6.4</v>
      </c>
      <c r="H47">
        <v>30.7</v>
      </c>
      <c r="I47">
        <v>31</v>
      </c>
      <c r="J47">
        <v>1</v>
      </c>
      <c r="K47">
        <v>9</v>
      </c>
    </row>
    <row r="48" spans="1:11" x14ac:dyDescent="0.25">
      <c r="A48">
        <v>2015</v>
      </c>
      <c r="B48">
        <v>11</v>
      </c>
      <c r="C48" t="s">
        <v>262</v>
      </c>
      <c r="D48">
        <v>12</v>
      </c>
      <c r="E48">
        <v>143</v>
      </c>
      <c r="F48">
        <v>787</v>
      </c>
      <c r="G48">
        <v>5.5</v>
      </c>
      <c r="H48">
        <v>65.599999999999994</v>
      </c>
      <c r="I48">
        <v>55</v>
      </c>
      <c r="J48">
        <v>3</v>
      </c>
      <c r="K48">
        <v>8</v>
      </c>
    </row>
    <row r="49" spans="1:11" x14ac:dyDescent="0.25">
      <c r="A49">
        <v>2015</v>
      </c>
      <c r="B49">
        <v>21</v>
      </c>
      <c r="C49" t="s">
        <v>263</v>
      </c>
      <c r="D49">
        <v>12</v>
      </c>
      <c r="E49">
        <v>107</v>
      </c>
      <c r="F49">
        <v>625</v>
      </c>
      <c r="G49">
        <v>5.8</v>
      </c>
      <c r="H49">
        <v>52.1</v>
      </c>
      <c r="I49">
        <v>74</v>
      </c>
      <c r="J49">
        <v>1</v>
      </c>
      <c r="K49">
        <v>7</v>
      </c>
    </row>
    <row r="50" spans="1:11" x14ac:dyDescent="0.25">
      <c r="A50">
        <v>2015</v>
      </c>
      <c r="B50">
        <v>9</v>
      </c>
      <c r="C50" t="s">
        <v>262</v>
      </c>
      <c r="D50">
        <v>11</v>
      </c>
      <c r="E50">
        <v>49</v>
      </c>
      <c r="F50">
        <v>436</v>
      </c>
      <c r="G50">
        <v>8.9</v>
      </c>
      <c r="H50">
        <v>39.6</v>
      </c>
      <c r="I50">
        <v>72</v>
      </c>
      <c r="J50">
        <v>1</v>
      </c>
      <c r="K50">
        <v>3</v>
      </c>
    </row>
    <row r="51" spans="1:11" x14ac:dyDescent="0.25">
      <c r="A51">
        <v>2015</v>
      </c>
      <c r="B51">
        <v>4</v>
      </c>
      <c r="C51" t="s">
        <v>260</v>
      </c>
      <c r="D51">
        <v>7</v>
      </c>
      <c r="E51">
        <v>26</v>
      </c>
      <c r="F51">
        <v>116</v>
      </c>
      <c r="G51">
        <v>4.5</v>
      </c>
      <c r="H51">
        <v>16.600000000000001</v>
      </c>
      <c r="I51">
        <v>28</v>
      </c>
      <c r="J51">
        <v>0</v>
      </c>
      <c r="K51">
        <v>2</v>
      </c>
    </row>
    <row r="52" spans="1:11" x14ac:dyDescent="0.25">
      <c r="A52">
        <v>2015</v>
      </c>
      <c r="B52">
        <v>27</v>
      </c>
      <c r="C52" t="s">
        <v>265</v>
      </c>
      <c r="D52">
        <v>6</v>
      </c>
      <c r="E52">
        <v>17</v>
      </c>
      <c r="F52">
        <v>67</v>
      </c>
      <c r="G52">
        <v>3.9</v>
      </c>
      <c r="H52">
        <v>11.2</v>
      </c>
      <c r="I52">
        <v>12</v>
      </c>
      <c r="J52">
        <v>0</v>
      </c>
      <c r="K52">
        <v>1</v>
      </c>
    </row>
    <row r="53" spans="1:11" x14ac:dyDescent="0.25">
      <c r="A53">
        <v>2015</v>
      </c>
      <c r="B53">
        <v>2</v>
      </c>
      <c r="C53" t="s">
        <v>259</v>
      </c>
      <c r="D53">
        <v>14</v>
      </c>
      <c r="E53">
        <v>17</v>
      </c>
      <c r="F53">
        <v>84</v>
      </c>
      <c r="G53">
        <v>4.9000000000000004</v>
      </c>
      <c r="H53">
        <v>6</v>
      </c>
      <c r="I53">
        <v>30</v>
      </c>
      <c r="J53">
        <v>0</v>
      </c>
      <c r="K53">
        <v>3</v>
      </c>
    </row>
    <row r="54" spans="1:11" x14ac:dyDescent="0.25">
      <c r="A54">
        <v>2015</v>
      </c>
      <c r="B54">
        <v>6</v>
      </c>
      <c r="C54" t="s">
        <v>266</v>
      </c>
      <c r="D54">
        <v>3</v>
      </c>
      <c r="E54">
        <v>6</v>
      </c>
      <c r="F54">
        <v>22</v>
      </c>
      <c r="G54">
        <v>3.7</v>
      </c>
      <c r="H54">
        <v>7.3</v>
      </c>
      <c r="I54">
        <v>12</v>
      </c>
      <c r="J54">
        <v>0</v>
      </c>
      <c r="K54">
        <v>0</v>
      </c>
    </row>
    <row r="55" spans="1:11" x14ac:dyDescent="0.25">
      <c r="A55">
        <v>2015</v>
      </c>
      <c r="B55">
        <v>2</v>
      </c>
      <c r="C55" t="s">
        <v>258</v>
      </c>
      <c r="D55">
        <v>14</v>
      </c>
      <c r="E55">
        <v>6</v>
      </c>
      <c r="F55">
        <v>24</v>
      </c>
      <c r="G55">
        <v>4</v>
      </c>
      <c r="H55">
        <v>1.7</v>
      </c>
      <c r="I55">
        <v>7</v>
      </c>
      <c r="J55">
        <v>0</v>
      </c>
      <c r="K55">
        <v>0</v>
      </c>
    </row>
    <row r="56" spans="1:11" x14ac:dyDescent="0.25">
      <c r="A56">
        <v>2015</v>
      </c>
      <c r="B56">
        <v>10</v>
      </c>
      <c r="C56" t="s">
        <v>267</v>
      </c>
      <c r="D56">
        <v>12</v>
      </c>
      <c r="E56">
        <v>6</v>
      </c>
      <c r="F56">
        <v>52</v>
      </c>
      <c r="G56">
        <v>8.6999999999999993</v>
      </c>
      <c r="H56">
        <v>4.3</v>
      </c>
      <c r="I56">
        <v>22</v>
      </c>
      <c r="J56">
        <v>0</v>
      </c>
      <c r="K56">
        <v>1</v>
      </c>
    </row>
    <row r="57" spans="1:11" x14ac:dyDescent="0.25">
      <c r="A57">
        <v>2015</v>
      </c>
      <c r="B57">
        <v>15</v>
      </c>
      <c r="C57" t="s">
        <v>268</v>
      </c>
      <c r="D57">
        <v>8</v>
      </c>
      <c r="E57">
        <v>6</v>
      </c>
      <c r="F57">
        <v>18</v>
      </c>
      <c r="G57">
        <v>3</v>
      </c>
      <c r="H57">
        <v>2.2999999999999998</v>
      </c>
      <c r="I57">
        <v>13</v>
      </c>
      <c r="J57">
        <v>0</v>
      </c>
      <c r="K57">
        <v>0</v>
      </c>
    </row>
    <row r="58" spans="1:11" x14ac:dyDescent="0.25">
      <c r="A58">
        <v>2015</v>
      </c>
      <c r="B58">
        <v>1</v>
      </c>
      <c r="C58" t="s">
        <v>269</v>
      </c>
      <c r="D58">
        <v>13</v>
      </c>
      <c r="E58">
        <v>5</v>
      </c>
      <c r="F58">
        <v>13</v>
      </c>
      <c r="G58">
        <v>2.6</v>
      </c>
      <c r="H58">
        <v>1</v>
      </c>
      <c r="I58">
        <v>11</v>
      </c>
      <c r="J58">
        <v>0</v>
      </c>
      <c r="K58">
        <v>0</v>
      </c>
    </row>
    <row r="59" spans="1:11" x14ac:dyDescent="0.25">
      <c r="A59">
        <v>2015</v>
      </c>
      <c r="B59">
        <v>34</v>
      </c>
      <c r="C59" t="s">
        <v>270</v>
      </c>
      <c r="D59">
        <v>13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2015</v>
      </c>
      <c r="B60">
        <v>12</v>
      </c>
      <c r="C60" t="s">
        <v>261</v>
      </c>
      <c r="D60">
        <v>11</v>
      </c>
      <c r="E60">
        <v>30</v>
      </c>
      <c r="F60">
        <v>44</v>
      </c>
      <c r="G60">
        <v>1.5</v>
      </c>
      <c r="H60">
        <v>4</v>
      </c>
      <c r="I60">
        <v>18</v>
      </c>
      <c r="J60">
        <v>0</v>
      </c>
      <c r="K60">
        <v>0</v>
      </c>
    </row>
    <row r="61" spans="1:11" x14ac:dyDescent="0.25">
      <c r="A61">
        <v>2016</v>
      </c>
      <c r="B61">
        <v>3</v>
      </c>
      <c r="C61" t="s">
        <v>244</v>
      </c>
      <c r="D61">
        <v>12</v>
      </c>
      <c r="E61">
        <v>203</v>
      </c>
      <c r="F61">
        <v>2081</v>
      </c>
      <c r="G61">
        <v>10.3</v>
      </c>
      <c r="H61">
        <v>173.4</v>
      </c>
      <c r="I61">
        <v>76</v>
      </c>
      <c r="J61">
        <v>10</v>
      </c>
      <c r="K61">
        <v>31</v>
      </c>
    </row>
    <row r="62" spans="1:11" x14ac:dyDescent="0.25">
      <c r="A62">
        <v>2016</v>
      </c>
      <c r="B62">
        <v>6</v>
      </c>
      <c r="C62" t="s">
        <v>247</v>
      </c>
      <c r="D62">
        <v>9</v>
      </c>
      <c r="E62">
        <v>21</v>
      </c>
      <c r="F62">
        <v>133</v>
      </c>
      <c r="G62">
        <v>6.3</v>
      </c>
      <c r="H62">
        <v>14.8</v>
      </c>
      <c r="I62">
        <v>23</v>
      </c>
      <c r="J62">
        <v>0</v>
      </c>
      <c r="K62">
        <v>0</v>
      </c>
    </row>
    <row r="63" spans="1:11" x14ac:dyDescent="0.25">
      <c r="A63">
        <v>2016</v>
      </c>
      <c r="B63">
        <v>7</v>
      </c>
      <c r="C63" t="s">
        <v>248</v>
      </c>
      <c r="D63">
        <v>7</v>
      </c>
      <c r="E63">
        <v>11</v>
      </c>
      <c r="F63">
        <v>121</v>
      </c>
      <c r="G63">
        <v>11</v>
      </c>
      <c r="H63">
        <v>17.3</v>
      </c>
      <c r="I63">
        <v>51</v>
      </c>
      <c r="J63">
        <v>0</v>
      </c>
      <c r="K63">
        <v>1</v>
      </c>
    </row>
    <row r="64" spans="1:11" x14ac:dyDescent="0.25">
      <c r="A64">
        <v>2016</v>
      </c>
      <c r="B64">
        <v>2</v>
      </c>
      <c r="C64" t="s">
        <v>243</v>
      </c>
      <c r="D64">
        <v>12</v>
      </c>
      <c r="E64">
        <v>9</v>
      </c>
      <c r="F64">
        <v>58</v>
      </c>
      <c r="G64">
        <v>6.4</v>
      </c>
      <c r="H64">
        <v>4.8</v>
      </c>
      <c r="I64">
        <v>17</v>
      </c>
      <c r="J64">
        <v>0</v>
      </c>
      <c r="K64">
        <v>2</v>
      </c>
    </row>
    <row r="65" spans="1:11" x14ac:dyDescent="0.25">
      <c r="A65">
        <v>2016</v>
      </c>
      <c r="B65">
        <v>1</v>
      </c>
      <c r="C65" t="s">
        <v>249</v>
      </c>
      <c r="D65">
        <v>12</v>
      </c>
      <c r="E65">
        <v>7</v>
      </c>
      <c r="F65">
        <v>114</v>
      </c>
      <c r="G65">
        <v>16.3</v>
      </c>
      <c r="H65">
        <v>9.5</v>
      </c>
      <c r="I65">
        <v>68</v>
      </c>
      <c r="J65">
        <v>0</v>
      </c>
      <c r="K65">
        <v>1</v>
      </c>
    </row>
    <row r="66" spans="1:11" x14ac:dyDescent="0.25">
      <c r="A66">
        <v>2016</v>
      </c>
      <c r="B66">
        <v>11</v>
      </c>
      <c r="C66" t="s">
        <v>242</v>
      </c>
      <c r="D66">
        <v>4</v>
      </c>
      <c r="E66">
        <v>5</v>
      </c>
      <c r="F66">
        <v>-8</v>
      </c>
      <c r="G66">
        <v>-1.6</v>
      </c>
      <c r="H66">
        <v>-2</v>
      </c>
      <c r="I66">
        <v>7</v>
      </c>
      <c r="J66">
        <v>0</v>
      </c>
      <c r="K66">
        <v>0</v>
      </c>
    </row>
    <row r="67" spans="1:11" x14ac:dyDescent="0.25">
      <c r="A67">
        <v>2016</v>
      </c>
      <c r="B67">
        <v>10</v>
      </c>
      <c r="C67" t="s">
        <v>250</v>
      </c>
      <c r="D67">
        <v>10</v>
      </c>
      <c r="E67">
        <v>4</v>
      </c>
      <c r="F67">
        <v>13</v>
      </c>
      <c r="G67">
        <v>3.3</v>
      </c>
      <c r="H67">
        <v>1.3</v>
      </c>
      <c r="I67">
        <v>7</v>
      </c>
      <c r="J67">
        <v>0</v>
      </c>
      <c r="K67">
        <v>0</v>
      </c>
    </row>
    <row r="68" spans="1:11" x14ac:dyDescent="0.25">
      <c r="A68">
        <v>2016</v>
      </c>
      <c r="B68">
        <v>23</v>
      </c>
      <c r="C68" t="s">
        <v>251</v>
      </c>
      <c r="D68">
        <v>11</v>
      </c>
      <c r="E68">
        <v>3</v>
      </c>
      <c r="F68">
        <v>12</v>
      </c>
      <c r="G68">
        <v>4</v>
      </c>
      <c r="H68">
        <v>1.1000000000000001</v>
      </c>
      <c r="I68">
        <v>7</v>
      </c>
      <c r="J68">
        <v>0</v>
      </c>
      <c r="K68">
        <v>1</v>
      </c>
    </row>
    <row r="69" spans="1:11" x14ac:dyDescent="0.25">
      <c r="A69">
        <v>2016</v>
      </c>
      <c r="B69">
        <v>4</v>
      </c>
      <c r="C69" t="s">
        <v>241</v>
      </c>
      <c r="D69">
        <v>11</v>
      </c>
      <c r="E69">
        <v>3</v>
      </c>
      <c r="F69">
        <v>92</v>
      </c>
      <c r="G69">
        <v>30.7</v>
      </c>
      <c r="H69">
        <v>8.4</v>
      </c>
      <c r="I69">
        <v>58</v>
      </c>
      <c r="J69">
        <v>0</v>
      </c>
      <c r="K69">
        <v>1</v>
      </c>
    </row>
    <row r="70" spans="1:11" x14ac:dyDescent="0.25">
      <c r="A70">
        <v>2016</v>
      </c>
      <c r="B70">
        <v>9</v>
      </c>
      <c r="C70" t="s">
        <v>252</v>
      </c>
      <c r="D70">
        <v>7</v>
      </c>
      <c r="E70">
        <v>1</v>
      </c>
      <c r="F70">
        <v>-3</v>
      </c>
      <c r="G70">
        <v>-3</v>
      </c>
      <c r="H70">
        <v>-0.4</v>
      </c>
      <c r="I70">
        <v>0</v>
      </c>
      <c r="J70">
        <v>0</v>
      </c>
      <c r="K70">
        <v>0</v>
      </c>
    </row>
    <row r="71" spans="1:11" x14ac:dyDescent="0.25">
      <c r="A71">
        <v>2016</v>
      </c>
      <c r="B71">
        <v>14</v>
      </c>
      <c r="C71" t="s">
        <v>253</v>
      </c>
      <c r="D71">
        <v>3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2016</v>
      </c>
      <c r="B72">
        <v>12</v>
      </c>
      <c r="C72" t="s">
        <v>239</v>
      </c>
      <c r="D72">
        <v>12</v>
      </c>
      <c r="E72">
        <v>37</v>
      </c>
      <c r="F72">
        <v>163</v>
      </c>
      <c r="G72">
        <v>4.4000000000000004</v>
      </c>
      <c r="H72">
        <v>13.6</v>
      </c>
      <c r="I72">
        <v>48</v>
      </c>
      <c r="J72">
        <v>0</v>
      </c>
      <c r="K72">
        <v>2</v>
      </c>
    </row>
    <row r="73" spans="1:11" x14ac:dyDescent="0.25">
      <c r="A73">
        <v>2016</v>
      </c>
      <c r="B73">
        <v>27</v>
      </c>
      <c r="C73" t="s">
        <v>245</v>
      </c>
      <c r="D73">
        <v>10</v>
      </c>
      <c r="E73">
        <v>39</v>
      </c>
      <c r="F73">
        <v>194</v>
      </c>
      <c r="G73">
        <v>5</v>
      </c>
      <c r="H73">
        <v>19.399999999999999</v>
      </c>
      <c r="I73">
        <v>17</v>
      </c>
      <c r="J73">
        <v>0</v>
      </c>
      <c r="K73">
        <v>1</v>
      </c>
    </row>
    <row r="74" spans="1:11" x14ac:dyDescent="0.25">
      <c r="A74">
        <v>2016</v>
      </c>
      <c r="B74">
        <v>5</v>
      </c>
      <c r="C74" t="s">
        <v>246</v>
      </c>
      <c r="D74">
        <v>12</v>
      </c>
      <c r="E74">
        <v>35</v>
      </c>
      <c r="F74">
        <v>188</v>
      </c>
      <c r="G74">
        <v>5.4</v>
      </c>
      <c r="H74">
        <v>15.7</v>
      </c>
      <c r="I74">
        <v>30</v>
      </c>
      <c r="J74">
        <v>0</v>
      </c>
      <c r="K74">
        <v>1</v>
      </c>
    </row>
    <row r="75" spans="1:11" x14ac:dyDescent="0.25">
      <c r="A75">
        <v>2016</v>
      </c>
      <c r="B75">
        <v>7</v>
      </c>
      <c r="C75" t="s">
        <v>240</v>
      </c>
      <c r="D75">
        <v>11</v>
      </c>
      <c r="E75">
        <v>34</v>
      </c>
      <c r="F75">
        <v>260</v>
      </c>
      <c r="G75">
        <v>7.6</v>
      </c>
      <c r="H75">
        <v>23.6</v>
      </c>
      <c r="I75">
        <v>43</v>
      </c>
      <c r="J75">
        <v>1</v>
      </c>
      <c r="K75">
        <v>0</v>
      </c>
    </row>
    <row r="76" spans="1:11" x14ac:dyDescent="0.25">
      <c r="A76">
        <v>2017</v>
      </c>
      <c r="B76">
        <v>7</v>
      </c>
      <c r="C76" t="s">
        <v>218</v>
      </c>
      <c r="D76">
        <v>12</v>
      </c>
      <c r="E76">
        <v>198</v>
      </c>
      <c r="F76">
        <v>1006</v>
      </c>
      <c r="G76">
        <v>5.0999999999999996</v>
      </c>
      <c r="H76">
        <v>83.8</v>
      </c>
      <c r="I76">
        <v>43</v>
      </c>
      <c r="J76">
        <v>4</v>
      </c>
      <c r="K76">
        <v>9</v>
      </c>
    </row>
    <row r="77" spans="1:11" x14ac:dyDescent="0.25">
      <c r="A77">
        <v>2017</v>
      </c>
      <c r="B77">
        <v>10</v>
      </c>
      <c r="C77" t="s">
        <v>219</v>
      </c>
      <c r="D77">
        <v>12</v>
      </c>
      <c r="E77">
        <v>39</v>
      </c>
      <c r="F77">
        <v>151</v>
      </c>
      <c r="G77">
        <v>3.9</v>
      </c>
      <c r="H77">
        <v>12.6</v>
      </c>
      <c r="I77">
        <v>46</v>
      </c>
      <c r="J77">
        <v>0</v>
      </c>
      <c r="K77">
        <v>7</v>
      </c>
    </row>
    <row r="78" spans="1:11" x14ac:dyDescent="0.25">
      <c r="A78">
        <v>2017</v>
      </c>
      <c r="B78">
        <v>3</v>
      </c>
      <c r="C78" t="s">
        <v>225</v>
      </c>
      <c r="D78">
        <v>12</v>
      </c>
      <c r="E78">
        <v>38</v>
      </c>
      <c r="F78">
        <v>166</v>
      </c>
      <c r="G78">
        <v>4.4000000000000004</v>
      </c>
      <c r="H78">
        <v>13.8</v>
      </c>
      <c r="I78">
        <v>15</v>
      </c>
      <c r="J78">
        <v>0</v>
      </c>
      <c r="K78">
        <v>6</v>
      </c>
    </row>
    <row r="79" spans="1:11" x14ac:dyDescent="0.25">
      <c r="A79">
        <v>2017</v>
      </c>
      <c r="B79">
        <v>20</v>
      </c>
      <c r="C79" t="s">
        <v>226</v>
      </c>
      <c r="D79">
        <v>11</v>
      </c>
      <c r="E79">
        <v>11</v>
      </c>
      <c r="F79">
        <v>40</v>
      </c>
      <c r="G79">
        <v>3.6</v>
      </c>
      <c r="H79">
        <v>3.6</v>
      </c>
      <c r="I79">
        <v>9</v>
      </c>
      <c r="J79">
        <v>0</v>
      </c>
      <c r="K79">
        <v>2</v>
      </c>
    </row>
    <row r="80" spans="1:11" x14ac:dyDescent="0.25">
      <c r="A80">
        <v>2017</v>
      </c>
      <c r="B80">
        <v>12</v>
      </c>
      <c r="C80" t="s">
        <v>227</v>
      </c>
      <c r="D80">
        <v>12</v>
      </c>
      <c r="E80">
        <v>10</v>
      </c>
      <c r="F80">
        <v>147</v>
      </c>
      <c r="G80">
        <v>14.7</v>
      </c>
      <c r="H80">
        <v>12.3</v>
      </c>
      <c r="I80">
        <v>62</v>
      </c>
      <c r="J80">
        <v>0</v>
      </c>
      <c r="K80">
        <v>2</v>
      </c>
    </row>
    <row r="81" spans="1:11" x14ac:dyDescent="0.25">
      <c r="A81">
        <v>2017</v>
      </c>
      <c r="B81">
        <v>15</v>
      </c>
      <c r="C81" t="s">
        <v>221</v>
      </c>
      <c r="D81">
        <v>12</v>
      </c>
      <c r="E81">
        <v>9</v>
      </c>
      <c r="F81">
        <v>59</v>
      </c>
      <c r="G81">
        <v>6.6</v>
      </c>
      <c r="H81">
        <v>4.9000000000000004</v>
      </c>
      <c r="I81">
        <v>16</v>
      </c>
      <c r="J81">
        <v>0</v>
      </c>
      <c r="K81">
        <v>1</v>
      </c>
    </row>
    <row r="82" spans="1:11" x14ac:dyDescent="0.25">
      <c r="A82">
        <v>2017</v>
      </c>
      <c r="B82">
        <v>23</v>
      </c>
      <c r="C82" t="s">
        <v>228</v>
      </c>
      <c r="D82">
        <v>4</v>
      </c>
      <c r="E82">
        <v>7</v>
      </c>
      <c r="F82">
        <v>14</v>
      </c>
      <c r="G82">
        <v>2</v>
      </c>
      <c r="H82">
        <v>3.5</v>
      </c>
      <c r="I82">
        <v>8</v>
      </c>
      <c r="J82">
        <v>0</v>
      </c>
      <c r="K82">
        <v>0</v>
      </c>
    </row>
    <row r="83" spans="1:11" x14ac:dyDescent="0.25">
      <c r="A83">
        <v>2017</v>
      </c>
      <c r="B83">
        <v>4</v>
      </c>
      <c r="C83" t="s">
        <v>229</v>
      </c>
      <c r="D83">
        <v>11</v>
      </c>
      <c r="E83">
        <v>5</v>
      </c>
      <c r="F83">
        <v>54</v>
      </c>
      <c r="G83">
        <v>10.8</v>
      </c>
      <c r="H83">
        <v>4.9000000000000004</v>
      </c>
      <c r="I83">
        <v>45</v>
      </c>
      <c r="J83">
        <v>0</v>
      </c>
      <c r="K83">
        <v>0</v>
      </c>
    </row>
    <row r="84" spans="1:11" x14ac:dyDescent="0.25">
      <c r="A84">
        <v>2017</v>
      </c>
      <c r="B84">
        <v>17</v>
      </c>
      <c r="C84" t="s">
        <v>230</v>
      </c>
      <c r="D84">
        <v>7</v>
      </c>
      <c r="E84">
        <v>2</v>
      </c>
      <c r="F84">
        <v>19</v>
      </c>
      <c r="G84">
        <v>9.5</v>
      </c>
      <c r="H84">
        <v>2.7</v>
      </c>
      <c r="I84">
        <v>10</v>
      </c>
      <c r="J84">
        <v>0</v>
      </c>
      <c r="K84">
        <v>0</v>
      </c>
    </row>
    <row r="85" spans="1:11" x14ac:dyDescent="0.25">
      <c r="A85">
        <v>2017</v>
      </c>
      <c r="B85">
        <v>36</v>
      </c>
      <c r="C85" t="s">
        <v>231</v>
      </c>
      <c r="D85">
        <v>10</v>
      </c>
      <c r="E85">
        <v>2</v>
      </c>
      <c r="F85">
        <v>3</v>
      </c>
      <c r="G85">
        <v>1.5</v>
      </c>
      <c r="H85">
        <v>0.3</v>
      </c>
      <c r="I85">
        <v>3</v>
      </c>
      <c r="J85">
        <v>0</v>
      </c>
      <c r="K85">
        <v>0</v>
      </c>
    </row>
    <row r="86" spans="1:11" x14ac:dyDescent="0.25">
      <c r="A86">
        <v>2017</v>
      </c>
      <c r="B86">
        <v>11</v>
      </c>
      <c r="C86" t="s">
        <v>220</v>
      </c>
      <c r="D86">
        <v>6</v>
      </c>
      <c r="E86">
        <v>1</v>
      </c>
      <c r="F86">
        <v>6</v>
      </c>
      <c r="G86">
        <v>6</v>
      </c>
      <c r="H86">
        <v>1</v>
      </c>
      <c r="I86">
        <v>6</v>
      </c>
      <c r="J86">
        <v>0</v>
      </c>
      <c r="K86">
        <v>0</v>
      </c>
    </row>
    <row r="87" spans="1:11" x14ac:dyDescent="0.25">
      <c r="A87">
        <v>2017</v>
      </c>
      <c r="B87">
        <v>9</v>
      </c>
      <c r="C87" t="s">
        <v>232</v>
      </c>
      <c r="D87">
        <v>9</v>
      </c>
      <c r="E87">
        <v>1</v>
      </c>
      <c r="F87">
        <v>6</v>
      </c>
      <c r="G87">
        <v>6</v>
      </c>
      <c r="H87">
        <v>0.7</v>
      </c>
      <c r="I87">
        <v>6</v>
      </c>
      <c r="J87">
        <v>0</v>
      </c>
      <c r="K87">
        <v>0</v>
      </c>
    </row>
    <row r="88" spans="1:11" x14ac:dyDescent="0.25">
      <c r="A88">
        <v>2017</v>
      </c>
      <c r="B88">
        <v>7</v>
      </c>
      <c r="C88" t="s">
        <v>222</v>
      </c>
      <c r="D88">
        <v>7</v>
      </c>
      <c r="E88">
        <v>69</v>
      </c>
      <c r="F88">
        <v>359</v>
      </c>
      <c r="G88">
        <v>5.2</v>
      </c>
      <c r="H88">
        <v>51.3</v>
      </c>
      <c r="I88">
        <v>44</v>
      </c>
      <c r="J88">
        <v>2</v>
      </c>
      <c r="K88">
        <v>2</v>
      </c>
    </row>
    <row r="89" spans="1:11" x14ac:dyDescent="0.25">
      <c r="A89">
        <v>2017</v>
      </c>
      <c r="B89">
        <v>25</v>
      </c>
      <c r="C89" t="s">
        <v>224</v>
      </c>
      <c r="D89">
        <v>10</v>
      </c>
      <c r="E89">
        <v>46</v>
      </c>
      <c r="F89">
        <v>198</v>
      </c>
      <c r="G89">
        <v>4.3</v>
      </c>
      <c r="H89">
        <v>19.8</v>
      </c>
      <c r="I89">
        <v>12</v>
      </c>
      <c r="J89">
        <v>1</v>
      </c>
      <c r="K89">
        <v>1</v>
      </c>
    </row>
    <row r="90" spans="1:11" x14ac:dyDescent="0.25">
      <c r="A90">
        <v>2017</v>
      </c>
      <c r="B90">
        <v>27</v>
      </c>
      <c r="C90" t="s">
        <v>223</v>
      </c>
      <c r="D90">
        <v>6</v>
      </c>
      <c r="E90">
        <v>55</v>
      </c>
      <c r="F90">
        <v>259</v>
      </c>
      <c r="G90">
        <v>4.7</v>
      </c>
      <c r="H90">
        <v>43.2</v>
      </c>
      <c r="I90">
        <v>21</v>
      </c>
      <c r="J90">
        <v>1</v>
      </c>
      <c r="K90">
        <v>0</v>
      </c>
    </row>
    <row r="91" spans="1:11" x14ac:dyDescent="0.25">
      <c r="A91">
        <v>2018</v>
      </c>
      <c r="B91">
        <v>7</v>
      </c>
      <c r="C91" t="s">
        <v>200</v>
      </c>
      <c r="D91">
        <v>10</v>
      </c>
      <c r="E91">
        <v>191</v>
      </c>
      <c r="F91">
        <v>1104</v>
      </c>
      <c r="G91">
        <v>5.8</v>
      </c>
      <c r="H91">
        <v>110.4</v>
      </c>
      <c r="I91">
        <v>72</v>
      </c>
      <c r="J91">
        <v>5</v>
      </c>
      <c r="K91">
        <v>25</v>
      </c>
    </row>
    <row r="92" spans="1:11" x14ac:dyDescent="0.25">
      <c r="A92">
        <v>2018</v>
      </c>
      <c r="B92">
        <v>23</v>
      </c>
      <c r="C92" t="s">
        <v>209</v>
      </c>
      <c r="D92">
        <v>10</v>
      </c>
      <c r="E92">
        <v>67</v>
      </c>
      <c r="F92">
        <v>574</v>
      </c>
      <c r="G92">
        <v>8.6</v>
      </c>
      <c r="H92">
        <v>57.4</v>
      </c>
      <c r="I92">
        <v>75</v>
      </c>
      <c r="J92">
        <v>2</v>
      </c>
      <c r="K92">
        <v>7</v>
      </c>
    </row>
    <row r="93" spans="1:11" x14ac:dyDescent="0.25">
      <c r="A93">
        <v>2018</v>
      </c>
      <c r="B93">
        <v>6</v>
      </c>
      <c r="C93" t="s">
        <v>203</v>
      </c>
      <c r="D93">
        <v>7</v>
      </c>
      <c r="E93">
        <v>14</v>
      </c>
      <c r="F93">
        <v>27</v>
      </c>
      <c r="G93">
        <v>1.9</v>
      </c>
      <c r="H93">
        <v>3.9</v>
      </c>
      <c r="I93">
        <v>7</v>
      </c>
      <c r="J93">
        <v>0</v>
      </c>
      <c r="K93">
        <v>1</v>
      </c>
    </row>
    <row r="94" spans="1:11" x14ac:dyDescent="0.25">
      <c r="A94">
        <v>2018</v>
      </c>
      <c r="B94">
        <v>18</v>
      </c>
      <c r="C94" t="s">
        <v>207</v>
      </c>
      <c r="D94">
        <v>3</v>
      </c>
      <c r="E94">
        <v>4</v>
      </c>
      <c r="F94">
        <v>15</v>
      </c>
      <c r="G94">
        <v>3.8</v>
      </c>
      <c r="H94">
        <v>5</v>
      </c>
      <c r="I94">
        <v>7</v>
      </c>
      <c r="J94">
        <v>0</v>
      </c>
      <c r="K94">
        <v>0</v>
      </c>
    </row>
    <row r="95" spans="1:11" x14ac:dyDescent="0.25">
      <c r="A95">
        <v>2018</v>
      </c>
      <c r="B95">
        <v>15</v>
      </c>
      <c r="C95" t="s">
        <v>205</v>
      </c>
      <c r="D95">
        <v>10</v>
      </c>
      <c r="E95">
        <v>3</v>
      </c>
      <c r="F95">
        <v>27</v>
      </c>
      <c r="G95">
        <v>9</v>
      </c>
      <c r="H95">
        <v>2.7</v>
      </c>
      <c r="I95">
        <v>15</v>
      </c>
      <c r="J95">
        <v>0</v>
      </c>
      <c r="K95">
        <v>0</v>
      </c>
    </row>
    <row r="96" spans="1:11" x14ac:dyDescent="0.25">
      <c r="A96">
        <v>2018</v>
      </c>
      <c r="B96">
        <v>45</v>
      </c>
      <c r="C96" t="s">
        <v>210</v>
      </c>
      <c r="D96">
        <v>10</v>
      </c>
      <c r="E96">
        <v>3</v>
      </c>
      <c r="F96">
        <v>5</v>
      </c>
      <c r="G96">
        <v>1.7</v>
      </c>
      <c r="H96">
        <v>0.5</v>
      </c>
      <c r="I96">
        <v>3</v>
      </c>
      <c r="J96">
        <v>0</v>
      </c>
      <c r="K96">
        <v>0</v>
      </c>
    </row>
    <row r="97" spans="1:11" x14ac:dyDescent="0.25">
      <c r="A97">
        <v>2018</v>
      </c>
      <c r="B97">
        <v>17</v>
      </c>
      <c r="C97" t="s">
        <v>206</v>
      </c>
      <c r="D97">
        <v>4</v>
      </c>
      <c r="E97">
        <v>2</v>
      </c>
      <c r="F97">
        <v>13</v>
      </c>
      <c r="G97">
        <v>6.5</v>
      </c>
      <c r="H97">
        <v>3.3</v>
      </c>
      <c r="I97">
        <v>10</v>
      </c>
      <c r="J97">
        <v>0</v>
      </c>
      <c r="K97">
        <v>0</v>
      </c>
    </row>
    <row r="98" spans="1:11" x14ac:dyDescent="0.25">
      <c r="A98">
        <v>2018</v>
      </c>
      <c r="B98">
        <v>22</v>
      </c>
      <c r="C98" t="s">
        <v>208</v>
      </c>
      <c r="D98">
        <v>6</v>
      </c>
      <c r="E98">
        <v>2</v>
      </c>
      <c r="F98">
        <v>59</v>
      </c>
      <c r="G98">
        <v>29.5</v>
      </c>
      <c r="H98">
        <v>9.8000000000000007</v>
      </c>
      <c r="I98">
        <v>57</v>
      </c>
      <c r="J98">
        <v>0</v>
      </c>
      <c r="K98">
        <v>0</v>
      </c>
    </row>
    <row r="99" spans="1:11" x14ac:dyDescent="0.25">
      <c r="A99">
        <v>2018</v>
      </c>
      <c r="B99">
        <v>12</v>
      </c>
      <c r="C99" t="s">
        <v>204</v>
      </c>
      <c r="D99">
        <v>10</v>
      </c>
      <c r="E99">
        <v>1</v>
      </c>
      <c r="F99">
        <v>12</v>
      </c>
      <c r="G99">
        <v>12</v>
      </c>
      <c r="H99">
        <v>1.2</v>
      </c>
      <c r="I99">
        <v>12</v>
      </c>
      <c r="J99">
        <v>0</v>
      </c>
      <c r="K99">
        <v>0</v>
      </c>
    </row>
    <row r="100" spans="1:11" x14ac:dyDescent="0.25">
      <c r="A100">
        <v>2018</v>
      </c>
      <c r="B100">
        <v>3</v>
      </c>
      <c r="C100" t="s">
        <v>201</v>
      </c>
      <c r="D100">
        <v>10</v>
      </c>
      <c r="E100">
        <v>35</v>
      </c>
      <c r="F100">
        <v>200</v>
      </c>
      <c r="G100">
        <v>5.7</v>
      </c>
      <c r="H100">
        <v>20</v>
      </c>
      <c r="I100">
        <v>35</v>
      </c>
      <c r="J100">
        <v>0</v>
      </c>
      <c r="K100">
        <v>5</v>
      </c>
    </row>
    <row r="101" spans="1:11" x14ac:dyDescent="0.25">
      <c r="A101">
        <v>2018</v>
      </c>
      <c r="B101">
        <v>5</v>
      </c>
      <c r="C101" t="s">
        <v>202</v>
      </c>
      <c r="D101">
        <v>9</v>
      </c>
      <c r="E101">
        <v>71</v>
      </c>
      <c r="F101">
        <v>605</v>
      </c>
      <c r="G101">
        <v>8.5</v>
      </c>
      <c r="H101">
        <v>67.2</v>
      </c>
      <c r="I101">
        <v>48</v>
      </c>
      <c r="J101">
        <v>2</v>
      </c>
      <c r="K101">
        <v>4</v>
      </c>
    </row>
    <row r="102" spans="1:11" x14ac:dyDescent="0.25">
      <c r="A102">
        <v>2019</v>
      </c>
      <c r="B102">
        <v>3</v>
      </c>
      <c r="C102" t="s">
        <v>188</v>
      </c>
      <c r="D102">
        <v>12</v>
      </c>
      <c r="E102">
        <v>35</v>
      </c>
      <c r="F102">
        <v>204</v>
      </c>
      <c r="G102">
        <v>5.8</v>
      </c>
      <c r="H102">
        <v>17</v>
      </c>
      <c r="I102">
        <v>20</v>
      </c>
      <c r="J102">
        <v>0</v>
      </c>
      <c r="K102">
        <v>11</v>
      </c>
    </row>
    <row r="103" spans="1:11" x14ac:dyDescent="0.25">
      <c r="A103">
        <v>2019</v>
      </c>
      <c r="B103">
        <v>5</v>
      </c>
      <c r="C103" t="s">
        <v>187</v>
      </c>
      <c r="D103">
        <v>12</v>
      </c>
      <c r="E103">
        <v>92</v>
      </c>
      <c r="F103">
        <v>845</v>
      </c>
      <c r="G103">
        <v>9.1999999999999993</v>
      </c>
      <c r="H103">
        <v>70.400000000000006</v>
      </c>
      <c r="I103">
        <v>86</v>
      </c>
      <c r="J103">
        <v>3</v>
      </c>
      <c r="K103">
        <v>10</v>
      </c>
    </row>
    <row r="104" spans="1:11" x14ac:dyDescent="0.25">
      <c r="A104">
        <v>2019</v>
      </c>
      <c r="B104">
        <v>23</v>
      </c>
      <c r="C104" t="s">
        <v>186</v>
      </c>
      <c r="D104">
        <v>13</v>
      </c>
      <c r="E104">
        <v>97</v>
      </c>
      <c r="F104">
        <v>1046</v>
      </c>
      <c r="G104">
        <v>10.8</v>
      </c>
      <c r="H104">
        <v>80.5</v>
      </c>
      <c r="I104">
        <v>74</v>
      </c>
      <c r="J104">
        <v>6</v>
      </c>
      <c r="K104">
        <v>9</v>
      </c>
    </row>
    <row r="105" spans="1:11" x14ac:dyDescent="0.25">
      <c r="A105">
        <v>2019</v>
      </c>
      <c r="B105">
        <v>7</v>
      </c>
      <c r="C105" t="s">
        <v>180</v>
      </c>
      <c r="D105">
        <v>13</v>
      </c>
      <c r="E105">
        <v>108</v>
      </c>
      <c r="F105">
        <v>681</v>
      </c>
      <c r="G105">
        <v>6.3</v>
      </c>
      <c r="H105">
        <v>52.4</v>
      </c>
      <c r="I105">
        <v>37</v>
      </c>
      <c r="J105">
        <v>3</v>
      </c>
      <c r="K105">
        <v>9</v>
      </c>
    </row>
    <row r="106" spans="1:11" x14ac:dyDescent="0.25">
      <c r="A106">
        <v>2019</v>
      </c>
      <c r="B106">
        <v>32</v>
      </c>
      <c r="C106" t="s">
        <v>189</v>
      </c>
      <c r="D106">
        <v>5</v>
      </c>
      <c r="E106">
        <v>19</v>
      </c>
      <c r="F106">
        <v>65</v>
      </c>
      <c r="G106">
        <v>3.4</v>
      </c>
      <c r="H106">
        <v>13</v>
      </c>
      <c r="I106">
        <v>18</v>
      </c>
      <c r="J106">
        <v>0</v>
      </c>
      <c r="K106">
        <v>1</v>
      </c>
    </row>
    <row r="107" spans="1:11" x14ac:dyDescent="0.25">
      <c r="A107">
        <v>2019</v>
      </c>
      <c r="B107">
        <v>13</v>
      </c>
      <c r="C107" t="s">
        <v>190</v>
      </c>
      <c r="D107">
        <v>9</v>
      </c>
      <c r="E107">
        <v>6</v>
      </c>
      <c r="F107">
        <v>21</v>
      </c>
      <c r="G107">
        <v>3.5</v>
      </c>
      <c r="H107">
        <v>2.2999999999999998</v>
      </c>
      <c r="I107">
        <v>15</v>
      </c>
      <c r="J107">
        <v>0</v>
      </c>
      <c r="K107">
        <v>0</v>
      </c>
    </row>
    <row r="108" spans="1:11" x14ac:dyDescent="0.25">
      <c r="A108">
        <v>2019</v>
      </c>
      <c r="B108">
        <v>12</v>
      </c>
      <c r="C108" t="s">
        <v>184</v>
      </c>
      <c r="D108">
        <v>13</v>
      </c>
      <c r="E108">
        <v>6</v>
      </c>
      <c r="F108">
        <v>66</v>
      </c>
      <c r="G108">
        <v>11</v>
      </c>
      <c r="H108">
        <v>5.0999999999999996</v>
      </c>
      <c r="I108">
        <v>25</v>
      </c>
      <c r="J108">
        <v>0</v>
      </c>
      <c r="K108">
        <v>0</v>
      </c>
    </row>
    <row r="109" spans="1:11" x14ac:dyDescent="0.25">
      <c r="A109">
        <v>2019</v>
      </c>
      <c r="B109">
        <v>36</v>
      </c>
      <c r="C109" t="s">
        <v>190</v>
      </c>
      <c r="D109">
        <v>3</v>
      </c>
      <c r="E109">
        <v>5</v>
      </c>
      <c r="F109">
        <v>24</v>
      </c>
      <c r="G109">
        <v>4.8</v>
      </c>
      <c r="H109">
        <v>8</v>
      </c>
      <c r="I109">
        <v>11</v>
      </c>
      <c r="J109">
        <v>0</v>
      </c>
      <c r="K109">
        <v>0</v>
      </c>
    </row>
    <row r="110" spans="1:11" x14ac:dyDescent="0.25">
      <c r="A110">
        <v>2019</v>
      </c>
      <c r="B110">
        <v>2</v>
      </c>
      <c r="C110" t="s">
        <v>191</v>
      </c>
      <c r="D110">
        <v>13</v>
      </c>
      <c r="E110">
        <v>4</v>
      </c>
      <c r="F110">
        <v>39</v>
      </c>
      <c r="G110">
        <v>9.8000000000000007</v>
      </c>
      <c r="H110">
        <v>3</v>
      </c>
      <c r="I110">
        <v>20</v>
      </c>
      <c r="J110">
        <v>0</v>
      </c>
      <c r="K110">
        <v>0</v>
      </c>
    </row>
    <row r="111" spans="1:11" x14ac:dyDescent="0.25">
      <c r="A111">
        <v>2019</v>
      </c>
      <c r="B111">
        <v>58</v>
      </c>
      <c r="C111" t="s">
        <v>192</v>
      </c>
      <c r="D111">
        <v>2</v>
      </c>
      <c r="E111">
        <v>2</v>
      </c>
      <c r="F111">
        <v>2</v>
      </c>
      <c r="G111">
        <v>1</v>
      </c>
      <c r="H111">
        <v>1</v>
      </c>
      <c r="I111">
        <v>1</v>
      </c>
      <c r="J111">
        <v>0</v>
      </c>
      <c r="K111">
        <v>0</v>
      </c>
    </row>
    <row r="112" spans="1:11" x14ac:dyDescent="0.25">
      <c r="A112">
        <v>2019</v>
      </c>
      <c r="B112">
        <v>16</v>
      </c>
      <c r="C112" t="s">
        <v>193</v>
      </c>
      <c r="D112">
        <v>11</v>
      </c>
      <c r="E112">
        <v>1</v>
      </c>
      <c r="F112">
        <v>7</v>
      </c>
      <c r="G112">
        <v>7</v>
      </c>
      <c r="H112">
        <v>0.6</v>
      </c>
      <c r="I112">
        <v>7</v>
      </c>
      <c r="J112">
        <v>0</v>
      </c>
      <c r="K112">
        <v>0</v>
      </c>
    </row>
    <row r="113" spans="1:11" x14ac:dyDescent="0.25">
      <c r="A113">
        <v>2019</v>
      </c>
      <c r="B113">
        <v>44</v>
      </c>
      <c r="C113" t="s">
        <v>194</v>
      </c>
      <c r="D113">
        <v>1</v>
      </c>
      <c r="E113">
        <v>1</v>
      </c>
      <c r="F113">
        <v>5</v>
      </c>
      <c r="G113">
        <v>5</v>
      </c>
      <c r="H113">
        <v>5</v>
      </c>
      <c r="I113">
        <v>5</v>
      </c>
      <c r="J113">
        <v>0</v>
      </c>
      <c r="K113">
        <v>0</v>
      </c>
    </row>
    <row r="114" spans="1:11" x14ac:dyDescent="0.25">
      <c r="A114">
        <v>2019</v>
      </c>
      <c r="B114">
        <v>8</v>
      </c>
      <c r="C114" t="s">
        <v>181</v>
      </c>
      <c r="D114">
        <v>13</v>
      </c>
      <c r="E114">
        <v>30</v>
      </c>
      <c r="F114">
        <v>234</v>
      </c>
      <c r="G114">
        <v>7.8</v>
      </c>
      <c r="H114">
        <v>18</v>
      </c>
      <c r="I114">
        <v>30</v>
      </c>
      <c r="J114">
        <v>0</v>
      </c>
      <c r="K114">
        <v>3</v>
      </c>
    </row>
    <row r="115" spans="1:11" x14ac:dyDescent="0.25">
      <c r="A115">
        <v>2020</v>
      </c>
      <c r="B115">
        <v>12</v>
      </c>
      <c r="C115" t="s">
        <v>159</v>
      </c>
      <c r="D115">
        <v>10</v>
      </c>
      <c r="E115">
        <v>32</v>
      </c>
      <c r="F115">
        <v>67</v>
      </c>
      <c r="G115">
        <v>2.1</v>
      </c>
      <c r="H115">
        <v>6.7</v>
      </c>
      <c r="I115">
        <v>8</v>
      </c>
      <c r="J115">
        <v>0</v>
      </c>
      <c r="K115">
        <v>9</v>
      </c>
    </row>
    <row r="116" spans="1:11" x14ac:dyDescent="0.25">
      <c r="A116">
        <v>2020</v>
      </c>
      <c r="B116">
        <v>23</v>
      </c>
      <c r="C116" t="s">
        <v>160</v>
      </c>
      <c r="D116">
        <v>10</v>
      </c>
      <c r="E116">
        <v>99</v>
      </c>
      <c r="F116">
        <v>761</v>
      </c>
      <c r="G116">
        <v>7.7</v>
      </c>
      <c r="H116">
        <v>76.099999999999994</v>
      </c>
      <c r="I116">
        <v>68</v>
      </c>
      <c r="J116">
        <v>3</v>
      </c>
      <c r="K116">
        <v>8</v>
      </c>
    </row>
    <row r="117" spans="1:11" x14ac:dyDescent="0.25">
      <c r="A117">
        <v>2020</v>
      </c>
      <c r="B117">
        <v>32</v>
      </c>
      <c r="C117" t="s">
        <v>162</v>
      </c>
      <c r="D117">
        <v>7</v>
      </c>
      <c r="E117">
        <v>17</v>
      </c>
      <c r="F117">
        <v>77</v>
      </c>
      <c r="G117">
        <v>4.5</v>
      </c>
      <c r="H117">
        <v>11</v>
      </c>
      <c r="I117">
        <v>26</v>
      </c>
      <c r="J117">
        <v>0</v>
      </c>
      <c r="K117">
        <v>0</v>
      </c>
    </row>
    <row r="118" spans="1:11" x14ac:dyDescent="0.25">
      <c r="A118">
        <v>2020</v>
      </c>
      <c r="B118">
        <v>9</v>
      </c>
      <c r="C118" t="s">
        <v>158</v>
      </c>
      <c r="D118">
        <v>7</v>
      </c>
      <c r="E118">
        <v>13</v>
      </c>
      <c r="F118">
        <v>28</v>
      </c>
      <c r="G118">
        <v>2.2000000000000002</v>
      </c>
      <c r="H118">
        <v>4</v>
      </c>
      <c r="I118">
        <v>12</v>
      </c>
      <c r="J118">
        <v>0</v>
      </c>
      <c r="K118">
        <v>0</v>
      </c>
    </row>
    <row r="119" spans="1:11" x14ac:dyDescent="0.25">
      <c r="A119">
        <v>2020</v>
      </c>
      <c r="B119">
        <v>27</v>
      </c>
      <c r="C119" t="s">
        <v>163</v>
      </c>
      <c r="D119">
        <v>6</v>
      </c>
      <c r="E119">
        <v>9</v>
      </c>
      <c r="F119">
        <v>27</v>
      </c>
      <c r="G119">
        <v>3</v>
      </c>
      <c r="H119">
        <v>4.5</v>
      </c>
      <c r="I119">
        <v>10</v>
      </c>
      <c r="J119">
        <v>0</v>
      </c>
      <c r="K119">
        <v>1</v>
      </c>
    </row>
    <row r="120" spans="1:11" x14ac:dyDescent="0.25">
      <c r="A120">
        <v>2020</v>
      </c>
      <c r="B120">
        <v>2</v>
      </c>
      <c r="C120" t="s">
        <v>164</v>
      </c>
      <c r="D120">
        <v>10</v>
      </c>
      <c r="E120">
        <v>7</v>
      </c>
      <c r="F120">
        <v>29</v>
      </c>
      <c r="G120">
        <v>4.0999999999999996</v>
      </c>
      <c r="H120">
        <v>2.9</v>
      </c>
      <c r="I120">
        <v>12</v>
      </c>
      <c r="J120">
        <v>0</v>
      </c>
      <c r="K120">
        <v>0</v>
      </c>
    </row>
    <row r="121" spans="1:11" x14ac:dyDescent="0.25">
      <c r="A121">
        <v>2020</v>
      </c>
      <c r="B121">
        <v>13</v>
      </c>
      <c r="C121" t="s">
        <v>165</v>
      </c>
      <c r="D121">
        <v>9</v>
      </c>
      <c r="E121">
        <v>5</v>
      </c>
      <c r="F121">
        <v>36</v>
      </c>
      <c r="G121">
        <v>7.2</v>
      </c>
      <c r="H121">
        <v>4</v>
      </c>
      <c r="I121">
        <v>14</v>
      </c>
      <c r="J121">
        <v>0</v>
      </c>
      <c r="K121">
        <v>0</v>
      </c>
    </row>
    <row r="122" spans="1:11" x14ac:dyDescent="0.25">
      <c r="A122">
        <v>2020</v>
      </c>
      <c r="B122">
        <v>33</v>
      </c>
      <c r="C122" t="s">
        <v>166</v>
      </c>
      <c r="D122">
        <v>1</v>
      </c>
      <c r="E122">
        <v>3</v>
      </c>
      <c r="F122">
        <v>2</v>
      </c>
      <c r="G122">
        <v>0.7</v>
      </c>
      <c r="H122">
        <v>2</v>
      </c>
      <c r="I122">
        <v>1</v>
      </c>
      <c r="J122">
        <v>0</v>
      </c>
      <c r="K122">
        <v>0</v>
      </c>
    </row>
    <row r="123" spans="1:11" x14ac:dyDescent="0.25">
      <c r="A123">
        <v>2020</v>
      </c>
      <c r="B123">
        <v>3</v>
      </c>
      <c r="C123" t="s">
        <v>167</v>
      </c>
      <c r="D123">
        <v>1</v>
      </c>
      <c r="E123">
        <v>2</v>
      </c>
      <c r="F123">
        <v>17</v>
      </c>
      <c r="G123">
        <v>8.5</v>
      </c>
      <c r="H123">
        <v>17</v>
      </c>
      <c r="I123">
        <v>10</v>
      </c>
      <c r="J123">
        <v>0</v>
      </c>
      <c r="K123">
        <v>0</v>
      </c>
    </row>
    <row r="124" spans="1:11" x14ac:dyDescent="0.25">
      <c r="A124">
        <v>2020</v>
      </c>
      <c r="B124">
        <v>14</v>
      </c>
      <c r="C124" t="s">
        <v>168</v>
      </c>
      <c r="D124">
        <v>10</v>
      </c>
      <c r="E124">
        <v>2</v>
      </c>
      <c r="F124">
        <v>5</v>
      </c>
      <c r="G124">
        <v>2.5</v>
      </c>
      <c r="H124">
        <v>0.5</v>
      </c>
      <c r="I124">
        <v>8</v>
      </c>
      <c r="J124">
        <v>0</v>
      </c>
      <c r="K124">
        <v>0</v>
      </c>
    </row>
    <row r="125" spans="1:11" x14ac:dyDescent="0.25">
      <c r="A125">
        <v>2020</v>
      </c>
      <c r="B125">
        <v>30</v>
      </c>
      <c r="C125" t="s">
        <v>169</v>
      </c>
      <c r="D125">
        <v>1</v>
      </c>
      <c r="E125">
        <v>1</v>
      </c>
      <c r="F125">
        <v>32</v>
      </c>
      <c r="G125">
        <v>32</v>
      </c>
      <c r="H125">
        <v>32</v>
      </c>
      <c r="I125">
        <v>32</v>
      </c>
      <c r="J125">
        <v>0</v>
      </c>
      <c r="K125">
        <v>1</v>
      </c>
    </row>
    <row r="126" spans="1:11" x14ac:dyDescent="0.25">
      <c r="A126">
        <v>2020</v>
      </c>
      <c r="B126">
        <v>7</v>
      </c>
      <c r="C126" t="s">
        <v>170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2020</v>
      </c>
      <c r="B127">
        <v>3</v>
      </c>
      <c r="C127" t="s">
        <v>171</v>
      </c>
      <c r="D127">
        <v>4</v>
      </c>
      <c r="E127">
        <v>1</v>
      </c>
      <c r="F127">
        <v>58</v>
      </c>
      <c r="G127">
        <v>58</v>
      </c>
      <c r="H127">
        <v>14.5</v>
      </c>
      <c r="I127">
        <v>58</v>
      </c>
      <c r="J127">
        <v>0</v>
      </c>
      <c r="K127">
        <v>0</v>
      </c>
    </row>
    <row r="128" spans="1:11" x14ac:dyDescent="0.25">
      <c r="A128">
        <v>2020</v>
      </c>
      <c r="B128">
        <v>25</v>
      </c>
      <c r="C128" t="s">
        <v>172</v>
      </c>
      <c r="D128">
        <v>10</v>
      </c>
      <c r="E128">
        <v>1</v>
      </c>
      <c r="F128">
        <v>2</v>
      </c>
      <c r="G128">
        <v>2</v>
      </c>
      <c r="H128">
        <v>0.2</v>
      </c>
      <c r="I128">
        <v>2</v>
      </c>
      <c r="J128">
        <v>0</v>
      </c>
      <c r="K128">
        <v>0</v>
      </c>
    </row>
    <row r="129" spans="1:11" x14ac:dyDescent="0.25">
      <c r="A129">
        <v>2020</v>
      </c>
      <c r="B129">
        <v>8</v>
      </c>
      <c r="C129" t="s">
        <v>157</v>
      </c>
      <c r="D129">
        <v>10</v>
      </c>
      <c r="E129">
        <v>94</v>
      </c>
      <c r="F129">
        <v>540</v>
      </c>
      <c r="G129">
        <v>5.7</v>
      </c>
      <c r="H129">
        <v>54</v>
      </c>
      <c r="I129">
        <v>44</v>
      </c>
      <c r="J129">
        <v>1</v>
      </c>
      <c r="K129">
        <v>6</v>
      </c>
    </row>
    <row r="130" spans="1:11" x14ac:dyDescent="0.25">
      <c r="A130">
        <v>2020</v>
      </c>
      <c r="B130">
        <v>5</v>
      </c>
      <c r="C130" t="s">
        <v>161</v>
      </c>
      <c r="D130">
        <v>10</v>
      </c>
      <c r="E130">
        <v>45</v>
      </c>
      <c r="F130">
        <v>244</v>
      </c>
      <c r="G130">
        <v>5.4</v>
      </c>
      <c r="H130">
        <v>24.4</v>
      </c>
      <c r="I130">
        <v>40</v>
      </c>
      <c r="J130">
        <v>0</v>
      </c>
      <c r="K130">
        <v>2</v>
      </c>
    </row>
    <row r="131" spans="1:11" x14ac:dyDescent="0.25">
      <c r="A131">
        <v>2021</v>
      </c>
      <c r="B131">
        <v>32</v>
      </c>
      <c r="C131" t="s">
        <v>140</v>
      </c>
      <c r="D131">
        <v>12</v>
      </c>
      <c r="E131">
        <v>180</v>
      </c>
      <c r="F131">
        <v>1179</v>
      </c>
      <c r="G131">
        <v>6.6</v>
      </c>
      <c r="H131">
        <v>98.3</v>
      </c>
      <c r="I131">
        <v>54</v>
      </c>
      <c r="J131">
        <v>3</v>
      </c>
      <c r="K131">
        <v>10</v>
      </c>
    </row>
    <row r="132" spans="1:11" x14ac:dyDescent="0.25">
      <c r="A132">
        <v>2021</v>
      </c>
      <c r="B132">
        <v>13</v>
      </c>
      <c r="C132" t="s">
        <v>142</v>
      </c>
      <c r="D132">
        <v>11</v>
      </c>
      <c r="E132">
        <v>16</v>
      </c>
      <c r="F132">
        <v>27</v>
      </c>
      <c r="G132">
        <v>1.7</v>
      </c>
      <c r="H132">
        <v>2.5</v>
      </c>
      <c r="I132">
        <v>4</v>
      </c>
      <c r="J132">
        <v>0</v>
      </c>
      <c r="K132">
        <v>9</v>
      </c>
    </row>
    <row r="133" spans="1:11" x14ac:dyDescent="0.25">
      <c r="A133">
        <v>2021</v>
      </c>
      <c r="B133">
        <v>27</v>
      </c>
      <c r="C133" t="s">
        <v>143</v>
      </c>
      <c r="D133">
        <v>9</v>
      </c>
      <c r="E133">
        <v>10</v>
      </c>
      <c r="F133">
        <v>47</v>
      </c>
      <c r="G133">
        <v>4.7</v>
      </c>
      <c r="H133">
        <v>5.2</v>
      </c>
      <c r="I133">
        <v>9</v>
      </c>
      <c r="J133">
        <v>0</v>
      </c>
      <c r="K133">
        <v>0</v>
      </c>
    </row>
    <row r="134" spans="1:11" x14ac:dyDescent="0.25">
      <c r="A134">
        <v>2021</v>
      </c>
      <c r="B134">
        <v>3</v>
      </c>
      <c r="C134" t="s">
        <v>144</v>
      </c>
      <c r="D134">
        <v>4</v>
      </c>
      <c r="E134">
        <v>6</v>
      </c>
      <c r="F134">
        <v>16</v>
      </c>
      <c r="G134">
        <v>2.7</v>
      </c>
      <c r="H134">
        <v>4</v>
      </c>
      <c r="I134">
        <v>5</v>
      </c>
      <c r="J134">
        <v>0</v>
      </c>
      <c r="K134">
        <v>0</v>
      </c>
    </row>
    <row r="135" spans="1:11" x14ac:dyDescent="0.25">
      <c r="A135">
        <v>2021</v>
      </c>
      <c r="B135">
        <v>12</v>
      </c>
      <c r="C135" t="s">
        <v>137</v>
      </c>
      <c r="D135">
        <v>6</v>
      </c>
      <c r="E135">
        <v>5</v>
      </c>
      <c r="F135">
        <v>-1</v>
      </c>
      <c r="G135">
        <v>-0.2</v>
      </c>
      <c r="H135">
        <v>-0.2</v>
      </c>
      <c r="I135">
        <v>5</v>
      </c>
      <c r="J135">
        <v>0</v>
      </c>
      <c r="K135">
        <v>0</v>
      </c>
    </row>
    <row r="136" spans="1:11" x14ac:dyDescent="0.25">
      <c r="A136">
        <v>2021</v>
      </c>
      <c r="B136">
        <v>0</v>
      </c>
      <c r="C136" t="s">
        <v>145</v>
      </c>
      <c r="D136">
        <v>1</v>
      </c>
      <c r="E136">
        <v>3</v>
      </c>
      <c r="F136">
        <v>3</v>
      </c>
      <c r="G136">
        <v>1</v>
      </c>
      <c r="H136">
        <v>3</v>
      </c>
      <c r="I136">
        <v>2</v>
      </c>
      <c r="J136">
        <v>0</v>
      </c>
      <c r="K136">
        <v>0</v>
      </c>
    </row>
    <row r="137" spans="1:11" x14ac:dyDescent="0.25">
      <c r="A137">
        <v>2021</v>
      </c>
      <c r="B137">
        <v>23</v>
      </c>
      <c r="C137" t="s">
        <v>146</v>
      </c>
      <c r="D137">
        <v>3</v>
      </c>
      <c r="E137">
        <v>2</v>
      </c>
      <c r="F137">
        <v>-4</v>
      </c>
      <c r="G137">
        <v>-2</v>
      </c>
      <c r="H137">
        <v>-1.3</v>
      </c>
      <c r="I137">
        <v>0</v>
      </c>
      <c r="J137">
        <v>0</v>
      </c>
      <c r="K137">
        <v>0</v>
      </c>
    </row>
    <row r="138" spans="1:11" x14ac:dyDescent="0.25">
      <c r="A138">
        <v>2021</v>
      </c>
      <c r="B138">
        <v>30</v>
      </c>
      <c r="C138" t="s">
        <v>147</v>
      </c>
      <c r="D138">
        <v>5</v>
      </c>
      <c r="E138">
        <v>2</v>
      </c>
      <c r="F138">
        <v>10</v>
      </c>
      <c r="G138">
        <v>5</v>
      </c>
      <c r="H138">
        <v>2</v>
      </c>
      <c r="I138">
        <v>10</v>
      </c>
      <c r="J138">
        <v>0</v>
      </c>
      <c r="K138">
        <v>0</v>
      </c>
    </row>
    <row r="139" spans="1:11" x14ac:dyDescent="0.25">
      <c r="A139">
        <v>2021</v>
      </c>
      <c r="B139">
        <v>19</v>
      </c>
      <c r="C139" t="s">
        <v>138</v>
      </c>
      <c r="D139">
        <v>12</v>
      </c>
      <c r="E139">
        <v>2</v>
      </c>
      <c r="F139">
        <v>7</v>
      </c>
      <c r="G139">
        <v>3.5</v>
      </c>
      <c r="H139">
        <v>0.6</v>
      </c>
      <c r="I139">
        <v>5</v>
      </c>
      <c r="J139">
        <v>0</v>
      </c>
      <c r="K139">
        <v>0</v>
      </c>
    </row>
    <row r="140" spans="1:11" x14ac:dyDescent="0.25">
      <c r="A140">
        <v>2021</v>
      </c>
      <c r="B140">
        <v>5</v>
      </c>
      <c r="C140" t="s">
        <v>148</v>
      </c>
      <c r="D140">
        <v>7</v>
      </c>
      <c r="E140">
        <v>2</v>
      </c>
      <c r="F140">
        <v>10</v>
      </c>
      <c r="G140">
        <v>5</v>
      </c>
      <c r="H140">
        <v>1.4</v>
      </c>
      <c r="I140">
        <v>5</v>
      </c>
      <c r="J140">
        <v>0</v>
      </c>
      <c r="K140">
        <v>0</v>
      </c>
    </row>
    <row r="141" spans="1:11" x14ac:dyDescent="0.25">
      <c r="A141">
        <v>2021</v>
      </c>
      <c r="B141">
        <v>14</v>
      </c>
      <c r="C141" t="s">
        <v>149</v>
      </c>
      <c r="D141">
        <v>10</v>
      </c>
      <c r="E141">
        <v>1</v>
      </c>
      <c r="F141">
        <v>7</v>
      </c>
      <c r="G141">
        <v>7</v>
      </c>
      <c r="H141">
        <v>0.7</v>
      </c>
      <c r="I141">
        <v>7</v>
      </c>
      <c r="J141">
        <v>0</v>
      </c>
      <c r="K141">
        <v>0</v>
      </c>
    </row>
    <row r="142" spans="1:11" x14ac:dyDescent="0.25">
      <c r="A142">
        <v>2021</v>
      </c>
      <c r="B142">
        <v>18</v>
      </c>
      <c r="C142" t="s">
        <v>150</v>
      </c>
      <c r="D142">
        <v>12</v>
      </c>
      <c r="E142">
        <v>1</v>
      </c>
      <c r="F142">
        <v>1</v>
      </c>
      <c r="G142">
        <v>1</v>
      </c>
      <c r="H142">
        <v>0.1</v>
      </c>
      <c r="I142">
        <v>1</v>
      </c>
      <c r="J142">
        <v>0</v>
      </c>
      <c r="K142">
        <v>1</v>
      </c>
    </row>
    <row r="143" spans="1:11" x14ac:dyDescent="0.25">
      <c r="A143">
        <v>2021</v>
      </c>
      <c r="B143">
        <v>4</v>
      </c>
      <c r="C143" t="s">
        <v>141</v>
      </c>
      <c r="D143">
        <v>10</v>
      </c>
      <c r="E143">
        <v>52</v>
      </c>
      <c r="F143">
        <v>387</v>
      </c>
      <c r="G143">
        <v>7.4</v>
      </c>
      <c r="H143">
        <v>38.700000000000003</v>
      </c>
      <c r="I143">
        <v>39</v>
      </c>
      <c r="J143">
        <v>1</v>
      </c>
      <c r="K143">
        <v>2</v>
      </c>
    </row>
    <row r="144" spans="1:11" x14ac:dyDescent="0.25">
      <c r="A144">
        <v>2021</v>
      </c>
      <c r="B144">
        <v>9</v>
      </c>
      <c r="C144" t="s">
        <v>136</v>
      </c>
      <c r="D144">
        <v>12</v>
      </c>
      <c r="E144">
        <v>76</v>
      </c>
      <c r="F144">
        <v>272</v>
      </c>
      <c r="G144">
        <v>3.6</v>
      </c>
      <c r="H144">
        <v>22.7</v>
      </c>
      <c r="I144">
        <v>25</v>
      </c>
      <c r="J144">
        <v>0</v>
      </c>
      <c r="K144">
        <v>0</v>
      </c>
    </row>
    <row r="145" spans="1:11" x14ac:dyDescent="0.25">
      <c r="A145">
        <v>2022</v>
      </c>
      <c r="B145">
        <v>14</v>
      </c>
      <c r="C145" t="s">
        <v>117</v>
      </c>
      <c r="D145">
        <v>6</v>
      </c>
      <c r="E145">
        <v>11</v>
      </c>
      <c r="F145">
        <v>19</v>
      </c>
      <c r="G145">
        <v>1.7</v>
      </c>
      <c r="H145">
        <v>3.2</v>
      </c>
      <c r="I145">
        <v>7</v>
      </c>
      <c r="J145">
        <v>0</v>
      </c>
      <c r="K145">
        <v>0</v>
      </c>
    </row>
    <row r="146" spans="1:11" x14ac:dyDescent="0.25">
      <c r="A146">
        <v>2022</v>
      </c>
      <c r="B146">
        <v>22</v>
      </c>
      <c r="C146" t="s">
        <v>118</v>
      </c>
      <c r="D146">
        <v>11</v>
      </c>
      <c r="E146">
        <v>9</v>
      </c>
      <c r="F146">
        <v>18</v>
      </c>
      <c r="G146">
        <v>2</v>
      </c>
      <c r="H146">
        <v>1.6</v>
      </c>
      <c r="I146">
        <v>6</v>
      </c>
      <c r="J146">
        <v>0</v>
      </c>
      <c r="K146">
        <v>0</v>
      </c>
    </row>
    <row r="147" spans="1:11" x14ac:dyDescent="0.25">
      <c r="A147">
        <v>2022</v>
      </c>
      <c r="B147">
        <v>0</v>
      </c>
      <c r="C147" t="s">
        <v>119</v>
      </c>
      <c r="D147">
        <v>11</v>
      </c>
      <c r="E147">
        <v>7</v>
      </c>
      <c r="F147">
        <v>26</v>
      </c>
      <c r="G147">
        <v>3.7</v>
      </c>
      <c r="H147">
        <v>2.4</v>
      </c>
      <c r="I147">
        <v>7</v>
      </c>
      <c r="J147">
        <v>0</v>
      </c>
      <c r="K147">
        <v>1</v>
      </c>
    </row>
    <row r="148" spans="1:11" x14ac:dyDescent="0.25">
      <c r="A148">
        <v>2022</v>
      </c>
      <c r="B148">
        <v>16</v>
      </c>
      <c r="C148" t="s">
        <v>112</v>
      </c>
      <c r="D148">
        <v>7</v>
      </c>
      <c r="E148">
        <v>4</v>
      </c>
      <c r="F148">
        <v>16</v>
      </c>
      <c r="G148">
        <v>4</v>
      </c>
      <c r="H148">
        <v>2.2999999999999998</v>
      </c>
      <c r="I148">
        <v>6</v>
      </c>
      <c r="J148">
        <v>0</v>
      </c>
      <c r="K148">
        <v>0</v>
      </c>
    </row>
    <row r="149" spans="1:11" x14ac:dyDescent="0.25">
      <c r="A149">
        <v>2022</v>
      </c>
      <c r="B149">
        <v>10</v>
      </c>
      <c r="C149" t="s">
        <v>120</v>
      </c>
      <c r="D149">
        <v>11</v>
      </c>
      <c r="E149">
        <v>3</v>
      </c>
      <c r="F149">
        <v>9</v>
      </c>
      <c r="G149">
        <v>3</v>
      </c>
      <c r="H149">
        <v>0.8</v>
      </c>
      <c r="I149">
        <v>4</v>
      </c>
      <c r="J149">
        <v>0</v>
      </c>
      <c r="K149">
        <v>0</v>
      </c>
    </row>
    <row r="150" spans="1:11" x14ac:dyDescent="0.25">
      <c r="A150">
        <v>2022</v>
      </c>
      <c r="B150">
        <v>7</v>
      </c>
      <c r="C150" t="s">
        <v>121</v>
      </c>
      <c r="D150">
        <v>11</v>
      </c>
      <c r="E150">
        <v>2</v>
      </c>
      <c r="F150">
        <v>12</v>
      </c>
      <c r="G150">
        <v>6</v>
      </c>
      <c r="H150">
        <v>1.1000000000000001</v>
      </c>
      <c r="I150">
        <v>8</v>
      </c>
      <c r="J150">
        <v>0</v>
      </c>
      <c r="K150">
        <v>0</v>
      </c>
    </row>
    <row r="151" spans="1:11" x14ac:dyDescent="0.25">
      <c r="A151">
        <v>2022</v>
      </c>
      <c r="B151">
        <v>12</v>
      </c>
      <c r="C151" t="s">
        <v>113</v>
      </c>
      <c r="D151">
        <v>10</v>
      </c>
      <c r="E151">
        <v>1</v>
      </c>
      <c r="F151">
        <v>9</v>
      </c>
      <c r="G151">
        <v>9</v>
      </c>
      <c r="H151">
        <v>0.9</v>
      </c>
      <c r="I151">
        <v>9</v>
      </c>
      <c r="J151">
        <v>0</v>
      </c>
      <c r="K151">
        <v>0</v>
      </c>
    </row>
    <row r="152" spans="1:11" x14ac:dyDescent="0.25">
      <c r="A152">
        <v>2022</v>
      </c>
      <c r="B152">
        <v>5</v>
      </c>
      <c r="C152" t="s">
        <v>122</v>
      </c>
      <c r="D152">
        <v>8</v>
      </c>
      <c r="E152">
        <v>1</v>
      </c>
      <c r="F152">
        <v>8</v>
      </c>
      <c r="G152">
        <v>8</v>
      </c>
      <c r="H152">
        <v>1</v>
      </c>
      <c r="I152">
        <v>8</v>
      </c>
      <c r="J152">
        <v>0</v>
      </c>
      <c r="K152">
        <v>0</v>
      </c>
    </row>
    <row r="153" spans="1:11" x14ac:dyDescent="0.25">
      <c r="A153">
        <v>2022</v>
      </c>
      <c r="B153">
        <v>11</v>
      </c>
      <c r="C153" t="s">
        <v>123</v>
      </c>
      <c r="D153">
        <v>7</v>
      </c>
      <c r="E153">
        <v>1</v>
      </c>
      <c r="F153">
        <v>1</v>
      </c>
      <c r="G153">
        <v>1</v>
      </c>
      <c r="H153">
        <v>0.1</v>
      </c>
      <c r="I153">
        <v>1</v>
      </c>
      <c r="J153">
        <v>0</v>
      </c>
      <c r="K153">
        <v>0</v>
      </c>
    </row>
    <row r="154" spans="1:11" x14ac:dyDescent="0.25">
      <c r="A154">
        <v>2022</v>
      </c>
      <c r="B154">
        <v>2</v>
      </c>
      <c r="C154" t="s">
        <v>124</v>
      </c>
      <c r="D154">
        <v>9</v>
      </c>
      <c r="E154">
        <v>1</v>
      </c>
      <c r="F154">
        <v>34</v>
      </c>
      <c r="G154">
        <v>34</v>
      </c>
      <c r="H154">
        <v>3.8</v>
      </c>
      <c r="I154">
        <v>34</v>
      </c>
      <c r="J154">
        <v>0</v>
      </c>
      <c r="K154">
        <v>0</v>
      </c>
    </row>
    <row r="155" spans="1:11" x14ac:dyDescent="0.25">
      <c r="A155">
        <v>2022</v>
      </c>
      <c r="B155">
        <v>15</v>
      </c>
      <c r="C155" t="s">
        <v>125</v>
      </c>
      <c r="D155">
        <v>4</v>
      </c>
      <c r="E155">
        <v>1</v>
      </c>
      <c r="F155">
        <v>1</v>
      </c>
      <c r="G155">
        <v>1</v>
      </c>
      <c r="H155">
        <v>0.3</v>
      </c>
      <c r="I155">
        <v>1</v>
      </c>
      <c r="J155">
        <v>0</v>
      </c>
      <c r="K155">
        <v>0</v>
      </c>
    </row>
    <row r="156" spans="1:11" x14ac:dyDescent="0.25">
      <c r="A156">
        <v>2022</v>
      </c>
      <c r="B156">
        <v>3</v>
      </c>
      <c r="C156" t="s">
        <v>126</v>
      </c>
      <c r="D156">
        <v>11</v>
      </c>
      <c r="E156">
        <v>1</v>
      </c>
      <c r="F156">
        <v>3</v>
      </c>
      <c r="G156">
        <v>3</v>
      </c>
      <c r="H156">
        <v>0.3</v>
      </c>
      <c r="I156">
        <v>3</v>
      </c>
      <c r="J156">
        <v>0</v>
      </c>
      <c r="K156">
        <v>0</v>
      </c>
    </row>
    <row r="157" spans="1:11" x14ac:dyDescent="0.25">
      <c r="A157">
        <v>2022</v>
      </c>
      <c r="B157">
        <v>21</v>
      </c>
      <c r="C157" t="s">
        <v>116</v>
      </c>
      <c r="D157">
        <v>11</v>
      </c>
      <c r="E157">
        <v>33</v>
      </c>
      <c r="F157">
        <v>158</v>
      </c>
      <c r="G157">
        <v>4.8</v>
      </c>
      <c r="H157">
        <v>14.4</v>
      </c>
      <c r="I157">
        <v>20</v>
      </c>
      <c r="J157">
        <v>0</v>
      </c>
      <c r="K157">
        <v>8</v>
      </c>
    </row>
    <row r="158" spans="1:11" x14ac:dyDescent="0.25">
      <c r="A158">
        <v>2022</v>
      </c>
      <c r="B158">
        <v>4</v>
      </c>
      <c r="C158" t="s">
        <v>114</v>
      </c>
      <c r="D158">
        <v>8</v>
      </c>
      <c r="E158">
        <v>84</v>
      </c>
      <c r="F158">
        <v>677</v>
      </c>
      <c r="G158">
        <v>8.1</v>
      </c>
      <c r="H158">
        <v>84.6</v>
      </c>
      <c r="I158">
        <v>77</v>
      </c>
      <c r="J158">
        <v>1</v>
      </c>
      <c r="K158">
        <v>5</v>
      </c>
    </row>
    <row r="159" spans="1:11" x14ac:dyDescent="0.25">
      <c r="A159">
        <v>2022</v>
      </c>
      <c r="B159">
        <v>9</v>
      </c>
      <c r="C159" t="s">
        <v>111</v>
      </c>
      <c r="D159">
        <v>9</v>
      </c>
      <c r="E159">
        <v>71</v>
      </c>
      <c r="F159">
        <v>376</v>
      </c>
      <c r="G159">
        <v>5.3</v>
      </c>
      <c r="H159">
        <v>41.8</v>
      </c>
      <c r="I159">
        <v>35</v>
      </c>
      <c r="J159">
        <v>1</v>
      </c>
      <c r="K159">
        <v>4</v>
      </c>
    </row>
    <row r="160" spans="1:11" x14ac:dyDescent="0.25">
      <c r="A160">
        <v>2022</v>
      </c>
      <c r="B160">
        <v>23</v>
      </c>
      <c r="C160" t="s">
        <v>115</v>
      </c>
      <c r="D160">
        <v>9</v>
      </c>
      <c r="E160">
        <v>53</v>
      </c>
      <c r="F160">
        <v>329</v>
      </c>
      <c r="G160">
        <v>6.2</v>
      </c>
      <c r="H160">
        <v>36.6</v>
      </c>
      <c r="I160">
        <v>29</v>
      </c>
      <c r="J160">
        <v>1</v>
      </c>
      <c r="K160">
        <v>3</v>
      </c>
    </row>
    <row r="161" spans="1:11" x14ac:dyDescent="0.25">
      <c r="A161">
        <v>2023</v>
      </c>
      <c r="B161">
        <v>3</v>
      </c>
      <c r="C161" t="s">
        <v>97</v>
      </c>
      <c r="D161">
        <v>12</v>
      </c>
      <c r="E161">
        <v>1</v>
      </c>
      <c r="F161">
        <v>4</v>
      </c>
      <c r="G161" s="3">
        <v>4</v>
      </c>
      <c r="H161">
        <v>0.3</v>
      </c>
      <c r="I161">
        <v>4</v>
      </c>
      <c r="J161">
        <v>0</v>
      </c>
      <c r="K161">
        <v>0</v>
      </c>
    </row>
    <row r="162" spans="1:11" x14ac:dyDescent="0.25">
      <c r="A162">
        <v>2023</v>
      </c>
      <c r="B162">
        <v>5</v>
      </c>
      <c r="C162" t="s">
        <v>99</v>
      </c>
      <c r="D162">
        <v>12</v>
      </c>
      <c r="E162">
        <v>1</v>
      </c>
      <c r="F162">
        <v>15</v>
      </c>
      <c r="G162" s="3">
        <v>15</v>
      </c>
      <c r="H162">
        <v>1.3</v>
      </c>
      <c r="I162">
        <v>15</v>
      </c>
      <c r="J162">
        <v>0</v>
      </c>
      <c r="K162">
        <v>0</v>
      </c>
    </row>
    <row r="163" spans="1:11" x14ac:dyDescent="0.25">
      <c r="A163">
        <v>2023</v>
      </c>
      <c r="B163">
        <v>7</v>
      </c>
      <c r="C163" t="s">
        <v>100</v>
      </c>
      <c r="D163">
        <v>3</v>
      </c>
      <c r="E163">
        <v>24</v>
      </c>
      <c r="F163">
        <v>101</v>
      </c>
      <c r="G163" s="3">
        <v>4.2</v>
      </c>
      <c r="H163">
        <v>33.700000000000003</v>
      </c>
      <c r="I163">
        <v>18</v>
      </c>
      <c r="J163">
        <v>0</v>
      </c>
      <c r="K163">
        <v>0</v>
      </c>
    </row>
    <row r="164" spans="1:11" x14ac:dyDescent="0.25">
      <c r="A164">
        <v>2023</v>
      </c>
      <c r="B164">
        <v>18</v>
      </c>
      <c r="C164" t="s">
        <v>101</v>
      </c>
      <c r="D164">
        <v>12</v>
      </c>
      <c r="E164">
        <v>3</v>
      </c>
      <c r="F164">
        <v>12</v>
      </c>
      <c r="G164" s="3">
        <v>4</v>
      </c>
      <c r="H164">
        <v>1</v>
      </c>
      <c r="I164">
        <v>8</v>
      </c>
      <c r="J164">
        <v>0</v>
      </c>
      <c r="K164">
        <v>0</v>
      </c>
    </row>
    <row r="165" spans="1:11" x14ac:dyDescent="0.25">
      <c r="A165">
        <v>2023</v>
      </c>
      <c r="B165">
        <v>22</v>
      </c>
      <c r="C165" t="s">
        <v>103</v>
      </c>
      <c r="D165">
        <v>11</v>
      </c>
      <c r="E165">
        <v>15</v>
      </c>
      <c r="F165">
        <v>28</v>
      </c>
      <c r="G165" s="3">
        <v>1.9</v>
      </c>
      <c r="H165">
        <v>2.5</v>
      </c>
      <c r="I165">
        <v>7</v>
      </c>
      <c r="J165">
        <v>0</v>
      </c>
      <c r="K165">
        <v>7</v>
      </c>
    </row>
    <row r="166" spans="1:11" x14ac:dyDescent="0.25">
      <c r="A166">
        <v>2023</v>
      </c>
      <c r="B166">
        <v>23</v>
      </c>
      <c r="C166" t="s">
        <v>104</v>
      </c>
      <c r="D166">
        <v>11</v>
      </c>
      <c r="E166">
        <v>23</v>
      </c>
      <c r="F166">
        <v>157</v>
      </c>
      <c r="G166" s="3">
        <v>6.8</v>
      </c>
      <c r="H166">
        <v>14.3</v>
      </c>
      <c r="I166">
        <v>27</v>
      </c>
      <c r="J166">
        <v>0</v>
      </c>
      <c r="K166">
        <v>2</v>
      </c>
    </row>
    <row r="167" spans="1:11" x14ac:dyDescent="0.25">
      <c r="A167">
        <v>2023</v>
      </c>
      <c r="C167" t="s">
        <v>105</v>
      </c>
      <c r="D167">
        <v>1</v>
      </c>
      <c r="E167">
        <v>1</v>
      </c>
      <c r="F167">
        <v>3</v>
      </c>
      <c r="G167">
        <v>3</v>
      </c>
      <c r="H167" s="3">
        <v>3</v>
      </c>
      <c r="I167">
        <v>3</v>
      </c>
      <c r="J167">
        <v>0</v>
      </c>
      <c r="K167">
        <v>0</v>
      </c>
    </row>
    <row r="168" spans="1:11" x14ac:dyDescent="0.25">
      <c r="A168">
        <v>2023</v>
      </c>
      <c r="B168">
        <v>1</v>
      </c>
      <c r="C168" t="s">
        <v>91</v>
      </c>
      <c r="D168">
        <v>12</v>
      </c>
      <c r="E168">
        <v>83</v>
      </c>
      <c r="F168">
        <v>648</v>
      </c>
      <c r="G168" s="3">
        <v>7.8</v>
      </c>
      <c r="H168">
        <v>54</v>
      </c>
      <c r="I168">
        <v>59</v>
      </c>
      <c r="J168">
        <v>1</v>
      </c>
      <c r="K168">
        <v>10</v>
      </c>
    </row>
    <row r="169" spans="1:11" x14ac:dyDescent="0.25">
      <c r="A169">
        <v>2023</v>
      </c>
      <c r="B169">
        <v>21</v>
      </c>
      <c r="C169" t="s">
        <v>102</v>
      </c>
      <c r="D169">
        <v>12</v>
      </c>
      <c r="E169">
        <v>34</v>
      </c>
      <c r="F169">
        <v>351</v>
      </c>
      <c r="G169" s="3">
        <v>10.3</v>
      </c>
      <c r="H169">
        <v>29.3</v>
      </c>
      <c r="I169">
        <v>79</v>
      </c>
      <c r="J169">
        <v>2</v>
      </c>
      <c r="K169">
        <v>6</v>
      </c>
    </row>
    <row r="170" spans="1:11" x14ac:dyDescent="0.25">
      <c r="A170">
        <v>2023</v>
      </c>
      <c r="B170">
        <v>4</v>
      </c>
      <c r="C170" t="s">
        <v>98</v>
      </c>
      <c r="D170">
        <v>11</v>
      </c>
      <c r="E170">
        <v>75</v>
      </c>
      <c r="F170">
        <v>485</v>
      </c>
      <c r="G170" s="3">
        <v>6.5</v>
      </c>
      <c r="H170">
        <v>44.1</v>
      </c>
      <c r="I170">
        <v>48</v>
      </c>
      <c r="J170">
        <v>1</v>
      </c>
      <c r="K170">
        <v>5</v>
      </c>
    </row>
    <row r="171" spans="1:11" x14ac:dyDescent="0.25">
      <c r="A171">
        <v>2023</v>
      </c>
      <c r="B171">
        <v>0</v>
      </c>
      <c r="C171" t="s">
        <v>96</v>
      </c>
      <c r="D171">
        <v>12</v>
      </c>
      <c r="E171">
        <v>110</v>
      </c>
      <c r="F171">
        <v>419</v>
      </c>
      <c r="G171" s="3">
        <v>3.8</v>
      </c>
      <c r="H171">
        <v>34.9</v>
      </c>
      <c r="I171">
        <v>15</v>
      </c>
      <c r="J171">
        <v>0</v>
      </c>
      <c r="K171">
        <v>4</v>
      </c>
    </row>
    <row r="172" spans="1:11" x14ac:dyDescent="0.25">
      <c r="A172">
        <v>2023</v>
      </c>
      <c r="B172">
        <v>16</v>
      </c>
      <c r="C172" t="s">
        <v>93</v>
      </c>
      <c r="D172">
        <v>12</v>
      </c>
      <c r="E172">
        <v>35</v>
      </c>
      <c r="F172">
        <v>93</v>
      </c>
      <c r="G172" s="3">
        <v>2.7</v>
      </c>
      <c r="H172">
        <v>7.8</v>
      </c>
      <c r="I172">
        <v>18</v>
      </c>
      <c r="J172">
        <v>0</v>
      </c>
      <c r="K172">
        <v>0</v>
      </c>
    </row>
  </sheetData>
  <autoFilter ref="A1:K172" xr:uid="{2512811C-8A1B-4903-8485-533F9B2D9E98}">
    <sortState xmlns:xlrd2="http://schemas.microsoft.com/office/spreadsheetml/2017/richdata2" ref="A2:K172">
      <sortCondition ref="A1:A17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A893-A36D-4311-9056-91DB44B3485A}">
  <dimension ref="A1:P57"/>
  <sheetViews>
    <sheetView topLeftCell="G1" workbookViewId="0">
      <selection activeCell="C3" sqref="C3"/>
    </sheetView>
  </sheetViews>
  <sheetFormatPr defaultRowHeight="15" x14ac:dyDescent="0.25"/>
  <sheetData>
    <row r="1" spans="1:16" x14ac:dyDescent="0.25">
      <c r="A1" t="s">
        <v>65</v>
      </c>
      <c r="B1" t="s">
        <v>20</v>
      </c>
      <c r="C1" t="s">
        <v>78</v>
      </c>
      <c r="D1" t="s">
        <v>79</v>
      </c>
      <c r="E1" t="s">
        <v>94</v>
      </c>
      <c r="F1" t="s">
        <v>82</v>
      </c>
      <c r="G1" s="3" t="s">
        <v>84</v>
      </c>
      <c r="H1" t="s">
        <v>85</v>
      </c>
      <c r="I1" t="s">
        <v>89</v>
      </c>
      <c r="J1" t="s">
        <v>95</v>
      </c>
      <c r="K1" t="s">
        <v>23</v>
      </c>
      <c r="L1" t="s">
        <v>392</v>
      </c>
      <c r="M1" t="s">
        <v>389</v>
      </c>
      <c r="N1" t="s">
        <v>390</v>
      </c>
    </row>
    <row r="2" spans="1:16" x14ac:dyDescent="0.25">
      <c r="A2">
        <v>2016</v>
      </c>
      <c r="B2">
        <v>3</v>
      </c>
      <c r="C2" t="s">
        <v>244</v>
      </c>
      <c r="D2">
        <v>12</v>
      </c>
      <c r="E2">
        <v>203</v>
      </c>
      <c r="F2">
        <v>2081</v>
      </c>
      <c r="G2">
        <v>10.3</v>
      </c>
      <c r="H2">
        <v>173.4</v>
      </c>
      <c r="I2">
        <v>76</v>
      </c>
      <c r="J2">
        <v>10</v>
      </c>
      <c r="K2">
        <v>31</v>
      </c>
      <c r="L2" s="5">
        <f>F2/(VLOOKUP(A2,'Season Stats'!A$2:I$11,8,FALSE))</f>
        <v>57.805555555555557</v>
      </c>
      <c r="M2">
        <v>1.25</v>
      </c>
      <c r="N2">
        <v>1</v>
      </c>
      <c r="O2">
        <f>VLOOKUP(A2,'Season Stats Ranked'!A$2:H$14,8,FALSE)</f>
        <v>2</v>
      </c>
      <c r="P2">
        <f>AVERAGE(N2:O2)</f>
        <v>1.5</v>
      </c>
    </row>
    <row r="3" spans="1:16" x14ac:dyDescent="0.25">
      <c r="A3">
        <v>2019</v>
      </c>
      <c r="B3">
        <v>23</v>
      </c>
      <c r="C3" t="s">
        <v>186</v>
      </c>
      <c r="D3">
        <v>13</v>
      </c>
      <c r="E3">
        <v>97</v>
      </c>
      <c r="F3">
        <v>1046</v>
      </c>
      <c r="G3">
        <v>10.8</v>
      </c>
      <c r="H3">
        <v>80.5</v>
      </c>
      <c r="I3">
        <v>74</v>
      </c>
      <c r="J3">
        <v>6</v>
      </c>
      <c r="K3">
        <v>9</v>
      </c>
      <c r="L3" s="5">
        <f>F3/(VLOOKUP(A3,'Season Stats'!A$2:I$11,8,FALSE))</f>
        <v>36.068965517241381</v>
      </c>
      <c r="M3">
        <v>5.75</v>
      </c>
      <c r="N3">
        <v>2</v>
      </c>
      <c r="O3">
        <f>VLOOKUP(A3,'Season Stats Ranked'!A$2:H$14,8,FALSE)</f>
        <v>1</v>
      </c>
      <c r="P3">
        <f t="shared" ref="P3:P57" si="0">AVERAGE(N3:O3)</f>
        <v>1.5</v>
      </c>
    </row>
    <row r="4" spans="1:16" x14ac:dyDescent="0.25">
      <c r="A4">
        <v>2014</v>
      </c>
      <c r="B4">
        <v>27</v>
      </c>
      <c r="C4" t="s">
        <v>276</v>
      </c>
      <c r="D4">
        <v>11</v>
      </c>
      <c r="E4">
        <v>258</v>
      </c>
      <c r="F4">
        <v>1670</v>
      </c>
      <c r="G4">
        <v>6.5</v>
      </c>
      <c r="H4">
        <v>151.80000000000001</v>
      </c>
      <c r="I4">
        <v>59</v>
      </c>
      <c r="J4">
        <v>8</v>
      </c>
      <c r="K4">
        <v>23</v>
      </c>
      <c r="L4" s="5">
        <f>F4/(VLOOKUP(A4,'Season Stats'!A$2:I$11,8,FALSE))</f>
        <v>43.94736842105263</v>
      </c>
      <c r="M4">
        <v>6.25</v>
      </c>
      <c r="N4">
        <v>3</v>
      </c>
      <c r="O4">
        <f>VLOOKUP(A4,'Season Stats Ranked'!A$2:H$14,8,FALSE)</f>
        <v>6</v>
      </c>
      <c r="P4">
        <f t="shared" si="0"/>
        <v>4.5</v>
      </c>
    </row>
    <row r="5" spans="1:16" x14ac:dyDescent="0.25">
      <c r="A5">
        <v>2019</v>
      </c>
      <c r="B5">
        <v>5</v>
      </c>
      <c r="C5" t="s">
        <v>187</v>
      </c>
      <c r="D5">
        <v>12</v>
      </c>
      <c r="E5">
        <v>92</v>
      </c>
      <c r="F5">
        <v>845</v>
      </c>
      <c r="G5">
        <v>9.1999999999999993</v>
      </c>
      <c r="H5">
        <v>70.400000000000006</v>
      </c>
      <c r="I5">
        <v>86</v>
      </c>
      <c r="J5">
        <v>3</v>
      </c>
      <c r="K5">
        <v>10</v>
      </c>
      <c r="L5" s="5">
        <f>F5/(VLOOKUP(A5,'Season Stats'!A$2:I$11,8,FALSE))</f>
        <v>29.137931034482758</v>
      </c>
      <c r="M5">
        <v>7.5</v>
      </c>
      <c r="N5">
        <v>4</v>
      </c>
      <c r="O5">
        <f>VLOOKUP(A5,'Season Stats Ranked'!A$2:H$14,8,FALSE)</f>
        <v>1</v>
      </c>
      <c r="P5">
        <f t="shared" si="0"/>
        <v>2.5</v>
      </c>
    </row>
    <row r="6" spans="1:16" x14ac:dyDescent="0.25">
      <c r="A6">
        <v>2021</v>
      </c>
      <c r="B6">
        <v>32</v>
      </c>
      <c r="C6" t="s">
        <v>140</v>
      </c>
      <c r="D6">
        <v>12</v>
      </c>
      <c r="E6">
        <v>180</v>
      </c>
      <c r="F6">
        <v>1179</v>
      </c>
      <c r="G6">
        <v>6.6</v>
      </c>
      <c r="H6">
        <v>98.3</v>
      </c>
      <c r="I6">
        <v>54</v>
      </c>
      <c r="J6">
        <v>3</v>
      </c>
      <c r="K6">
        <v>10</v>
      </c>
      <c r="L6" s="5">
        <f>F6/(VLOOKUP(A6,'Season Stats'!A$2:I$11,8,FALSE))</f>
        <v>45.346153846153847</v>
      </c>
      <c r="M6">
        <v>7.5</v>
      </c>
      <c r="N6">
        <v>4</v>
      </c>
      <c r="O6">
        <f>VLOOKUP(A6,'Season Stats Ranked'!A$2:H$14,8,FALSE)</f>
        <v>11</v>
      </c>
      <c r="P6">
        <f t="shared" si="0"/>
        <v>7.5</v>
      </c>
    </row>
    <row r="7" spans="1:16" x14ac:dyDescent="0.25">
      <c r="A7">
        <v>2013</v>
      </c>
      <c r="B7">
        <v>27</v>
      </c>
      <c r="C7" t="s">
        <v>294</v>
      </c>
      <c r="D7">
        <v>10</v>
      </c>
      <c r="E7">
        <v>132</v>
      </c>
      <c r="F7">
        <v>960</v>
      </c>
      <c r="G7">
        <v>7.27</v>
      </c>
      <c r="H7">
        <v>96</v>
      </c>
      <c r="I7">
        <v>58</v>
      </c>
      <c r="K7">
        <v>11</v>
      </c>
      <c r="L7" s="5" t="e">
        <f>F7/(VLOOKUP(A7,'Season Stats'!A$2:I$11,8,FALSE))</f>
        <v>#N/A</v>
      </c>
      <c r="M7">
        <v>7.75</v>
      </c>
      <c r="N7">
        <v>6</v>
      </c>
      <c r="O7">
        <f>VLOOKUP(A7,'Season Stats Ranked'!A$2:H$14,8,FALSE)</f>
        <v>8</v>
      </c>
      <c r="P7">
        <f t="shared" si="0"/>
        <v>7</v>
      </c>
    </row>
    <row r="8" spans="1:16" x14ac:dyDescent="0.25">
      <c r="A8">
        <v>2018</v>
      </c>
      <c r="B8">
        <v>7</v>
      </c>
      <c r="C8" t="s">
        <v>200</v>
      </c>
      <c r="D8">
        <v>10</v>
      </c>
      <c r="E8">
        <v>191</v>
      </c>
      <c r="F8">
        <v>1104</v>
      </c>
      <c r="G8">
        <v>5.8</v>
      </c>
      <c r="H8">
        <v>110.4</v>
      </c>
      <c r="I8">
        <v>72</v>
      </c>
      <c r="J8">
        <v>5</v>
      </c>
      <c r="K8">
        <v>25</v>
      </c>
      <c r="L8" s="5">
        <f>F8/(VLOOKUP(A8,'Season Stats'!A$2:I$11,8,FALSE))</f>
        <v>64.941176470588232</v>
      </c>
      <c r="M8">
        <v>9</v>
      </c>
      <c r="N8">
        <v>7</v>
      </c>
      <c r="O8">
        <f>VLOOKUP(A8,'Season Stats Ranked'!A$2:H$14,8,FALSE)</f>
        <v>5</v>
      </c>
      <c r="P8">
        <f t="shared" si="0"/>
        <v>6</v>
      </c>
    </row>
    <row r="9" spans="1:16" x14ac:dyDescent="0.25">
      <c r="A9">
        <v>2020</v>
      </c>
      <c r="B9">
        <v>23</v>
      </c>
      <c r="C9" t="s">
        <v>160</v>
      </c>
      <c r="D9">
        <v>10</v>
      </c>
      <c r="E9">
        <v>99</v>
      </c>
      <c r="F9">
        <v>761</v>
      </c>
      <c r="G9">
        <v>7.7</v>
      </c>
      <c r="H9">
        <v>76.099999999999994</v>
      </c>
      <c r="I9">
        <v>68</v>
      </c>
      <c r="J9">
        <v>3</v>
      </c>
      <c r="K9">
        <v>8</v>
      </c>
      <c r="L9" s="5">
        <f>F9/(VLOOKUP(A9,'Season Stats'!A$2:I$11,8,FALSE))</f>
        <v>40.05263157894737</v>
      </c>
      <c r="M9">
        <v>11.5</v>
      </c>
      <c r="N9">
        <v>8</v>
      </c>
      <c r="O9">
        <f>VLOOKUP(A9,'Season Stats Ranked'!A$2:H$14,8,FALSE)</f>
        <v>7</v>
      </c>
      <c r="P9">
        <f t="shared" si="0"/>
        <v>7.5</v>
      </c>
    </row>
    <row r="10" spans="1:16" x14ac:dyDescent="0.25">
      <c r="A10">
        <v>2023</v>
      </c>
      <c r="B10">
        <v>1</v>
      </c>
      <c r="C10" t="s">
        <v>91</v>
      </c>
      <c r="D10">
        <v>12</v>
      </c>
      <c r="E10">
        <v>83</v>
      </c>
      <c r="F10">
        <v>648</v>
      </c>
      <c r="G10" s="3">
        <v>7.8</v>
      </c>
      <c r="H10">
        <v>54</v>
      </c>
      <c r="I10">
        <v>59</v>
      </c>
      <c r="J10">
        <v>1</v>
      </c>
      <c r="K10">
        <v>10</v>
      </c>
      <c r="L10" s="5">
        <f>F10/(VLOOKUP(A10,'Season Stats'!A$2:I$11,8,FALSE))</f>
        <v>24</v>
      </c>
      <c r="M10">
        <v>11.5</v>
      </c>
      <c r="N10">
        <v>8</v>
      </c>
      <c r="O10">
        <f>VLOOKUP(A10,'Season Stats Ranked'!A$2:H$14,8,FALSE)</f>
        <v>4</v>
      </c>
      <c r="P10">
        <f t="shared" si="0"/>
        <v>6</v>
      </c>
    </row>
    <row r="11" spans="1:16" x14ac:dyDescent="0.25">
      <c r="A11">
        <v>2022</v>
      </c>
      <c r="B11">
        <v>4</v>
      </c>
      <c r="C11" t="s">
        <v>114</v>
      </c>
      <c r="D11">
        <v>8</v>
      </c>
      <c r="E11">
        <v>84</v>
      </c>
      <c r="F11">
        <v>677</v>
      </c>
      <c r="G11">
        <v>8.1</v>
      </c>
      <c r="H11">
        <v>84.6</v>
      </c>
      <c r="I11">
        <v>77</v>
      </c>
      <c r="J11">
        <v>1</v>
      </c>
      <c r="K11">
        <v>5</v>
      </c>
      <c r="L11" s="5">
        <f>F11/(VLOOKUP(A11,'Season Stats'!A$2:I$11,8,FALSE))</f>
        <v>32.238095238095241</v>
      </c>
      <c r="M11">
        <v>13.25</v>
      </c>
      <c r="N11">
        <v>10</v>
      </c>
      <c r="O11">
        <f>VLOOKUP(A11,'Season Stats Ranked'!A$2:H$14,8,FALSE)</f>
        <v>12</v>
      </c>
      <c r="P11">
        <f t="shared" si="0"/>
        <v>11</v>
      </c>
    </row>
    <row r="12" spans="1:16" x14ac:dyDescent="0.25">
      <c r="A12">
        <v>2018</v>
      </c>
      <c r="B12">
        <v>23</v>
      </c>
      <c r="C12" t="s">
        <v>209</v>
      </c>
      <c r="D12">
        <v>10</v>
      </c>
      <c r="E12">
        <v>67</v>
      </c>
      <c r="F12">
        <v>574</v>
      </c>
      <c r="G12">
        <v>8.6</v>
      </c>
      <c r="H12">
        <v>57.4</v>
      </c>
      <c r="I12">
        <v>75</v>
      </c>
      <c r="J12">
        <v>2</v>
      </c>
      <c r="K12">
        <v>7</v>
      </c>
      <c r="L12" s="5">
        <f>F12/(VLOOKUP(A12,'Season Stats'!A$2:I$11,8,FALSE))</f>
        <v>33.764705882352942</v>
      </c>
      <c r="M12">
        <v>13.75</v>
      </c>
      <c r="N12">
        <v>11</v>
      </c>
      <c r="O12">
        <f>VLOOKUP(A12,'Season Stats Ranked'!A$2:H$14,8,FALSE)</f>
        <v>5</v>
      </c>
      <c r="P12">
        <f t="shared" si="0"/>
        <v>8</v>
      </c>
    </row>
    <row r="13" spans="1:16" x14ac:dyDescent="0.25">
      <c r="A13">
        <v>2011</v>
      </c>
      <c r="B13">
        <v>4</v>
      </c>
      <c r="C13" t="s">
        <v>331</v>
      </c>
      <c r="D13">
        <v>9</v>
      </c>
      <c r="E13">
        <v>110</v>
      </c>
      <c r="F13">
        <v>699</v>
      </c>
      <c r="G13">
        <v>6.36</v>
      </c>
      <c r="H13">
        <v>77.7</v>
      </c>
      <c r="I13">
        <v>0</v>
      </c>
      <c r="K13">
        <v>7</v>
      </c>
      <c r="L13" s="5" t="e">
        <f>F13/(VLOOKUP(A13,'Season Stats'!A$2:I$11,8,FALSE))</f>
        <v>#N/A</v>
      </c>
      <c r="M13">
        <v>15</v>
      </c>
      <c r="N13">
        <v>12</v>
      </c>
      <c r="O13">
        <f>VLOOKUP(A13,'Season Stats Ranked'!A$2:H$14,8,FALSE)</f>
        <v>9</v>
      </c>
      <c r="P13">
        <f t="shared" si="0"/>
        <v>10.5</v>
      </c>
    </row>
    <row r="14" spans="1:16" x14ac:dyDescent="0.25">
      <c r="A14">
        <v>2017</v>
      </c>
      <c r="B14">
        <v>7</v>
      </c>
      <c r="C14" t="s">
        <v>218</v>
      </c>
      <c r="D14">
        <v>12</v>
      </c>
      <c r="E14">
        <v>198</v>
      </c>
      <c r="F14">
        <v>1006</v>
      </c>
      <c r="G14">
        <v>5.0999999999999996</v>
      </c>
      <c r="H14">
        <v>83.8</v>
      </c>
      <c r="I14">
        <v>43</v>
      </c>
      <c r="J14">
        <v>4</v>
      </c>
      <c r="K14">
        <v>9</v>
      </c>
      <c r="L14" s="5">
        <f>F14/(VLOOKUP(A14,'Season Stats'!A$2:I$11,8,FALSE))</f>
        <v>41.916666666666664</v>
      </c>
      <c r="M14">
        <v>15</v>
      </c>
      <c r="N14">
        <v>12</v>
      </c>
      <c r="O14">
        <f>VLOOKUP(A14,'Season Stats Ranked'!A$2:H$14,8,FALSE)</f>
        <v>9</v>
      </c>
      <c r="P14">
        <f t="shared" si="0"/>
        <v>10.5</v>
      </c>
    </row>
    <row r="15" spans="1:16" x14ac:dyDescent="0.25">
      <c r="A15">
        <v>2019</v>
      </c>
      <c r="B15">
        <v>7</v>
      </c>
      <c r="C15" t="s">
        <v>180</v>
      </c>
      <c r="D15">
        <v>13</v>
      </c>
      <c r="E15">
        <v>108</v>
      </c>
      <c r="F15">
        <v>681</v>
      </c>
      <c r="G15">
        <v>6.3</v>
      </c>
      <c r="H15">
        <v>52.4</v>
      </c>
      <c r="I15">
        <v>37</v>
      </c>
      <c r="J15">
        <v>3</v>
      </c>
      <c r="K15">
        <v>9</v>
      </c>
      <c r="L15" s="5">
        <f>F15/(VLOOKUP(A15,'Season Stats'!A$2:I$11,8,FALSE))</f>
        <v>23.482758620689655</v>
      </c>
      <c r="M15">
        <v>15.75</v>
      </c>
      <c r="N15">
        <v>14</v>
      </c>
      <c r="O15">
        <f>VLOOKUP(A15,'Season Stats Ranked'!A$2:H$14,8,FALSE)</f>
        <v>1</v>
      </c>
      <c r="P15">
        <f t="shared" si="0"/>
        <v>7.5</v>
      </c>
    </row>
    <row r="16" spans="1:16" x14ac:dyDescent="0.25">
      <c r="A16">
        <v>2018</v>
      </c>
      <c r="B16">
        <v>5</v>
      </c>
      <c r="C16" t="s">
        <v>202</v>
      </c>
      <c r="D16">
        <v>9</v>
      </c>
      <c r="E16">
        <v>71</v>
      </c>
      <c r="F16">
        <v>605</v>
      </c>
      <c r="G16">
        <v>8.5</v>
      </c>
      <c r="H16">
        <v>67.2</v>
      </c>
      <c r="I16">
        <v>48</v>
      </c>
      <c r="J16">
        <v>2</v>
      </c>
      <c r="K16">
        <v>4</v>
      </c>
      <c r="L16" s="5">
        <f>F16/(VLOOKUP(A16,'Season Stats'!A$2:I$11,8,FALSE))</f>
        <v>35.588235294117645</v>
      </c>
      <c r="M16">
        <v>16.5</v>
      </c>
      <c r="N16">
        <v>15</v>
      </c>
      <c r="O16">
        <f>VLOOKUP(A16,'Season Stats Ranked'!A$2:H$14,8,FALSE)</f>
        <v>5</v>
      </c>
      <c r="P16">
        <f t="shared" si="0"/>
        <v>10</v>
      </c>
    </row>
    <row r="17" spans="1:16" x14ac:dyDescent="0.25">
      <c r="A17">
        <v>2015</v>
      </c>
      <c r="B17">
        <v>11</v>
      </c>
      <c r="C17" t="s">
        <v>262</v>
      </c>
      <c r="D17">
        <v>12</v>
      </c>
      <c r="E17">
        <v>143</v>
      </c>
      <c r="F17">
        <v>787</v>
      </c>
      <c r="G17">
        <v>5.5</v>
      </c>
      <c r="H17">
        <v>65.599999999999994</v>
      </c>
      <c r="I17">
        <v>55</v>
      </c>
      <c r="J17">
        <v>3</v>
      </c>
      <c r="K17">
        <v>8</v>
      </c>
      <c r="L17" s="5">
        <f>F17/(VLOOKUP(A17,'Season Stats'!A$2:I$11,8,FALSE))</f>
        <v>11.746268656716419</v>
      </c>
      <c r="M17">
        <v>17.25</v>
      </c>
      <c r="N17">
        <v>16</v>
      </c>
      <c r="O17">
        <f>VLOOKUP(A17,'Season Stats Ranked'!A$2:H$14,8,FALSE)</f>
        <v>3</v>
      </c>
      <c r="P17">
        <f t="shared" si="0"/>
        <v>9.5</v>
      </c>
    </row>
    <row r="18" spans="1:16" x14ac:dyDescent="0.25">
      <c r="A18">
        <v>2015</v>
      </c>
      <c r="B18">
        <v>21</v>
      </c>
      <c r="C18" t="s">
        <v>263</v>
      </c>
      <c r="D18">
        <v>12</v>
      </c>
      <c r="E18">
        <v>107</v>
      </c>
      <c r="F18">
        <v>625</v>
      </c>
      <c r="G18">
        <v>5.8</v>
      </c>
      <c r="H18">
        <v>52.1</v>
      </c>
      <c r="I18">
        <v>74</v>
      </c>
      <c r="J18">
        <v>1</v>
      </c>
      <c r="K18">
        <v>7</v>
      </c>
      <c r="L18" s="5">
        <f>F18/(VLOOKUP(A18,'Season Stats'!A$2:I$11,8,FALSE))</f>
        <v>9.3283582089552244</v>
      </c>
      <c r="M18">
        <v>19.5</v>
      </c>
      <c r="N18">
        <v>17</v>
      </c>
      <c r="O18">
        <f>VLOOKUP(A18,'Season Stats Ranked'!A$2:H$14,8,FALSE)</f>
        <v>3</v>
      </c>
      <c r="P18">
        <f t="shared" si="0"/>
        <v>10</v>
      </c>
    </row>
    <row r="19" spans="1:16" x14ac:dyDescent="0.25">
      <c r="A19">
        <v>2012</v>
      </c>
      <c r="B19">
        <v>27</v>
      </c>
      <c r="C19" t="s">
        <v>310</v>
      </c>
      <c r="D19">
        <v>10</v>
      </c>
      <c r="E19">
        <v>95</v>
      </c>
      <c r="F19">
        <v>557</v>
      </c>
      <c r="G19">
        <v>5.86</v>
      </c>
      <c r="H19">
        <v>55.7</v>
      </c>
      <c r="I19">
        <v>42</v>
      </c>
      <c r="K19">
        <v>5</v>
      </c>
      <c r="L19" s="5" t="e">
        <f>F19/(VLOOKUP(A19,'Season Stats'!A$2:I$11,8,FALSE))</f>
        <v>#N/A</v>
      </c>
      <c r="M19">
        <v>21</v>
      </c>
      <c r="N19">
        <v>18</v>
      </c>
      <c r="O19">
        <f>VLOOKUP(A19,'Season Stats Ranked'!A$2:H$14,8,FALSE)</f>
        <v>12</v>
      </c>
      <c r="P19">
        <f t="shared" si="0"/>
        <v>15</v>
      </c>
    </row>
    <row r="20" spans="1:16" x14ac:dyDescent="0.25">
      <c r="A20">
        <v>2015</v>
      </c>
      <c r="B20">
        <v>3</v>
      </c>
      <c r="C20" t="s">
        <v>264</v>
      </c>
      <c r="D20">
        <v>14</v>
      </c>
      <c r="E20">
        <v>67</v>
      </c>
      <c r="F20">
        <v>430</v>
      </c>
      <c r="G20">
        <v>6.4</v>
      </c>
      <c r="H20">
        <v>30.7</v>
      </c>
      <c r="I20">
        <v>31</v>
      </c>
      <c r="J20">
        <v>1</v>
      </c>
      <c r="K20">
        <v>9</v>
      </c>
      <c r="L20" s="5">
        <f>F20/(VLOOKUP(A20,'Season Stats'!A$2:I$11,8,FALSE))</f>
        <v>6.4179104477611943</v>
      </c>
      <c r="M20">
        <v>21</v>
      </c>
      <c r="N20">
        <v>18</v>
      </c>
      <c r="O20">
        <f>VLOOKUP(A20,'Season Stats Ranked'!A$2:H$14,8,FALSE)</f>
        <v>3</v>
      </c>
      <c r="P20">
        <f t="shared" si="0"/>
        <v>10.5</v>
      </c>
    </row>
    <row r="21" spans="1:16" x14ac:dyDescent="0.25">
      <c r="A21">
        <v>2023</v>
      </c>
      <c r="B21">
        <v>4</v>
      </c>
      <c r="C21" t="s">
        <v>98</v>
      </c>
      <c r="D21">
        <v>11</v>
      </c>
      <c r="E21">
        <v>75</v>
      </c>
      <c r="F21">
        <v>485</v>
      </c>
      <c r="G21" s="3">
        <v>6.5</v>
      </c>
      <c r="H21">
        <v>44.1</v>
      </c>
      <c r="I21">
        <v>48</v>
      </c>
      <c r="J21">
        <v>1</v>
      </c>
      <c r="K21">
        <v>5</v>
      </c>
      <c r="L21" s="5">
        <f>F21/(VLOOKUP(A21,'Season Stats'!A$2:I$11,8,FALSE))</f>
        <v>17.962962962962962</v>
      </c>
      <c r="M21">
        <v>21</v>
      </c>
      <c r="N21">
        <v>18</v>
      </c>
      <c r="O21">
        <f>VLOOKUP(A21,'Season Stats Ranked'!A$2:H$14,8,FALSE)</f>
        <v>4</v>
      </c>
      <c r="P21">
        <f t="shared" si="0"/>
        <v>11</v>
      </c>
    </row>
    <row r="22" spans="1:16" x14ac:dyDescent="0.25">
      <c r="A22">
        <v>2020</v>
      </c>
      <c r="B22">
        <v>8</v>
      </c>
      <c r="C22" t="s">
        <v>157</v>
      </c>
      <c r="D22">
        <v>10</v>
      </c>
      <c r="E22">
        <v>94</v>
      </c>
      <c r="F22">
        <v>540</v>
      </c>
      <c r="G22">
        <v>5.7</v>
      </c>
      <c r="H22">
        <v>54</v>
      </c>
      <c r="I22">
        <v>44</v>
      </c>
      <c r="J22">
        <v>1</v>
      </c>
      <c r="K22">
        <v>6</v>
      </c>
      <c r="L22" s="5">
        <f>F22/(VLOOKUP(A22,'Season Stats'!A$2:I$11,8,FALSE))</f>
        <v>28.421052631578949</v>
      </c>
      <c r="M22">
        <v>21.5</v>
      </c>
      <c r="N22">
        <v>21</v>
      </c>
      <c r="O22">
        <f>VLOOKUP(A22,'Season Stats Ranked'!A$2:H$14,8,FALSE)</f>
        <v>7</v>
      </c>
      <c r="P22">
        <f t="shared" si="0"/>
        <v>14</v>
      </c>
    </row>
    <row r="23" spans="1:16" x14ac:dyDescent="0.25">
      <c r="A23">
        <v>2023</v>
      </c>
      <c r="B23">
        <v>21</v>
      </c>
      <c r="C23" t="s">
        <v>102</v>
      </c>
      <c r="D23">
        <v>12</v>
      </c>
      <c r="E23">
        <v>34</v>
      </c>
      <c r="F23">
        <v>351</v>
      </c>
      <c r="G23" s="3">
        <v>10.3</v>
      </c>
      <c r="H23">
        <v>29.3</v>
      </c>
      <c r="I23">
        <v>79</v>
      </c>
      <c r="J23">
        <v>2</v>
      </c>
      <c r="K23">
        <v>6</v>
      </c>
      <c r="L23" s="5">
        <f>F23/(VLOOKUP(A23,'Season Stats'!A$2:I$11,8,FALSE))</f>
        <v>13</v>
      </c>
      <c r="M23">
        <v>21.5</v>
      </c>
      <c r="N23">
        <v>21</v>
      </c>
      <c r="O23">
        <f>VLOOKUP(A23,'Season Stats Ranked'!A$2:H$14,8,FALSE)</f>
        <v>4</v>
      </c>
      <c r="P23">
        <f t="shared" si="0"/>
        <v>12.5</v>
      </c>
    </row>
    <row r="24" spans="1:16" x14ac:dyDescent="0.25">
      <c r="A24">
        <v>2015</v>
      </c>
      <c r="B24">
        <v>9</v>
      </c>
      <c r="C24" t="s">
        <v>262</v>
      </c>
      <c r="D24">
        <v>11</v>
      </c>
      <c r="E24">
        <v>49</v>
      </c>
      <c r="F24">
        <v>436</v>
      </c>
      <c r="G24">
        <v>8.9</v>
      </c>
      <c r="H24">
        <v>39.6</v>
      </c>
      <c r="I24">
        <v>72</v>
      </c>
      <c r="J24">
        <v>1</v>
      </c>
      <c r="K24">
        <v>3</v>
      </c>
      <c r="L24" s="5">
        <f>F24/(VLOOKUP(A24,'Season Stats'!A$2:I$11,8,FALSE))</f>
        <v>6.5074626865671643</v>
      </c>
      <c r="M24">
        <v>21.75</v>
      </c>
      <c r="N24">
        <v>23</v>
      </c>
      <c r="O24">
        <f>VLOOKUP(A24,'Season Stats Ranked'!A$2:H$14,8,FALSE)</f>
        <v>3</v>
      </c>
      <c r="P24">
        <f t="shared" si="0"/>
        <v>13</v>
      </c>
    </row>
    <row r="25" spans="1:16" x14ac:dyDescent="0.25">
      <c r="A25">
        <v>2011</v>
      </c>
      <c r="B25">
        <v>15</v>
      </c>
      <c r="C25" t="s">
        <v>205</v>
      </c>
      <c r="D25">
        <v>10</v>
      </c>
      <c r="E25">
        <v>37</v>
      </c>
      <c r="F25">
        <v>373</v>
      </c>
      <c r="G25">
        <v>10.08</v>
      </c>
      <c r="H25">
        <v>37.299999999999997</v>
      </c>
      <c r="I25">
        <v>0</v>
      </c>
      <c r="K25">
        <v>4</v>
      </c>
      <c r="L25" s="5" t="e">
        <f>F25/(VLOOKUP(A25,'Season Stats'!A$2:I$11,8,FALSE))</f>
        <v>#N/A</v>
      </c>
      <c r="M25">
        <v>22</v>
      </c>
      <c r="N25">
        <v>24</v>
      </c>
      <c r="O25">
        <f>VLOOKUP(A25,'Season Stats Ranked'!A$2:H$14,8,FALSE)</f>
        <v>9</v>
      </c>
      <c r="P25">
        <f t="shared" si="0"/>
        <v>16.5</v>
      </c>
    </row>
    <row r="26" spans="1:16" x14ac:dyDescent="0.25">
      <c r="A26">
        <v>2011</v>
      </c>
      <c r="B26">
        <v>2</v>
      </c>
      <c r="C26" t="s">
        <v>332</v>
      </c>
      <c r="D26">
        <v>9</v>
      </c>
      <c r="E26">
        <v>41</v>
      </c>
      <c r="F26">
        <v>276</v>
      </c>
      <c r="G26">
        <v>6.73</v>
      </c>
      <c r="H26">
        <v>30.7</v>
      </c>
      <c r="I26">
        <v>0</v>
      </c>
      <c r="K26">
        <v>6</v>
      </c>
      <c r="L26" s="5" t="e">
        <f>F26/(VLOOKUP(A26,'Season Stats'!A$2:I$11,8,FALSE))</f>
        <v>#N/A</v>
      </c>
      <c r="M26">
        <v>24.75</v>
      </c>
      <c r="N26">
        <v>25</v>
      </c>
      <c r="O26">
        <f>VLOOKUP(A26,'Season Stats Ranked'!A$2:H$14,8,FALSE)</f>
        <v>9</v>
      </c>
      <c r="P26">
        <f t="shared" si="0"/>
        <v>17</v>
      </c>
    </row>
    <row r="27" spans="1:16" x14ac:dyDescent="0.25">
      <c r="A27">
        <v>2021</v>
      </c>
      <c r="B27">
        <v>4</v>
      </c>
      <c r="C27" t="s">
        <v>141</v>
      </c>
      <c r="D27">
        <v>10</v>
      </c>
      <c r="E27">
        <v>52</v>
      </c>
      <c r="F27">
        <v>387</v>
      </c>
      <c r="G27">
        <v>7.4</v>
      </c>
      <c r="H27">
        <v>38.700000000000003</v>
      </c>
      <c r="I27">
        <v>39</v>
      </c>
      <c r="J27">
        <v>1</v>
      </c>
      <c r="K27">
        <v>2</v>
      </c>
      <c r="L27" s="5">
        <f>F27/(VLOOKUP(A27,'Season Stats'!A$2:I$11,8,FALSE))</f>
        <v>14.884615384615385</v>
      </c>
      <c r="M27">
        <v>25.75</v>
      </c>
      <c r="N27">
        <v>26</v>
      </c>
      <c r="O27">
        <f>VLOOKUP(A27,'Season Stats Ranked'!A$2:H$14,8,FALSE)</f>
        <v>11</v>
      </c>
      <c r="P27">
        <f t="shared" si="0"/>
        <v>18.5</v>
      </c>
    </row>
    <row r="28" spans="1:16" x14ac:dyDescent="0.25">
      <c r="A28">
        <v>2012</v>
      </c>
      <c r="B28">
        <v>12</v>
      </c>
      <c r="C28" t="s">
        <v>300</v>
      </c>
      <c r="D28">
        <v>10</v>
      </c>
      <c r="E28">
        <v>101</v>
      </c>
      <c r="F28">
        <v>438</v>
      </c>
      <c r="G28">
        <v>4.34</v>
      </c>
      <c r="H28">
        <v>43.8</v>
      </c>
      <c r="I28">
        <v>31</v>
      </c>
      <c r="K28">
        <v>5</v>
      </c>
      <c r="L28" s="5" t="e">
        <f>F28/(VLOOKUP(A28,'Season Stats'!A$2:I$11,8,FALSE))</f>
        <v>#N/A</v>
      </c>
      <c r="M28">
        <v>28.5</v>
      </c>
      <c r="N28">
        <v>27</v>
      </c>
      <c r="O28">
        <f>VLOOKUP(A28,'Season Stats Ranked'!A$2:H$14,8,FALSE)</f>
        <v>12</v>
      </c>
      <c r="P28">
        <f t="shared" si="0"/>
        <v>19.5</v>
      </c>
    </row>
    <row r="29" spans="1:16" x14ac:dyDescent="0.25">
      <c r="A29">
        <v>2019</v>
      </c>
      <c r="B29">
        <v>3</v>
      </c>
      <c r="C29" t="s">
        <v>188</v>
      </c>
      <c r="D29">
        <v>12</v>
      </c>
      <c r="E29">
        <v>35</v>
      </c>
      <c r="F29">
        <v>204</v>
      </c>
      <c r="G29">
        <v>5.8</v>
      </c>
      <c r="H29">
        <v>17</v>
      </c>
      <c r="I29">
        <v>20</v>
      </c>
      <c r="J29">
        <v>0</v>
      </c>
      <c r="K29">
        <v>11</v>
      </c>
      <c r="L29" s="5">
        <f>F29/(VLOOKUP(A29,'Season Stats'!A$2:I$11,8,FALSE))</f>
        <v>7.0344827586206895</v>
      </c>
      <c r="M29">
        <v>29</v>
      </c>
      <c r="N29">
        <v>28</v>
      </c>
      <c r="O29">
        <f>VLOOKUP(A29,'Season Stats Ranked'!A$2:H$14,8,FALSE)</f>
        <v>1</v>
      </c>
      <c r="P29">
        <f t="shared" si="0"/>
        <v>14.5</v>
      </c>
    </row>
    <row r="30" spans="1:16" x14ac:dyDescent="0.25">
      <c r="A30">
        <v>2022</v>
      </c>
      <c r="B30">
        <v>9</v>
      </c>
      <c r="C30" t="s">
        <v>111</v>
      </c>
      <c r="D30">
        <v>9</v>
      </c>
      <c r="E30">
        <v>71</v>
      </c>
      <c r="F30">
        <v>376</v>
      </c>
      <c r="G30">
        <v>5.3</v>
      </c>
      <c r="H30">
        <v>41.8</v>
      </c>
      <c r="I30">
        <v>35</v>
      </c>
      <c r="J30">
        <v>1</v>
      </c>
      <c r="K30">
        <v>4</v>
      </c>
      <c r="L30" s="5">
        <f>F30/(VLOOKUP(A30,'Season Stats'!A$2:I$11,8,FALSE))</f>
        <v>17.904761904761905</v>
      </c>
      <c r="M30">
        <v>29</v>
      </c>
      <c r="N30">
        <v>28</v>
      </c>
      <c r="O30">
        <f>VLOOKUP(A30,'Season Stats Ranked'!A$2:H$14,8,FALSE)</f>
        <v>12</v>
      </c>
      <c r="P30">
        <f t="shared" si="0"/>
        <v>20</v>
      </c>
    </row>
    <row r="31" spans="1:16" x14ac:dyDescent="0.25">
      <c r="A31">
        <v>2022</v>
      </c>
      <c r="B31">
        <v>23</v>
      </c>
      <c r="C31" t="s">
        <v>115</v>
      </c>
      <c r="D31">
        <v>9</v>
      </c>
      <c r="E31">
        <v>53</v>
      </c>
      <c r="F31">
        <v>329</v>
      </c>
      <c r="G31">
        <v>6.2</v>
      </c>
      <c r="H31">
        <v>36.6</v>
      </c>
      <c r="I31">
        <v>29</v>
      </c>
      <c r="J31">
        <v>1</v>
      </c>
      <c r="K31">
        <v>3</v>
      </c>
      <c r="L31" s="5">
        <f>F31/(VLOOKUP(A31,'Season Stats'!A$2:I$11,8,FALSE))</f>
        <v>15.666666666666666</v>
      </c>
      <c r="M31">
        <v>29.25</v>
      </c>
      <c r="N31">
        <v>30</v>
      </c>
      <c r="O31">
        <f>VLOOKUP(A31,'Season Stats Ranked'!A$2:H$14,8,FALSE)</f>
        <v>12</v>
      </c>
      <c r="P31">
        <f t="shared" si="0"/>
        <v>21</v>
      </c>
    </row>
    <row r="32" spans="1:16" x14ac:dyDescent="0.25">
      <c r="A32">
        <v>2014</v>
      </c>
      <c r="B32">
        <v>21</v>
      </c>
      <c r="C32" t="s">
        <v>277</v>
      </c>
      <c r="D32">
        <v>7</v>
      </c>
      <c r="E32">
        <v>40</v>
      </c>
      <c r="F32">
        <v>254</v>
      </c>
      <c r="G32">
        <v>6.4</v>
      </c>
      <c r="H32">
        <v>36.299999999999997</v>
      </c>
      <c r="I32">
        <v>42</v>
      </c>
      <c r="J32">
        <v>0</v>
      </c>
      <c r="K32">
        <v>3</v>
      </c>
      <c r="L32" s="5">
        <f>F32/(VLOOKUP(A32,'Season Stats'!A$2:I$11,8,FALSE))</f>
        <v>6.6842105263157894</v>
      </c>
      <c r="M32">
        <v>29.75</v>
      </c>
      <c r="N32">
        <v>31</v>
      </c>
      <c r="O32">
        <f>VLOOKUP(A32,'Season Stats Ranked'!A$2:H$14,8,FALSE)</f>
        <v>6</v>
      </c>
      <c r="P32">
        <f t="shared" si="0"/>
        <v>18.5</v>
      </c>
    </row>
    <row r="33" spans="1:16" x14ac:dyDescent="0.25">
      <c r="A33">
        <v>2017</v>
      </c>
      <c r="B33">
        <v>7</v>
      </c>
      <c r="C33" t="s">
        <v>222</v>
      </c>
      <c r="D33">
        <v>7</v>
      </c>
      <c r="E33">
        <v>69</v>
      </c>
      <c r="F33">
        <v>359</v>
      </c>
      <c r="G33">
        <v>5.2</v>
      </c>
      <c r="H33">
        <v>51.3</v>
      </c>
      <c r="I33">
        <v>44</v>
      </c>
      <c r="J33">
        <v>2</v>
      </c>
      <c r="K33">
        <v>2</v>
      </c>
      <c r="L33" s="5">
        <f>F33/(VLOOKUP(A33,'Season Stats'!A$2:I$11,8,FALSE))</f>
        <v>14.958333333333334</v>
      </c>
      <c r="M33">
        <v>30.75</v>
      </c>
      <c r="N33">
        <v>32</v>
      </c>
      <c r="O33">
        <f>VLOOKUP(A33,'Season Stats Ranked'!A$2:H$14,8,FALSE)</f>
        <v>9</v>
      </c>
      <c r="P33">
        <f t="shared" si="0"/>
        <v>20.5</v>
      </c>
    </row>
    <row r="34" spans="1:16" x14ac:dyDescent="0.25">
      <c r="A34">
        <v>2019</v>
      </c>
      <c r="B34">
        <v>8</v>
      </c>
      <c r="C34" t="s">
        <v>181</v>
      </c>
      <c r="D34">
        <v>13</v>
      </c>
      <c r="E34">
        <v>30</v>
      </c>
      <c r="F34">
        <v>234</v>
      </c>
      <c r="G34">
        <v>7.8</v>
      </c>
      <c r="H34">
        <v>18</v>
      </c>
      <c r="I34">
        <v>30</v>
      </c>
      <c r="J34">
        <v>0</v>
      </c>
      <c r="K34">
        <v>3</v>
      </c>
      <c r="L34" s="5">
        <f>F34/(VLOOKUP(A34,'Season Stats'!A$2:I$11,8,FALSE))</f>
        <v>8.068965517241379</v>
      </c>
      <c r="M34">
        <v>31.75</v>
      </c>
      <c r="N34">
        <v>33</v>
      </c>
      <c r="O34">
        <f>VLOOKUP(A34,'Season Stats Ranked'!A$2:H$14,8,FALSE)</f>
        <v>1</v>
      </c>
      <c r="P34">
        <f t="shared" si="0"/>
        <v>17</v>
      </c>
    </row>
    <row r="35" spans="1:16" x14ac:dyDescent="0.25">
      <c r="A35">
        <v>2016</v>
      </c>
      <c r="B35">
        <v>7</v>
      </c>
      <c r="C35" t="s">
        <v>240</v>
      </c>
      <c r="D35">
        <v>11</v>
      </c>
      <c r="E35">
        <v>34</v>
      </c>
      <c r="F35">
        <v>260</v>
      </c>
      <c r="G35">
        <v>7.6</v>
      </c>
      <c r="H35">
        <v>23.6</v>
      </c>
      <c r="I35">
        <v>43</v>
      </c>
      <c r="J35">
        <v>1</v>
      </c>
      <c r="K35">
        <v>0</v>
      </c>
      <c r="L35" s="5">
        <f>F35/(VLOOKUP(A35,'Season Stats'!A$2:I$11,8,FALSE))</f>
        <v>7.2222222222222223</v>
      </c>
      <c r="M35">
        <v>33.25</v>
      </c>
      <c r="N35">
        <v>34</v>
      </c>
      <c r="O35">
        <f>VLOOKUP(A35,'Season Stats Ranked'!A$2:H$14,8,FALSE)</f>
        <v>2</v>
      </c>
      <c r="P35">
        <f t="shared" si="0"/>
        <v>18</v>
      </c>
    </row>
    <row r="36" spans="1:16" x14ac:dyDescent="0.25">
      <c r="A36">
        <v>2023</v>
      </c>
      <c r="B36">
        <v>0</v>
      </c>
      <c r="C36" t="s">
        <v>96</v>
      </c>
      <c r="D36">
        <v>12</v>
      </c>
      <c r="E36">
        <v>110</v>
      </c>
      <c r="F36">
        <v>419</v>
      </c>
      <c r="G36" s="3">
        <v>3.8</v>
      </c>
      <c r="H36">
        <v>34.9</v>
      </c>
      <c r="I36">
        <v>15</v>
      </c>
      <c r="J36">
        <v>0</v>
      </c>
      <c r="K36">
        <v>4</v>
      </c>
      <c r="L36" s="5">
        <f>F36/(VLOOKUP(A36,'Season Stats'!A$2:I$11,8,FALSE))</f>
        <v>15.518518518518519</v>
      </c>
      <c r="M36">
        <v>33.5</v>
      </c>
      <c r="N36">
        <v>35</v>
      </c>
      <c r="O36">
        <f>VLOOKUP(A36,'Season Stats Ranked'!A$2:H$14,8,FALSE)</f>
        <v>4</v>
      </c>
      <c r="P36">
        <f t="shared" si="0"/>
        <v>19.5</v>
      </c>
    </row>
    <row r="37" spans="1:16" x14ac:dyDescent="0.25">
      <c r="A37">
        <v>2018</v>
      </c>
      <c r="B37">
        <v>3</v>
      </c>
      <c r="C37" t="s">
        <v>201</v>
      </c>
      <c r="D37">
        <v>10</v>
      </c>
      <c r="E37">
        <v>35</v>
      </c>
      <c r="F37">
        <v>200</v>
      </c>
      <c r="G37">
        <v>5.7</v>
      </c>
      <c r="H37">
        <v>20</v>
      </c>
      <c r="I37">
        <v>35</v>
      </c>
      <c r="J37">
        <v>0</v>
      </c>
      <c r="K37">
        <v>5</v>
      </c>
      <c r="L37" s="5">
        <f>F37/(VLOOKUP(A37,'Season Stats'!A$2:I$11,8,FALSE))</f>
        <v>11.764705882352942</v>
      </c>
      <c r="M37">
        <v>34</v>
      </c>
      <c r="N37">
        <v>36</v>
      </c>
      <c r="O37">
        <f>VLOOKUP(A37,'Season Stats Ranked'!A$2:H$14,8,FALSE)</f>
        <v>5</v>
      </c>
      <c r="P37">
        <f t="shared" si="0"/>
        <v>20.5</v>
      </c>
    </row>
    <row r="38" spans="1:16" x14ac:dyDescent="0.25">
      <c r="A38">
        <v>2020</v>
      </c>
      <c r="B38">
        <v>5</v>
      </c>
      <c r="C38" t="s">
        <v>161</v>
      </c>
      <c r="D38">
        <v>10</v>
      </c>
      <c r="E38">
        <v>45</v>
      </c>
      <c r="F38">
        <v>244</v>
      </c>
      <c r="G38">
        <v>5.4</v>
      </c>
      <c r="H38">
        <v>24.4</v>
      </c>
      <c r="I38">
        <v>40</v>
      </c>
      <c r="J38">
        <v>0</v>
      </c>
      <c r="K38">
        <v>2</v>
      </c>
      <c r="L38" s="5">
        <f>F38/(VLOOKUP(A38,'Season Stats'!A$2:I$11,8,FALSE))</f>
        <v>12.842105263157896</v>
      </c>
      <c r="M38">
        <v>36.25</v>
      </c>
      <c r="N38">
        <v>37</v>
      </c>
      <c r="O38">
        <f>VLOOKUP(A38,'Season Stats Ranked'!A$2:H$14,8,FALSE)</f>
        <v>7</v>
      </c>
      <c r="P38">
        <f t="shared" si="0"/>
        <v>22</v>
      </c>
    </row>
    <row r="39" spans="1:16" x14ac:dyDescent="0.25">
      <c r="A39">
        <v>2013</v>
      </c>
      <c r="B39">
        <v>22</v>
      </c>
      <c r="C39" t="s">
        <v>295</v>
      </c>
      <c r="D39">
        <v>8</v>
      </c>
      <c r="E39">
        <v>43</v>
      </c>
      <c r="F39">
        <v>238</v>
      </c>
      <c r="G39">
        <v>5.54</v>
      </c>
      <c r="H39">
        <v>29.8</v>
      </c>
      <c r="I39">
        <v>43</v>
      </c>
      <c r="K39">
        <v>1</v>
      </c>
      <c r="L39" s="5" t="e">
        <f>F39/(VLOOKUP(A39,'Season Stats'!A$2:I$11,8,FALSE))</f>
        <v>#N/A</v>
      </c>
      <c r="M39">
        <v>36.75</v>
      </c>
      <c r="N39">
        <v>38</v>
      </c>
      <c r="O39">
        <f>VLOOKUP(A39,'Season Stats Ranked'!A$2:H$14,8,FALSE)</f>
        <v>8</v>
      </c>
      <c r="P39">
        <f t="shared" si="0"/>
        <v>23</v>
      </c>
    </row>
    <row r="40" spans="1:16" x14ac:dyDescent="0.25">
      <c r="A40">
        <v>2017</v>
      </c>
      <c r="B40">
        <v>27</v>
      </c>
      <c r="C40" t="s">
        <v>223</v>
      </c>
      <c r="D40">
        <v>6</v>
      </c>
      <c r="E40">
        <v>55</v>
      </c>
      <c r="F40">
        <v>259</v>
      </c>
      <c r="G40">
        <v>4.7</v>
      </c>
      <c r="H40">
        <v>43.2</v>
      </c>
      <c r="I40">
        <v>21</v>
      </c>
      <c r="J40">
        <v>1</v>
      </c>
      <c r="K40">
        <v>0</v>
      </c>
      <c r="L40" s="5">
        <f>F40/(VLOOKUP(A40,'Season Stats'!A$2:I$11,8,FALSE))</f>
        <v>10.791666666666666</v>
      </c>
      <c r="M40">
        <v>37</v>
      </c>
      <c r="N40">
        <v>39</v>
      </c>
      <c r="O40">
        <f>VLOOKUP(A40,'Season Stats Ranked'!A$2:H$14,8,FALSE)</f>
        <v>9</v>
      </c>
      <c r="P40">
        <f t="shared" si="0"/>
        <v>24</v>
      </c>
    </row>
    <row r="41" spans="1:16" x14ac:dyDescent="0.25">
      <c r="A41">
        <v>2022</v>
      </c>
      <c r="B41">
        <v>21</v>
      </c>
      <c r="C41" t="s">
        <v>116</v>
      </c>
      <c r="D41">
        <v>11</v>
      </c>
      <c r="E41">
        <v>33</v>
      </c>
      <c r="F41">
        <v>158</v>
      </c>
      <c r="G41">
        <v>4.8</v>
      </c>
      <c r="H41">
        <v>14.4</v>
      </c>
      <c r="I41">
        <v>20</v>
      </c>
      <c r="J41">
        <v>0</v>
      </c>
      <c r="K41">
        <v>8</v>
      </c>
      <c r="L41" s="5">
        <f>F41/(VLOOKUP(A41,'Season Stats'!A$2:I$11,8,FALSE))</f>
        <v>7.5238095238095237</v>
      </c>
      <c r="M41">
        <v>37.75</v>
      </c>
      <c r="N41">
        <v>40</v>
      </c>
      <c r="O41">
        <f>VLOOKUP(A41,'Season Stats Ranked'!A$2:H$14,8,FALSE)</f>
        <v>12</v>
      </c>
      <c r="P41">
        <f t="shared" si="0"/>
        <v>26</v>
      </c>
    </row>
    <row r="42" spans="1:16" x14ac:dyDescent="0.25">
      <c r="A42">
        <v>2012</v>
      </c>
      <c r="B42">
        <v>7</v>
      </c>
      <c r="C42" t="s">
        <v>312</v>
      </c>
      <c r="D42">
        <v>10</v>
      </c>
      <c r="E42">
        <v>28</v>
      </c>
      <c r="F42">
        <v>182</v>
      </c>
      <c r="G42">
        <v>6.5</v>
      </c>
      <c r="H42">
        <v>18.2</v>
      </c>
      <c r="I42">
        <v>62</v>
      </c>
      <c r="K42">
        <v>0</v>
      </c>
      <c r="L42" s="5" t="e">
        <f>F42/(VLOOKUP(A42,'Season Stats'!A$2:I$11,8,FALSE))</f>
        <v>#N/A</v>
      </c>
      <c r="M42">
        <v>39.25</v>
      </c>
      <c r="N42">
        <v>41</v>
      </c>
      <c r="O42">
        <f>VLOOKUP(A42,'Season Stats Ranked'!A$2:H$14,8,FALSE)</f>
        <v>12</v>
      </c>
      <c r="P42">
        <f t="shared" si="0"/>
        <v>26.5</v>
      </c>
    </row>
    <row r="43" spans="1:16" x14ac:dyDescent="0.25">
      <c r="A43">
        <v>2013</v>
      </c>
      <c r="B43">
        <v>12</v>
      </c>
      <c r="C43" t="s">
        <v>292</v>
      </c>
      <c r="D43">
        <v>10</v>
      </c>
      <c r="E43">
        <v>60</v>
      </c>
      <c r="F43">
        <v>246</v>
      </c>
      <c r="G43">
        <v>4.0999999999999996</v>
      </c>
      <c r="H43">
        <v>24.6</v>
      </c>
      <c r="I43">
        <v>74</v>
      </c>
      <c r="K43">
        <v>2</v>
      </c>
      <c r="L43" s="5" t="e">
        <f>F43/(VLOOKUP(A43,'Season Stats'!A$2:I$11,8,FALSE))</f>
        <v>#N/A</v>
      </c>
      <c r="M43">
        <v>39.25</v>
      </c>
      <c r="N43">
        <v>41</v>
      </c>
      <c r="O43">
        <f>VLOOKUP(A43,'Season Stats Ranked'!A$2:H$14,8,FALSE)</f>
        <v>8</v>
      </c>
      <c r="P43">
        <f t="shared" si="0"/>
        <v>24.5</v>
      </c>
    </row>
    <row r="44" spans="1:16" x14ac:dyDescent="0.25">
      <c r="A44">
        <v>2017</v>
      </c>
      <c r="B44">
        <v>3</v>
      </c>
      <c r="C44" t="s">
        <v>225</v>
      </c>
      <c r="D44">
        <v>12</v>
      </c>
      <c r="E44">
        <v>38</v>
      </c>
      <c r="F44">
        <v>166</v>
      </c>
      <c r="G44">
        <v>4.4000000000000004</v>
      </c>
      <c r="H44">
        <v>13.8</v>
      </c>
      <c r="I44">
        <v>15</v>
      </c>
      <c r="J44">
        <v>0</v>
      </c>
      <c r="K44">
        <v>6</v>
      </c>
      <c r="L44" s="5">
        <f>F44/(VLOOKUP(A44,'Season Stats'!A$2:I$11,8,FALSE))</f>
        <v>6.916666666666667</v>
      </c>
      <c r="M44">
        <v>40.25</v>
      </c>
      <c r="N44">
        <v>43</v>
      </c>
      <c r="O44">
        <f>VLOOKUP(A44,'Season Stats Ranked'!A$2:H$14,8,FALSE)</f>
        <v>9</v>
      </c>
      <c r="P44">
        <f t="shared" si="0"/>
        <v>26</v>
      </c>
    </row>
    <row r="45" spans="1:16" x14ac:dyDescent="0.25">
      <c r="A45">
        <v>2012</v>
      </c>
      <c r="B45">
        <v>4</v>
      </c>
      <c r="C45" t="s">
        <v>311</v>
      </c>
      <c r="D45">
        <v>8</v>
      </c>
      <c r="E45">
        <v>41</v>
      </c>
      <c r="F45">
        <v>189</v>
      </c>
      <c r="G45">
        <v>4.6100000000000003</v>
      </c>
      <c r="H45">
        <v>23.6</v>
      </c>
      <c r="I45">
        <v>12</v>
      </c>
      <c r="K45">
        <v>1</v>
      </c>
      <c r="L45" s="5" t="e">
        <f>F45/(VLOOKUP(A45,'Season Stats'!A$2:I$11,8,FALSE))</f>
        <v>#N/A</v>
      </c>
      <c r="M45">
        <v>41.75</v>
      </c>
      <c r="N45">
        <v>44</v>
      </c>
      <c r="O45">
        <f>VLOOKUP(A45,'Season Stats Ranked'!A$2:H$14,8,FALSE)</f>
        <v>12</v>
      </c>
      <c r="P45">
        <f t="shared" si="0"/>
        <v>28</v>
      </c>
    </row>
    <row r="46" spans="1:16" x14ac:dyDescent="0.25">
      <c r="A46">
        <v>2017</v>
      </c>
      <c r="B46">
        <v>10</v>
      </c>
      <c r="C46" t="s">
        <v>219</v>
      </c>
      <c r="D46">
        <v>12</v>
      </c>
      <c r="E46">
        <v>39</v>
      </c>
      <c r="F46">
        <v>151</v>
      </c>
      <c r="G46">
        <v>3.9</v>
      </c>
      <c r="H46">
        <v>12.6</v>
      </c>
      <c r="I46">
        <v>46</v>
      </c>
      <c r="J46">
        <v>0</v>
      </c>
      <c r="K46">
        <v>7</v>
      </c>
      <c r="L46" s="5">
        <f>F46/(VLOOKUP(A46,'Season Stats'!A$2:I$11,8,FALSE))</f>
        <v>6.291666666666667</v>
      </c>
      <c r="M46">
        <v>41.75</v>
      </c>
      <c r="N46">
        <v>44</v>
      </c>
      <c r="O46">
        <f>VLOOKUP(A46,'Season Stats Ranked'!A$2:H$14,8,FALSE)</f>
        <v>9</v>
      </c>
      <c r="P46">
        <f t="shared" si="0"/>
        <v>26.5</v>
      </c>
    </row>
    <row r="47" spans="1:16" x14ac:dyDescent="0.25">
      <c r="A47">
        <v>2016</v>
      </c>
      <c r="B47">
        <v>27</v>
      </c>
      <c r="C47" t="s">
        <v>245</v>
      </c>
      <c r="D47">
        <v>10</v>
      </c>
      <c r="E47">
        <v>39</v>
      </c>
      <c r="F47">
        <v>194</v>
      </c>
      <c r="G47">
        <v>5</v>
      </c>
      <c r="H47">
        <v>19.399999999999999</v>
      </c>
      <c r="I47">
        <v>17</v>
      </c>
      <c r="J47">
        <v>0</v>
      </c>
      <c r="K47">
        <v>1</v>
      </c>
      <c r="L47" s="5">
        <f>F47/(VLOOKUP(A47,'Season Stats'!A$2:I$11,8,FALSE))</f>
        <v>5.3888888888888893</v>
      </c>
      <c r="M47">
        <v>42</v>
      </c>
      <c r="N47">
        <v>46</v>
      </c>
      <c r="O47">
        <f>VLOOKUP(A47,'Season Stats Ranked'!A$2:H$14,8,FALSE)</f>
        <v>2</v>
      </c>
      <c r="P47">
        <f t="shared" si="0"/>
        <v>24</v>
      </c>
    </row>
    <row r="48" spans="1:16" x14ac:dyDescent="0.25">
      <c r="A48">
        <v>2016</v>
      </c>
      <c r="B48">
        <v>5</v>
      </c>
      <c r="C48" t="s">
        <v>246</v>
      </c>
      <c r="D48">
        <v>12</v>
      </c>
      <c r="E48">
        <v>35</v>
      </c>
      <c r="F48">
        <v>188</v>
      </c>
      <c r="G48">
        <v>5.4</v>
      </c>
      <c r="H48">
        <v>15.7</v>
      </c>
      <c r="I48">
        <v>30</v>
      </c>
      <c r="J48">
        <v>0</v>
      </c>
      <c r="K48">
        <v>1</v>
      </c>
      <c r="L48" s="5">
        <f>F48/(VLOOKUP(A48,'Season Stats'!A$2:I$11,8,FALSE))</f>
        <v>5.2222222222222223</v>
      </c>
      <c r="M48">
        <v>42.5</v>
      </c>
      <c r="N48">
        <v>47</v>
      </c>
      <c r="O48">
        <f>VLOOKUP(A48,'Season Stats Ranked'!A$2:H$14,8,FALSE)</f>
        <v>2</v>
      </c>
      <c r="P48">
        <f t="shared" si="0"/>
        <v>24.5</v>
      </c>
    </row>
    <row r="49" spans="1:16" x14ac:dyDescent="0.25">
      <c r="A49">
        <v>2020</v>
      </c>
      <c r="B49">
        <v>12</v>
      </c>
      <c r="C49" t="s">
        <v>159</v>
      </c>
      <c r="D49">
        <v>10</v>
      </c>
      <c r="E49">
        <v>32</v>
      </c>
      <c r="F49">
        <v>67</v>
      </c>
      <c r="G49">
        <v>2.1</v>
      </c>
      <c r="H49">
        <v>6.7</v>
      </c>
      <c r="I49">
        <v>8</v>
      </c>
      <c r="J49">
        <v>0</v>
      </c>
      <c r="K49">
        <v>9</v>
      </c>
      <c r="L49" s="5">
        <f>F49/(VLOOKUP(A49,'Season Stats'!A$2:I$11,8,FALSE))</f>
        <v>3.5263157894736841</v>
      </c>
      <c r="M49">
        <v>42.75</v>
      </c>
      <c r="N49">
        <v>48</v>
      </c>
      <c r="O49">
        <f>VLOOKUP(A49,'Season Stats Ranked'!A$2:H$14,8,FALSE)</f>
        <v>7</v>
      </c>
      <c r="P49">
        <f t="shared" si="0"/>
        <v>27.5</v>
      </c>
    </row>
    <row r="50" spans="1:16" x14ac:dyDescent="0.25">
      <c r="A50">
        <v>2021</v>
      </c>
      <c r="B50">
        <v>9</v>
      </c>
      <c r="C50" t="s">
        <v>136</v>
      </c>
      <c r="D50">
        <v>12</v>
      </c>
      <c r="E50">
        <v>76</v>
      </c>
      <c r="F50">
        <v>272</v>
      </c>
      <c r="G50">
        <v>3.6</v>
      </c>
      <c r="H50">
        <v>22.7</v>
      </c>
      <c r="I50">
        <v>25</v>
      </c>
      <c r="J50">
        <v>0</v>
      </c>
      <c r="K50">
        <v>0</v>
      </c>
      <c r="L50" s="5">
        <f>F50/(VLOOKUP(A50,'Season Stats'!A$2:I$11,8,FALSE))</f>
        <v>10.461538461538462</v>
      </c>
      <c r="M50">
        <v>43.25</v>
      </c>
      <c r="N50">
        <v>49</v>
      </c>
      <c r="O50">
        <f>VLOOKUP(A50,'Season Stats Ranked'!A$2:H$14,8,FALSE)</f>
        <v>11</v>
      </c>
      <c r="P50">
        <f t="shared" si="0"/>
        <v>30</v>
      </c>
    </row>
    <row r="51" spans="1:16" x14ac:dyDescent="0.25">
      <c r="A51">
        <v>2017</v>
      </c>
      <c r="B51">
        <v>25</v>
      </c>
      <c r="C51" t="s">
        <v>224</v>
      </c>
      <c r="D51">
        <v>10</v>
      </c>
      <c r="E51">
        <v>46</v>
      </c>
      <c r="F51">
        <v>198</v>
      </c>
      <c r="G51">
        <v>4.3</v>
      </c>
      <c r="H51">
        <v>19.8</v>
      </c>
      <c r="I51">
        <v>12</v>
      </c>
      <c r="J51">
        <v>1</v>
      </c>
      <c r="K51">
        <v>1</v>
      </c>
      <c r="L51" s="5">
        <f>F51/(VLOOKUP(A51,'Season Stats'!A$2:I$11,8,FALSE))</f>
        <v>8.25</v>
      </c>
      <c r="M51">
        <v>43.5</v>
      </c>
      <c r="N51">
        <v>50</v>
      </c>
      <c r="O51">
        <f>VLOOKUP(A51,'Season Stats Ranked'!A$2:H$14,8,FALSE)</f>
        <v>9</v>
      </c>
      <c r="P51">
        <f t="shared" si="0"/>
        <v>29.5</v>
      </c>
    </row>
    <row r="52" spans="1:16" x14ac:dyDescent="0.25">
      <c r="A52">
        <v>2015</v>
      </c>
      <c r="B52">
        <v>4</v>
      </c>
      <c r="C52" t="s">
        <v>260</v>
      </c>
      <c r="D52">
        <v>7</v>
      </c>
      <c r="E52">
        <v>26</v>
      </c>
      <c r="F52">
        <v>116</v>
      </c>
      <c r="G52">
        <v>4.5</v>
      </c>
      <c r="H52">
        <v>16.600000000000001</v>
      </c>
      <c r="I52">
        <v>28</v>
      </c>
      <c r="J52">
        <v>0</v>
      </c>
      <c r="K52">
        <v>2</v>
      </c>
      <c r="L52" s="5">
        <f>F52/(VLOOKUP(A52,'Season Stats'!A$2:I$11,8,FALSE))</f>
        <v>1.7313432835820894</v>
      </c>
      <c r="M52">
        <v>44.5</v>
      </c>
      <c r="N52">
        <v>51</v>
      </c>
      <c r="O52">
        <f>VLOOKUP(A52,'Season Stats Ranked'!A$2:H$14,8,FALSE)</f>
        <v>3</v>
      </c>
      <c r="P52">
        <f t="shared" si="0"/>
        <v>27</v>
      </c>
    </row>
    <row r="53" spans="1:16" x14ac:dyDescent="0.25">
      <c r="A53">
        <v>2016</v>
      </c>
      <c r="B53">
        <v>12</v>
      </c>
      <c r="C53" t="s">
        <v>239</v>
      </c>
      <c r="D53">
        <v>12</v>
      </c>
      <c r="E53">
        <v>37</v>
      </c>
      <c r="F53">
        <v>163</v>
      </c>
      <c r="G53">
        <v>4.4000000000000004</v>
      </c>
      <c r="H53">
        <v>13.6</v>
      </c>
      <c r="I53">
        <v>48</v>
      </c>
      <c r="J53">
        <v>0</v>
      </c>
      <c r="K53">
        <v>2</v>
      </c>
      <c r="L53" s="5">
        <f>F53/(VLOOKUP(A53,'Season Stats'!A$2:I$11,8,FALSE))</f>
        <v>4.5277777777777777</v>
      </c>
      <c r="M53">
        <v>45</v>
      </c>
      <c r="N53">
        <v>52</v>
      </c>
      <c r="O53">
        <f>VLOOKUP(A53,'Season Stats Ranked'!A$2:H$14,8,FALSE)</f>
        <v>2</v>
      </c>
      <c r="P53">
        <f t="shared" si="0"/>
        <v>27</v>
      </c>
    </row>
    <row r="54" spans="1:16" x14ac:dyDescent="0.25">
      <c r="A54">
        <v>2014</v>
      </c>
      <c r="B54">
        <v>4</v>
      </c>
      <c r="C54" t="s">
        <v>274</v>
      </c>
      <c r="D54">
        <v>10</v>
      </c>
      <c r="E54">
        <v>25</v>
      </c>
      <c r="F54">
        <v>94</v>
      </c>
      <c r="G54">
        <v>3.8</v>
      </c>
      <c r="H54">
        <v>9.4</v>
      </c>
      <c r="I54">
        <v>27</v>
      </c>
      <c r="J54">
        <v>0</v>
      </c>
      <c r="K54">
        <v>1</v>
      </c>
      <c r="L54" s="5">
        <f>F54/(VLOOKUP(A54,'Season Stats'!A$2:I$11,8,FALSE))</f>
        <v>2.4736842105263159</v>
      </c>
      <c r="M54">
        <v>49.5</v>
      </c>
      <c r="N54">
        <v>53</v>
      </c>
      <c r="O54">
        <f>VLOOKUP(A54,'Season Stats Ranked'!A$2:H$14,8,FALSE)</f>
        <v>6</v>
      </c>
      <c r="P54">
        <f t="shared" si="0"/>
        <v>29.5</v>
      </c>
    </row>
    <row r="55" spans="1:16" x14ac:dyDescent="0.25">
      <c r="A55">
        <v>2023</v>
      </c>
      <c r="B55">
        <v>16</v>
      </c>
      <c r="C55" t="s">
        <v>93</v>
      </c>
      <c r="D55">
        <v>12</v>
      </c>
      <c r="E55">
        <v>35</v>
      </c>
      <c r="F55">
        <v>93</v>
      </c>
      <c r="G55" s="3">
        <v>2.7</v>
      </c>
      <c r="H55">
        <v>7.8</v>
      </c>
      <c r="I55">
        <v>18</v>
      </c>
      <c r="J55">
        <v>0</v>
      </c>
      <c r="K55">
        <v>0</v>
      </c>
      <c r="L55" s="5">
        <f>F55/(VLOOKUP(A55,'Season Stats'!A$2:I$11,8,FALSE))</f>
        <v>3.4444444444444446</v>
      </c>
      <c r="M55">
        <v>52.25</v>
      </c>
      <c r="N55">
        <v>54</v>
      </c>
      <c r="O55">
        <f>VLOOKUP(A55,'Season Stats Ranked'!A$2:H$14,8,FALSE)</f>
        <v>4</v>
      </c>
      <c r="P55">
        <f t="shared" si="0"/>
        <v>29</v>
      </c>
    </row>
    <row r="56" spans="1:16" x14ac:dyDescent="0.25">
      <c r="A56">
        <v>2014</v>
      </c>
      <c r="B56">
        <v>12</v>
      </c>
      <c r="C56" t="s">
        <v>273</v>
      </c>
      <c r="D56">
        <v>11</v>
      </c>
      <c r="E56">
        <v>28</v>
      </c>
      <c r="F56">
        <v>54</v>
      </c>
      <c r="G56">
        <v>1.9</v>
      </c>
      <c r="H56">
        <v>4.9000000000000004</v>
      </c>
      <c r="I56">
        <v>14</v>
      </c>
      <c r="J56">
        <v>0</v>
      </c>
      <c r="K56">
        <v>0</v>
      </c>
      <c r="L56" s="5">
        <f>F56/(VLOOKUP(A56,'Season Stats'!A$2:I$11,8,FALSE))</f>
        <v>1.4210526315789473</v>
      </c>
      <c r="M56">
        <v>53.75</v>
      </c>
      <c r="N56">
        <v>55</v>
      </c>
      <c r="O56">
        <f>VLOOKUP(A56,'Season Stats Ranked'!A$2:H$14,8,FALSE)</f>
        <v>6</v>
      </c>
      <c r="P56">
        <f t="shared" si="0"/>
        <v>30.5</v>
      </c>
    </row>
    <row r="57" spans="1:16" x14ac:dyDescent="0.25">
      <c r="A57">
        <v>2015</v>
      </c>
      <c r="B57">
        <v>12</v>
      </c>
      <c r="C57" t="s">
        <v>261</v>
      </c>
      <c r="D57">
        <v>11</v>
      </c>
      <c r="E57">
        <v>30</v>
      </c>
      <c r="F57">
        <v>44</v>
      </c>
      <c r="G57">
        <v>1.5</v>
      </c>
      <c r="H57">
        <v>4</v>
      </c>
      <c r="I57">
        <v>18</v>
      </c>
      <c r="J57">
        <v>0</v>
      </c>
      <c r="K57">
        <v>0</v>
      </c>
      <c r="L57" s="5">
        <f>F57/(VLOOKUP(A57,'Season Stats'!A$2:I$11,8,FALSE))</f>
        <v>0.65671641791044777</v>
      </c>
      <c r="M57">
        <v>54.5</v>
      </c>
      <c r="N57">
        <v>56</v>
      </c>
      <c r="O57">
        <f>VLOOKUP(A57,'Season Stats Ranked'!A$2:H$14,8,FALSE)</f>
        <v>3</v>
      </c>
      <c r="P57">
        <f t="shared" si="0"/>
        <v>29.5</v>
      </c>
    </row>
  </sheetData>
  <autoFilter ref="A1:N57" xr:uid="{485AA893-A36D-4311-9056-91DB44B3485A}">
    <sortState xmlns:xlrd2="http://schemas.microsoft.com/office/spreadsheetml/2017/richdata2" ref="A2:N57">
      <sortCondition ref="N1:N5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4B13-FE3A-42B4-83D7-F0A25C6094E5}">
  <dimension ref="A1:J155"/>
  <sheetViews>
    <sheetView topLeftCell="B43" workbookViewId="0">
      <selection activeCell="C68" sqref="A1:J155"/>
    </sheetView>
  </sheetViews>
  <sheetFormatPr defaultRowHeight="15" x14ac:dyDescent="0.25"/>
  <sheetData>
    <row r="1" spans="1:10" x14ac:dyDescent="0.25">
      <c r="A1" t="s">
        <v>65</v>
      </c>
      <c r="B1" t="s">
        <v>20</v>
      </c>
      <c r="C1" t="s">
        <v>78</v>
      </c>
      <c r="D1" t="s">
        <v>79</v>
      </c>
      <c r="E1" t="s">
        <v>106</v>
      </c>
      <c r="F1" t="s">
        <v>82</v>
      </c>
      <c r="G1" s="3" t="s">
        <v>84</v>
      </c>
      <c r="H1" t="s">
        <v>85</v>
      </c>
      <c r="I1" t="s">
        <v>89</v>
      </c>
      <c r="J1" t="s">
        <v>23</v>
      </c>
    </row>
    <row r="2" spans="1:10" x14ac:dyDescent="0.25">
      <c r="A2">
        <v>2011</v>
      </c>
      <c r="B2">
        <v>13</v>
      </c>
      <c r="C2" t="s">
        <v>335</v>
      </c>
      <c r="D2">
        <v>10</v>
      </c>
      <c r="E2">
        <v>40</v>
      </c>
      <c r="F2">
        <v>812</v>
      </c>
      <c r="G2">
        <v>20.3</v>
      </c>
      <c r="H2">
        <v>81.2</v>
      </c>
      <c r="I2">
        <v>0</v>
      </c>
      <c r="J2">
        <v>16</v>
      </c>
    </row>
    <row r="3" spans="1:10" x14ac:dyDescent="0.25">
      <c r="A3">
        <v>2011</v>
      </c>
      <c r="B3">
        <v>5</v>
      </c>
      <c r="C3" t="s">
        <v>329</v>
      </c>
      <c r="D3">
        <v>10</v>
      </c>
      <c r="E3">
        <v>52</v>
      </c>
      <c r="F3">
        <v>948</v>
      </c>
      <c r="G3">
        <v>18.23</v>
      </c>
      <c r="H3">
        <v>94.8</v>
      </c>
      <c r="I3">
        <v>0</v>
      </c>
      <c r="J3">
        <v>14</v>
      </c>
    </row>
    <row r="4" spans="1:10" x14ac:dyDescent="0.25">
      <c r="A4">
        <v>2011</v>
      </c>
      <c r="B4">
        <v>2</v>
      </c>
      <c r="C4" t="s">
        <v>332</v>
      </c>
      <c r="D4">
        <v>9</v>
      </c>
      <c r="E4">
        <v>30</v>
      </c>
      <c r="F4">
        <v>409</v>
      </c>
      <c r="G4">
        <v>13.63</v>
      </c>
      <c r="H4">
        <v>45.4</v>
      </c>
      <c r="I4">
        <v>0</v>
      </c>
      <c r="J4">
        <v>3</v>
      </c>
    </row>
    <row r="5" spans="1:10" x14ac:dyDescent="0.25">
      <c r="A5">
        <v>2022</v>
      </c>
      <c r="B5">
        <v>3</v>
      </c>
      <c r="C5" t="s">
        <v>126</v>
      </c>
      <c r="D5">
        <v>11</v>
      </c>
      <c r="E5">
        <v>10</v>
      </c>
      <c r="F5">
        <v>202</v>
      </c>
      <c r="G5">
        <v>20.2</v>
      </c>
      <c r="H5">
        <v>18.399999999999999</v>
      </c>
      <c r="I5">
        <v>47</v>
      </c>
      <c r="J5">
        <v>2</v>
      </c>
    </row>
    <row r="6" spans="1:10" x14ac:dyDescent="0.25">
      <c r="A6">
        <v>2023</v>
      </c>
      <c r="B6">
        <v>4</v>
      </c>
      <c r="C6" t="s">
        <v>98</v>
      </c>
      <c r="D6">
        <v>11</v>
      </c>
      <c r="E6">
        <v>7</v>
      </c>
      <c r="F6">
        <v>93</v>
      </c>
      <c r="G6" s="3">
        <v>13.3</v>
      </c>
      <c r="H6">
        <v>8.5</v>
      </c>
      <c r="I6">
        <v>55</v>
      </c>
      <c r="J6">
        <v>1</v>
      </c>
    </row>
    <row r="7" spans="1:10" x14ac:dyDescent="0.25">
      <c r="A7">
        <v>2023</v>
      </c>
      <c r="B7">
        <v>23</v>
      </c>
      <c r="C7" t="s">
        <v>104</v>
      </c>
      <c r="D7">
        <v>11</v>
      </c>
      <c r="E7">
        <v>4</v>
      </c>
      <c r="F7">
        <v>58</v>
      </c>
      <c r="G7" s="3">
        <v>14.5</v>
      </c>
      <c r="H7">
        <v>5.3</v>
      </c>
      <c r="I7">
        <v>33</v>
      </c>
      <c r="J7">
        <v>0</v>
      </c>
    </row>
    <row r="8" spans="1:10" x14ac:dyDescent="0.25">
      <c r="A8">
        <v>2023</v>
      </c>
      <c r="B8">
        <v>10</v>
      </c>
      <c r="C8" t="s">
        <v>108</v>
      </c>
      <c r="D8">
        <v>3</v>
      </c>
      <c r="E8">
        <v>3</v>
      </c>
      <c r="F8">
        <v>25</v>
      </c>
      <c r="G8" s="3">
        <v>8.3000000000000007</v>
      </c>
      <c r="H8">
        <v>8.3000000000000007</v>
      </c>
      <c r="I8">
        <v>16</v>
      </c>
      <c r="J8">
        <v>0</v>
      </c>
    </row>
    <row r="9" spans="1:10" x14ac:dyDescent="0.25">
      <c r="A9">
        <v>2023</v>
      </c>
      <c r="B9">
        <v>21</v>
      </c>
      <c r="C9" t="s">
        <v>102</v>
      </c>
      <c r="D9">
        <v>12</v>
      </c>
      <c r="E9">
        <v>1</v>
      </c>
      <c r="F9">
        <v>15</v>
      </c>
      <c r="G9" s="3">
        <v>15</v>
      </c>
      <c r="H9">
        <v>1.3</v>
      </c>
      <c r="I9">
        <v>15</v>
      </c>
      <c r="J9">
        <v>0</v>
      </c>
    </row>
    <row r="10" spans="1:10" x14ac:dyDescent="0.25">
      <c r="A10">
        <v>2023</v>
      </c>
      <c r="B10">
        <v>19</v>
      </c>
      <c r="C10" t="s">
        <v>110</v>
      </c>
      <c r="D10">
        <v>6</v>
      </c>
      <c r="E10">
        <v>1</v>
      </c>
      <c r="F10">
        <v>6</v>
      </c>
      <c r="G10" s="3">
        <v>6</v>
      </c>
      <c r="H10">
        <v>1</v>
      </c>
      <c r="I10">
        <v>6</v>
      </c>
      <c r="J10">
        <v>0</v>
      </c>
    </row>
    <row r="11" spans="1:10" x14ac:dyDescent="0.25">
      <c r="A11">
        <v>2011</v>
      </c>
      <c r="B11">
        <v>4</v>
      </c>
      <c r="C11" t="s">
        <v>331</v>
      </c>
      <c r="D11">
        <v>9</v>
      </c>
      <c r="E11">
        <v>28</v>
      </c>
      <c r="F11">
        <v>377</v>
      </c>
      <c r="G11">
        <v>13.46</v>
      </c>
      <c r="H11">
        <v>41.9</v>
      </c>
      <c r="I11">
        <v>0</v>
      </c>
      <c r="J11">
        <v>1</v>
      </c>
    </row>
    <row r="12" spans="1:10" x14ac:dyDescent="0.25">
      <c r="A12">
        <v>2012</v>
      </c>
      <c r="B12">
        <v>2</v>
      </c>
      <c r="C12" t="s">
        <v>302</v>
      </c>
      <c r="D12">
        <v>9</v>
      </c>
      <c r="E12">
        <v>58</v>
      </c>
      <c r="F12">
        <v>1003</v>
      </c>
      <c r="G12">
        <v>17.29</v>
      </c>
      <c r="H12">
        <v>111.4</v>
      </c>
      <c r="I12">
        <v>60</v>
      </c>
      <c r="J12">
        <v>16</v>
      </c>
    </row>
    <row r="13" spans="1:10" x14ac:dyDescent="0.25">
      <c r="A13">
        <v>2012</v>
      </c>
      <c r="B13">
        <v>7</v>
      </c>
      <c r="C13" t="s">
        <v>312</v>
      </c>
      <c r="D13">
        <v>10</v>
      </c>
      <c r="E13">
        <v>25</v>
      </c>
      <c r="F13">
        <v>282</v>
      </c>
      <c r="G13">
        <v>11.28</v>
      </c>
      <c r="H13">
        <v>28.2</v>
      </c>
      <c r="I13">
        <v>52</v>
      </c>
      <c r="J13">
        <v>1</v>
      </c>
    </row>
    <row r="14" spans="1:10" x14ac:dyDescent="0.25">
      <c r="A14">
        <v>2013</v>
      </c>
      <c r="B14">
        <v>6</v>
      </c>
      <c r="C14" t="s">
        <v>297</v>
      </c>
      <c r="D14">
        <v>10</v>
      </c>
      <c r="E14">
        <v>23</v>
      </c>
      <c r="F14">
        <v>533</v>
      </c>
      <c r="G14">
        <v>23.17</v>
      </c>
      <c r="H14">
        <v>53.3</v>
      </c>
      <c r="I14">
        <v>85</v>
      </c>
      <c r="J14">
        <v>4</v>
      </c>
    </row>
    <row r="15" spans="1:10" x14ac:dyDescent="0.25">
      <c r="A15">
        <v>2022</v>
      </c>
      <c r="B15">
        <v>89</v>
      </c>
      <c r="C15" t="s">
        <v>127</v>
      </c>
      <c r="D15">
        <v>5</v>
      </c>
      <c r="E15">
        <v>9</v>
      </c>
      <c r="F15">
        <v>80</v>
      </c>
      <c r="G15">
        <v>8.9</v>
      </c>
      <c r="H15">
        <v>16</v>
      </c>
      <c r="I15">
        <v>16</v>
      </c>
      <c r="J15">
        <v>0</v>
      </c>
    </row>
    <row r="16" spans="1:10" x14ac:dyDescent="0.25">
      <c r="A16">
        <v>2022</v>
      </c>
      <c r="B16">
        <v>4</v>
      </c>
      <c r="C16" t="s">
        <v>114</v>
      </c>
      <c r="D16">
        <v>8</v>
      </c>
      <c r="E16">
        <v>8</v>
      </c>
      <c r="F16">
        <v>123</v>
      </c>
      <c r="G16">
        <v>15.4</v>
      </c>
      <c r="H16">
        <v>15.4</v>
      </c>
      <c r="I16">
        <v>44</v>
      </c>
      <c r="J16">
        <v>2</v>
      </c>
    </row>
    <row r="17" spans="1:10" x14ac:dyDescent="0.25">
      <c r="A17">
        <v>2022</v>
      </c>
      <c r="B17">
        <v>15</v>
      </c>
      <c r="C17" t="s">
        <v>125</v>
      </c>
      <c r="D17">
        <v>4</v>
      </c>
      <c r="E17">
        <v>7</v>
      </c>
      <c r="F17">
        <v>84</v>
      </c>
      <c r="G17">
        <v>12</v>
      </c>
      <c r="H17">
        <v>21</v>
      </c>
      <c r="I17">
        <v>29</v>
      </c>
      <c r="J17">
        <v>1</v>
      </c>
    </row>
    <row r="18" spans="1:10" x14ac:dyDescent="0.25">
      <c r="A18">
        <v>2022</v>
      </c>
      <c r="B18">
        <v>17</v>
      </c>
      <c r="C18" t="s">
        <v>128</v>
      </c>
      <c r="D18">
        <v>1</v>
      </c>
      <c r="E18">
        <v>2</v>
      </c>
      <c r="F18">
        <v>12</v>
      </c>
      <c r="G18">
        <v>6</v>
      </c>
      <c r="H18">
        <v>12</v>
      </c>
      <c r="I18">
        <v>6</v>
      </c>
      <c r="J18">
        <v>0</v>
      </c>
    </row>
    <row r="19" spans="1:10" x14ac:dyDescent="0.25">
      <c r="A19">
        <v>2022</v>
      </c>
      <c r="B19">
        <v>16</v>
      </c>
      <c r="C19" t="s">
        <v>112</v>
      </c>
      <c r="D19">
        <v>7</v>
      </c>
      <c r="E19">
        <v>2</v>
      </c>
      <c r="F19">
        <v>19</v>
      </c>
      <c r="G19">
        <v>9.5</v>
      </c>
      <c r="H19">
        <v>2.7</v>
      </c>
      <c r="I19">
        <v>12</v>
      </c>
      <c r="J19">
        <v>0</v>
      </c>
    </row>
    <row r="20" spans="1:10" x14ac:dyDescent="0.25">
      <c r="A20">
        <v>2022</v>
      </c>
      <c r="B20">
        <v>23</v>
      </c>
      <c r="C20" t="s">
        <v>115</v>
      </c>
      <c r="D20">
        <v>9</v>
      </c>
      <c r="E20">
        <v>2</v>
      </c>
      <c r="F20">
        <v>14</v>
      </c>
      <c r="G20">
        <v>7</v>
      </c>
      <c r="H20">
        <v>1.6</v>
      </c>
      <c r="I20">
        <v>9</v>
      </c>
      <c r="J20">
        <v>0</v>
      </c>
    </row>
    <row r="21" spans="1:10" x14ac:dyDescent="0.25">
      <c r="A21">
        <v>2022</v>
      </c>
      <c r="B21">
        <v>14</v>
      </c>
      <c r="C21" t="s">
        <v>117</v>
      </c>
      <c r="D21">
        <v>6</v>
      </c>
      <c r="E21">
        <v>2</v>
      </c>
      <c r="F21">
        <v>11</v>
      </c>
      <c r="G21">
        <v>5.5</v>
      </c>
      <c r="H21">
        <v>1.8</v>
      </c>
      <c r="I21">
        <v>7</v>
      </c>
      <c r="J21">
        <v>0</v>
      </c>
    </row>
    <row r="22" spans="1:10" x14ac:dyDescent="0.25">
      <c r="A22">
        <v>2022</v>
      </c>
      <c r="B22">
        <v>13</v>
      </c>
      <c r="C22" t="s">
        <v>129</v>
      </c>
      <c r="D22">
        <v>3</v>
      </c>
      <c r="E22">
        <v>1</v>
      </c>
      <c r="F22">
        <v>6</v>
      </c>
      <c r="G22">
        <v>6</v>
      </c>
      <c r="H22">
        <v>2</v>
      </c>
      <c r="I22">
        <v>6</v>
      </c>
      <c r="J22">
        <v>0</v>
      </c>
    </row>
    <row r="23" spans="1:10" x14ac:dyDescent="0.25">
      <c r="A23">
        <v>2022</v>
      </c>
      <c r="B23">
        <v>0</v>
      </c>
      <c r="C23" t="s">
        <v>119</v>
      </c>
      <c r="D23">
        <v>11</v>
      </c>
      <c r="E23">
        <v>1</v>
      </c>
      <c r="F23">
        <v>6</v>
      </c>
      <c r="G23">
        <v>6</v>
      </c>
      <c r="H23">
        <v>0.5</v>
      </c>
      <c r="I23">
        <v>6</v>
      </c>
      <c r="J23">
        <v>0</v>
      </c>
    </row>
    <row r="24" spans="1:10" x14ac:dyDescent="0.25">
      <c r="A24">
        <v>2022</v>
      </c>
      <c r="B24">
        <v>19</v>
      </c>
      <c r="C24" t="s">
        <v>130</v>
      </c>
      <c r="D24">
        <v>3</v>
      </c>
      <c r="E24">
        <v>1</v>
      </c>
      <c r="F24">
        <v>18</v>
      </c>
      <c r="G24">
        <v>18</v>
      </c>
      <c r="H24">
        <v>6</v>
      </c>
      <c r="I24">
        <v>18</v>
      </c>
      <c r="J24">
        <v>0</v>
      </c>
    </row>
    <row r="25" spans="1:10" x14ac:dyDescent="0.25">
      <c r="A25">
        <v>2013</v>
      </c>
      <c r="B25">
        <v>2</v>
      </c>
      <c r="C25" t="s">
        <v>303</v>
      </c>
      <c r="D25">
        <v>10</v>
      </c>
      <c r="E25">
        <v>66</v>
      </c>
      <c r="F25">
        <v>1162</v>
      </c>
      <c r="G25">
        <v>17.61</v>
      </c>
      <c r="H25">
        <v>116.2</v>
      </c>
      <c r="I25">
        <v>70</v>
      </c>
      <c r="J25">
        <v>14</v>
      </c>
    </row>
    <row r="26" spans="1:10" x14ac:dyDescent="0.25">
      <c r="A26">
        <v>2013</v>
      </c>
      <c r="B26">
        <v>2</v>
      </c>
      <c r="C26" t="s">
        <v>304</v>
      </c>
      <c r="D26">
        <v>10</v>
      </c>
      <c r="E26">
        <v>36</v>
      </c>
      <c r="F26">
        <v>611</v>
      </c>
      <c r="G26">
        <v>16.97</v>
      </c>
      <c r="H26">
        <v>61.1</v>
      </c>
      <c r="I26">
        <v>89</v>
      </c>
      <c r="J26">
        <v>9</v>
      </c>
    </row>
    <row r="27" spans="1:10" x14ac:dyDescent="0.25">
      <c r="A27">
        <v>2013</v>
      </c>
      <c r="B27">
        <v>27</v>
      </c>
      <c r="C27" t="s">
        <v>294</v>
      </c>
      <c r="D27">
        <v>10</v>
      </c>
      <c r="E27">
        <v>20</v>
      </c>
      <c r="F27">
        <v>282</v>
      </c>
      <c r="G27">
        <v>14.1</v>
      </c>
      <c r="H27">
        <v>28.2</v>
      </c>
      <c r="I27">
        <v>55</v>
      </c>
      <c r="J27">
        <v>3</v>
      </c>
    </row>
    <row r="28" spans="1:10" x14ac:dyDescent="0.25">
      <c r="A28">
        <v>2021</v>
      </c>
      <c r="B28">
        <v>32</v>
      </c>
      <c r="C28" t="s">
        <v>140</v>
      </c>
      <c r="D28">
        <v>12</v>
      </c>
      <c r="E28">
        <v>4</v>
      </c>
      <c r="F28">
        <v>16</v>
      </c>
      <c r="G28">
        <v>4</v>
      </c>
      <c r="H28">
        <v>1.3</v>
      </c>
      <c r="I28">
        <v>11</v>
      </c>
      <c r="J28">
        <v>0</v>
      </c>
    </row>
    <row r="29" spans="1:10" x14ac:dyDescent="0.25">
      <c r="A29">
        <v>2021</v>
      </c>
      <c r="B29">
        <v>6</v>
      </c>
      <c r="C29" t="s">
        <v>152</v>
      </c>
      <c r="D29">
        <v>12</v>
      </c>
      <c r="E29">
        <v>2</v>
      </c>
      <c r="F29">
        <v>10</v>
      </c>
      <c r="G29">
        <v>5</v>
      </c>
      <c r="H29">
        <v>0.8</v>
      </c>
      <c r="I29">
        <v>8</v>
      </c>
      <c r="J29">
        <v>0</v>
      </c>
    </row>
    <row r="30" spans="1:10" x14ac:dyDescent="0.25">
      <c r="A30">
        <v>2021</v>
      </c>
      <c r="B30">
        <v>5</v>
      </c>
      <c r="C30" t="s">
        <v>148</v>
      </c>
      <c r="D30">
        <v>7</v>
      </c>
      <c r="E30">
        <v>2</v>
      </c>
      <c r="F30">
        <v>44</v>
      </c>
      <c r="G30">
        <v>22</v>
      </c>
      <c r="H30">
        <v>6.3</v>
      </c>
      <c r="I30">
        <v>29</v>
      </c>
      <c r="J30">
        <v>0</v>
      </c>
    </row>
    <row r="31" spans="1:10" x14ac:dyDescent="0.25">
      <c r="A31">
        <v>2021</v>
      </c>
      <c r="B31">
        <v>44</v>
      </c>
      <c r="C31" t="s">
        <v>153</v>
      </c>
      <c r="D31">
        <v>11</v>
      </c>
      <c r="E31">
        <v>2</v>
      </c>
      <c r="F31">
        <v>37</v>
      </c>
      <c r="G31">
        <v>18.5</v>
      </c>
      <c r="H31">
        <v>3.4</v>
      </c>
      <c r="I31">
        <v>30</v>
      </c>
      <c r="J31">
        <v>1</v>
      </c>
    </row>
    <row r="32" spans="1:10" x14ac:dyDescent="0.25">
      <c r="A32">
        <v>2021</v>
      </c>
      <c r="B32">
        <v>4</v>
      </c>
      <c r="C32" t="s">
        <v>141</v>
      </c>
      <c r="D32">
        <v>10</v>
      </c>
      <c r="E32">
        <v>1</v>
      </c>
      <c r="F32">
        <v>29</v>
      </c>
      <c r="G32">
        <v>29</v>
      </c>
      <c r="H32">
        <v>2.9</v>
      </c>
      <c r="I32">
        <v>29</v>
      </c>
      <c r="J32">
        <v>0</v>
      </c>
    </row>
    <row r="33" spans="1:10" x14ac:dyDescent="0.25">
      <c r="A33">
        <v>2021</v>
      </c>
      <c r="B33">
        <v>8</v>
      </c>
      <c r="C33" t="s">
        <v>154</v>
      </c>
      <c r="D33">
        <v>9</v>
      </c>
      <c r="E33">
        <v>1</v>
      </c>
      <c r="F33">
        <v>8</v>
      </c>
      <c r="G33">
        <v>8</v>
      </c>
      <c r="H33">
        <v>0.9</v>
      </c>
      <c r="I33">
        <v>8</v>
      </c>
      <c r="J33">
        <v>0</v>
      </c>
    </row>
    <row r="34" spans="1:10" x14ac:dyDescent="0.25">
      <c r="A34">
        <v>2021</v>
      </c>
      <c r="B34">
        <v>12</v>
      </c>
      <c r="C34" t="s">
        <v>155</v>
      </c>
      <c r="D34">
        <v>9</v>
      </c>
      <c r="E34">
        <v>1</v>
      </c>
      <c r="F34">
        <v>5</v>
      </c>
      <c r="G34">
        <v>5</v>
      </c>
      <c r="H34">
        <v>0.6</v>
      </c>
      <c r="I34">
        <v>5</v>
      </c>
      <c r="J34">
        <v>0</v>
      </c>
    </row>
    <row r="35" spans="1:10" x14ac:dyDescent="0.25">
      <c r="A35">
        <v>2021</v>
      </c>
      <c r="B35">
        <v>18</v>
      </c>
      <c r="C35" t="s">
        <v>150</v>
      </c>
      <c r="D35">
        <v>12</v>
      </c>
      <c r="E35">
        <v>1</v>
      </c>
      <c r="F35">
        <v>16</v>
      </c>
      <c r="G35">
        <v>16</v>
      </c>
      <c r="H35">
        <v>1.3</v>
      </c>
      <c r="I35">
        <v>16</v>
      </c>
      <c r="J35">
        <v>0</v>
      </c>
    </row>
    <row r="36" spans="1:10" x14ac:dyDescent="0.25">
      <c r="A36">
        <v>2013</v>
      </c>
      <c r="B36">
        <v>40</v>
      </c>
      <c r="C36" t="s">
        <v>305</v>
      </c>
      <c r="D36">
        <v>10</v>
      </c>
      <c r="E36">
        <v>21</v>
      </c>
      <c r="F36">
        <v>269</v>
      </c>
      <c r="G36">
        <v>12.81</v>
      </c>
      <c r="H36">
        <v>26.9</v>
      </c>
      <c r="I36">
        <v>30</v>
      </c>
      <c r="J36">
        <v>4</v>
      </c>
    </row>
    <row r="37" spans="1:10" x14ac:dyDescent="0.25">
      <c r="A37">
        <v>2014</v>
      </c>
      <c r="B37">
        <v>2</v>
      </c>
      <c r="C37" t="s">
        <v>281</v>
      </c>
      <c r="D37">
        <v>11</v>
      </c>
      <c r="E37">
        <v>75</v>
      </c>
      <c r="F37">
        <v>1342</v>
      </c>
      <c r="G37">
        <v>17.899999999999999</v>
      </c>
      <c r="H37">
        <v>122</v>
      </c>
      <c r="I37">
        <v>77</v>
      </c>
      <c r="J37">
        <v>19</v>
      </c>
    </row>
    <row r="38" spans="1:10" x14ac:dyDescent="0.25">
      <c r="A38">
        <v>2014</v>
      </c>
      <c r="B38">
        <v>2</v>
      </c>
      <c r="C38" t="s">
        <v>284</v>
      </c>
      <c r="D38">
        <v>10</v>
      </c>
      <c r="E38">
        <v>43</v>
      </c>
      <c r="F38">
        <v>710</v>
      </c>
      <c r="G38">
        <v>16.5</v>
      </c>
      <c r="H38">
        <v>71</v>
      </c>
      <c r="I38">
        <v>64</v>
      </c>
      <c r="J38">
        <v>7</v>
      </c>
    </row>
    <row r="39" spans="1:10" x14ac:dyDescent="0.25">
      <c r="A39">
        <v>2015</v>
      </c>
      <c r="B39">
        <v>2</v>
      </c>
      <c r="C39" t="s">
        <v>258</v>
      </c>
      <c r="D39">
        <v>14</v>
      </c>
      <c r="E39">
        <v>84</v>
      </c>
      <c r="F39">
        <v>1663</v>
      </c>
      <c r="G39">
        <v>19.8</v>
      </c>
      <c r="H39">
        <v>118.8</v>
      </c>
      <c r="I39">
        <v>69</v>
      </c>
      <c r="J39">
        <v>24</v>
      </c>
    </row>
    <row r="40" spans="1:10" x14ac:dyDescent="0.25">
      <c r="A40">
        <v>2015</v>
      </c>
      <c r="B40">
        <v>2</v>
      </c>
      <c r="C40" t="s">
        <v>259</v>
      </c>
      <c r="D40">
        <v>14</v>
      </c>
      <c r="E40">
        <v>65</v>
      </c>
      <c r="F40">
        <v>1219</v>
      </c>
      <c r="G40">
        <v>18.8</v>
      </c>
      <c r="H40">
        <v>87.1</v>
      </c>
      <c r="I40">
        <v>89</v>
      </c>
      <c r="J40">
        <v>19</v>
      </c>
    </row>
    <row r="41" spans="1:10" x14ac:dyDescent="0.25">
      <c r="A41">
        <v>2020</v>
      </c>
      <c r="B41">
        <v>7</v>
      </c>
      <c r="C41" t="s">
        <v>174</v>
      </c>
      <c r="D41">
        <v>10</v>
      </c>
      <c r="E41">
        <v>2</v>
      </c>
      <c r="F41">
        <v>8</v>
      </c>
      <c r="G41">
        <v>4</v>
      </c>
      <c r="H41">
        <v>0.8</v>
      </c>
      <c r="I41">
        <v>4</v>
      </c>
      <c r="J41">
        <v>0</v>
      </c>
    </row>
    <row r="42" spans="1:10" x14ac:dyDescent="0.25">
      <c r="A42">
        <v>2020</v>
      </c>
      <c r="B42">
        <v>10</v>
      </c>
      <c r="C42" t="s">
        <v>175</v>
      </c>
      <c r="D42">
        <v>3</v>
      </c>
      <c r="E42">
        <v>2</v>
      </c>
      <c r="F42">
        <v>14</v>
      </c>
      <c r="G42">
        <v>7</v>
      </c>
      <c r="H42">
        <v>4.7</v>
      </c>
      <c r="I42">
        <v>7</v>
      </c>
      <c r="J42">
        <v>0</v>
      </c>
    </row>
    <row r="43" spans="1:10" x14ac:dyDescent="0.25">
      <c r="A43">
        <v>2020</v>
      </c>
      <c r="B43">
        <v>15</v>
      </c>
      <c r="C43" t="s">
        <v>176</v>
      </c>
      <c r="D43">
        <v>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2020</v>
      </c>
      <c r="B44">
        <v>44</v>
      </c>
      <c r="C44" t="s">
        <v>177</v>
      </c>
      <c r="D44">
        <v>4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2020</v>
      </c>
      <c r="B45">
        <v>18</v>
      </c>
      <c r="C45" t="s">
        <v>178</v>
      </c>
      <c r="D45">
        <v>10</v>
      </c>
      <c r="E45">
        <v>1</v>
      </c>
      <c r="F45">
        <v>5</v>
      </c>
      <c r="G45">
        <v>5</v>
      </c>
      <c r="H45">
        <v>0.5</v>
      </c>
      <c r="I45">
        <v>5</v>
      </c>
      <c r="J45">
        <v>0</v>
      </c>
    </row>
    <row r="46" spans="1:10" x14ac:dyDescent="0.25">
      <c r="A46">
        <v>2015</v>
      </c>
      <c r="B46">
        <v>1</v>
      </c>
      <c r="C46" t="s">
        <v>269</v>
      </c>
      <c r="D46">
        <v>13</v>
      </c>
      <c r="E46">
        <v>33</v>
      </c>
      <c r="F46">
        <v>554</v>
      </c>
      <c r="G46">
        <v>16.8</v>
      </c>
      <c r="H46">
        <v>42.6</v>
      </c>
      <c r="I46">
        <v>47</v>
      </c>
      <c r="J46">
        <v>3</v>
      </c>
    </row>
    <row r="47" spans="1:10" x14ac:dyDescent="0.25">
      <c r="A47">
        <v>2016</v>
      </c>
      <c r="B47">
        <v>2</v>
      </c>
      <c r="C47" t="s">
        <v>243</v>
      </c>
      <c r="D47">
        <v>12</v>
      </c>
      <c r="E47">
        <v>63</v>
      </c>
      <c r="F47">
        <v>1096</v>
      </c>
      <c r="G47">
        <v>17.399999999999999</v>
      </c>
      <c r="H47">
        <v>91.3</v>
      </c>
      <c r="I47">
        <v>68</v>
      </c>
      <c r="J47">
        <v>19</v>
      </c>
    </row>
    <row r="48" spans="1:10" x14ac:dyDescent="0.25">
      <c r="A48">
        <v>2020</v>
      </c>
      <c r="B48">
        <v>14</v>
      </c>
      <c r="C48" t="s">
        <v>168</v>
      </c>
      <c r="D48">
        <v>10</v>
      </c>
      <c r="E48">
        <v>12</v>
      </c>
      <c r="F48">
        <v>204</v>
      </c>
      <c r="G48">
        <v>17</v>
      </c>
      <c r="H48">
        <v>20.399999999999999</v>
      </c>
      <c r="I48">
        <v>42</v>
      </c>
      <c r="J48">
        <v>2</v>
      </c>
    </row>
    <row r="49" spans="1:10" x14ac:dyDescent="0.25">
      <c r="A49">
        <v>2019</v>
      </c>
      <c r="B49">
        <v>16</v>
      </c>
      <c r="C49" t="s">
        <v>193</v>
      </c>
      <c r="D49">
        <v>11</v>
      </c>
      <c r="E49">
        <v>6</v>
      </c>
      <c r="F49">
        <v>139</v>
      </c>
      <c r="G49">
        <v>23.2</v>
      </c>
      <c r="H49">
        <v>12.6</v>
      </c>
      <c r="I49">
        <v>70</v>
      </c>
      <c r="J49">
        <v>2</v>
      </c>
    </row>
    <row r="50" spans="1:10" x14ac:dyDescent="0.25">
      <c r="A50">
        <v>2019</v>
      </c>
      <c r="B50">
        <v>21</v>
      </c>
      <c r="C50" t="s">
        <v>195</v>
      </c>
      <c r="D50">
        <v>13</v>
      </c>
      <c r="E50">
        <v>5</v>
      </c>
      <c r="F50">
        <v>178</v>
      </c>
      <c r="G50">
        <v>35.6</v>
      </c>
      <c r="H50">
        <v>13.7</v>
      </c>
      <c r="I50">
        <v>65</v>
      </c>
      <c r="J50">
        <v>3</v>
      </c>
    </row>
    <row r="51" spans="1:10" x14ac:dyDescent="0.25">
      <c r="A51">
        <v>2019</v>
      </c>
      <c r="B51">
        <v>19</v>
      </c>
      <c r="C51" t="s">
        <v>196</v>
      </c>
      <c r="D51">
        <v>10</v>
      </c>
      <c r="E51">
        <v>4</v>
      </c>
      <c r="F51">
        <v>59</v>
      </c>
      <c r="G51">
        <v>14.8</v>
      </c>
      <c r="H51">
        <v>5.9</v>
      </c>
      <c r="I51">
        <v>19</v>
      </c>
      <c r="J51">
        <v>0</v>
      </c>
    </row>
    <row r="52" spans="1:10" x14ac:dyDescent="0.25">
      <c r="A52">
        <v>2019</v>
      </c>
      <c r="B52">
        <v>14</v>
      </c>
      <c r="C52" t="s">
        <v>197</v>
      </c>
      <c r="D52">
        <v>13</v>
      </c>
      <c r="E52">
        <v>2</v>
      </c>
      <c r="F52">
        <v>11</v>
      </c>
      <c r="G52">
        <v>5.5</v>
      </c>
      <c r="H52">
        <v>0.8</v>
      </c>
      <c r="I52">
        <v>6</v>
      </c>
      <c r="J52">
        <v>0</v>
      </c>
    </row>
    <row r="53" spans="1:10" x14ac:dyDescent="0.25">
      <c r="A53">
        <v>2019</v>
      </c>
      <c r="B53">
        <v>3</v>
      </c>
      <c r="C53" t="s">
        <v>188</v>
      </c>
      <c r="D53">
        <v>12</v>
      </c>
      <c r="E53">
        <v>2</v>
      </c>
      <c r="F53">
        <v>46</v>
      </c>
      <c r="G53">
        <v>23</v>
      </c>
      <c r="H53">
        <v>3.8</v>
      </c>
      <c r="I53">
        <v>47</v>
      </c>
      <c r="J53">
        <v>0</v>
      </c>
    </row>
    <row r="54" spans="1:10" x14ac:dyDescent="0.25">
      <c r="A54">
        <v>2019</v>
      </c>
      <c r="B54">
        <v>5</v>
      </c>
      <c r="C54" t="s">
        <v>187</v>
      </c>
      <c r="D54">
        <v>12</v>
      </c>
      <c r="E54">
        <v>2</v>
      </c>
      <c r="F54">
        <v>14</v>
      </c>
      <c r="G54">
        <v>7</v>
      </c>
      <c r="H54">
        <v>1.2</v>
      </c>
      <c r="I54">
        <v>10</v>
      </c>
      <c r="J54">
        <v>0</v>
      </c>
    </row>
    <row r="55" spans="1:10" x14ac:dyDescent="0.25">
      <c r="A55">
        <v>2019</v>
      </c>
      <c r="B55">
        <v>58</v>
      </c>
      <c r="C55" t="s">
        <v>192</v>
      </c>
      <c r="D55">
        <v>2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2019</v>
      </c>
      <c r="B56">
        <v>4</v>
      </c>
      <c r="C56" t="s">
        <v>198</v>
      </c>
      <c r="D56">
        <v>3</v>
      </c>
      <c r="E56">
        <v>1</v>
      </c>
      <c r="F56">
        <v>17</v>
      </c>
      <c r="G56">
        <v>17</v>
      </c>
      <c r="H56">
        <v>5.7</v>
      </c>
      <c r="I56">
        <v>17</v>
      </c>
      <c r="J56">
        <v>0</v>
      </c>
    </row>
    <row r="57" spans="1:10" x14ac:dyDescent="0.25">
      <c r="A57">
        <v>2016</v>
      </c>
      <c r="B57">
        <v>3</v>
      </c>
      <c r="C57" t="s">
        <v>244</v>
      </c>
      <c r="D57">
        <v>12</v>
      </c>
      <c r="E57">
        <v>21</v>
      </c>
      <c r="F57">
        <v>300</v>
      </c>
      <c r="G57">
        <v>14.3</v>
      </c>
      <c r="H57">
        <v>25</v>
      </c>
      <c r="I57">
        <v>68</v>
      </c>
      <c r="J57">
        <v>4</v>
      </c>
    </row>
    <row r="58" spans="1:10" x14ac:dyDescent="0.25">
      <c r="A58">
        <v>2020</v>
      </c>
      <c r="B58">
        <v>8</v>
      </c>
      <c r="C58" t="s">
        <v>157</v>
      </c>
      <c r="D58">
        <v>10</v>
      </c>
      <c r="E58">
        <v>13</v>
      </c>
      <c r="F58">
        <v>220</v>
      </c>
      <c r="G58">
        <v>16.899999999999999</v>
      </c>
      <c r="H58">
        <v>22</v>
      </c>
      <c r="I58">
        <v>52</v>
      </c>
      <c r="J58">
        <v>2</v>
      </c>
    </row>
    <row r="59" spans="1:10" x14ac:dyDescent="0.25">
      <c r="A59">
        <v>2016</v>
      </c>
      <c r="B59">
        <v>1</v>
      </c>
      <c r="C59" t="s">
        <v>249</v>
      </c>
      <c r="D59">
        <v>12</v>
      </c>
      <c r="E59">
        <v>49</v>
      </c>
      <c r="F59">
        <v>692</v>
      </c>
      <c r="G59">
        <v>14.1</v>
      </c>
      <c r="H59">
        <v>57.7</v>
      </c>
      <c r="I59">
        <v>54</v>
      </c>
      <c r="J59">
        <v>11</v>
      </c>
    </row>
    <row r="60" spans="1:10" x14ac:dyDescent="0.25">
      <c r="A60">
        <v>2018</v>
      </c>
      <c r="B60">
        <v>21</v>
      </c>
      <c r="C60" t="s">
        <v>212</v>
      </c>
      <c r="D60">
        <v>10</v>
      </c>
      <c r="E60">
        <v>9</v>
      </c>
      <c r="F60">
        <v>91</v>
      </c>
      <c r="G60">
        <v>10.1</v>
      </c>
      <c r="H60">
        <v>9.1</v>
      </c>
      <c r="I60">
        <v>30</v>
      </c>
      <c r="J60">
        <v>1</v>
      </c>
    </row>
    <row r="61" spans="1:10" x14ac:dyDescent="0.25">
      <c r="A61">
        <v>2018</v>
      </c>
      <c r="B61">
        <v>17</v>
      </c>
      <c r="C61" t="s">
        <v>206</v>
      </c>
      <c r="D61">
        <v>4</v>
      </c>
      <c r="E61">
        <v>8</v>
      </c>
      <c r="F61">
        <v>146</v>
      </c>
      <c r="G61">
        <v>18.3</v>
      </c>
      <c r="H61">
        <v>36.5</v>
      </c>
      <c r="I61">
        <v>66</v>
      </c>
      <c r="J61">
        <v>1</v>
      </c>
    </row>
    <row r="62" spans="1:10" x14ac:dyDescent="0.25">
      <c r="A62">
        <v>2018</v>
      </c>
      <c r="B62">
        <v>8</v>
      </c>
      <c r="C62" t="s">
        <v>213</v>
      </c>
      <c r="D62">
        <v>7</v>
      </c>
      <c r="E62">
        <v>7</v>
      </c>
      <c r="F62">
        <v>167</v>
      </c>
      <c r="G62">
        <v>23.9</v>
      </c>
      <c r="H62">
        <v>23.9</v>
      </c>
      <c r="I62">
        <v>78</v>
      </c>
      <c r="J62">
        <v>2</v>
      </c>
    </row>
    <row r="63" spans="1:10" x14ac:dyDescent="0.25">
      <c r="A63">
        <v>2018</v>
      </c>
      <c r="B63">
        <v>10</v>
      </c>
      <c r="C63" t="s">
        <v>214</v>
      </c>
      <c r="D63">
        <v>10</v>
      </c>
      <c r="E63">
        <v>5</v>
      </c>
      <c r="F63">
        <v>109</v>
      </c>
      <c r="G63">
        <v>21.8</v>
      </c>
      <c r="H63">
        <v>10.9</v>
      </c>
      <c r="I63">
        <v>37</v>
      </c>
      <c r="J63">
        <v>1</v>
      </c>
    </row>
    <row r="64" spans="1:10" x14ac:dyDescent="0.25">
      <c r="A64">
        <v>2018</v>
      </c>
      <c r="B64">
        <v>22</v>
      </c>
      <c r="C64" t="s">
        <v>208</v>
      </c>
      <c r="D64">
        <v>6</v>
      </c>
      <c r="E64">
        <v>3</v>
      </c>
      <c r="F64">
        <v>19</v>
      </c>
      <c r="G64">
        <v>6.3</v>
      </c>
      <c r="H64">
        <v>3.2</v>
      </c>
      <c r="I64">
        <v>17</v>
      </c>
      <c r="J64">
        <v>1</v>
      </c>
    </row>
    <row r="65" spans="1:10" x14ac:dyDescent="0.25">
      <c r="A65">
        <v>2018</v>
      </c>
      <c r="B65">
        <v>23</v>
      </c>
      <c r="C65" t="s">
        <v>209</v>
      </c>
      <c r="D65">
        <v>10</v>
      </c>
      <c r="E65">
        <v>2</v>
      </c>
      <c r="F65">
        <v>16</v>
      </c>
      <c r="G65">
        <v>8</v>
      </c>
      <c r="H65">
        <v>1.6</v>
      </c>
      <c r="I65">
        <v>15</v>
      </c>
      <c r="J65">
        <v>0</v>
      </c>
    </row>
    <row r="66" spans="1:10" x14ac:dyDescent="0.25">
      <c r="A66">
        <v>2018</v>
      </c>
      <c r="B66">
        <v>16</v>
      </c>
      <c r="C66" t="s">
        <v>215</v>
      </c>
      <c r="D66">
        <v>10</v>
      </c>
      <c r="E66">
        <v>2</v>
      </c>
      <c r="F66">
        <v>35</v>
      </c>
      <c r="G66">
        <v>17.5</v>
      </c>
      <c r="H66">
        <v>3.5</v>
      </c>
      <c r="I66">
        <v>23</v>
      </c>
      <c r="J66">
        <v>0</v>
      </c>
    </row>
    <row r="67" spans="1:10" x14ac:dyDescent="0.25">
      <c r="A67">
        <v>2018</v>
      </c>
      <c r="B67">
        <v>45</v>
      </c>
      <c r="C67" t="s">
        <v>210</v>
      </c>
      <c r="D67">
        <v>10</v>
      </c>
      <c r="E67">
        <v>1</v>
      </c>
      <c r="F67">
        <v>1</v>
      </c>
      <c r="G67">
        <v>1</v>
      </c>
      <c r="H67">
        <v>0.1</v>
      </c>
      <c r="I67">
        <v>1</v>
      </c>
      <c r="J67">
        <v>0</v>
      </c>
    </row>
    <row r="68" spans="1:10" x14ac:dyDescent="0.25">
      <c r="A68">
        <v>2017</v>
      </c>
      <c r="B68">
        <v>15</v>
      </c>
      <c r="C68" t="s">
        <v>221</v>
      </c>
      <c r="D68">
        <v>12</v>
      </c>
      <c r="E68">
        <v>24</v>
      </c>
      <c r="F68">
        <v>308</v>
      </c>
      <c r="G68">
        <v>12.8</v>
      </c>
      <c r="H68">
        <v>25.7</v>
      </c>
      <c r="I68">
        <v>38</v>
      </c>
      <c r="J68">
        <v>5</v>
      </c>
    </row>
    <row r="69" spans="1:10" x14ac:dyDescent="0.25">
      <c r="A69">
        <v>2017</v>
      </c>
      <c r="B69">
        <v>17</v>
      </c>
      <c r="C69" t="s">
        <v>230</v>
      </c>
      <c r="D69">
        <v>7</v>
      </c>
      <c r="E69">
        <v>13</v>
      </c>
      <c r="F69">
        <v>202</v>
      </c>
      <c r="G69">
        <v>15.5</v>
      </c>
      <c r="H69">
        <v>28.9</v>
      </c>
      <c r="I69">
        <v>47</v>
      </c>
      <c r="J69">
        <v>1</v>
      </c>
    </row>
    <row r="70" spans="1:10" x14ac:dyDescent="0.25">
      <c r="A70">
        <v>2017</v>
      </c>
      <c r="B70">
        <v>11</v>
      </c>
      <c r="C70" t="s">
        <v>220</v>
      </c>
      <c r="D70">
        <v>6</v>
      </c>
      <c r="E70">
        <v>9</v>
      </c>
      <c r="F70">
        <v>134</v>
      </c>
      <c r="G70">
        <v>14.9</v>
      </c>
      <c r="H70">
        <v>22.3</v>
      </c>
      <c r="I70">
        <v>28</v>
      </c>
      <c r="J70">
        <v>2</v>
      </c>
    </row>
    <row r="71" spans="1:10" x14ac:dyDescent="0.25">
      <c r="A71">
        <v>2017</v>
      </c>
      <c r="B71">
        <v>36</v>
      </c>
      <c r="C71" t="s">
        <v>231</v>
      </c>
      <c r="D71">
        <v>10</v>
      </c>
      <c r="E71">
        <v>9</v>
      </c>
      <c r="F71">
        <v>91</v>
      </c>
      <c r="G71">
        <v>10.1</v>
      </c>
      <c r="H71">
        <v>9.1</v>
      </c>
      <c r="I71">
        <v>16</v>
      </c>
      <c r="J71">
        <v>0</v>
      </c>
    </row>
    <row r="72" spans="1:10" x14ac:dyDescent="0.25">
      <c r="A72">
        <v>2017</v>
      </c>
      <c r="B72">
        <v>9</v>
      </c>
      <c r="C72" t="s">
        <v>232</v>
      </c>
      <c r="D72">
        <v>9</v>
      </c>
      <c r="E72">
        <v>8</v>
      </c>
      <c r="F72">
        <v>123</v>
      </c>
      <c r="G72">
        <v>15.4</v>
      </c>
      <c r="H72">
        <v>13.7</v>
      </c>
      <c r="I72">
        <v>34</v>
      </c>
      <c r="J72">
        <v>2</v>
      </c>
    </row>
    <row r="73" spans="1:10" x14ac:dyDescent="0.25">
      <c r="A73">
        <v>2017</v>
      </c>
      <c r="B73">
        <v>12</v>
      </c>
      <c r="C73" t="s">
        <v>227</v>
      </c>
      <c r="D73">
        <v>12</v>
      </c>
      <c r="E73">
        <v>5</v>
      </c>
      <c r="F73">
        <v>51</v>
      </c>
      <c r="G73">
        <v>10.199999999999999</v>
      </c>
      <c r="H73">
        <v>4.3</v>
      </c>
      <c r="I73">
        <v>18</v>
      </c>
      <c r="J73">
        <v>1</v>
      </c>
    </row>
    <row r="74" spans="1:10" x14ac:dyDescent="0.25">
      <c r="A74">
        <v>2017</v>
      </c>
      <c r="B74">
        <v>10</v>
      </c>
      <c r="C74" t="s">
        <v>219</v>
      </c>
      <c r="D74">
        <v>12</v>
      </c>
      <c r="E74">
        <v>3</v>
      </c>
      <c r="F74">
        <v>50</v>
      </c>
      <c r="G74">
        <v>16.7</v>
      </c>
      <c r="H74">
        <v>4.2</v>
      </c>
      <c r="I74">
        <v>25</v>
      </c>
      <c r="J74">
        <v>0</v>
      </c>
    </row>
    <row r="75" spans="1:10" x14ac:dyDescent="0.25">
      <c r="A75">
        <v>2017</v>
      </c>
      <c r="B75">
        <v>27</v>
      </c>
      <c r="C75" t="s">
        <v>223</v>
      </c>
      <c r="D75">
        <v>6</v>
      </c>
      <c r="E75">
        <v>3</v>
      </c>
      <c r="F75">
        <v>32</v>
      </c>
      <c r="G75">
        <v>10.7</v>
      </c>
      <c r="H75">
        <v>5.3</v>
      </c>
      <c r="I75">
        <v>19</v>
      </c>
      <c r="J75">
        <v>0</v>
      </c>
    </row>
    <row r="76" spans="1:10" x14ac:dyDescent="0.25">
      <c r="A76">
        <v>2017</v>
      </c>
      <c r="B76">
        <v>25</v>
      </c>
      <c r="C76" t="s">
        <v>224</v>
      </c>
      <c r="D76">
        <v>10</v>
      </c>
      <c r="E76">
        <v>3</v>
      </c>
      <c r="F76">
        <v>16</v>
      </c>
      <c r="G76">
        <v>5.3</v>
      </c>
      <c r="H76">
        <v>1.6</v>
      </c>
      <c r="I76">
        <v>11</v>
      </c>
      <c r="J76">
        <v>0</v>
      </c>
    </row>
    <row r="77" spans="1:10" x14ac:dyDescent="0.25">
      <c r="A77">
        <v>2017</v>
      </c>
      <c r="B77">
        <v>21</v>
      </c>
      <c r="C77" t="s">
        <v>233</v>
      </c>
      <c r="D77">
        <v>8</v>
      </c>
      <c r="E77">
        <v>3</v>
      </c>
      <c r="F77">
        <v>21</v>
      </c>
      <c r="G77">
        <v>7</v>
      </c>
      <c r="H77">
        <v>2.6</v>
      </c>
      <c r="I77">
        <v>9</v>
      </c>
      <c r="J77">
        <v>1</v>
      </c>
    </row>
    <row r="78" spans="1:10" x14ac:dyDescent="0.25">
      <c r="A78">
        <v>2017</v>
      </c>
      <c r="B78">
        <v>3</v>
      </c>
      <c r="C78" t="s">
        <v>225</v>
      </c>
      <c r="D78">
        <v>12</v>
      </c>
      <c r="E78">
        <v>3</v>
      </c>
      <c r="F78">
        <v>24</v>
      </c>
      <c r="G78">
        <v>8</v>
      </c>
      <c r="H78">
        <v>2</v>
      </c>
      <c r="I78">
        <v>15</v>
      </c>
      <c r="J78">
        <v>0</v>
      </c>
    </row>
    <row r="79" spans="1:10" x14ac:dyDescent="0.25">
      <c r="A79">
        <v>2017</v>
      </c>
      <c r="B79">
        <v>8</v>
      </c>
      <c r="C79" t="s">
        <v>234</v>
      </c>
      <c r="D79">
        <v>12</v>
      </c>
      <c r="E79">
        <v>2</v>
      </c>
      <c r="F79">
        <v>20</v>
      </c>
      <c r="G79">
        <v>10</v>
      </c>
      <c r="H79">
        <v>1.7</v>
      </c>
      <c r="I79">
        <v>12</v>
      </c>
      <c r="J79">
        <v>0</v>
      </c>
    </row>
    <row r="80" spans="1:10" x14ac:dyDescent="0.25">
      <c r="A80">
        <v>2017</v>
      </c>
      <c r="B80">
        <v>21</v>
      </c>
      <c r="C80" t="s">
        <v>235</v>
      </c>
      <c r="D80">
        <v>10</v>
      </c>
      <c r="E80">
        <v>1</v>
      </c>
      <c r="F80">
        <v>5</v>
      </c>
      <c r="G80">
        <v>5</v>
      </c>
      <c r="H80">
        <v>0.5</v>
      </c>
      <c r="I80">
        <v>5</v>
      </c>
      <c r="J80">
        <v>0</v>
      </c>
    </row>
    <row r="81" spans="1:10" x14ac:dyDescent="0.25">
      <c r="A81">
        <v>2017</v>
      </c>
      <c r="B81">
        <v>32</v>
      </c>
      <c r="C81" t="s">
        <v>236</v>
      </c>
      <c r="D81">
        <v>10</v>
      </c>
      <c r="E81">
        <v>1</v>
      </c>
      <c r="F81">
        <v>5</v>
      </c>
      <c r="G81">
        <v>5</v>
      </c>
      <c r="H81">
        <v>0.5</v>
      </c>
      <c r="I81">
        <v>5</v>
      </c>
      <c r="J81">
        <v>0</v>
      </c>
    </row>
    <row r="82" spans="1:10" x14ac:dyDescent="0.25">
      <c r="A82">
        <v>2017</v>
      </c>
      <c r="B82">
        <v>4</v>
      </c>
      <c r="C82" t="s">
        <v>229</v>
      </c>
      <c r="D82">
        <v>11</v>
      </c>
      <c r="E82">
        <v>1</v>
      </c>
      <c r="F82">
        <v>3</v>
      </c>
      <c r="G82">
        <v>3</v>
      </c>
      <c r="H82">
        <v>0.3</v>
      </c>
      <c r="I82">
        <v>0</v>
      </c>
      <c r="J82">
        <v>0</v>
      </c>
    </row>
    <row r="83" spans="1:10" x14ac:dyDescent="0.25">
      <c r="A83">
        <v>2017</v>
      </c>
      <c r="B83">
        <v>16</v>
      </c>
      <c r="C83" t="s">
        <v>237</v>
      </c>
      <c r="D83">
        <v>3</v>
      </c>
      <c r="E83">
        <v>1</v>
      </c>
      <c r="F83">
        <v>6</v>
      </c>
      <c r="G83">
        <v>6</v>
      </c>
      <c r="H83">
        <v>2</v>
      </c>
      <c r="I83">
        <v>6</v>
      </c>
      <c r="J83">
        <v>0</v>
      </c>
    </row>
    <row r="84" spans="1:10" x14ac:dyDescent="0.25">
      <c r="A84">
        <v>2017</v>
      </c>
      <c r="B84">
        <v>20</v>
      </c>
      <c r="C84" t="s">
        <v>226</v>
      </c>
      <c r="D84">
        <v>11</v>
      </c>
      <c r="E84">
        <v>1</v>
      </c>
      <c r="F84">
        <v>47</v>
      </c>
      <c r="G84">
        <v>47</v>
      </c>
      <c r="H84">
        <v>4.3</v>
      </c>
      <c r="I84">
        <v>47</v>
      </c>
      <c r="J84">
        <v>0</v>
      </c>
    </row>
    <row r="85" spans="1:10" x14ac:dyDescent="0.25">
      <c r="A85">
        <v>2017</v>
      </c>
      <c r="B85">
        <v>7</v>
      </c>
      <c r="C85" t="s">
        <v>222</v>
      </c>
      <c r="D85">
        <v>7</v>
      </c>
      <c r="E85">
        <v>1</v>
      </c>
      <c r="F85">
        <v>5</v>
      </c>
      <c r="G85">
        <v>5</v>
      </c>
      <c r="H85">
        <v>0.7</v>
      </c>
      <c r="I85">
        <v>5</v>
      </c>
      <c r="J85">
        <v>0</v>
      </c>
    </row>
    <row r="86" spans="1:10" x14ac:dyDescent="0.25">
      <c r="A86">
        <v>2018</v>
      </c>
      <c r="B86">
        <v>2</v>
      </c>
      <c r="C86" t="s">
        <v>211</v>
      </c>
      <c r="D86">
        <v>9</v>
      </c>
      <c r="E86">
        <v>24</v>
      </c>
      <c r="F86">
        <v>476</v>
      </c>
      <c r="G86">
        <v>19.8</v>
      </c>
      <c r="H86">
        <v>52.9</v>
      </c>
      <c r="I86">
        <v>75</v>
      </c>
      <c r="J86">
        <v>3</v>
      </c>
    </row>
    <row r="87" spans="1:10" x14ac:dyDescent="0.25">
      <c r="A87">
        <v>2020</v>
      </c>
      <c r="B87">
        <v>5</v>
      </c>
      <c r="C87" t="s">
        <v>161</v>
      </c>
      <c r="D87">
        <v>10</v>
      </c>
      <c r="E87">
        <v>10</v>
      </c>
      <c r="F87">
        <v>145</v>
      </c>
      <c r="G87">
        <v>14.5</v>
      </c>
      <c r="H87">
        <v>14.5</v>
      </c>
      <c r="I87">
        <v>31</v>
      </c>
      <c r="J87">
        <v>2</v>
      </c>
    </row>
    <row r="88" spans="1:10" x14ac:dyDescent="0.25">
      <c r="A88">
        <v>2018</v>
      </c>
      <c r="B88">
        <v>15</v>
      </c>
      <c r="C88" t="s">
        <v>205</v>
      </c>
      <c r="D88">
        <v>10</v>
      </c>
      <c r="E88">
        <v>26</v>
      </c>
      <c r="F88">
        <v>485</v>
      </c>
      <c r="G88">
        <v>18.7</v>
      </c>
      <c r="H88">
        <v>48.5</v>
      </c>
      <c r="I88">
        <v>59</v>
      </c>
      <c r="J88">
        <v>5</v>
      </c>
    </row>
    <row r="89" spans="1:10" x14ac:dyDescent="0.25">
      <c r="A89">
        <v>2019</v>
      </c>
      <c r="B89">
        <v>8</v>
      </c>
      <c r="C89" t="s">
        <v>181</v>
      </c>
      <c r="D89">
        <v>13</v>
      </c>
      <c r="E89">
        <v>24</v>
      </c>
      <c r="F89">
        <v>596</v>
      </c>
      <c r="G89">
        <v>24.8</v>
      </c>
      <c r="H89">
        <v>45.8</v>
      </c>
      <c r="I89">
        <v>68</v>
      </c>
      <c r="J89">
        <v>7</v>
      </c>
    </row>
    <row r="90" spans="1:10" x14ac:dyDescent="0.25">
      <c r="A90">
        <v>2016</v>
      </c>
      <c r="B90">
        <v>10</v>
      </c>
      <c r="C90" t="s">
        <v>250</v>
      </c>
      <c r="D90">
        <v>10</v>
      </c>
      <c r="E90">
        <v>1</v>
      </c>
      <c r="F90">
        <v>50</v>
      </c>
      <c r="G90">
        <v>50</v>
      </c>
      <c r="H90">
        <v>5</v>
      </c>
      <c r="I90">
        <v>50</v>
      </c>
      <c r="J90">
        <v>0</v>
      </c>
    </row>
    <row r="91" spans="1:10" x14ac:dyDescent="0.25">
      <c r="A91">
        <v>2016</v>
      </c>
      <c r="B91">
        <v>5</v>
      </c>
      <c r="C91" t="s">
        <v>246</v>
      </c>
      <c r="D91">
        <v>12</v>
      </c>
      <c r="E91">
        <v>3</v>
      </c>
      <c r="F91">
        <v>16</v>
      </c>
      <c r="G91">
        <v>5.3</v>
      </c>
      <c r="H91">
        <v>1.3</v>
      </c>
      <c r="I91">
        <v>12</v>
      </c>
      <c r="J91">
        <v>0</v>
      </c>
    </row>
    <row r="92" spans="1:10" x14ac:dyDescent="0.25">
      <c r="A92">
        <v>2016</v>
      </c>
      <c r="B92">
        <v>21</v>
      </c>
      <c r="C92" t="s">
        <v>255</v>
      </c>
      <c r="D92">
        <v>6</v>
      </c>
      <c r="E92">
        <v>1</v>
      </c>
      <c r="F92">
        <v>15</v>
      </c>
      <c r="G92">
        <v>15</v>
      </c>
      <c r="H92">
        <v>2.5</v>
      </c>
      <c r="I92">
        <v>15</v>
      </c>
      <c r="J92">
        <v>0</v>
      </c>
    </row>
    <row r="93" spans="1:10" x14ac:dyDescent="0.25">
      <c r="A93">
        <v>2016</v>
      </c>
      <c r="B93">
        <v>7</v>
      </c>
      <c r="C93" t="s">
        <v>240</v>
      </c>
      <c r="D93">
        <v>11</v>
      </c>
      <c r="E93">
        <v>1</v>
      </c>
      <c r="F93">
        <v>4</v>
      </c>
      <c r="G93">
        <v>4</v>
      </c>
      <c r="H93">
        <v>0.4</v>
      </c>
      <c r="I93">
        <v>4</v>
      </c>
      <c r="J93">
        <v>0</v>
      </c>
    </row>
    <row r="94" spans="1:10" x14ac:dyDescent="0.25">
      <c r="A94">
        <v>2016</v>
      </c>
      <c r="B94">
        <v>32</v>
      </c>
      <c r="C94" t="s">
        <v>256</v>
      </c>
      <c r="D94">
        <v>4</v>
      </c>
      <c r="E94">
        <v>2</v>
      </c>
      <c r="F94">
        <v>2</v>
      </c>
      <c r="G94">
        <v>1</v>
      </c>
      <c r="H94">
        <v>0.5</v>
      </c>
      <c r="I94">
        <v>8</v>
      </c>
      <c r="J94">
        <v>0</v>
      </c>
    </row>
    <row r="95" spans="1:10" x14ac:dyDescent="0.25">
      <c r="A95">
        <v>2019</v>
      </c>
      <c r="B95">
        <v>2</v>
      </c>
      <c r="C95" t="s">
        <v>191</v>
      </c>
      <c r="D95">
        <v>13</v>
      </c>
      <c r="E95">
        <v>45</v>
      </c>
      <c r="F95">
        <v>899</v>
      </c>
      <c r="G95">
        <v>20</v>
      </c>
      <c r="H95">
        <v>69.2</v>
      </c>
      <c r="I95">
        <v>70</v>
      </c>
      <c r="J95">
        <v>14</v>
      </c>
    </row>
    <row r="96" spans="1:10" x14ac:dyDescent="0.25">
      <c r="A96">
        <v>2019</v>
      </c>
      <c r="B96">
        <v>10</v>
      </c>
      <c r="C96" t="s">
        <v>185</v>
      </c>
      <c r="D96">
        <v>11</v>
      </c>
      <c r="E96">
        <v>20</v>
      </c>
      <c r="F96">
        <v>281</v>
      </c>
      <c r="G96">
        <v>14.1</v>
      </c>
      <c r="H96">
        <v>25.5</v>
      </c>
      <c r="I96">
        <v>73</v>
      </c>
      <c r="J96">
        <v>3</v>
      </c>
    </row>
    <row r="97" spans="1:10" x14ac:dyDescent="0.25">
      <c r="A97">
        <v>2020</v>
      </c>
      <c r="B97">
        <v>19</v>
      </c>
      <c r="C97" t="s">
        <v>173</v>
      </c>
      <c r="D97">
        <v>10</v>
      </c>
      <c r="E97">
        <v>22</v>
      </c>
      <c r="F97">
        <v>424</v>
      </c>
      <c r="G97">
        <v>19.3</v>
      </c>
      <c r="H97">
        <v>42.4</v>
      </c>
      <c r="I97">
        <v>68</v>
      </c>
      <c r="J97">
        <v>4</v>
      </c>
    </row>
    <row r="98" spans="1:10" x14ac:dyDescent="0.25">
      <c r="A98">
        <v>2015</v>
      </c>
      <c r="B98">
        <v>21</v>
      </c>
      <c r="C98" t="s">
        <v>263</v>
      </c>
      <c r="D98">
        <v>12</v>
      </c>
      <c r="E98">
        <v>9</v>
      </c>
      <c r="F98">
        <v>134</v>
      </c>
      <c r="G98">
        <v>14.9</v>
      </c>
      <c r="H98">
        <v>11.2</v>
      </c>
      <c r="I98">
        <v>44</v>
      </c>
      <c r="J98">
        <v>3</v>
      </c>
    </row>
    <row r="99" spans="1:10" x14ac:dyDescent="0.25">
      <c r="A99">
        <v>2015</v>
      </c>
      <c r="B99">
        <v>9</v>
      </c>
      <c r="C99" t="s">
        <v>262</v>
      </c>
      <c r="D99">
        <v>11</v>
      </c>
      <c r="E99">
        <v>7</v>
      </c>
      <c r="F99">
        <v>7</v>
      </c>
      <c r="G99">
        <v>1</v>
      </c>
      <c r="H99">
        <v>0.6</v>
      </c>
      <c r="I99">
        <v>7</v>
      </c>
      <c r="J99">
        <v>0</v>
      </c>
    </row>
    <row r="100" spans="1:10" x14ac:dyDescent="0.25">
      <c r="A100">
        <v>2015</v>
      </c>
      <c r="B100">
        <v>3</v>
      </c>
      <c r="C100" t="s">
        <v>264</v>
      </c>
      <c r="D100">
        <v>14</v>
      </c>
      <c r="E100">
        <v>6</v>
      </c>
      <c r="F100">
        <v>99</v>
      </c>
      <c r="G100">
        <v>16.5</v>
      </c>
      <c r="H100">
        <v>7.1</v>
      </c>
      <c r="I100">
        <v>32</v>
      </c>
      <c r="J100">
        <v>1</v>
      </c>
    </row>
    <row r="101" spans="1:10" x14ac:dyDescent="0.25">
      <c r="A101">
        <v>2015</v>
      </c>
      <c r="B101">
        <v>11</v>
      </c>
      <c r="C101" t="s">
        <v>262</v>
      </c>
      <c r="D101">
        <v>12</v>
      </c>
      <c r="E101">
        <v>6</v>
      </c>
      <c r="F101">
        <v>48</v>
      </c>
      <c r="G101">
        <v>8</v>
      </c>
      <c r="H101">
        <v>4</v>
      </c>
      <c r="I101">
        <v>24</v>
      </c>
      <c r="J101">
        <v>0</v>
      </c>
    </row>
    <row r="102" spans="1:10" x14ac:dyDescent="0.25">
      <c r="A102">
        <v>2015</v>
      </c>
      <c r="B102">
        <v>16</v>
      </c>
      <c r="C102" t="s">
        <v>271</v>
      </c>
      <c r="D102">
        <v>13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2015</v>
      </c>
      <c r="B103">
        <v>12</v>
      </c>
      <c r="C103" t="s">
        <v>261</v>
      </c>
      <c r="D103">
        <v>11</v>
      </c>
      <c r="E103">
        <v>1</v>
      </c>
      <c r="F103">
        <v>15</v>
      </c>
      <c r="G103">
        <v>15</v>
      </c>
      <c r="H103">
        <v>1.4</v>
      </c>
      <c r="I103">
        <v>15</v>
      </c>
      <c r="J103">
        <v>0</v>
      </c>
    </row>
    <row r="104" spans="1:10" x14ac:dyDescent="0.25">
      <c r="A104">
        <v>2014</v>
      </c>
      <c r="B104">
        <v>27</v>
      </c>
      <c r="C104" t="s">
        <v>276</v>
      </c>
      <c r="D104">
        <v>11</v>
      </c>
      <c r="E104">
        <v>13</v>
      </c>
      <c r="F104">
        <v>183</v>
      </c>
      <c r="G104">
        <v>14.1</v>
      </c>
      <c r="H104">
        <v>16.600000000000001</v>
      </c>
      <c r="I104">
        <v>45</v>
      </c>
      <c r="J104">
        <v>1</v>
      </c>
    </row>
    <row r="105" spans="1:10" x14ac:dyDescent="0.25">
      <c r="A105">
        <v>2020</v>
      </c>
      <c r="B105">
        <v>2</v>
      </c>
      <c r="C105" t="s">
        <v>164</v>
      </c>
      <c r="D105">
        <v>10</v>
      </c>
      <c r="E105">
        <v>53</v>
      </c>
      <c r="F105">
        <v>932</v>
      </c>
      <c r="G105">
        <v>17.600000000000001</v>
      </c>
      <c r="H105">
        <v>93.2</v>
      </c>
      <c r="I105">
        <v>81</v>
      </c>
      <c r="J105">
        <v>9</v>
      </c>
    </row>
    <row r="106" spans="1:10" x14ac:dyDescent="0.25">
      <c r="A106">
        <v>2021</v>
      </c>
      <c r="B106">
        <v>14</v>
      </c>
      <c r="C106" t="s">
        <v>149</v>
      </c>
      <c r="D106">
        <v>10</v>
      </c>
      <c r="E106">
        <v>50</v>
      </c>
      <c r="F106">
        <v>936</v>
      </c>
      <c r="G106">
        <v>18.7</v>
      </c>
      <c r="H106">
        <v>93.6</v>
      </c>
      <c r="I106">
        <v>54</v>
      </c>
      <c r="J106">
        <v>9</v>
      </c>
    </row>
    <row r="107" spans="1:10" x14ac:dyDescent="0.25">
      <c r="A107">
        <v>2021</v>
      </c>
      <c r="B107">
        <v>19</v>
      </c>
      <c r="C107" t="s">
        <v>138</v>
      </c>
      <c r="D107">
        <v>12</v>
      </c>
      <c r="E107">
        <v>73</v>
      </c>
      <c r="F107" s="1">
        <v>1027</v>
      </c>
      <c r="G107">
        <v>14.1</v>
      </c>
      <c r="H107">
        <v>85.6</v>
      </c>
      <c r="I107">
        <v>84</v>
      </c>
      <c r="J107">
        <v>15</v>
      </c>
    </row>
    <row r="108" spans="1:10" x14ac:dyDescent="0.25">
      <c r="A108">
        <v>2014</v>
      </c>
      <c r="B108">
        <v>6</v>
      </c>
      <c r="C108" t="s">
        <v>283</v>
      </c>
      <c r="D108">
        <v>5</v>
      </c>
      <c r="E108">
        <v>9</v>
      </c>
      <c r="F108">
        <v>168</v>
      </c>
      <c r="G108">
        <v>18.7</v>
      </c>
      <c r="H108">
        <v>33.6</v>
      </c>
      <c r="I108">
        <v>42</v>
      </c>
      <c r="J108">
        <v>2</v>
      </c>
    </row>
    <row r="109" spans="1:10" x14ac:dyDescent="0.25">
      <c r="A109">
        <v>2014</v>
      </c>
      <c r="B109">
        <v>8</v>
      </c>
      <c r="C109" t="s">
        <v>280</v>
      </c>
      <c r="D109">
        <v>9</v>
      </c>
      <c r="E109">
        <v>9</v>
      </c>
      <c r="F109">
        <v>166</v>
      </c>
      <c r="G109">
        <v>18.399999999999999</v>
      </c>
      <c r="H109">
        <v>18.399999999999999</v>
      </c>
      <c r="I109">
        <v>44</v>
      </c>
      <c r="J109">
        <v>2</v>
      </c>
    </row>
    <row r="110" spans="1:10" x14ac:dyDescent="0.25">
      <c r="A110">
        <v>2014</v>
      </c>
      <c r="B110">
        <v>21</v>
      </c>
      <c r="C110" t="s">
        <v>277</v>
      </c>
      <c r="D110">
        <v>7</v>
      </c>
      <c r="E110">
        <v>5</v>
      </c>
      <c r="F110">
        <v>68</v>
      </c>
      <c r="G110">
        <v>13.6</v>
      </c>
      <c r="H110">
        <v>9.6999999999999993</v>
      </c>
      <c r="I110">
        <v>25</v>
      </c>
      <c r="J110">
        <v>0</v>
      </c>
    </row>
    <row r="111" spans="1:10" x14ac:dyDescent="0.25">
      <c r="A111">
        <v>2014</v>
      </c>
      <c r="B111">
        <v>1</v>
      </c>
      <c r="C111" t="s">
        <v>287</v>
      </c>
      <c r="D111">
        <v>6</v>
      </c>
      <c r="E111">
        <v>4</v>
      </c>
      <c r="F111">
        <v>30</v>
      </c>
      <c r="G111">
        <v>7.5</v>
      </c>
      <c r="H111">
        <v>5</v>
      </c>
      <c r="I111">
        <v>14</v>
      </c>
      <c r="J111">
        <v>1</v>
      </c>
    </row>
    <row r="112" spans="1:10" x14ac:dyDescent="0.25">
      <c r="A112">
        <v>2014</v>
      </c>
      <c r="B112">
        <v>10</v>
      </c>
      <c r="C112" t="s">
        <v>285</v>
      </c>
      <c r="D112">
        <v>8</v>
      </c>
      <c r="E112">
        <v>4</v>
      </c>
      <c r="F112">
        <v>54</v>
      </c>
      <c r="G112">
        <v>13.5</v>
      </c>
      <c r="H112">
        <v>6.8</v>
      </c>
      <c r="I112">
        <v>37</v>
      </c>
      <c r="J112">
        <v>1</v>
      </c>
    </row>
    <row r="113" spans="1:10" x14ac:dyDescent="0.25">
      <c r="A113">
        <v>2014</v>
      </c>
      <c r="B113">
        <v>22</v>
      </c>
      <c r="C113" t="s">
        <v>275</v>
      </c>
      <c r="D113">
        <v>10</v>
      </c>
      <c r="E113">
        <v>3</v>
      </c>
      <c r="F113">
        <v>92</v>
      </c>
      <c r="G113">
        <v>30.7</v>
      </c>
      <c r="H113">
        <v>9.1999999999999993</v>
      </c>
      <c r="I113">
        <v>41</v>
      </c>
      <c r="J113">
        <v>0</v>
      </c>
    </row>
    <row r="114" spans="1:10" x14ac:dyDescent="0.25">
      <c r="A114">
        <v>2014</v>
      </c>
      <c r="B114">
        <v>15</v>
      </c>
      <c r="C114" t="s">
        <v>288</v>
      </c>
      <c r="D114">
        <v>3</v>
      </c>
      <c r="E114">
        <v>2</v>
      </c>
      <c r="F114">
        <v>24</v>
      </c>
      <c r="G114">
        <v>12</v>
      </c>
      <c r="H114">
        <v>8</v>
      </c>
      <c r="I114">
        <v>15</v>
      </c>
      <c r="J114">
        <v>0</v>
      </c>
    </row>
    <row r="115" spans="1:10" x14ac:dyDescent="0.25">
      <c r="A115">
        <v>2014</v>
      </c>
      <c r="B115">
        <v>7</v>
      </c>
      <c r="C115" t="s">
        <v>289</v>
      </c>
      <c r="D115">
        <v>11</v>
      </c>
      <c r="E115">
        <v>1</v>
      </c>
      <c r="F115">
        <v>15</v>
      </c>
      <c r="G115">
        <v>15</v>
      </c>
      <c r="H115">
        <v>1.4</v>
      </c>
      <c r="I115">
        <v>15</v>
      </c>
      <c r="J115">
        <v>1</v>
      </c>
    </row>
    <row r="116" spans="1:10" x14ac:dyDescent="0.25">
      <c r="A116">
        <v>2014</v>
      </c>
      <c r="B116">
        <v>45</v>
      </c>
      <c r="C116" t="s">
        <v>290</v>
      </c>
      <c r="D116">
        <v>1</v>
      </c>
      <c r="E116">
        <v>1</v>
      </c>
      <c r="F116">
        <v>14</v>
      </c>
      <c r="G116">
        <v>14</v>
      </c>
      <c r="H116">
        <v>14</v>
      </c>
      <c r="I116">
        <v>14</v>
      </c>
      <c r="J116">
        <v>0</v>
      </c>
    </row>
    <row r="117" spans="1:10" x14ac:dyDescent="0.25">
      <c r="A117">
        <v>2014</v>
      </c>
      <c r="B117">
        <v>9</v>
      </c>
      <c r="C117" t="s">
        <v>291</v>
      </c>
      <c r="D117">
        <v>11</v>
      </c>
      <c r="E117">
        <v>1</v>
      </c>
      <c r="F117">
        <v>25</v>
      </c>
      <c r="G117">
        <v>25</v>
      </c>
      <c r="H117">
        <v>2.2999999999999998</v>
      </c>
      <c r="I117">
        <v>25</v>
      </c>
      <c r="J117">
        <v>0</v>
      </c>
    </row>
    <row r="118" spans="1:10" x14ac:dyDescent="0.25">
      <c r="A118">
        <v>2022</v>
      </c>
      <c r="B118">
        <v>5</v>
      </c>
      <c r="C118" t="s">
        <v>122</v>
      </c>
      <c r="D118">
        <v>8</v>
      </c>
      <c r="E118">
        <v>27</v>
      </c>
      <c r="F118">
        <v>404</v>
      </c>
      <c r="G118">
        <v>15</v>
      </c>
      <c r="H118">
        <v>50.5</v>
      </c>
      <c r="I118">
        <v>59</v>
      </c>
      <c r="J118">
        <v>5</v>
      </c>
    </row>
    <row r="119" spans="1:10" x14ac:dyDescent="0.25">
      <c r="A119">
        <v>2022</v>
      </c>
      <c r="B119">
        <v>11</v>
      </c>
      <c r="C119" t="s">
        <v>123</v>
      </c>
      <c r="D119">
        <v>7</v>
      </c>
      <c r="E119">
        <v>34</v>
      </c>
      <c r="F119">
        <v>449</v>
      </c>
      <c r="G119">
        <v>13.2</v>
      </c>
      <c r="H119">
        <v>64.099999999999994</v>
      </c>
      <c r="I119">
        <v>60</v>
      </c>
      <c r="J119">
        <v>5</v>
      </c>
    </row>
    <row r="120" spans="1:10" x14ac:dyDescent="0.25">
      <c r="A120">
        <v>2022</v>
      </c>
      <c r="B120">
        <v>2</v>
      </c>
      <c r="C120" t="s">
        <v>124</v>
      </c>
      <c r="D120">
        <v>9</v>
      </c>
      <c r="E120">
        <v>45</v>
      </c>
      <c r="F120">
        <v>572</v>
      </c>
      <c r="G120">
        <v>12.7</v>
      </c>
      <c r="H120">
        <v>63.6</v>
      </c>
      <c r="I120">
        <v>49</v>
      </c>
      <c r="J120">
        <v>3</v>
      </c>
    </row>
    <row r="121" spans="1:10" x14ac:dyDescent="0.25">
      <c r="A121">
        <v>2023</v>
      </c>
      <c r="B121">
        <v>11</v>
      </c>
      <c r="C121" t="s">
        <v>109</v>
      </c>
      <c r="D121">
        <v>12</v>
      </c>
      <c r="E121">
        <v>41</v>
      </c>
      <c r="F121">
        <v>783</v>
      </c>
      <c r="G121" s="3">
        <v>19.100000000000001</v>
      </c>
      <c r="H121">
        <v>65.3</v>
      </c>
      <c r="I121">
        <v>52</v>
      </c>
      <c r="J121">
        <v>6</v>
      </c>
    </row>
    <row r="122" spans="1:10" x14ac:dyDescent="0.25">
      <c r="A122">
        <v>2023</v>
      </c>
      <c r="B122">
        <v>5</v>
      </c>
      <c r="C122" t="s">
        <v>99</v>
      </c>
      <c r="D122">
        <v>12</v>
      </c>
      <c r="E122">
        <v>53</v>
      </c>
      <c r="F122">
        <v>693</v>
      </c>
      <c r="G122" s="3">
        <v>13.1</v>
      </c>
      <c r="H122">
        <v>57.8</v>
      </c>
      <c r="I122">
        <v>53</v>
      </c>
      <c r="J122">
        <v>9</v>
      </c>
    </row>
    <row r="123" spans="1:10" x14ac:dyDescent="0.25">
      <c r="A123">
        <v>2012</v>
      </c>
      <c r="B123">
        <v>11</v>
      </c>
      <c r="C123" t="s">
        <v>313</v>
      </c>
      <c r="D123">
        <v>6</v>
      </c>
      <c r="E123">
        <v>18</v>
      </c>
      <c r="F123">
        <v>207</v>
      </c>
      <c r="G123">
        <v>11.5</v>
      </c>
      <c r="H123">
        <v>34.5</v>
      </c>
      <c r="I123">
        <v>41</v>
      </c>
      <c r="J123">
        <v>1</v>
      </c>
    </row>
    <row r="124" spans="1:10" x14ac:dyDescent="0.25">
      <c r="A124">
        <v>2013</v>
      </c>
      <c r="B124">
        <v>21</v>
      </c>
      <c r="C124" t="s">
        <v>296</v>
      </c>
      <c r="D124">
        <v>4</v>
      </c>
      <c r="E124">
        <v>6</v>
      </c>
      <c r="F124">
        <v>46</v>
      </c>
      <c r="G124">
        <v>7.67</v>
      </c>
      <c r="H124">
        <v>11.5</v>
      </c>
      <c r="I124">
        <v>13</v>
      </c>
      <c r="J124">
        <v>0</v>
      </c>
    </row>
    <row r="125" spans="1:10" x14ac:dyDescent="0.25">
      <c r="A125">
        <v>2013</v>
      </c>
      <c r="B125">
        <v>20</v>
      </c>
      <c r="C125" t="s">
        <v>307</v>
      </c>
      <c r="D125">
        <v>4</v>
      </c>
      <c r="E125">
        <v>3</v>
      </c>
      <c r="F125">
        <v>24</v>
      </c>
      <c r="G125">
        <v>8</v>
      </c>
      <c r="H125">
        <v>6</v>
      </c>
      <c r="I125">
        <v>15</v>
      </c>
      <c r="J125">
        <v>1</v>
      </c>
    </row>
    <row r="126" spans="1:10" x14ac:dyDescent="0.25">
      <c r="A126">
        <v>2013</v>
      </c>
      <c r="B126">
        <v>34</v>
      </c>
      <c r="C126" t="s">
        <v>308</v>
      </c>
      <c r="D126">
        <v>3</v>
      </c>
      <c r="E126">
        <v>3</v>
      </c>
      <c r="F126">
        <v>31</v>
      </c>
      <c r="G126">
        <v>10.33</v>
      </c>
      <c r="H126">
        <v>10.3</v>
      </c>
      <c r="I126">
        <v>25</v>
      </c>
      <c r="J126">
        <v>0</v>
      </c>
    </row>
    <row r="127" spans="1:10" x14ac:dyDescent="0.25">
      <c r="A127">
        <v>2013</v>
      </c>
      <c r="B127">
        <v>8</v>
      </c>
      <c r="C127" t="s">
        <v>298</v>
      </c>
      <c r="D127">
        <v>3</v>
      </c>
      <c r="E127">
        <v>2</v>
      </c>
      <c r="F127">
        <v>18</v>
      </c>
      <c r="G127">
        <v>9</v>
      </c>
      <c r="H127">
        <v>6</v>
      </c>
      <c r="I127">
        <v>10</v>
      </c>
      <c r="J127">
        <v>0</v>
      </c>
    </row>
    <row r="128" spans="1:10" x14ac:dyDescent="0.25">
      <c r="A128">
        <v>2014</v>
      </c>
      <c r="B128">
        <v>15</v>
      </c>
      <c r="C128" t="s">
        <v>286</v>
      </c>
      <c r="D128">
        <v>11</v>
      </c>
      <c r="E128">
        <v>10</v>
      </c>
      <c r="F128">
        <v>113</v>
      </c>
      <c r="G128">
        <v>11.3</v>
      </c>
      <c r="H128">
        <v>10.3</v>
      </c>
      <c r="I128">
        <v>14</v>
      </c>
      <c r="J128">
        <v>1</v>
      </c>
    </row>
    <row r="129" spans="1:10" x14ac:dyDescent="0.25">
      <c r="A129">
        <v>2023</v>
      </c>
      <c r="B129">
        <v>2</v>
      </c>
      <c r="C129" t="s">
        <v>107</v>
      </c>
      <c r="D129">
        <v>11</v>
      </c>
      <c r="E129">
        <v>41</v>
      </c>
      <c r="F129">
        <v>521</v>
      </c>
      <c r="G129" s="3">
        <v>12.7</v>
      </c>
      <c r="H129">
        <v>47.4</v>
      </c>
      <c r="I129">
        <v>57</v>
      </c>
      <c r="J129">
        <v>10</v>
      </c>
    </row>
    <row r="130" spans="1:10" x14ac:dyDescent="0.25">
      <c r="A130">
        <v>2021</v>
      </c>
      <c r="B130">
        <v>3</v>
      </c>
      <c r="C130" t="s">
        <v>151</v>
      </c>
      <c r="D130">
        <v>10</v>
      </c>
      <c r="E130">
        <v>12</v>
      </c>
      <c r="F130">
        <v>132</v>
      </c>
      <c r="G130">
        <v>11</v>
      </c>
      <c r="H130">
        <v>13.2</v>
      </c>
      <c r="I130">
        <v>42</v>
      </c>
      <c r="J130">
        <v>1</v>
      </c>
    </row>
    <row r="131" spans="1:10" x14ac:dyDescent="0.25">
      <c r="A131">
        <v>2012</v>
      </c>
      <c r="B131">
        <v>27</v>
      </c>
      <c r="C131" t="s">
        <v>310</v>
      </c>
      <c r="D131">
        <v>10</v>
      </c>
      <c r="E131">
        <v>17</v>
      </c>
      <c r="F131">
        <v>184</v>
      </c>
      <c r="G131">
        <v>10.82</v>
      </c>
      <c r="H131">
        <v>18.399999999999999</v>
      </c>
      <c r="I131">
        <v>17</v>
      </c>
      <c r="J131">
        <v>0</v>
      </c>
    </row>
    <row r="132" spans="1:10" x14ac:dyDescent="0.25">
      <c r="A132">
        <v>2016</v>
      </c>
      <c r="B132">
        <v>9</v>
      </c>
      <c r="C132" t="s">
        <v>254</v>
      </c>
      <c r="D132">
        <v>9</v>
      </c>
      <c r="E132">
        <v>18</v>
      </c>
      <c r="F132">
        <v>192</v>
      </c>
      <c r="G132">
        <v>10.7</v>
      </c>
      <c r="H132">
        <v>21.3</v>
      </c>
      <c r="I132">
        <v>28</v>
      </c>
      <c r="J132">
        <v>0</v>
      </c>
    </row>
    <row r="133" spans="1:10" x14ac:dyDescent="0.25">
      <c r="A133">
        <v>2012</v>
      </c>
      <c r="B133">
        <v>4</v>
      </c>
      <c r="C133" t="s">
        <v>311</v>
      </c>
      <c r="D133">
        <v>8</v>
      </c>
      <c r="E133">
        <v>6</v>
      </c>
      <c r="F133">
        <v>50</v>
      </c>
      <c r="G133">
        <v>8.33</v>
      </c>
      <c r="H133">
        <v>6.3</v>
      </c>
      <c r="I133">
        <v>16</v>
      </c>
      <c r="J133">
        <v>0</v>
      </c>
    </row>
    <row r="134" spans="1:10" x14ac:dyDescent="0.25">
      <c r="A134">
        <v>2012</v>
      </c>
      <c r="B134">
        <v>2</v>
      </c>
      <c r="C134" t="s">
        <v>322</v>
      </c>
      <c r="D134">
        <v>2</v>
      </c>
      <c r="E134">
        <v>5</v>
      </c>
      <c r="F134">
        <v>85</v>
      </c>
      <c r="G134">
        <v>17</v>
      </c>
      <c r="H134">
        <v>42.5</v>
      </c>
      <c r="I134">
        <v>50</v>
      </c>
      <c r="J134">
        <v>0</v>
      </c>
    </row>
    <row r="135" spans="1:10" x14ac:dyDescent="0.25">
      <c r="A135">
        <v>2012</v>
      </c>
      <c r="B135">
        <v>3</v>
      </c>
      <c r="C135" t="s">
        <v>323</v>
      </c>
      <c r="D135">
        <v>3</v>
      </c>
      <c r="E135">
        <v>5</v>
      </c>
      <c r="F135">
        <v>41</v>
      </c>
      <c r="G135">
        <v>8.1999999999999993</v>
      </c>
      <c r="H135">
        <v>13.7</v>
      </c>
      <c r="I135">
        <v>26</v>
      </c>
      <c r="J135">
        <v>0</v>
      </c>
    </row>
    <row r="136" spans="1:10" x14ac:dyDescent="0.25">
      <c r="A136">
        <v>2012</v>
      </c>
      <c r="B136">
        <v>1</v>
      </c>
      <c r="C136" t="s">
        <v>317</v>
      </c>
      <c r="D136">
        <v>10</v>
      </c>
      <c r="E136">
        <v>4</v>
      </c>
      <c r="F136">
        <v>48</v>
      </c>
      <c r="G136">
        <v>12</v>
      </c>
      <c r="H136">
        <v>4.8</v>
      </c>
      <c r="I136">
        <v>20</v>
      </c>
      <c r="J136">
        <v>0</v>
      </c>
    </row>
    <row r="137" spans="1:10" x14ac:dyDescent="0.25">
      <c r="A137">
        <v>2012</v>
      </c>
      <c r="B137">
        <v>40</v>
      </c>
      <c r="C137" t="s">
        <v>324</v>
      </c>
      <c r="D137">
        <v>7</v>
      </c>
      <c r="E137">
        <v>3</v>
      </c>
      <c r="F137">
        <v>24</v>
      </c>
      <c r="G137">
        <v>8</v>
      </c>
      <c r="H137">
        <v>3.4</v>
      </c>
      <c r="I137">
        <v>8</v>
      </c>
      <c r="J137">
        <v>0</v>
      </c>
    </row>
    <row r="138" spans="1:10" x14ac:dyDescent="0.25">
      <c r="A138">
        <v>2012</v>
      </c>
      <c r="B138">
        <v>15</v>
      </c>
      <c r="C138" t="s">
        <v>314</v>
      </c>
      <c r="D138">
        <v>10</v>
      </c>
      <c r="E138">
        <v>2</v>
      </c>
      <c r="F138">
        <v>29</v>
      </c>
      <c r="G138">
        <v>14.5</v>
      </c>
      <c r="H138">
        <v>2.9</v>
      </c>
      <c r="I138">
        <v>21</v>
      </c>
      <c r="J138">
        <v>1</v>
      </c>
    </row>
    <row r="139" spans="1:10" x14ac:dyDescent="0.25">
      <c r="A139">
        <v>2012</v>
      </c>
      <c r="B139">
        <v>9</v>
      </c>
      <c r="C139" t="s">
        <v>301</v>
      </c>
      <c r="D139">
        <v>10</v>
      </c>
      <c r="E139">
        <v>1</v>
      </c>
      <c r="F139">
        <v>6</v>
      </c>
      <c r="G139">
        <v>6</v>
      </c>
      <c r="H139">
        <v>0.6</v>
      </c>
      <c r="I139">
        <v>0</v>
      </c>
      <c r="J139">
        <v>0</v>
      </c>
    </row>
    <row r="140" spans="1:10" x14ac:dyDescent="0.25">
      <c r="A140">
        <v>2012</v>
      </c>
      <c r="B140">
        <v>25</v>
      </c>
      <c r="C140" t="s">
        <v>325</v>
      </c>
      <c r="D140">
        <v>9</v>
      </c>
      <c r="E140">
        <v>1</v>
      </c>
      <c r="F140">
        <v>14</v>
      </c>
      <c r="G140">
        <v>14</v>
      </c>
      <c r="H140">
        <v>1.6</v>
      </c>
      <c r="I140">
        <v>14</v>
      </c>
      <c r="J140">
        <v>0</v>
      </c>
    </row>
    <row r="141" spans="1:10" x14ac:dyDescent="0.25">
      <c r="A141">
        <v>2012</v>
      </c>
      <c r="B141">
        <v>23</v>
      </c>
      <c r="C141" t="s">
        <v>326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2012</v>
      </c>
      <c r="B142">
        <v>16</v>
      </c>
      <c r="C142" t="s">
        <v>315</v>
      </c>
      <c r="D142">
        <v>5</v>
      </c>
      <c r="E142">
        <v>1</v>
      </c>
      <c r="F142">
        <v>6</v>
      </c>
      <c r="G142">
        <v>6</v>
      </c>
      <c r="H142">
        <v>1.2</v>
      </c>
      <c r="I142">
        <v>6</v>
      </c>
      <c r="J142">
        <v>0</v>
      </c>
    </row>
    <row r="143" spans="1:10" x14ac:dyDescent="0.25">
      <c r="A143">
        <v>2012</v>
      </c>
      <c r="B143">
        <v>8</v>
      </c>
      <c r="C143" t="s">
        <v>327</v>
      </c>
      <c r="D143">
        <v>7</v>
      </c>
      <c r="E143">
        <v>1</v>
      </c>
      <c r="F143">
        <v>18</v>
      </c>
      <c r="G143">
        <v>18</v>
      </c>
      <c r="H143">
        <v>2.6</v>
      </c>
      <c r="I143">
        <v>18</v>
      </c>
      <c r="J143">
        <v>1</v>
      </c>
    </row>
    <row r="144" spans="1:10" x14ac:dyDescent="0.25">
      <c r="A144">
        <v>2018</v>
      </c>
      <c r="B144">
        <v>5</v>
      </c>
      <c r="C144" t="s">
        <v>202</v>
      </c>
      <c r="D144">
        <v>9</v>
      </c>
      <c r="E144">
        <v>13</v>
      </c>
      <c r="F144">
        <v>136</v>
      </c>
      <c r="G144">
        <v>10.5</v>
      </c>
      <c r="H144">
        <v>15.1</v>
      </c>
      <c r="I144">
        <v>33</v>
      </c>
      <c r="J144">
        <v>1</v>
      </c>
    </row>
    <row r="145" spans="1:10" x14ac:dyDescent="0.25">
      <c r="A145">
        <v>2023</v>
      </c>
      <c r="B145">
        <v>3</v>
      </c>
      <c r="C145" t="s">
        <v>97</v>
      </c>
      <c r="D145">
        <v>12</v>
      </c>
      <c r="E145">
        <v>13</v>
      </c>
      <c r="F145">
        <v>134</v>
      </c>
      <c r="G145" s="3">
        <v>10.3</v>
      </c>
      <c r="H145">
        <v>11.2</v>
      </c>
      <c r="I145">
        <v>27</v>
      </c>
      <c r="J145">
        <v>1</v>
      </c>
    </row>
    <row r="146" spans="1:10" x14ac:dyDescent="0.25">
      <c r="A146">
        <v>2012</v>
      </c>
      <c r="B146">
        <v>5</v>
      </c>
      <c r="C146" t="s">
        <v>321</v>
      </c>
      <c r="D146">
        <v>10</v>
      </c>
      <c r="E146">
        <v>15</v>
      </c>
      <c r="F146">
        <v>148</v>
      </c>
      <c r="G146">
        <v>9.8699999999999992</v>
      </c>
      <c r="H146">
        <v>14.8</v>
      </c>
      <c r="I146">
        <v>20</v>
      </c>
      <c r="J146">
        <v>0</v>
      </c>
    </row>
    <row r="147" spans="1:10" x14ac:dyDescent="0.25">
      <c r="A147">
        <v>2013</v>
      </c>
      <c r="B147">
        <v>23</v>
      </c>
      <c r="C147" t="s">
        <v>306</v>
      </c>
      <c r="D147">
        <v>7</v>
      </c>
      <c r="E147">
        <v>11</v>
      </c>
      <c r="F147">
        <v>103</v>
      </c>
      <c r="G147">
        <v>9.36</v>
      </c>
      <c r="H147">
        <v>14.7</v>
      </c>
      <c r="I147">
        <v>29</v>
      </c>
      <c r="J147">
        <v>1</v>
      </c>
    </row>
    <row r="148" spans="1:10" x14ac:dyDescent="0.25">
      <c r="A148">
        <v>2011</v>
      </c>
      <c r="B148">
        <v>11</v>
      </c>
      <c r="C148" t="s">
        <v>330</v>
      </c>
      <c r="D148">
        <v>9</v>
      </c>
      <c r="E148">
        <v>9</v>
      </c>
      <c r="F148">
        <v>64</v>
      </c>
      <c r="G148">
        <v>7.11</v>
      </c>
      <c r="H148">
        <v>7.1</v>
      </c>
      <c r="I148">
        <v>0</v>
      </c>
      <c r="J148">
        <v>1</v>
      </c>
    </row>
    <row r="149" spans="1:10" x14ac:dyDescent="0.25">
      <c r="A149">
        <v>2011</v>
      </c>
      <c r="B149">
        <v>87</v>
      </c>
      <c r="C149" t="s">
        <v>338</v>
      </c>
      <c r="D149">
        <v>8</v>
      </c>
      <c r="E149">
        <v>7</v>
      </c>
      <c r="F149">
        <v>53</v>
      </c>
      <c r="G149">
        <v>7.57</v>
      </c>
      <c r="H149">
        <v>6.6</v>
      </c>
      <c r="I149">
        <v>0</v>
      </c>
      <c r="J149">
        <v>0</v>
      </c>
    </row>
    <row r="150" spans="1:10" x14ac:dyDescent="0.25">
      <c r="A150">
        <v>2011</v>
      </c>
      <c r="B150">
        <v>9</v>
      </c>
      <c r="C150" t="s">
        <v>328</v>
      </c>
      <c r="D150">
        <v>10</v>
      </c>
      <c r="E150">
        <v>6</v>
      </c>
      <c r="F150">
        <v>61</v>
      </c>
      <c r="G150">
        <v>10.17</v>
      </c>
      <c r="H150">
        <v>6.1</v>
      </c>
      <c r="I150">
        <v>0</v>
      </c>
      <c r="J150">
        <v>0</v>
      </c>
    </row>
    <row r="151" spans="1:10" x14ac:dyDescent="0.25">
      <c r="A151">
        <v>2011</v>
      </c>
      <c r="B151">
        <v>18</v>
      </c>
      <c r="C151" t="s">
        <v>339</v>
      </c>
      <c r="D151">
        <v>10</v>
      </c>
      <c r="E151">
        <v>2</v>
      </c>
      <c r="F151">
        <v>39</v>
      </c>
      <c r="G151">
        <v>19.5</v>
      </c>
      <c r="H151">
        <v>3.9</v>
      </c>
      <c r="I151">
        <v>0</v>
      </c>
      <c r="J151">
        <v>0</v>
      </c>
    </row>
    <row r="152" spans="1:10" x14ac:dyDescent="0.25">
      <c r="A152">
        <v>2011</v>
      </c>
      <c r="B152">
        <v>88</v>
      </c>
      <c r="C152" t="s">
        <v>340</v>
      </c>
      <c r="D152">
        <v>4</v>
      </c>
      <c r="E152">
        <v>2</v>
      </c>
      <c r="F152">
        <v>11</v>
      </c>
      <c r="G152">
        <v>5.5</v>
      </c>
      <c r="H152">
        <v>2.8</v>
      </c>
      <c r="I152">
        <v>0</v>
      </c>
      <c r="J152">
        <v>0</v>
      </c>
    </row>
    <row r="153" spans="1:10" x14ac:dyDescent="0.25">
      <c r="A153">
        <v>2011</v>
      </c>
      <c r="B153">
        <v>7</v>
      </c>
      <c r="C153" t="s">
        <v>341</v>
      </c>
      <c r="D153">
        <v>5</v>
      </c>
      <c r="E153">
        <v>2</v>
      </c>
      <c r="F153">
        <v>12</v>
      </c>
      <c r="G153">
        <v>6</v>
      </c>
      <c r="H153">
        <v>2.4</v>
      </c>
      <c r="I153">
        <v>0</v>
      </c>
      <c r="J153">
        <v>0</v>
      </c>
    </row>
    <row r="154" spans="1:10" x14ac:dyDescent="0.25">
      <c r="A154">
        <v>2011</v>
      </c>
      <c r="B154">
        <v>17</v>
      </c>
      <c r="C154" t="s">
        <v>334</v>
      </c>
      <c r="D154">
        <v>8</v>
      </c>
      <c r="E154">
        <v>2</v>
      </c>
      <c r="F154">
        <v>53</v>
      </c>
      <c r="G154">
        <v>26.5</v>
      </c>
      <c r="H154">
        <v>6.6</v>
      </c>
      <c r="I154">
        <v>0</v>
      </c>
      <c r="J154">
        <v>0</v>
      </c>
    </row>
    <row r="155" spans="1:10" x14ac:dyDescent="0.25">
      <c r="A155">
        <v>2011</v>
      </c>
      <c r="B155">
        <v>82</v>
      </c>
      <c r="C155" t="s">
        <v>342</v>
      </c>
      <c r="D155">
        <v>10</v>
      </c>
      <c r="E155">
        <v>1</v>
      </c>
      <c r="F155">
        <v>10</v>
      </c>
      <c r="G155">
        <v>10</v>
      </c>
      <c r="H155">
        <v>1</v>
      </c>
      <c r="I155">
        <v>0</v>
      </c>
      <c r="J155">
        <v>0</v>
      </c>
    </row>
  </sheetData>
  <autoFilter ref="A1:J155" xr:uid="{E3FD4B13-FE3A-42B4-83D7-F0A25C6094E5}">
    <sortState xmlns:xlrd2="http://schemas.microsoft.com/office/spreadsheetml/2017/richdata2" ref="A2:J129">
      <sortCondition ref="A1:A15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E2A5-E502-4BD6-85BA-141F4E10DA04}">
  <dimension ref="A1:O36"/>
  <sheetViews>
    <sheetView workbookViewId="0">
      <selection activeCell="O26" sqref="O26"/>
    </sheetView>
  </sheetViews>
  <sheetFormatPr defaultRowHeight="15" x14ac:dyDescent="0.25"/>
  <sheetData>
    <row r="1" spans="1:15" x14ac:dyDescent="0.25">
      <c r="A1" t="s">
        <v>65</v>
      </c>
      <c r="B1" t="s">
        <v>20</v>
      </c>
      <c r="C1" t="s">
        <v>78</v>
      </c>
      <c r="D1" t="s">
        <v>79</v>
      </c>
      <c r="E1" t="s">
        <v>106</v>
      </c>
      <c r="F1" t="s">
        <v>82</v>
      </c>
      <c r="G1" s="3" t="s">
        <v>84</v>
      </c>
      <c r="H1" t="s">
        <v>85</v>
      </c>
      <c r="I1" t="s">
        <v>89</v>
      </c>
      <c r="J1" t="s">
        <v>23</v>
      </c>
      <c r="K1" t="s">
        <v>393</v>
      </c>
      <c r="L1" t="s">
        <v>389</v>
      </c>
      <c r="M1" t="s">
        <v>390</v>
      </c>
      <c r="N1" t="s">
        <v>399</v>
      </c>
      <c r="O1" t="s">
        <v>400</v>
      </c>
    </row>
    <row r="2" spans="1:15" x14ac:dyDescent="0.25">
      <c r="A2">
        <v>2015</v>
      </c>
      <c r="B2">
        <v>2</v>
      </c>
      <c r="C2" t="s">
        <v>258</v>
      </c>
      <c r="D2">
        <v>14</v>
      </c>
      <c r="E2">
        <v>84</v>
      </c>
      <c r="F2">
        <v>1663</v>
      </c>
      <c r="G2">
        <v>19.8</v>
      </c>
      <c r="H2">
        <v>118.8</v>
      </c>
      <c r="I2">
        <v>69</v>
      </c>
      <c r="J2">
        <v>24</v>
      </c>
      <c r="K2" s="5">
        <f>F2/VLOOKUP(A2,'Season Stats'!A$2:C$11,3,FALSE)</f>
        <v>0.32017712745475546</v>
      </c>
      <c r="L2">
        <v>2</v>
      </c>
      <c r="M2">
        <v>1</v>
      </c>
      <c r="N2">
        <f>VLOOKUP(A2,'Season Stats Ranked'!A$2:H$14,8,FALSE)</f>
        <v>3</v>
      </c>
      <c r="O2">
        <f t="shared" ref="O2:O36" si="0">AVERAGE(M2:N2)</f>
        <v>2</v>
      </c>
    </row>
    <row r="3" spans="1:15" x14ac:dyDescent="0.25">
      <c r="A3">
        <v>2014</v>
      </c>
      <c r="B3">
        <v>2</v>
      </c>
      <c r="C3" t="s">
        <v>281</v>
      </c>
      <c r="D3">
        <v>11</v>
      </c>
      <c r="E3">
        <v>75</v>
      </c>
      <c r="F3">
        <v>1342</v>
      </c>
      <c r="G3">
        <v>17.899999999999999</v>
      </c>
      <c r="H3">
        <v>122</v>
      </c>
      <c r="I3">
        <v>77</v>
      </c>
      <c r="J3">
        <v>19</v>
      </c>
      <c r="K3" s="5">
        <f>F3/VLOOKUP(A3,'Season Stats'!A$2:C$11,3,FALSE)</f>
        <v>0.43332257022925413</v>
      </c>
      <c r="L3">
        <v>4</v>
      </c>
      <c r="M3">
        <v>2</v>
      </c>
      <c r="N3">
        <f>VLOOKUP(A3,'Season Stats Ranked'!A$2:H$14,8,FALSE)</f>
        <v>6</v>
      </c>
      <c r="O3">
        <f t="shared" si="0"/>
        <v>4</v>
      </c>
    </row>
    <row r="4" spans="1:15" x14ac:dyDescent="0.25">
      <c r="A4">
        <v>2015</v>
      </c>
      <c r="B4">
        <v>2</v>
      </c>
      <c r="C4" t="s">
        <v>259</v>
      </c>
      <c r="D4">
        <v>14</v>
      </c>
      <c r="E4">
        <v>65</v>
      </c>
      <c r="F4">
        <v>1219</v>
      </c>
      <c r="G4">
        <v>18.8</v>
      </c>
      <c r="H4">
        <v>87.1</v>
      </c>
      <c r="I4">
        <v>89</v>
      </c>
      <c r="J4">
        <v>19</v>
      </c>
      <c r="K4" s="5">
        <f>F4/VLOOKUP(A4,'Season Stats'!A$2:C$11,3,FALSE)</f>
        <v>0.23469387755102042</v>
      </c>
      <c r="L4">
        <v>5.6</v>
      </c>
      <c r="M4">
        <v>3</v>
      </c>
      <c r="N4">
        <f>VLOOKUP(A4,'Season Stats Ranked'!A$2:H$14,8,FALSE)</f>
        <v>3</v>
      </c>
      <c r="O4">
        <f t="shared" si="0"/>
        <v>3</v>
      </c>
    </row>
    <row r="5" spans="1:15" x14ac:dyDescent="0.25">
      <c r="A5">
        <v>2013</v>
      </c>
      <c r="B5">
        <v>2</v>
      </c>
      <c r="C5" t="s">
        <v>303</v>
      </c>
      <c r="D5">
        <v>10</v>
      </c>
      <c r="E5">
        <v>66</v>
      </c>
      <c r="F5">
        <v>1162</v>
      </c>
      <c r="G5">
        <v>17.61</v>
      </c>
      <c r="H5">
        <v>116.2</v>
      </c>
      <c r="I5">
        <v>70</v>
      </c>
      <c r="J5">
        <v>14</v>
      </c>
      <c r="K5" s="5" t="e">
        <f>F5/VLOOKUP(A5,'Season Stats'!A$2:C$11,3,FALSE)</f>
        <v>#N/A</v>
      </c>
      <c r="L5">
        <v>6.6</v>
      </c>
      <c r="M5">
        <v>4</v>
      </c>
      <c r="N5">
        <f>VLOOKUP(A5,'Season Stats Ranked'!A$2:H$14,8,FALSE)</f>
        <v>8</v>
      </c>
      <c r="O5">
        <f t="shared" si="0"/>
        <v>6</v>
      </c>
    </row>
    <row r="6" spans="1:15" x14ac:dyDescent="0.25">
      <c r="A6">
        <v>2016</v>
      </c>
      <c r="B6">
        <v>2</v>
      </c>
      <c r="C6" t="s">
        <v>243</v>
      </c>
      <c r="D6">
        <v>12</v>
      </c>
      <c r="E6">
        <v>63</v>
      </c>
      <c r="F6">
        <v>1096</v>
      </c>
      <c r="G6">
        <v>17.399999999999999</v>
      </c>
      <c r="H6">
        <v>91.3</v>
      </c>
      <c r="I6">
        <v>68</v>
      </c>
      <c r="J6">
        <v>19</v>
      </c>
      <c r="K6" s="5">
        <f>F6/VLOOKUP(A6,'Season Stats'!A$2:C$11,3,FALSE)</f>
        <v>0.40131819846210182</v>
      </c>
      <c r="L6">
        <v>7.4</v>
      </c>
      <c r="M6">
        <v>5</v>
      </c>
      <c r="N6">
        <f>VLOOKUP(A6,'Season Stats Ranked'!A$2:H$14,8,FALSE)</f>
        <v>2</v>
      </c>
      <c r="O6">
        <f t="shared" si="0"/>
        <v>3.5</v>
      </c>
    </row>
    <row r="7" spans="1:15" x14ac:dyDescent="0.25">
      <c r="A7">
        <v>2012</v>
      </c>
      <c r="B7">
        <v>2</v>
      </c>
      <c r="C7" t="s">
        <v>302</v>
      </c>
      <c r="D7">
        <v>9</v>
      </c>
      <c r="E7">
        <v>58</v>
      </c>
      <c r="F7">
        <v>1003</v>
      </c>
      <c r="G7">
        <v>17.29</v>
      </c>
      <c r="H7">
        <v>111.4</v>
      </c>
      <c r="I7">
        <v>60</v>
      </c>
      <c r="J7">
        <v>16</v>
      </c>
      <c r="K7" s="5" t="e">
        <f>F7/VLOOKUP(A7,'Season Stats'!A$2:C$11,3,FALSE)</f>
        <v>#N/A</v>
      </c>
      <c r="L7">
        <v>8</v>
      </c>
      <c r="M7">
        <v>6</v>
      </c>
      <c r="N7">
        <f>VLOOKUP(A7,'Season Stats Ranked'!A$2:H$14,8,FALSE)</f>
        <v>12</v>
      </c>
      <c r="O7">
        <f t="shared" si="0"/>
        <v>9</v>
      </c>
    </row>
    <row r="8" spans="1:15" x14ac:dyDescent="0.25">
      <c r="A8">
        <v>2011</v>
      </c>
      <c r="B8">
        <v>5</v>
      </c>
      <c r="C8" t="s">
        <v>329</v>
      </c>
      <c r="D8">
        <v>10</v>
      </c>
      <c r="E8">
        <v>52</v>
      </c>
      <c r="F8">
        <v>948</v>
      </c>
      <c r="G8">
        <v>18.23</v>
      </c>
      <c r="H8">
        <v>94.8</v>
      </c>
      <c r="I8">
        <v>0</v>
      </c>
      <c r="J8">
        <v>14</v>
      </c>
      <c r="K8" s="5" t="e">
        <f>F8/VLOOKUP(A8,'Season Stats'!A$2:C$11,3,FALSE)</f>
        <v>#N/A</v>
      </c>
      <c r="L8">
        <v>8.6</v>
      </c>
      <c r="M8">
        <v>7</v>
      </c>
      <c r="N8">
        <f>VLOOKUP(A8,'Season Stats Ranked'!A$2:H$14,8,FALSE)</f>
        <v>9</v>
      </c>
      <c r="O8">
        <f t="shared" si="0"/>
        <v>8</v>
      </c>
    </row>
    <row r="9" spans="1:15" x14ac:dyDescent="0.25">
      <c r="A9">
        <v>2019</v>
      </c>
      <c r="B9">
        <v>2</v>
      </c>
      <c r="C9" t="s">
        <v>191</v>
      </c>
      <c r="D9">
        <v>13</v>
      </c>
      <c r="E9">
        <v>45</v>
      </c>
      <c r="F9">
        <v>899</v>
      </c>
      <c r="G9">
        <v>20</v>
      </c>
      <c r="H9">
        <v>69.2</v>
      </c>
      <c r="I9">
        <v>70</v>
      </c>
      <c r="J9">
        <v>14</v>
      </c>
      <c r="K9" s="5">
        <f>F9/VLOOKUP(A9,'Season Stats'!A$2:C$11,3,FALSE)</f>
        <v>0.36367313915857608</v>
      </c>
      <c r="L9">
        <v>9.8000000000000007</v>
      </c>
      <c r="M9">
        <v>8</v>
      </c>
      <c r="N9">
        <f>VLOOKUP(A9,'Season Stats Ranked'!A$2:H$14,8,FALSE)</f>
        <v>1</v>
      </c>
      <c r="O9">
        <f t="shared" si="0"/>
        <v>4.5</v>
      </c>
    </row>
    <row r="10" spans="1:15" x14ac:dyDescent="0.25">
      <c r="A10">
        <v>2011</v>
      </c>
      <c r="B10">
        <v>13</v>
      </c>
      <c r="C10" t="s">
        <v>335</v>
      </c>
      <c r="D10">
        <v>10</v>
      </c>
      <c r="E10">
        <v>40</v>
      </c>
      <c r="F10">
        <v>812</v>
      </c>
      <c r="G10">
        <v>20.3</v>
      </c>
      <c r="H10">
        <v>81.2</v>
      </c>
      <c r="I10">
        <v>0</v>
      </c>
      <c r="J10">
        <v>16</v>
      </c>
      <c r="K10" s="5" t="e">
        <f>F10/VLOOKUP(A10,'Season Stats'!A$2:C$11,3,FALSE)</f>
        <v>#N/A</v>
      </c>
      <c r="L10">
        <v>9.8000000000000007</v>
      </c>
      <c r="M10">
        <v>8</v>
      </c>
      <c r="N10">
        <f>VLOOKUP(A10,'Season Stats Ranked'!A$2:H$14,8,FALSE)</f>
        <v>9</v>
      </c>
      <c r="O10">
        <f t="shared" si="0"/>
        <v>8.5</v>
      </c>
    </row>
    <row r="11" spans="1:15" x14ac:dyDescent="0.25">
      <c r="A11">
        <v>2021</v>
      </c>
      <c r="B11">
        <v>14</v>
      </c>
      <c r="C11" t="s">
        <v>149</v>
      </c>
      <c r="D11">
        <v>10</v>
      </c>
      <c r="E11">
        <v>50</v>
      </c>
      <c r="F11">
        <v>936</v>
      </c>
      <c r="G11">
        <v>18.7</v>
      </c>
      <c r="H11">
        <v>93.6</v>
      </c>
      <c r="I11">
        <v>54</v>
      </c>
      <c r="J11">
        <v>9</v>
      </c>
      <c r="K11" s="5">
        <f>F11/VLOOKUP(A11,'Season Stats'!A$2:C$11,3,FALSE)</f>
        <v>0.40855521606285466</v>
      </c>
      <c r="L11">
        <v>9.8000000000000007</v>
      </c>
      <c r="M11">
        <v>8</v>
      </c>
      <c r="N11">
        <f>VLOOKUP(A11,'Season Stats Ranked'!A$2:H$14,8,FALSE)</f>
        <v>11</v>
      </c>
      <c r="O11">
        <f t="shared" si="0"/>
        <v>9.5</v>
      </c>
    </row>
    <row r="12" spans="1:15" x14ac:dyDescent="0.25">
      <c r="A12">
        <v>2021</v>
      </c>
      <c r="B12">
        <v>19</v>
      </c>
      <c r="C12" t="s">
        <v>138</v>
      </c>
      <c r="D12">
        <v>12</v>
      </c>
      <c r="E12">
        <v>73</v>
      </c>
      <c r="F12" s="1">
        <v>1027</v>
      </c>
      <c r="G12">
        <v>14.1</v>
      </c>
      <c r="H12">
        <v>85.6</v>
      </c>
      <c r="I12">
        <v>84</v>
      </c>
      <c r="J12">
        <v>15</v>
      </c>
      <c r="K12" s="5">
        <f>F12/VLOOKUP(A12,'Season Stats'!A$2:C$11,3,FALSE)</f>
        <v>0.44827586206896552</v>
      </c>
      <c r="L12">
        <v>9.8000000000000007</v>
      </c>
      <c r="M12">
        <v>8</v>
      </c>
      <c r="N12">
        <f>VLOOKUP(A12,'Season Stats Ranked'!A$2:H$14,8,FALSE)</f>
        <v>11</v>
      </c>
      <c r="O12">
        <f t="shared" si="0"/>
        <v>9.5</v>
      </c>
    </row>
    <row r="13" spans="1:15" x14ac:dyDescent="0.25">
      <c r="A13">
        <v>2020</v>
      </c>
      <c r="B13">
        <v>2</v>
      </c>
      <c r="C13" t="s">
        <v>164</v>
      </c>
      <c r="D13">
        <v>10</v>
      </c>
      <c r="E13">
        <v>53</v>
      </c>
      <c r="F13">
        <v>932</v>
      </c>
      <c r="G13">
        <v>17.600000000000001</v>
      </c>
      <c r="H13">
        <v>93.2</v>
      </c>
      <c r="I13">
        <v>81</v>
      </c>
      <c r="J13">
        <v>9</v>
      </c>
      <c r="K13" s="5">
        <f>F13/VLOOKUP(A13,'Season Stats'!A$2:C$11,3,FALSE)</f>
        <v>0.47745901639344263</v>
      </c>
      <c r="L13">
        <v>10.6</v>
      </c>
      <c r="M13">
        <v>12</v>
      </c>
      <c r="N13">
        <f>VLOOKUP(A13,'Season Stats Ranked'!A$2:H$14,8,FALSE)</f>
        <v>7</v>
      </c>
      <c r="O13">
        <f t="shared" si="0"/>
        <v>9.5</v>
      </c>
    </row>
    <row r="14" spans="1:15" x14ac:dyDescent="0.25">
      <c r="A14">
        <v>2023</v>
      </c>
      <c r="B14">
        <v>11</v>
      </c>
      <c r="C14" t="s">
        <v>109</v>
      </c>
      <c r="D14">
        <v>12</v>
      </c>
      <c r="E14">
        <v>41</v>
      </c>
      <c r="F14">
        <v>783</v>
      </c>
      <c r="G14" s="3">
        <v>19.100000000000001</v>
      </c>
      <c r="H14">
        <v>65.3</v>
      </c>
      <c r="I14">
        <v>52</v>
      </c>
      <c r="J14">
        <v>6</v>
      </c>
      <c r="K14" s="5">
        <f>F14/VLOOKUP(A14,'Season Stats'!A$2:C$11,3,FALSE)</f>
        <v>0.33634020618556704</v>
      </c>
      <c r="L14">
        <v>14</v>
      </c>
      <c r="M14">
        <v>13</v>
      </c>
      <c r="N14">
        <f>VLOOKUP(A14,'Season Stats Ranked'!A$2:H$14,8,FALSE)</f>
        <v>4</v>
      </c>
      <c r="O14">
        <f t="shared" si="0"/>
        <v>8.5</v>
      </c>
    </row>
    <row r="15" spans="1:15" x14ac:dyDescent="0.25">
      <c r="A15">
        <v>2014</v>
      </c>
      <c r="B15">
        <v>2</v>
      </c>
      <c r="C15" t="s">
        <v>284</v>
      </c>
      <c r="D15">
        <v>10</v>
      </c>
      <c r="E15">
        <v>43</v>
      </c>
      <c r="F15">
        <v>710</v>
      </c>
      <c r="G15">
        <v>16.5</v>
      </c>
      <c r="H15">
        <v>71</v>
      </c>
      <c r="I15">
        <v>64</v>
      </c>
      <c r="J15">
        <v>7</v>
      </c>
      <c r="K15" s="5">
        <f>F15/VLOOKUP(A15,'Season Stats'!A$2:C$11,3,FALSE)</f>
        <v>0.22925411688731029</v>
      </c>
      <c r="L15">
        <v>15.6</v>
      </c>
      <c r="M15">
        <v>14</v>
      </c>
      <c r="N15">
        <f>VLOOKUP(A15,'Season Stats Ranked'!A$2:H$14,8,FALSE)</f>
        <v>6</v>
      </c>
      <c r="O15">
        <f t="shared" si="0"/>
        <v>10</v>
      </c>
    </row>
    <row r="16" spans="1:15" x14ac:dyDescent="0.25">
      <c r="A16">
        <v>2016</v>
      </c>
      <c r="B16">
        <v>1</v>
      </c>
      <c r="C16" t="s">
        <v>249</v>
      </c>
      <c r="D16">
        <v>12</v>
      </c>
      <c r="E16">
        <v>49</v>
      </c>
      <c r="F16">
        <v>692</v>
      </c>
      <c r="G16">
        <v>14.1</v>
      </c>
      <c r="H16">
        <v>57.7</v>
      </c>
      <c r="I16">
        <v>54</v>
      </c>
      <c r="J16">
        <v>11</v>
      </c>
      <c r="K16" s="5">
        <f>F16/VLOOKUP(A16,'Season Stats'!A$2:C$11,3,FALSE)</f>
        <v>0.25338703771512266</v>
      </c>
      <c r="L16">
        <v>16.2</v>
      </c>
      <c r="M16">
        <v>15</v>
      </c>
      <c r="N16">
        <f>VLOOKUP(A16,'Season Stats Ranked'!A$2:H$14,8,FALSE)</f>
        <v>2</v>
      </c>
      <c r="O16">
        <f t="shared" si="0"/>
        <v>8.5</v>
      </c>
    </row>
    <row r="17" spans="1:15" x14ac:dyDescent="0.25">
      <c r="A17">
        <v>2023</v>
      </c>
      <c r="B17">
        <v>5</v>
      </c>
      <c r="C17" t="s">
        <v>99</v>
      </c>
      <c r="D17">
        <v>12</v>
      </c>
      <c r="E17">
        <v>53</v>
      </c>
      <c r="F17">
        <v>693</v>
      </c>
      <c r="G17" s="3">
        <v>13.1</v>
      </c>
      <c r="H17">
        <v>57.8</v>
      </c>
      <c r="I17">
        <v>53</v>
      </c>
      <c r="J17">
        <v>9</v>
      </c>
      <c r="K17" s="5">
        <f>F17/VLOOKUP(A17,'Season Stats'!A$2:C$11,3,FALSE)</f>
        <v>0.29768041237113402</v>
      </c>
      <c r="L17">
        <v>16.8</v>
      </c>
      <c r="M17">
        <v>16</v>
      </c>
      <c r="N17">
        <f>VLOOKUP(A17,'Season Stats Ranked'!A$2:H$14,8,FALSE)</f>
        <v>4</v>
      </c>
      <c r="O17">
        <f t="shared" si="0"/>
        <v>10</v>
      </c>
    </row>
    <row r="18" spans="1:15" x14ac:dyDescent="0.25">
      <c r="A18">
        <v>2013</v>
      </c>
      <c r="B18">
        <v>2</v>
      </c>
      <c r="C18" t="s">
        <v>304</v>
      </c>
      <c r="D18">
        <v>10</v>
      </c>
      <c r="E18">
        <v>36</v>
      </c>
      <c r="F18">
        <v>611</v>
      </c>
      <c r="G18">
        <v>16.97</v>
      </c>
      <c r="H18">
        <v>61.1</v>
      </c>
      <c r="I18">
        <v>89</v>
      </c>
      <c r="J18">
        <v>9</v>
      </c>
      <c r="K18" s="5" t="e">
        <f>F18/VLOOKUP(A18,'Season Stats'!A$2:C$11,3,FALSE)</f>
        <v>#N/A</v>
      </c>
      <c r="L18">
        <v>16.8</v>
      </c>
      <c r="M18">
        <v>16</v>
      </c>
      <c r="N18">
        <f>VLOOKUP(A18,'Season Stats Ranked'!A$2:H$14,8,FALSE)</f>
        <v>8</v>
      </c>
      <c r="O18">
        <f t="shared" si="0"/>
        <v>12</v>
      </c>
    </row>
    <row r="19" spans="1:15" x14ac:dyDescent="0.25">
      <c r="A19">
        <v>2019</v>
      </c>
      <c r="B19">
        <v>8</v>
      </c>
      <c r="C19" t="s">
        <v>181</v>
      </c>
      <c r="D19">
        <v>13</v>
      </c>
      <c r="E19">
        <v>24</v>
      </c>
      <c r="F19">
        <v>596</v>
      </c>
      <c r="G19">
        <v>24.8</v>
      </c>
      <c r="H19">
        <v>45.8</v>
      </c>
      <c r="I19">
        <v>68</v>
      </c>
      <c r="J19">
        <v>7</v>
      </c>
      <c r="K19" s="5">
        <f>F19/VLOOKUP(A19,'Season Stats'!A$2:C$11,3,FALSE)</f>
        <v>0.24110032362459546</v>
      </c>
      <c r="L19">
        <v>17.600000000000001</v>
      </c>
      <c r="M19">
        <v>18</v>
      </c>
      <c r="N19">
        <f>VLOOKUP(A19,'Season Stats Ranked'!A$2:H$14,8,FALSE)</f>
        <v>1</v>
      </c>
      <c r="O19">
        <f t="shared" si="0"/>
        <v>9.5</v>
      </c>
    </row>
    <row r="20" spans="1:15" x14ac:dyDescent="0.25">
      <c r="A20">
        <v>2013</v>
      </c>
      <c r="B20">
        <v>6</v>
      </c>
      <c r="C20" t="s">
        <v>297</v>
      </c>
      <c r="D20">
        <v>10</v>
      </c>
      <c r="E20">
        <v>23</v>
      </c>
      <c r="F20">
        <v>533</v>
      </c>
      <c r="G20">
        <v>23.17</v>
      </c>
      <c r="H20">
        <v>53.3</v>
      </c>
      <c r="I20">
        <v>85</v>
      </c>
      <c r="J20">
        <v>4</v>
      </c>
      <c r="K20" s="5" t="e">
        <f>F20/VLOOKUP(A20,'Season Stats'!A$2:C$11,3,FALSE)</f>
        <v>#N/A</v>
      </c>
      <c r="L20">
        <v>19.399999999999999</v>
      </c>
      <c r="M20">
        <v>19</v>
      </c>
      <c r="N20">
        <f>VLOOKUP(A20,'Season Stats Ranked'!A$2:H$14,8,FALSE)</f>
        <v>8</v>
      </c>
      <c r="O20">
        <f t="shared" si="0"/>
        <v>13.5</v>
      </c>
    </row>
    <row r="21" spans="1:15" x14ac:dyDescent="0.25">
      <c r="A21">
        <v>2018</v>
      </c>
      <c r="B21">
        <v>15</v>
      </c>
      <c r="C21" t="s">
        <v>205</v>
      </c>
      <c r="D21">
        <v>10</v>
      </c>
      <c r="E21">
        <v>26</v>
      </c>
      <c r="F21">
        <v>485</v>
      </c>
      <c r="G21">
        <v>18.7</v>
      </c>
      <c r="H21">
        <v>48.5</v>
      </c>
      <c r="I21">
        <v>59</v>
      </c>
      <c r="J21">
        <v>5</v>
      </c>
      <c r="K21" s="5">
        <f>F21/VLOOKUP(A21,'Season Stats'!A$2:C$11,3,FALSE)</f>
        <v>0.30255770430442919</v>
      </c>
      <c r="L21">
        <v>20.2</v>
      </c>
      <c r="M21">
        <v>20</v>
      </c>
      <c r="N21">
        <f>VLOOKUP(A21,'Season Stats Ranked'!A$2:H$14,8,FALSE)</f>
        <v>5</v>
      </c>
      <c r="O21">
        <f t="shared" si="0"/>
        <v>12.5</v>
      </c>
    </row>
    <row r="22" spans="1:15" x14ac:dyDescent="0.25">
      <c r="A22">
        <v>2018</v>
      </c>
      <c r="B22">
        <v>2</v>
      </c>
      <c r="C22" t="s">
        <v>211</v>
      </c>
      <c r="D22">
        <v>9</v>
      </c>
      <c r="E22">
        <v>24</v>
      </c>
      <c r="F22">
        <v>476</v>
      </c>
      <c r="G22">
        <v>19.8</v>
      </c>
      <c r="H22">
        <v>52.9</v>
      </c>
      <c r="I22">
        <v>75</v>
      </c>
      <c r="J22">
        <v>3</v>
      </c>
      <c r="K22" s="5">
        <f>F22/VLOOKUP(A22,'Season Stats'!A$2:C$11,3,FALSE)</f>
        <v>0.29694323144104806</v>
      </c>
      <c r="L22">
        <v>21</v>
      </c>
      <c r="M22">
        <v>21</v>
      </c>
      <c r="N22">
        <f>VLOOKUP(A22,'Season Stats Ranked'!A$2:H$14,8,FALSE)</f>
        <v>5</v>
      </c>
      <c r="O22">
        <f t="shared" si="0"/>
        <v>13</v>
      </c>
    </row>
    <row r="23" spans="1:15" x14ac:dyDescent="0.25">
      <c r="A23">
        <v>2023</v>
      </c>
      <c r="B23">
        <v>2</v>
      </c>
      <c r="C23" t="s">
        <v>107</v>
      </c>
      <c r="D23">
        <v>11</v>
      </c>
      <c r="E23">
        <v>41</v>
      </c>
      <c r="F23">
        <v>521</v>
      </c>
      <c r="G23" s="3">
        <v>12.7</v>
      </c>
      <c r="H23">
        <v>47.4</v>
      </c>
      <c r="I23">
        <v>57</v>
      </c>
      <c r="J23">
        <v>10</v>
      </c>
      <c r="K23" s="5">
        <f>F23/VLOOKUP(A23,'Season Stats'!A$2:C$11,3,FALSE)</f>
        <v>0.22379725085910654</v>
      </c>
      <c r="L23">
        <v>21.4</v>
      </c>
      <c r="M23">
        <v>22</v>
      </c>
      <c r="N23">
        <f>VLOOKUP(A23,'Season Stats Ranked'!A$2:H$14,8,FALSE)</f>
        <v>4</v>
      </c>
      <c r="O23">
        <f t="shared" si="0"/>
        <v>13</v>
      </c>
    </row>
    <row r="24" spans="1:15" x14ac:dyDescent="0.25">
      <c r="A24">
        <v>2022</v>
      </c>
      <c r="B24">
        <v>11</v>
      </c>
      <c r="C24" t="s">
        <v>123</v>
      </c>
      <c r="D24">
        <v>7</v>
      </c>
      <c r="E24">
        <v>34</v>
      </c>
      <c r="F24">
        <v>449</v>
      </c>
      <c r="G24">
        <v>13.2</v>
      </c>
      <c r="H24">
        <v>64.099999999999994</v>
      </c>
      <c r="I24">
        <v>60</v>
      </c>
      <c r="J24">
        <v>5</v>
      </c>
      <c r="K24" s="5">
        <f>F24/VLOOKUP(A24,'Season Stats'!A$2:C$11,3,FALSE)</f>
        <v>0.20080500894454384</v>
      </c>
      <c r="L24">
        <v>21.8</v>
      </c>
      <c r="M24">
        <v>23</v>
      </c>
      <c r="N24">
        <f>VLOOKUP(A24,'Season Stats Ranked'!A$2:H$14,8,FALSE)</f>
        <v>12</v>
      </c>
      <c r="O24">
        <f t="shared" si="0"/>
        <v>17.5</v>
      </c>
    </row>
    <row r="25" spans="1:15" x14ac:dyDescent="0.25">
      <c r="A25">
        <v>2022</v>
      </c>
      <c r="B25">
        <v>2</v>
      </c>
      <c r="C25" t="s">
        <v>124</v>
      </c>
      <c r="D25">
        <v>9</v>
      </c>
      <c r="E25">
        <v>45</v>
      </c>
      <c r="F25">
        <v>572</v>
      </c>
      <c r="G25">
        <v>12.7</v>
      </c>
      <c r="H25">
        <v>63.6</v>
      </c>
      <c r="I25">
        <v>49</v>
      </c>
      <c r="J25">
        <v>3</v>
      </c>
      <c r="K25" s="5">
        <f>F25/VLOOKUP(A25,'Season Stats'!A$2:C$11,3,FALSE)</f>
        <v>0.2558139534883721</v>
      </c>
      <c r="L25">
        <v>21.8</v>
      </c>
      <c r="M25">
        <v>23</v>
      </c>
      <c r="N25">
        <f>VLOOKUP(A25,'Season Stats Ranked'!A$2:H$14,8,FALSE)</f>
        <v>12</v>
      </c>
      <c r="O25">
        <f t="shared" si="0"/>
        <v>17.5</v>
      </c>
    </row>
    <row r="26" spans="1:15" x14ac:dyDescent="0.25">
      <c r="A26">
        <v>2015</v>
      </c>
      <c r="B26">
        <v>1</v>
      </c>
      <c r="C26" t="s">
        <v>269</v>
      </c>
      <c r="D26">
        <v>13</v>
      </c>
      <c r="E26">
        <v>33</v>
      </c>
      <c r="F26">
        <v>554</v>
      </c>
      <c r="G26">
        <v>16.8</v>
      </c>
      <c r="H26">
        <v>42.6</v>
      </c>
      <c r="I26">
        <v>47</v>
      </c>
      <c r="J26">
        <v>3</v>
      </c>
      <c r="K26" s="5">
        <f>F26/VLOOKUP(A26,'Season Stats'!A$2:C$11,3,FALSE)</f>
        <v>0.10666153253754332</v>
      </c>
      <c r="L26">
        <v>23</v>
      </c>
      <c r="M26">
        <v>25</v>
      </c>
      <c r="N26">
        <f>VLOOKUP(A26,'Season Stats Ranked'!A$2:H$14,8,FALSE)</f>
        <v>3</v>
      </c>
      <c r="O26">
        <f t="shared" si="0"/>
        <v>14</v>
      </c>
    </row>
    <row r="27" spans="1:15" x14ac:dyDescent="0.25">
      <c r="A27">
        <v>2022</v>
      </c>
      <c r="B27">
        <v>5</v>
      </c>
      <c r="C27" t="s">
        <v>122</v>
      </c>
      <c r="D27">
        <v>8</v>
      </c>
      <c r="E27">
        <v>27</v>
      </c>
      <c r="F27">
        <v>404</v>
      </c>
      <c r="G27">
        <v>15</v>
      </c>
      <c r="H27">
        <v>50.5</v>
      </c>
      <c r="I27">
        <v>59</v>
      </c>
      <c r="J27">
        <v>5</v>
      </c>
      <c r="K27" s="5">
        <f>F27/VLOOKUP(A27,'Season Stats'!A$2:C$11,3,FALSE)</f>
        <v>0.18067978533094811</v>
      </c>
      <c r="L27">
        <v>23</v>
      </c>
      <c r="M27">
        <v>25</v>
      </c>
      <c r="N27">
        <f>VLOOKUP(A27,'Season Stats Ranked'!A$2:H$14,8,FALSE)</f>
        <v>12</v>
      </c>
      <c r="O27">
        <f t="shared" si="0"/>
        <v>18.5</v>
      </c>
    </row>
    <row r="28" spans="1:15" x14ac:dyDescent="0.25">
      <c r="A28">
        <v>2020</v>
      </c>
      <c r="B28">
        <v>19</v>
      </c>
      <c r="C28" t="s">
        <v>173</v>
      </c>
      <c r="D28">
        <v>10</v>
      </c>
      <c r="E28">
        <v>22</v>
      </c>
      <c r="F28">
        <v>424</v>
      </c>
      <c r="G28">
        <v>19.3</v>
      </c>
      <c r="H28">
        <v>42.4</v>
      </c>
      <c r="I28">
        <v>68</v>
      </c>
      <c r="J28">
        <v>4</v>
      </c>
      <c r="K28" s="5">
        <f>F28/VLOOKUP(A28,'Season Stats'!A$2:C$11,3,FALSE)</f>
        <v>0.21721311475409835</v>
      </c>
      <c r="L28">
        <v>23.2</v>
      </c>
      <c r="M28">
        <v>27</v>
      </c>
      <c r="N28">
        <f>VLOOKUP(A28,'Season Stats Ranked'!A$2:H$14,8,FALSE)</f>
        <v>7</v>
      </c>
      <c r="O28">
        <f t="shared" si="0"/>
        <v>17</v>
      </c>
    </row>
    <row r="29" spans="1:15" x14ac:dyDescent="0.25">
      <c r="A29">
        <v>2011</v>
      </c>
      <c r="B29">
        <v>2</v>
      </c>
      <c r="C29" t="s">
        <v>332</v>
      </c>
      <c r="D29">
        <v>9</v>
      </c>
      <c r="E29">
        <v>30</v>
      </c>
      <c r="F29">
        <v>409</v>
      </c>
      <c r="G29">
        <v>13.63</v>
      </c>
      <c r="H29">
        <v>45.4</v>
      </c>
      <c r="I29">
        <v>0</v>
      </c>
      <c r="J29">
        <v>3</v>
      </c>
      <c r="K29" s="5" t="e">
        <f>F29/VLOOKUP(A29,'Season Stats'!A$2:C$11,3,FALSE)</f>
        <v>#N/A</v>
      </c>
      <c r="L29">
        <v>26</v>
      </c>
      <c r="M29">
        <v>28</v>
      </c>
      <c r="N29">
        <f>VLOOKUP(A29,'Season Stats Ranked'!A$2:H$14,8,FALSE)</f>
        <v>9</v>
      </c>
      <c r="O29">
        <f t="shared" si="0"/>
        <v>18.5</v>
      </c>
    </row>
    <row r="30" spans="1:15" x14ac:dyDescent="0.25">
      <c r="A30">
        <v>2017</v>
      </c>
      <c r="B30">
        <v>15</v>
      </c>
      <c r="C30" t="s">
        <v>221</v>
      </c>
      <c r="D30">
        <v>12</v>
      </c>
      <c r="E30">
        <v>24</v>
      </c>
      <c r="F30">
        <v>308</v>
      </c>
      <c r="G30">
        <v>12.8</v>
      </c>
      <c r="H30">
        <v>25.7</v>
      </c>
      <c r="I30">
        <v>38</v>
      </c>
      <c r="J30">
        <v>5</v>
      </c>
      <c r="K30" s="5">
        <f>F30/VLOOKUP(A30,'Season Stats'!A$2:C$11,3,FALSE)</f>
        <v>0.14473684210526316</v>
      </c>
      <c r="L30">
        <v>28.4</v>
      </c>
      <c r="M30">
        <v>29</v>
      </c>
      <c r="N30">
        <f>VLOOKUP(A30,'Season Stats Ranked'!A$2:H$14,8,FALSE)</f>
        <v>9</v>
      </c>
      <c r="O30">
        <f t="shared" si="0"/>
        <v>19</v>
      </c>
    </row>
    <row r="31" spans="1:15" x14ac:dyDescent="0.25">
      <c r="A31">
        <v>2011</v>
      </c>
      <c r="B31">
        <v>4</v>
      </c>
      <c r="C31" t="s">
        <v>331</v>
      </c>
      <c r="D31">
        <v>9</v>
      </c>
      <c r="E31">
        <v>28</v>
      </c>
      <c r="F31">
        <v>377</v>
      </c>
      <c r="G31">
        <v>13.46</v>
      </c>
      <c r="H31">
        <v>41.9</v>
      </c>
      <c r="I31">
        <v>0</v>
      </c>
      <c r="J31">
        <v>1</v>
      </c>
      <c r="K31" s="5" t="e">
        <f>F31/VLOOKUP(A31,'Season Stats'!A$2:C$11,3,FALSE)</f>
        <v>#N/A</v>
      </c>
      <c r="L31">
        <v>28.6</v>
      </c>
      <c r="M31">
        <v>30</v>
      </c>
      <c r="N31">
        <f>VLOOKUP(A31,'Season Stats Ranked'!A$2:H$14,8,FALSE)</f>
        <v>9</v>
      </c>
      <c r="O31">
        <f t="shared" si="0"/>
        <v>19.5</v>
      </c>
    </row>
    <row r="32" spans="1:15" x14ac:dyDescent="0.25">
      <c r="A32">
        <v>2016</v>
      </c>
      <c r="B32">
        <v>3</v>
      </c>
      <c r="C32" t="s">
        <v>244</v>
      </c>
      <c r="D32">
        <v>12</v>
      </c>
      <c r="E32">
        <v>21</v>
      </c>
      <c r="F32">
        <v>300</v>
      </c>
      <c r="G32">
        <v>14.3</v>
      </c>
      <c r="H32">
        <v>25</v>
      </c>
      <c r="I32">
        <v>68</v>
      </c>
      <c r="J32">
        <v>4</v>
      </c>
      <c r="K32" s="5">
        <f>F32/VLOOKUP(A32,'Season Stats'!A$2:C$11,3,FALSE)</f>
        <v>0.10984987184181619</v>
      </c>
      <c r="L32">
        <v>28.8</v>
      </c>
      <c r="M32">
        <v>31</v>
      </c>
      <c r="N32">
        <f>VLOOKUP(A32,'Season Stats Ranked'!A$2:H$14,8,FALSE)</f>
        <v>2</v>
      </c>
      <c r="O32">
        <f t="shared" si="0"/>
        <v>16.5</v>
      </c>
    </row>
    <row r="33" spans="1:15" x14ac:dyDescent="0.25">
      <c r="A33">
        <v>2013</v>
      </c>
      <c r="B33">
        <v>27</v>
      </c>
      <c r="C33" t="s">
        <v>294</v>
      </c>
      <c r="D33">
        <v>10</v>
      </c>
      <c r="E33">
        <v>20</v>
      </c>
      <c r="F33">
        <v>282</v>
      </c>
      <c r="G33">
        <v>14.1</v>
      </c>
      <c r="H33">
        <v>28.2</v>
      </c>
      <c r="I33">
        <v>55</v>
      </c>
      <c r="J33">
        <v>3</v>
      </c>
      <c r="K33" s="5" t="e">
        <f>F33/VLOOKUP(A33,'Season Stats'!A$2:C$11,3,FALSE)</f>
        <v>#N/A</v>
      </c>
      <c r="L33">
        <v>29.4</v>
      </c>
      <c r="M33">
        <v>32</v>
      </c>
      <c r="N33">
        <f>VLOOKUP(A33,'Season Stats Ranked'!A$2:H$14,8,FALSE)</f>
        <v>8</v>
      </c>
      <c r="O33">
        <f t="shared" si="0"/>
        <v>20</v>
      </c>
    </row>
    <row r="34" spans="1:15" x14ac:dyDescent="0.25">
      <c r="A34">
        <v>2019</v>
      </c>
      <c r="B34">
        <v>10</v>
      </c>
      <c r="C34" t="s">
        <v>185</v>
      </c>
      <c r="D34">
        <v>11</v>
      </c>
      <c r="E34">
        <v>20</v>
      </c>
      <c r="F34">
        <v>281</v>
      </c>
      <c r="G34">
        <v>14.1</v>
      </c>
      <c r="H34">
        <v>25.5</v>
      </c>
      <c r="I34">
        <v>73</v>
      </c>
      <c r="J34">
        <v>3</v>
      </c>
      <c r="K34" s="5">
        <f>F34/VLOOKUP(A34,'Season Stats'!A$2:C$11,3,FALSE)</f>
        <v>0.11367313915857605</v>
      </c>
      <c r="L34">
        <v>30.6</v>
      </c>
      <c r="M34">
        <v>33</v>
      </c>
      <c r="N34">
        <f>VLOOKUP(A34,'Season Stats Ranked'!A$2:H$14,8,FALSE)</f>
        <v>1</v>
      </c>
      <c r="O34">
        <f t="shared" si="0"/>
        <v>17</v>
      </c>
    </row>
    <row r="35" spans="1:15" x14ac:dyDescent="0.25">
      <c r="A35">
        <v>2013</v>
      </c>
      <c r="B35">
        <v>40</v>
      </c>
      <c r="C35" t="s">
        <v>305</v>
      </c>
      <c r="D35">
        <v>10</v>
      </c>
      <c r="E35">
        <v>21</v>
      </c>
      <c r="F35">
        <v>269</v>
      </c>
      <c r="G35">
        <v>12.81</v>
      </c>
      <c r="H35">
        <v>26.9</v>
      </c>
      <c r="I35">
        <v>30</v>
      </c>
      <c r="J35">
        <v>4</v>
      </c>
      <c r="K35" s="5" t="e">
        <f>F35/VLOOKUP(A35,'Season Stats'!A$2:C$11,3,FALSE)</f>
        <v>#N/A</v>
      </c>
      <c r="L35">
        <v>30.8</v>
      </c>
      <c r="M35">
        <v>34</v>
      </c>
      <c r="N35">
        <f>VLOOKUP(A35,'Season Stats Ranked'!A$2:H$14,8,FALSE)</f>
        <v>8</v>
      </c>
      <c r="O35">
        <f t="shared" si="0"/>
        <v>21</v>
      </c>
    </row>
    <row r="36" spans="1:15" x14ac:dyDescent="0.25">
      <c r="A36">
        <v>2012</v>
      </c>
      <c r="B36">
        <v>7</v>
      </c>
      <c r="C36" t="s">
        <v>312</v>
      </c>
      <c r="D36">
        <v>10</v>
      </c>
      <c r="E36">
        <v>25</v>
      </c>
      <c r="F36">
        <v>282</v>
      </c>
      <c r="G36">
        <v>11.28</v>
      </c>
      <c r="H36">
        <v>28.2</v>
      </c>
      <c r="I36">
        <v>52</v>
      </c>
      <c r="J36">
        <v>1</v>
      </c>
      <c r="K36" s="5" t="e">
        <f>F36/VLOOKUP(A36,'Season Stats'!A$2:C$11,3,FALSE)</f>
        <v>#N/A</v>
      </c>
      <c r="L36">
        <v>31.4</v>
      </c>
      <c r="M36">
        <v>35</v>
      </c>
      <c r="N36">
        <f>VLOOKUP(A36,'Season Stats Ranked'!A$2:H$14,8,FALSE)</f>
        <v>12</v>
      </c>
      <c r="O36">
        <f t="shared" si="0"/>
        <v>23.5</v>
      </c>
    </row>
  </sheetData>
  <autoFilter ref="A1:O36" xr:uid="{51C0E2A5-E502-4BD6-85BA-141F4E10DA04}">
    <sortState xmlns:xlrd2="http://schemas.microsoft.com/office/spreadsheetml/2017/richdata2" ref="A2:O36">
      <sortCondition ref="M1:M3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4E1D-0DA8-4E9F-96DB-16E134A92ABC}">
  <dimension ref="A1:P30"/>
  <sheetViews>
    <sheetView workbookViewId="0">
      <selection activeCell="F35" sqref="F35"/>
    </sheetView>
  </sheetViews>
  <sheetFormatPr defaultRowHeight="15" x14ac:dyDescent="0.25"/>
  <sheetData>
    <row r="1" spans="1:16" x14ac:dyDescent="0.25">
      <c r="A1" t="s">
        <v>65</v>
      </c>
      <c r="B1" t="s">
        <v>20</v>
      </c>
      <c r="C1" t="s">
        <v>21</v>
      </c>
      <c r="D1" t="s">
        <v>22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25">
      <c r="A2">
        <v>2023</v>
      </c>
      <c r="B2">
        <v>22</v>
      </c>
      <c r="C2" t="s">
        <v>28</v>
      </c>
      <c r="D2">
        <v>12</v>
      </c>
      <c r="E2">
        <v>123</v>
      </c>
      <c r="F2">
        <v>78</v>
      </c>
      <c r="G2">
        <v>45</v>
      </c>
      <c r="H2">
        <v>3</v>
      </c>
      <c r="I2">
        <v>12</v>
      </c>
      <c r="J2" t="s">
        <v>19</v>
      </c>
      <c r="K2" t="s">
        <v>19</v>
      </c>
      <c r="L2" t="s">
        <v>19</v>
      </c>
      <c r="M2">
        <v>1</v>
      </c>
      <c r="N2">
        <v>2</v>
      </c>
      <c r="O2" t="s">
        <v>19</v>
      </c>
      <c r="P2" t="s">
        <v>19</v>
      </c>
    </row>
    <row r="3" spans="1:16" x14ac:dyDescent="0.25">
      <c r="A3">
        <v>2023</v>
      </c>
      <c r="B3">
        <v>18</v>
      </c>
      <c r="C3" t="s">
        <v>30</v>
      </c>
      <c r="D3">
        <v>12</v>
      </c>
      <c r="E3">
        <v>119</v>
      </c>
      <c r="F3">
        <v>66</v>
      </c>
      <c r="G3">
        <v>53</v>
      </c>
      <c r="H3">
        <v>1</v>
      </c>
      <c r="I3">
        <v>12</v>
      </c>
      <c r="J3" t="s">
        <v>19</v>
      </c>
      <c r="K3" t="s">
        <v>19</v>
      </c>
      <c r="L3" t="s">
        <v>19</v>
      </c>
      <c r="M3">
        <v>2</v>
      </c>
      <c r="N3">
        <v>1</v>
      </c>
      <c r="O3" t="s">
        <v>19</v>
      </c>
      <c r="P3" t="s">
        <v>19</v>
      </c>
    </row>
    <row r="4" spans="1:16" x14ac:dyDescent="0.25">
      <c r="A4">
        <v>2023</v>
      </c>
      <c r="B4">
        <v>23</v>
      </c>
      <c r="C4" t="s">
        <v>27</v>
      </c>
      <c r="D4">
        <v>11</v>
      </c>
      <c r="E4">
        <v>109</v>
      </c>
      <c r="F4">
        <v>55</v>
      </c>
      <c r="G4">
        <v>54</v>
      </c>
      <c r="H4" t="s">
        <v>19</v>
      </c>
      <c r="I4">
        <v>5</v>
      </c>
      <c r="J4" t="s">
        <v>19</v>
      </c>
      <c r="K4" t="s">
        <v>19</v>
      </c>
      <c r="L4" t="s">
        <v>19</v>
      </c>
      <c r="M4" t="s">
        <v>19</v>
      </c>
      <c r="N4">
        <v>2</v>
      </c>
      <c r="O4" t="s">
        <v>19</v>
      </c>
      <c r="P4" t="s">
        <v>19</v>
      </c>
    </row>
    <row r="5" spans="1:16" x14ac:dyDescent="0.25">
      <c r="A5">
        <v>2023</v>
      </c>
      <c r="B5">
        <v>3</v>
      </c>
      <c r="C5" t="s">
        <v>31</v>
      </c>
      <c r="D5">
        <v>12</v>
      </c>
      <c r="E5">
        <v>106</v>
      </c>
      <c r="F5">
        <v>64</v>
      </c>
      <c r="G5">
        <v>42</v>
      </c>
      <c r="H5">
        <v>2</v>
      </c>
      <c r="I5">
        <v>17</v>
      </c>
      <c r="J5">
        <v>1</v>
      </c>
      <c r="K5">
        <v>2</v>
      </c>
      <c r="L5" t="s">
        <v>19</v>
      </c>
      <c r="M5">
        <v>1</v>
      </c>
      <c r="N5">
        <v>2</v>
      </c>
      <c r="O5" t="s">
        <v>19</v>
      </c>
      <c r="P5" t="s">
        <v>19</v>
      </c>
    </row>
    <row r="6" spans="1:16" x14ac:dyDescent="0.25">
      <c r="A6">
        <v>2023</v>
      </c>
      <c r="B6">
        <v>77</v>
      </c>
      <c r="C6" t="s">
        <v>46</v>
      </c>
      <c r="D6">
        <v>12</v>
      </c>
      <c r="E6">
        <v>100</v>
      </c>
      <c r="F6">
        <v>67</v>
      </c>
      <c r="G6">
        <v>33</v>
      </c>
      <c r="H6">
        <v>2</v>
      </c>
      <c r="I6">
        <v>27</v>
      </c>
      <c r="J6" t="s">
        <v>19</v>
      </c>
      <c r="K6">
        <v>1</v>
      </c>
      <c r="L6" t="s">
        <v>19</v>
      </c>
      <c r="M6">
        <v>2</v>
      </c>
      <c r="N6">
        <v>1</v>
      </c>
      <c r="O6" t="s">
        <v>19</v>
      </c>
      <c r="P6" t="s">
        <v>19</v>
      </c>
    </row>
    <row r="7" spans="1:16" x14ac:dyDescent="0.25">
      <c r="A7">
        <v>2023</v>
      </c>
      <c r="B7">
        <v>8</v>
      </c>
      <c r="C7" t="s">
        <v>47</v>
      </c>
      <c r="D7">
        <v>12</v>
      </c>
      <c r="E7">
        <v>97</v>
      </c>
      <c r="F7">
        <v>61</v>
      </c>
      <c r="G7">
        <v>36</v>
      </c>
      <c r="H7">
        <v>1</v>
      </c>
      <c r="I7">
        <v>6</v>
      </c>
      <c r="J7" t="s">
        <v>19</v>
      </c>
      <c r="K7">
        <v>2</v>
      </c>
      <c r="L7" t="s">
        <v>19</v>
      </c>
      <c r="M7">
        <v>2</v>
      </c>
      <c r="N7" t="s">
        <v>19</v>
      </c>
      <c r="O7" t="s">
        <v>19</v>
      </c>
      <c r="P7" t="s">
        <v>19</v>
      </c>
    </row>
    <row r="8" spans="1:16" x14ac:dyDescent="0.25">
      <c r="A8">
        <v>2023</v>
      </c>
      <c r="B8">
        <v>20</v>
      </c>
      <c r="C8" t="s">
        <v>48</v>
      </c>
      <c r="D8">
        <v>11</v>
      </c>
      <c r="E8">
        <v>57</v>
      </c>
      <c r="F8">
        <v>33</v>
      </c>
      <c r="G8">
        <v>24</v>
      </c>
      <c r="H8" t="s">
        <v>19</v>
      </c>
      <c r="I8">
        <v>1</v>
      </c>
      <c r="J8" t="s">
        <v>19</v>
      </c>
      <c r="K8">
        <v>1</v>
      </c>
      <c r="L8">
        <v>1</v>
      </c>
      <c r="M8" t="s">
        <v>19</v>
      </c>
      <c r="N8" t="s">
        <v>19</v>
      </c>
      <c r="O8" t="s">
        <v>19</v>
      </c>
      <c r="P8" t="s">
        <v>19</v>
      </c>
    </row>
    <row r="9" spans="1:16" x14ac:dyDescent="0.25">
      <c r="A9">
        <v>2023</v>
      </c>
      <c r="B9">
        <v>55</v>
      </c>
      <c r="C9" t="s">
        <v>49</v>
      </c>
      <c r="D9">
        <v>12</v>
      </c>
      <c r="E9">
        <v>52</v>
      </c>
      <c r="F9">
        <v>24</v>
      </c>
      <c r="G9">
        <v>28</v>
      </c>
      <c r="H9">
        <v>4</v>
      </c>
      <c r="I9">
        <v>8</v>
      </c>
      <c r="J9" t="s">
        <v>19</v>
      </c>
      <c r="K9" t="s">
        <v>19</v>
      </c>
      <c r="L9" t="s">
        <v>19</v>
      </c>
      <c r="M9">
        <v>2</v>
      </c>
      <c r="N9" t="s">
        <v>19</v>
      </c>
      <c r="O9" t="s">
        <v>19</v>
      </c>
      <c r="P9" t="s">
        <v>19</v>
      </c>
    </row>
    <row r="10" spans="1:16" x14ac:dyDescent="0.25">
      <c r="A10">
        <v>2023</v>
      </c>
      <c r="B10">
        <v>21</v>
      </c>
      <c r="C10" t="s">
        <v>26</v>
      </c>
      <c r="D10">
        <v>12</v>
      </c>
      <c r="E10">
        <v>49</v>
      </c>
      <c r="F10">
        <v>36</v>
      </c>
      <c r="G10">
        <v>13</v>
      </c>
      <c r="H10">
        <v>2</v>
      </c>
      <c r="I10">
        <v>6</v>
      </c>
      <c r="J10" t="s">
        <v>19</v>
      </c>
      <c r="K10" t="s">
        <v>19</v>
      </c>
      <c r="L10" t="s">
        <v>19</v>
      </c>
      <c r="M10" t="s">
        <v>19</v>
      </c>
      <c r="N10">
        <v>1</v>
      </c>
      <c r="O10" t="s">
        <v>19</v>
      </c>
      <c r="P10" t="s">
        <v>19</v>
      </c>
    </row>
    <row r="11" spans="1:16" x14ac:dyDescent="0.25">
      <c r="A11">
        <v>2023</v>
      </c>
      <c r="B11">
        <v>64</v>
      </c>
      <c r="C11" t="s">
        <v>50</v>
      </c>
      <c r="D11">
        <v>12</v>
      </c>
      <c r="E11">
        <v>45</v>
      </c>
      <c r="F11">
        <v>19</v>
      </c>
      <c r="G11">
        <v>26</v>
      </c>
      <c r="H11">
        <v>2</v>
      </c>
      <c r="I11">
        <v>5</v>
      </c>
      <c r="J11" t="s">
        <v>19</v>
      </c>
      <c r="K11" t="s">
        <v>19</v>
      </c>
      <c r="L11" t="s">
        <v>19</v>
      </c>
      <c r="M11">
        <v>1</v>
      </c>
      <c r="N11">
        <v>2</v>
      </c>
      <c r="O11" t="s">
        <v>19</v>
      </c>
      <c r="P11" t="s">
        <v>19</v>
      </c>
    </row>
    <row r="12" spans="1:16" x14ac:dyDescent="0.25">
      <c r="A12">
        <v>2023</v>
      </c>
      <c r="B12">
        <v>13</v>
      </c>
      <c r="C12" t="s">
        <v>51</v>
      </c>
      <c r="D12">
        <v>11</v>
      </c>
      <c r="E12">
        <v>42</v>
      </c>
      <c r="F12">
        <v>22</v>
      </c>
      <c r="G12">
        <v>20</v>
      </c>
      <c r="H12">
        <v>1</v>
      </c>
      <c r="I12">
        <v>11</v>
      </c>
      <c r="J12" t="s">
        <v>19</v>
      </c>
      <c r="K12" t="s">
        <v>19</v>
      </c>
      <c r="L12" t="s">
        <v>19</v>
      </c>
      <c r="M12">
        <v>1</v>
      </c>
      <c r="N12">
        <v>1</v>
      </c>
      <c r="O12" t="s">
        <v>19</v>
      </c>
      <c r="P12" t="s">
        <v>19</v>
      </c>
    </row>
    <row r="13" spans="1:16" x14ac:dyDescent="0.25">
      <c r="A13">
        <v>2023</v>
      </c>
      <c r="B13">
        <v>6</v>
      </c>
      <c r="C13" t="s">
        <v>52</v>
      </c>
      <c r="D13">
        <v>11</v>
      </c>
      <c r="E13">
        <v>36</v>
      </c>
      <c r="F13">
        <v>26</v>
      </c>
      <c r="G13">
        <v>10</v>
      </c>
      <c r="H13" t="s">
        <v>19</v>
      </c>
      <c r="I13">
        <v>1</v>
      </c>
      <c r="J13" t="s">
        <v>19</v>
      </c>
      <c r="K13">
        <v>4</v>
      </c>
      <c r="L13">
        <v>20</v>
      </c>
      <c r="M13">
        <v>1</v>
      </c>
      <c r="N13">
        <v>1</v>
      </c>
      <c r="O13">
        <v>35</v>
      </c>
      <c r="P13">
        <v>1</v>
      </c>
    </row>
    <row r="14" spans="1:16" x14ac:dyDescent="0.25">
      <c r="A14">
        <v>2023</v>
      </c>
      <c r="B14">
        <v>15</v>
      </c>
      <c r="C14" t="s">
        <v>53</v>
      </c>
      <c r="D14">
        <v>9</v>
      </c>
      <c r="E14">
        <v>32</v>
      </c>
      <c r="F14">
        <v>21</v>
      </c>
      <c r="G14">
        <v>11</v>
      </c>
      <c r="H14" t="s">
        <v>19</v>
      </c>
      <c r="I14">
        <v>3</v>
      </c>
      <c r="J14" t="s">
        <v>19</v>
      </c>
      <c r="K14">
        <v>2</v>
      </c>
      <c r="L14" t="s">
        <v>19</v>
      </c>
      <c r="M14" t="s">
        <v>19</v>
      </c>
      <c r="N14" t="s">
        <v>19</v>
      </c>
      <c r="O14" t="s">
        <v>19</v>
      </c>
      <c r="P14" t="s">
        <v>19</v>
      </c>
    </row>
    <row r="15" spans="1:16" x14ac:dyDescent="0.25">
      <c r="A15">
        <v>2023</v>
      </c>
      <c r="B15">
        <v>12</v>
      </c>
      <c r="C15" t="s">
        <v>54</v>
      </c>
      <c r="D15">
        <v>5</v>
      </c>
      <c r="E15">
        <v>29</v>
      </c>
      <c r="F15">
        <v>15</v>
      </c>
      <c r="G15">
        <v>14</v>
      </c>
      <c r="H15">
        <v>1</v>
      </c>
      <c r="I15">
        <v>6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19</v>
      </c>
      <c r="P15" t="s">
        <v>19</v>
      </c>
    </row>
    <row r="16" spans="1:16" x14ac:dyDescent="0.25">
      <c r="A16">
        <v>2023</v>
      </c>
      <c r="B16">
        <v>14</v>
      </c>
      <c r="C16" t="s">
        <v>55</v>
      </c>
      <c r="D16">
        <v>11</v>
      </c>
      <c r="E16">
        <v>28</v>
      </c>
      <c r="F16">
        <v>16</v>
      </c>
      <c r="G16">
        <v>12</v>
      </c>
      <c r="H16" t="s">
        <v>19</v>
      </c>
      <c r="I16">
        <v>2</v>
      </c>
      <c r="J16" t="s">
        <v>19</v>
      </c>
      <c r="K16">
        <v>1</v>
      </c>
      <c r="L16">
        <v>25</v>
      </c>
      <c r="M16" t="s">
        <v>19</v>
      </c>
      <c r="N16">
        <v>1</v>
      </c>
      <c r="O16" t="s">
        <v>19</v>
      </c>
      <c r="P16" t="s">
        <v>19</v>
      </c>
    </row>
    <row r="17" spans="1:16" x14ac:dyDescent="0.25">
      <c r="A17">
        <v>2023</v>
      </c>
      <c r="B17">
        <v>61</v>
      </c>
      <c r="C17" t="s">
        <v>56</v>
      </c>
      <c r="D17">
        <v>8</v>
      </c>
      <c r="E17">
        <v>17</v>
      </c>
      <c r="F17">
        <v>5</v>
      </c>
      <c r="G17">
        <v>12</v>
      </c>
      <c r="H17">
        <v>1</v>
      </c>
      <c r="I17">
        <v>6</v>
      </c>
      <c r="J17" t="s">
        <v>19</v>
      </c>
      <c r="K17" t="s">
        <v>19</v>
      </c>
      <c r="L17" t="s">
        <v>19</v>
      </c>
      <c r="M17" t="s">
        <v>19</v>
      </c>
      <c r="N17">
        <v>1</v>
      </c>
      <c r="O17" t="s">
        <v>19</v>
      </c>
      <c r="P17" t="s">
        <v>19</v>
      </c>
    </row>
    <row r="18" spans="1:16" x14ac:dyDescent="0.25">
      <c r="A18">
        <v>2023</v>
      </c>
      <c r="B18">
        <v>0</v>
      </c>
      <c r="C18" t="s">
        <v>25</v>
      </c>
      <c r="D18">
        <v>12</v>
      </c>
      <c r="E18">
        <v>14</v>
      </c>
      <c r="F18">
        <v>7</v>
      </c>
      <c r="G18">
        <v>7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1</v>
      </c>
      <c r="N18" t="s">
        <v>19</v>
      </c>
      <c r="O18" t="s">
        <v>19</v>
      </c>
      <c r="P18" t="s">
        <v>19</v>
      </c>
    </row>
    <row r="19" spans="1:16" x14ac:dyDescent="0.25">
      <c r="A19">
        <v>2023</v>
      </c>
      <c r="B19">
        <v>58</v>
      </c>
      <c r="C19" t="s">
        <v>57</v>
      </c>
      <c r="D19">
        <v>7</v>
      </c>
      <c r="E19">
        <v>13</v>
      </c>
      <c r="F19">
        <v>4</v>
      </c>
      <c r="G19">
        <v>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</row>
    <row r="20" spans="1:16" x14ac:dyDescent="0.25">
      <c r="A20">
        <v>2023</v>
      </c>
      <c r="B20">
        <v>19</v>
      </c>
      <c r="C20" t="s">
        <v>33</v>
      </c>
      <c r="D20">
        <v>7</v>
      </c>
      <c r="E20">
        <v>12</v>
      </c>
      <c r="F20">
        <v>6</v>
      </c>
      <c r="G20">
        <v>6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>
        <v>1</v>
      </c>
      <c r="N20" t="s">
        <v>19</v>
      </c>
      <c r="O20" t="s">
        <v>19</v>
      </c>
      <c r="P20" t="s">
        <v>19</v>
      </c>
    </row>
    <row r="21" spans="1:16" x14ac:dyDescent="0.25">
      <c r="A21">
        <v>2023</v>
      </c>
      <c r="B21">
        <v>4</v>
      </c>
      <c r="C21" t="s">
        <v>24</v>
      </c>
      <c r="D21">
        <v>11</v>
      </c>
      <c r="E21">
        <v>8</v>
      </c>
      <c r="F21">
        <v>5</v>
      </c>
      <c r="G21">
        <v>3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</row>
    <row r="22" spans="1:16" x14ac:dyDescent="0.25">
      <c r="A22">
        <v>2023</v>
      </c>
      <c r="B22">
        <v>89</v>
      </c>
      <c r="C22" t="s">
        <v>58</v>
      </c>
      <c r="D22">
        <v>6</v>
      </c>
      <c r="E22">
        <v>7</v>
      </c>
      <c r="F22">
        <v>3</v>
      </c>
      <c r="G22">
        <v>4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</row>
    <row r="23" spans="1:16" x14ac:dyDescent="0.25">
      <c r="A23">
        <v>2023</v>
      </c>
      <c r="B23">
        <v>34</v>
      </c>
      <c r="C23" t="s">
        <v>59</v>
      </c>
      <c r="D23">
        <v>3</v>
      </c>
      <c r="E23">
        <v>6</v>
      </c>
      <c r="F23">
        <v>5</v>
      </c>
      <c r="G23">
        <v>1</v>
      </c>
      <c r="H23" t="s">
        <v>19</v>
      </c>
      <c r="I23">
        <v>1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</row>
    <row r="24" spans="1:16" x14ac:dyDescent="0.25">
      <c r="A24">
        <v>2023</v>
      </c>
      <c r="B24">
        <v>25</v>
      </c>
      <c r="C24" t="s">
        <v>60</v>
      </c>
      <c r="D24">
        <v>2</v>
      </c>
      <c r="E24">
        <v>4</v>
      </c>
      <c r="F24">
        <v>3</v>
      </c>
      <c r="G24">
        <v>1</v>
      </c>
      <c r="H24" t="s">
        <v>19</v>
      </c>
      <c r="I24">
        <v>1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</row>
    <row r="25" spans="1:16" x14ac:dyDescent="0.25">
      <c r="A25">
        <v>2023</v>
      </c>
      <c r="B25">
        <v>5</v>
      </c>
      <c r="C25" t="s">
        <v>29</v>
      </c>
      <c r="D25">
        <v>12</v>
      </c>
      <c r="E25">
        <v>3</v>
      </c>
      <c r="F25">
        <v>3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M25">
        <v>1</v>
      </c>
      <c r="N25">
        <v>1</v>
      </c>
      <c r="O25" t="s">
        <v>19</v>
      </c>
      <c r="P25" t="s">
        <v>19</v>
      </c>
    </row>
    <row r="26" spans="1:16" x14ac:dyDescent="0.25">
      <c r="A26">
        <v>2023</v>
      </c>
      <c r="B26">
        <v>11</v>
      </c>
      <c r="C26" t="s">
        <v>32</v>
      </c>
      <c r="D26">
        <v>12</v>
      </c>
      <c r="E26">
        <v>2</v>
      </c>
      <c r="F26">
        <v>1</v>
      </c>
      <c r="G26">
        <v>1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19</v>
      </c>
      <c r="P26" t="s">
        <v>19</v>
      </c>
    </row>
    <row r="27" spans="1:16" x14ac:dyDescent="0.25">
      <c r="A27">
        <v>2023</v>
      </c>
      <c r="B27">
        <v>36</v>
      </c>
      <c r="C27" t="s">
        <v>61</v>
      </c>
      <c r="D27">
        <v>5</v>
      </c>
      <c r="E27">
        <v>2</v>
      </c>
      <c r="F27">
        <v>2</v>
      </c>
      <c r="G27" t="s">
        <v>19</v>
      </c>
      <c r="H27" t="s">
        <v>19</v>
      </c>
      <c r="I27">
        <v>1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</row>
    <row r="28" spans="1:16" x14ac:dyDescent="0.25">
      <c r="A28">
        <v>2023</v>
      </c>
      <c r="B28">
        <v>52</v>
      </c>
      <c r="C28" t="s">
        <v>62</v>
      </c>
      <c r="D28">
        <v>1</v>
      </c>
      <c r="E28">
        <v>1</v>
      </c>
      <c r="F28" t="s">
        <v>19</v>
      </c>
      <c r="G28">
        <v>1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</row>
    <row r="29" spans="1:16" x14ac:dyDescent="0.25">
      <c r="A29">
        <v>2023</v>
      </c>
      <c r="B29">
        <v>80</v>
      </c>
      <c r="C29" t="s">
        <v>63</v>
      </c>
      <c r="D29">
        <v>12</v>
      </c>
      <c r="E29">
        <v>1</v>
      </c>
      <c r="F29">
        <v>1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</row>
    <row r="30" spans="1:16" x14ac:dyDescent="0.25">
      <c r="A30">
        <v>2023</v>
      </c>
      <c r="B30">
        <v>27</v>
      </c>
      <c r="C30" t="s">
        <v>64</v>
      </c>
      <c r="D30">
        <v>1</v>
      </c>
      <c r="E30">
        <v>1</v>
      </c>
      <c r="F30">
        <v>1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Season Stats</vt:lpstr>
      <vt:lpstr>Season Stats Ranked</vt:lpstr>
      <vt:lpstr>Player Passing</vt:lpstr>
      <vt:lpstr>Player Passing Filtered</vt:lpstr>
      <vt:lpstr>Player Rushing</vt:lpstr>
      <vt:lpstr>Player Rushing Filtered</vt:lpstr>
      <vt:lpstr>Player Receiving</vt:lpstr>
      <vt:lpstr>Player Receiving Filtered</vt:lpstr>
      <vt:lpstr>Player Defensive</vt:lpstr>
      <vt:lpstr>Player Kicking</vt:lpstr>
      <vt:lpstr>Kickoffs</vt:lpstr>
      <vt:lpstr>Punting</vt:lpstr>
      <vt:lpstr>Returns</vt:lpstr>
      <vt:lpstr>All Stats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Knight</dc:creator>
  <cp:lastModifiedBy>Samuel Knight</cp:lastModifiedBy>
  <dcterms:created xsi:type="dcterms:W3CDTF">2024-06-14T16:34:44Z</dcterms:created>
  <dcterms:modified xsi:type="dcterms:W3CDTF">2024-11-19T04:02:24Z</dcterms:modified>
</cp:coreProperties>
</file>