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15" windowHeight="12210"/>
  </bookViews>
  <sheets>
    <sheet name="研发部-组员" sheetId="1" r:id="rId1"/>
  </sheets>
  <calcPr calcId="144525"/>
</workbook>
</file>

<file path=xl/sharedStrings.xml><?xml version="1.0" encoding="utf-8"?>
<sst xmlns="http://schemas.openxmlformats.org/spreadsheetml/2006/main" count="108" uniqueCount="96">
  <si>
    <t>技术中心-员工月度绩效考核</t>
  </si>
  <si>
    <t>姓名</t>
  </si>
  <si>
    <t>史留闯</t>
  </si>
  <si>
    <t>二级部门</t>
  </si>
  <si>
    <t>研发部</t>
  </si>
  <si>
    <t>岗位</t>
  </si>
  <si>
    <t>前端开发工程师</t>
  </si>
  <si>
    <t>考核月份</t>
  </si>
  <si>
    <t>考核维度</t>
  </si>
  <si>
    <t>考核项</t>
  </si>
  <si>
    <t>考核内容</t>
  </si>
  <si>
    <t>考核说明</t>
  </si>
  <si>
    <t>打分说明</t>
  </si>
  <si>
    <t>评分来源</t>
  </si>
  <si>
    <t>评分人</t>
  </si>
  <si>
    <t>权重值</t>
  </si>
  <si>
    <t>自评得分</t>
  </si>
  <si>
    <t>自我说明</t>
  </si>
  <si>
    <t>上级评分</t>
  </si>
  <si>
    <t>上级评价</t>
  </si>
  <si>
    <t>常规绩效</t>
  </si>
  <si>
    <t xml:space="preserve">常规工作
</t>
  </si>
  <si>
    <t>工作汇报</t>
  </si>
  <si>
    <t>日报数量和质量进行考核工作汇报情况；
月报完成自己本月工作的一个总结</t>
  </si>
  <si>
    <t>1）日报数量未达标，每缺少1篇扣1分，扣完为止
2）日报质量未达标，发现任意一篇，一次扣3分
3）月报未提交，扣除10分</t>
  </si>
  <si>
    <t>钉钉统计</t>
  </si>
  <si>
    <t>直属上级</t>
  </si>
  <si>
    <t>认真写好每一篇</t>
  </si>
  <si>
    <t>项目跟进</t>
  </si>
  <si>
    <t>日常开发任务的完成情况</t>
  </si>
  <si>
    <t>1）按时或提前完成所有工作任务，并保证所有项目按计划上线 = 20分
2）延迟完成所有工作任务，但所有项目最终按计划上线 ≥10分
3）未能按时完成工作任务，项目未能按计划上线 = 0分</t>
  </si>
  <si>
    <t>月总结内容</t>
  </si>
  <si>
    <t>按时完成 保质保量</t>
  </si>
  <si>
    <t>上线反馈</t>
  </si>
  <si>
    <t>项目上线后的反馈情况</t>
  </si>
  <si>
    <t>1）项目上线后无任何当月内无BUG问题 = 20分
2）项目上线后，出现4级功能BUG ≥10分
2）项目上线后，出现3级功能BUG ≥5分
3）项目上线后，出现1级或2级功能BUG =0分</t>
  </si>
  <si>
    <t>测试部门</t>
  </si>
  <si>
    <t>质量保障</t>
  </si>
  <si>
    <t>项目对接</t>
  </si>
  <si>
    <t>项目对接沟通情况</t>
  </si>
  <si>
    <t>根绝跨部门及本部门需求对接表现情况，给予主观评价，积极参与程度，提出有效问题，给出好的意见等方面，如出现态度恶劣、拒绝参与对接该项0分</t>
  </si>
  <si>
    <t>技术+产品</t>
  </si>
  <si>
    <t>积极参与</t>
  </si>
  <si>
    <t>职业素养</t>
  </si>
  <si>
    <t>基础能力</t>
  </si>
  <si>
    <t>代码性能/安全/规范/逻辑性等方面</t>
  </si>
  <si>
    <t>考核项：A、编码规范；B、可读性强；C、可复用性强；D、安全性高；E、逻辑性强；
1)、以上ABCDE均满足 得分=20+20*0.3分
2)、以上ABCDE中有1项不满足，-2分
3)、以上ABCDE中有2项不满足，-4分
4)、以上ABCDE中有3项不满足，-8分
5)、以上ABCDE中有4项不满足，该项得0分</t>
  </si>
  <si>
    <t>项目代码</t>
  </si>
  <si>
    <t>轻度强迫症</t>
  </si>
  <si>
    <t>工作状态</t>
  </si>
  <si>
    <t>日常工作中表现出的主动性、积极性以力执行力。与团队其他同事很好的沟通及配合，并在团队中传递正能量</t>
  </si>
  <si>
    <t>1）能主动推进项目进度，能主动发现问题并修正=10分
2）虽未能主动推进，但能较好配合完成分内工作≥8分
3）工作拖延症，以致项目稍有延期完成&gt;=4分
4）工作不配合，态度差，推脱责任，以致项目严重延期=0分</t>
  </si>
  <si>
    <t>日常表现</t>
  </si>
  <si>
    <t>积极主动</t>
  </si>
  <si>
    <t>常规绩效得分：</t>
  </si>
  <si>
    <t>奖惩分项</t>
  </si>
  <si>
    <t>加减分项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</si>
  <si>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</si>
  <si>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</si>
  <si>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</si>
  <si>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自我总结</t>
  </si>
  <si>
    <t>培训部</t>
  </si>
  <si>
    <t>优化整合</t>
  </si>
  <si>
    <t>对现有结构升级、优化改进</t>
  </si>
  <si>
    <t>能对现有逻辑混乱多余结构是否做到优化整合提升</t>
  </si>
  <si>
    <t>上级领导</t>
  </si>
  <si>
    <t>技术中心</t>
  </si>
  <si>
    <t>10</t>
  </si>
  <si>
    <t>创新想法</t>
  </si>
  <si>
    <t>向公司提出高可行性的创新想法，为公司提高收入、提升效率或节省成本</t>
  </si>
  <si>
    <t>1）提出创新想法且被采纳，打分跟据建议内容上不封顶
2）未提出创新想法或想法未被采纳，得0分</t>
  </si>
  <si>
    <t>人事部绩效专员</t>
  </si>
  <si>
    <t>嘉奖</t>
  </si>
  <si>
    <t>部门最高领导人的嘉奖</t>
  </si>
  <si>
    <t>每出现一次加分5分，依此类推</t>
  </si>
  <si>
    <t>5</t>
  </si>
  <si>
    <t>受处分</t>
  </si>
  <si>
    <t>公司层面公开处分的人与事（以总裁办或人事发布的公告为准）或媒体负面曝光，对公司造成较大影响</t>
  </si>
  <si>
    <t>每出现一次扣5分，依此类推</t>
  </si>
  <si>
    <t>人事部</t>
  </si>
  <si>
    <t>公司财产损失</t>
  </si>
  <si>
    <t>对公司财产造成较大损失</t>
  </si>
  <si>
    <t>1000≤损失金额≤5000，扣20分；5000≤损失金额≤1万，扣50分；损失金额≥1万，绩效扣100分</t>
  </si>
  <si>
    <t>财务部</t>
  </si>
  <si>
    <t>奖励绩效得分：</t>
  </si>
  <si>
    <t>合计绩效得分：</t>
  </si>
  <si>
    <t>最终绩效得分：</t>
  </si>
  <si>
    <t>系数:</t>
  </si>
  <si>
    <t>绩效
说明</t>
  </si>
  <si>
    <t>最终绩效得分（P）、系数（C）计算：
a、P &gt;120 , C = 1.5；
b、100 ＜ P ≤ 120 , C = 1.2；
c、90 ＜ P ≤ 100 , C = 1； 
d、60 ≤ P ≤ 90 , C = P/100； 
e、P  &lt; 60  , C = 0
* 注：如常规绩效低于80分 , 不计算奖励绩效</t>
  </si>
  <si>
    <t>员工本人
签字确认</t>
  </si>
  <si>
    <t>史留闯/2020.09.28</t>
  </si>
  <si>
    <t>直属上级
签字确认</t>
  </si>
  <si>
    <t>姓名/日期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</si>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</sst>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m"/>
    <numFmt numFmtId="177" formatCode="_-[$$-409]* #,##0.00_ ;_-[$$-409]* \-#,##0.00\ ;_-[$$-409]* &quot;-&quot;??_ ;_-@_ "/>
    <numFmt numFmtId="178" formatCode="0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新宋体"/>
      <charset val="134"/>
    </font>
    <font>
      <b/>
      <sz val="18"/>
      <color theme="0"/>
      <name val="新宋体"/>
      <charset val="134"/>
    </font>
    <font>
      <b/>
      <sz val="11"/>
      <color theme="1"/>
      <name val="新宋体"/>
      <charset val="134"/>
    </font>
    <font>
      <sz val="10"/>
      <color theme="1"/>
      <name val="新宋体"/>
      <charset val="134"/>
    </font>
    <font>
      <b/>
      <sz val="10"/>
      <color theme="1"/>
      <name val="新宋体"/>
      <charset val="134"/>
    </font>
    <font>
      <b/>
      <sz val="10"/>
      <name val="宋体"/>
      <charset val="134"/>
      <scheme val="minor"/>
    </font>
    <font>
      <sz val="10"/>
      <name val="新宋体"/>
      <charset val="134"/>
    </font>
    <font>
      <b/>
      <sz val="10"/>
      <color rgb="FFFF0000"/>
      <name val="宋体"/>
      <charset val="134"/>
      <scheme val="minor"/>
    </font>
    <font>
      <sz val="10"/>
      <color rgb="FFC00000"/>
      <name val="微软雅黑"/>
      <charset val="134"/>
    </font>
    <font>
      <sz val="10"/>
      <color rgb="FF9C6500"/>
      <name val="新宋体"/>
      <charset val="134"/>
    </font>
    <font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medium">
        <color theme="1" tint="0.0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/>
      <top style="thin">
        <color theme="0" tint="-0.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medium">
        <color theme="1" tint="0.0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18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0" borderId="19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21" borderId="15" applyNumberFormat="0" applyAlignment="0" applyProtection="0">
      <alignment vertical="center"/>
    </xf>
    <xf numFmtId="0" fontId="32" fillId="21" borderId="14" applyNumberFormat="0" applyAlignment="0" applyProtection="0">
      <alignment vertical="center"/>
    </xf>
    <xf numFmtId="0" fontId="24" fillId="25" borderId="16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177" fontId="3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 wrapText="1"/>
    </xf>
    <xf numFmtId="177" fontId="10" fillId="3" borderId="4" xfId="37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77" fontId="8" fillId="3" borderId="4" xfId="4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/>
    </xf>
    <xf numFmtId="178" fontId="11" fillId="0" borderId="4" xfId="32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 wrapText="1"/>
    </xf>
    <xf numFmtId="177" fontId="5" fillId="3" borderId="4" xfId="4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178" fontId="9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76" fontId="5" fillId="0" borderId="11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177" fontId="10" fillId="3" borderId="11" xfId="37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21"/>
  <sheetViews>
    <sheetView tabSelected="1" zoomScale="90" zoomScaleNormal="90" workbookViewId="0">
      <selection activeCell="K21" sqref="K21:Q21"/>
    </sheetView>
  </sheetViews>
  <sheetFormatPr defaultColWidth="12.55" defaultRowHeight="24" customHeight="1"/>
  <cols>
    <col min="1" max="1" width="12.55" style="2" customWidth="1"/>
    <col min="2" max="2" width="9.00833333333333" style="2" customWidth="1"/>
    <col min="3" max="3" width="15.0666666666667" style="2" customWidth="1"/>
    <col min="4" max="4" width="21.6833333333333" style="2" customWidth="1"/>
    <col min="5" max="9" width="12.55" style="2" customWidth="1"/>
    <col min="10" max="10" width="8.05" style="2" customWidth="1"/>
    <col min="11" max="12" width="10.8833333333333" style="2" customWidth="1"/>
    <col min="13" max="13" width="7.31666666666667" style="2" customWidth="1"/>
    <col min="14" max="14" width="8.36666666666667" style="2" customWidth="1"/>
    <col min="15" max="15" width="9.25" style="2" customWidth="1"/>
    <col min="16" max="16" width="8.36666666666667" style="2" customWidth="1"/>
    <col min="17" max="17" width="9.25" style="2" customWidth="1"/>
    <col min="18" max="16383" width="12.55" style="2" customWidth="1"/>
    <col min="16384" max="16384" width="12.55" style="2"/>
  </cols>
  <sheetData>
    <row r="1" ht="47" customHeight="1" spans="1:1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6"/>
    </row>
    <row r="2" customHeight="1" spans="1:17">
      <c r="A2" s="5" t="s">
        <v>1</v>
      </c>
      <c r="B2" s="6" t="s">
        <v>2</v>
      </c>
      <c r="C2" s="6"/>
      <c r="D2" s="7" t="s">
        <v>3</v>
      </c>
      <c r="E2" s="8" t="s">
        <v>4</v>
      </c>
      <c r="F2" s="9"/>
      <c r="G2" s="9"/>
      <c r="H2" s="9"/>
      <c r="I2" s="9"/>
      <c r="J2" s="9"/>
      <c r="K2" s="40"/>
      <c r="L2" s="41" t="s">
        <v>5</v>
      </c>
      <c r="M2" s="8" t="s">
        <v>6</v>
      </c>
      <c r="N2" s="40"/>
      <c r="O2" s="41" t="s">
        <v>7</v>
      </c>
      <c r="P2" s="42">
        <v>44075</v>
      </c>
      <c r="Q2" s="57"/>
    </row>
    <row r="3" customHeight="1" spans="1:17">
      <c r="A3" s="10" t="s">
        <v>8</v>
      </c>
      <c r="B3" s="11" t="s">
        <v>9</v>
      </c>
      <c r="C3" s="12" t="s">
        <v>10</v>
      </c>
      <c r="D3" s="12" t="s">
        <v>11</v>
      </c>
      <c r="E3" s="12" t="s">
        <v>12</v>
      </c>
      <c r="F3" s="12"/>
      <c r="G3" s="12"/>
      <c r="H3" s="12"/>
      <c r="I3" s="12"/>
      <c r="J3" s="12"/>
      <c r="K3" s="12" t="s">
        <v>13</v>
      </c>
      <c r="L3" s="12" t="s">
        <v>14</v>
      </c>
      <c r="M3" s="43" t="s">
        <v>15</v>
      </c>
      <c r="N3" s="11" t="s">
        <v>16</v>
      </c>
      <c r="O3" s="12" t="s">
        <v>17</v>
      </c>
      <c r="P3" s="11" t="s">
        <v>18</v>
      </c>
      <c r="Q3" s="58" t="s">
        <v>19</v>
      </c>
    </row>
    <row r="4" ht="48" spans="1:17">
      <c r="A4" s="13" t="s">
        <v>20</v>
      </c>
      <c r="B4" s="14" t="s">
        <v>21</v>
      </c>
      <c r="C4" s="15" t="s">
        <v>22</v>
      </c>
      <c r="D4" s="16" t="s">
        <v>23</v>
      </c>
      <c r="E4" s="16" t="s">
        <v>24</v>
      </c>
      <c r="F4" s="17"/>
      <c r="G4" s="17"/>
      <c r="H4" s="17"/>
      <c r="I4" s="17"/>
      <c r="J4" s="17"/>
      <c r="K4" s="15" t="s">
        <v>25</v>
      </c>
      <c r="L4" s="15" t="s">
        <v>26</v>
      </c>
      <c r="M4" s="15">
        <v>20</v>
      </c>
      <c r="N4" s="44">
        <v>20</v>
      </c>
      <c r="O4" s="45" t="s">
        <v>27</v>
      </c>
      <c r="P4" s="44">
        <v>0</v>
      </c>
      <c r="Q4" s="59"/>
    </row>
    <row r="5" ht="67" customHeight="1" spans="1:17">
      <c r="A5" s="13"/>
      <c r="B5" s="14"/>
      <c r="C5" s="15" t="s">
        <v>28</v>
      </c>
      <c r="D5" s="18" t="s">
        <v>29</v>
      </c>
      <c r="E5" s="16" t="s">
        <v>30</v>
      </c>
      <c r="F5" s="16"/>
      <c r="G5" s="16"/>
      <c r="H5" s="16"/>
      <c r="I5" s="16"/>
      <c r="J5" s="16"/>
      <c r="K5" s="15" t="s">
        <v>31</v>
      </c>
      <c r="L5" s="15" t="s">
        <v>26</v>
      </c>
      <c r="M5" s="15">
        <v>20</v>
      </c>
      <c r="N5" s="44">
        <v>20</v>
      </c>
      <c r="O5" s="45" t="s">
        <v>32</v>
      </c>
      <c r="P5" s="44">
        <v>0</v>
      </c>
      <c r="Q5" s="59"/>
    </row>
    <row r="6" ht="67" customHeight="1" spans="1:17">
      <c r="A6" s="13"/>
      <c r="B6" s="14"/>
      <c r="C6" s="19" t="s">
        <v>33</v>
      </c>
      <c r="D6" s="20" t="s">
        <v>34</v>
      </c>
      <c r="E6" s="21" t="s">
        <v>35</v>
      </c>
      <c r="F6" s="21"/>
      <c r="G6" s="21"/>
      <c r="H6" s="21"/>
      <c r="I6" s="21"/>
      <c r="J6" s="21"/>
      <c r="K6" s="14" t="s">
        <v>36</v>
      </c>
      <c r="L6" s="19" t="s">
        <v>26</v>
      </c>
      <c r="M6" s="15">
        <v>20</v>
      </c>
      <c r="N6" s="44">
        <v>20</v>
      </c>
      <c r="O6" s="45" t="s">
        <v>37</v>
      </c>
      <c r="P6" s="44">
        <v>0</v>
      </c>
      <c r="Q6" s="59"/>
    </row>
    <row r="7" ht="57" customHeight="1" spans="1:17">
      <c r="A7" s="13"/>
      <c r="B7" s="14"/>
      <c r="C7" s="19" t="s">
        <v>38</v>
      </c>
      <c r="D7" s="20" t="s">
        <v>39</v>
      </c>
      <c r="E7" s="21" t="s">
        <v>40</v>
      </c>
      <c r="F7" s="21"/>
      <c r="G7" s="21"/>
      <c r="H7" s="21"/>
      <c r="I7" s="21"/>
      <c r="J7" s="21"/>
      <c r="K7" s="14" t="s">
        <v>41</v>
      </c>
      <c r="L7" s="19" t="s">
        <v>26</v>
      </c>
      <c r="M7" s="15">
        <v>10</v>
      </c>
      <c r="N7" s="6">
        <v>10</v>
      </c>
      <c r="O7" s="46" t="s">
        <v>42</v>
      </c>
      <c r="P7" s="6">
        <v>0</v>
      </c>
      <c r="Q7" s="59"/>
    </row>
    <row r="8" ht="109" customHeight="1" spans="1:17">
      <c r="A8" s="13"/>
      <c r="B8" s="15" t="s">
        <v>43</v>
      </c>
      <c r="C8" s="15" t="s">
        <v>44</v>
      </c>
      <c r="D8" s="16" t="s">
        <v>45</v>
      </c>
      <c r="E8" s="22" t="s">
        <v>46</v>
      </c>
      <c r="F8" s="22"/>
      <c r="G8" s="22"/>
      <c r="H8" s="22"/>
      <c r="I8" s="22"/>
      <c r="J8" s="22"/>
      <c r="K8" s="15" t="s">
        <v>47</v>
      </c>
      <c r="L8" s="15" t="s">
        <v>26</v>
      </c>
      <c r="M8" s="15">
        <v>20</v>
      </c>
      <c r="N8" s="44">
        <v>20</v>
      </c>
      <c r="O8" s="45" t="s">
        <v>48</v>
      </c>
      <c r="P8" s="44">
        <v>0</v>
      </c>
      <c r="Q8" s="60"/>
    </row>
    <row r="9" ht="62" customHeight="1" spans="1:17">
      <c r="A9" s="13"/>
      <c r="B9" s="15"/>
      <c r="C9" s="15" t="s">
        <v>49</v>
      </c>
      <c r="D9" s="18" t="s">
        <v>50</v>
      </c>
      <c r="E9" s="22" t="s">
        <v>51</v>
      </c>
      <c r="F9" s="23"/>
      <c r="G9" s="23"/>
      <c r="H9" s="23"/>
      <c r="I9" s="23"/>
      <c r="J9" s="23"/>
      <c r="K9" s="15" t="s">
        <v>52</v>
      </c>
      <c r="L9" s="15" t="s">
        <v>26</v>
      </c>
      <c r="M9" s="15">
        <v>10</v>
      </c>
      <c r="N9" s="44">
        <v>10</v>
      </c>
      <c r="O9" s="45" t="s">
        <v>53</v>
      </c>
      <c r="P9" s="44">
        <v>0</v>
      </c>
      <c r="Q9" s="60"/>
    </row>
    <row r="10" s="1" customFormat="1" ht="36" customHeight="1" spans="1:17">
      <c r="A10" s="24" t="s">
        <v>54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47">
        <f>SUM(N4:N9)</f>
        <v>100</v>
      </c>
      <c r="O10" s="47"/>
      <c r="P10" s="47">
        <f>SUM(P4:P9)</f>
        <v>0</v>
      </c>
      <c r="Q10" s="61"/>
    </row>
    <row r="11" s="1" customFormat="1" ht="72.75" customHeight="1" spans="1:17">
      <c r="A11" s="26" t="s">
        <v>55</v>
      </c>
      <c r="B11" s="27" t="s">
        <v>56</v>
      </c>
      <c r="C11" s="27" t="s">
        <v>57</v>
      </c>
      <c r="D11" s="16" t="s">
        <v>58</v>
      </c>
      <c r="E11" s="28" t="s">
        <v>59</v>
      </c>
      <c r="F11" s="28"/>
      <c r="G11" s="28"/>
      <c r="H11" s="28"/>
      <c r="I11" s="28"/>
      <c r="J11" s="28"/>
      <c r="K11" s="48" t="s">
        <v>60</v>
      </c>
      <c r="L11" s="48" t="s">
        <v>61</v>
      </c>
      <c r="M11" s="49">
        <v>10</v>
      </c>
      <c r="N11" s="50">
        <v>0</v>
      </c>
      <c r="O11" s="45"/>
      <c r="P11" s="44">
        <v>0</v>
      </c>
      <c r="Q11" s="60"/>
    </row>
    <row r="12" s="1" customFormat="1" ht="72.75" customHeight="1" spans="1:17">
      <c r="A12" s="26"/>
      <c r="B12" s="27"/>
      <c r="C12" s="27" t="s">
        <v>62</v>
      </c>
      <c r="D12" s="16" t="s">
        <v>63</v>
      </c>
      <c r="E12" s="29" t="s">
        <v>64</v>
      </c>
      <c r="F12" s="30"/>
      <c r="G12" s="30"/>
      <c r="H12" s="30"/>
      <c r="I12" s="30"/>
      <c r="J12" s="51"/>
      <c r="K12" s="48" t="s">
        <v>65</v>
      </c>
      <c r="L12" s="48" t="s">
        <v>66</v>
      </c>
      <c r="M12" s="49" t="s">
        <v>67</v>
      </c>
      <c r="N12" s="50">
        <v>0</v>
      </c>
      <c r="O12" s="45"/>
      <c r="P12" s="44">
        <v>0</v>
      </c>
      <c r="Q12" s="60"/>
    </row>
    <row r="13" s="1" customFormat="1" ht="72.75" customHeight="1" spans="1:17">
      <c r="A13" s="26"/>
      <c r="B13" s="27"/>
      <c r="C13" s="27" t="s">
        <v>68</v>
      </c>
      <c r="D13" s="16" t="s">
        <v>69</v>
      </c>
      <c r="E13" s="28" t="s">
        <v>70</v>
      </c>
      <c r="F13" s="28"/>
      <c r="G13" s="28"/>
      <c r="H13" s="28"/>
      <c r="I13" s="28"/>
      <c r="J13" s="28"/>
      <c r="K13" s="52" t="s">
        <v>65</v>
      </c>
      <c r="L13" s="52" t="s">
        <v>71</v>
      </c>
      <c r="M13" s="49">
        <v>10</v>
      </c>
      <c r="N13" s="50">
        <v>0</v>
      </c>
      <c r="O13" s="45"/>
      <c r="P13" s="44">
        <v>0</v>
      </c>
      <c r="Q13" s="60"/>
    </row>
    <row r="14" s="1" customFormat="1" ht="72.75" customHeight="1" spans="1:17">
      <c r="A14" s="26"/>
      <c r="B14" s="27"/>
      <c r="C14" s="27" t="s">
        <v>72</v>
      </c>
      <c r="D14" s="16" t="s">
        <v>73</v>
      </c>
      <c r="E14" s="28" t="s">
        <v>74</v>
      </c>
      <c r="F14" s="28"/>
      <c r="G14" s="28"/>
      <c r="H14" s="28"/>
      <c r="I14" s="28"/>
      <c r="J14" s="28"/>
      <c r="K14" s="52" t="s">
        <v>65</v>
      </c>
      <c r="L14" s="52" t="s">
        <v>71</v>
      </c>
      <c r="M14" s="49" t="s">
        <v>75</v>
      </c>
      <c r="N14" s="50">
        <v>0</v>
      </c>
      <c r="O14" s="45"/>
      <c r="P14" s="44">
        <v>0</v>
      </c>
      <c r="Q14" s="60"/>
    </row>
    <row r="15" s="1" customFormat="1" ht="72.75" customHeight="1" spans="1:17">
      <c r="A15" s="26"/>
      <c r="B15" s="27"/>
      <c r="C15" s="27" t="s">
        <v>76</v>
      </c>
      <c r="D15" s="16" t="s">
        <v>77</v>
      </c>
      <c r="E15" s="28" t="s">
        <v>78</v>
      </c>
      <c r="F15" s="28"/>
      <c r="G15" s="28"/>
      <c r="H15" s="28"/>
      <c r="I15" s="28"/>
      <c r="J15" s="28"/>
      <c r="K15" s="52" t="s">
        <v>79</v>
      </c>
      <c r="L15" s="52" t="s">
        <v>65</v>
      </c>
      <c r="M15" s="49">
        <v>10</v>
      </c>
      <c r="N15" s="50">
        <v>0</v>
      </c>
      <c r="O15" s="45"/>
      <c r="P15" s="44">
        <v>0</v>
      </c>
      <c r="Q15" s="60"/>
    </row>
    <row r="16" s="1" customFormat="1" ht="72.75" customHeight="1" spans="1:17">
      <c r="A16" s="26"/>
      <c r="B16" s="27"/>
      <c r="C16" s="27" t="s">
        <v>80</v>
      </c>
      <c r="D16" s="16" t="s">
        <v>81</v>
      </c>
      <c r="E16" s="28" t="s">
        <v>82</v>
      </c>
      <c r="F16" s="28"/>
      <c r="G16" s="28"/>
      <c r="H16" s="28"/>
      <c r="I16" s="28"/>
      <c r="J16" s="28"/>
      <c r="K16" s="52" t="s">
        <v>83</v>
      </c>
      <c r="L16" s="52" t="s">
        <v>65</v>
      </c>
      <c r="M16" s="49">
        <v>10</v>
      </c>
      <c r="N16" s="50">
        <v>0</v>
      </c>
      <c r="O16" s="45"/>
      <c r="P16" s="44">
        <v>0</v>
      </c>
      <c r="Q16" s="60"/>
    </row>
    <row r="17" s="1" customFormat="1" ht="36" customHeight="1" spans="1:17">
      <c r="A17" s="24" t="s">
        <v>84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47">
        <f>SUM(N11:N16)</f>
        <v>0</v>
      </c>
      <c r="O17" s="47"/>
      <c r="P17" s="47">
        <f>SUM(P11:P16)</f>
        <v>0</v>
      </c>
      <c r="Q17" s="61"/>
    </row>
    <row r="18" s="1" customFormat="1" ht="42.75" customHeight="1" spans="1:17">
      <c r="A18" s="31" t="s">
        <v>85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19">
        <f>SUM(N10,N17)</f>
        <v>100</v>
      </c>
      <c r="O18" s="19"/>
      <c r="P18" s="19">
        <f>SUM(P10,P17)</f>
        <v>0</v>
      </c>
      <c r="Q18" s="62"/>
    </row>
    <row r="19" s="1" customFormat="1" ht="42.75" customHeight="1" spans="1:17">
      <c r="A19" s="33" t="s">
        <v>86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53">
        <f>SUM(P18)</f>
        <v>0</v>
      </c>
      <c r="O19" s="54"/>
      <c r="P19" s="55" t="s">
        <v>87</v>
      </c>
      <c r="Q19" s="63">
        <f>IF(N19&gt;120,1.5,IF(N19&gt;100,1.2,IF(N19&gt;90,1,IF(N19&lt;60,0,N19/100))))</f>
        <v>0</v>
      </c>
    </row>
    <row r="20" s="1" customFormat="1" ht="114.75" customHeight="1" spans="1:17">
      <c r="A20" s="35" t="s">
        <v>88</v>
      </c>
      <c r="B20" s="36" t="s">
        <v>89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64"/>
    </row>
    <row r="21" s="1" customFormat="1" ht="49" customHeight="1" spans="1:17">
      <c r="A21" s="37" t="s">
        <v>90</v>
      </c>
      <c r="B21" s="38" t="s">
        <v>91</v>
      </c>
      <c r="C21" s="38"/>
      <c r="D21" s="39" t="s">
        <v>92</v>
      </c>
      <c r="E21" s="38" t="s">
        <v>93</v>
      </c>
      <c r="F21" s="38"/>
      <c r="G21" s="39" t="s">
        <v>94</v>
      </c>
      <c r="H21" s="38" t="s">
        <v>93</v>
      </c>
      <c r="I21" s="38"/>
      <c r="J21" s="39" t="s">
        <v>95</v>
      </c>
      <c r="K21" s="38" t="s">
        <v>93</v>
      </c>
      <c r="L21" s="38"/>
      <c r="M21" s="38"/>
      <c r="N21" s="38"/>
      <c r="O21" s="38"/>
      <c r="P21" s="38"/>
      <c r="Q21" s="65"/>
    </row>
  </sheetData>
  <mergeCells count="32">
    <mergeCell ref="A1:Q1"/>
    <mergeCell ref="B2:C2"/>
    <mergeCell ref="E2:K2"/>
    <mergeCell ref="M2:N2"/>
    <mergeCell ref="P2:Q2"/>
    <mergeCell ref="E3:J3"/>
    <mergeCell ref="E4:J4"/>
    <mergeCell ref="E5:J5"/>
    <mergeCell ref="E6:J6"/>
    <mergeCell ref="E7:J7"/>
    <mergeCell ref="E8:J8"/>
    <mergeCell ref="E9:J9"/>
    <mergeCell ref="A10:M10"/>
    <mergeCell ref="E11:J11"/>
    <mergeCell ref="E12:J12"/>
    <mergeCell ref="E13:J13"/>
    <mergeCell ref="E14:J14"/>
    <mergeCell ref="E15:J15"/>
    <mergeCell ref="E16:J16"/>
    <mergeCell ref="A17:M17"/>
    <mergeCell ref="A18:M18"/>
    <mergeCell ref="A19:M19"/>
    <mergeCell ref="B20:Q20"/>
    <mergeCell ref="B21:C21"/>
    <mergeCell ref="E21:F21"/>
    <mergeCell ref="H21:I21"/>
    <mergeCell ref="K21:Q21"/>
    <mergeCell ref="A4:A9"/>
    <mergeCell ref="A11:A16"/>
    <mergeCell ref="B4:B7"/>
    <mergeCell ref="B8:B9"/>
    <mergeCell ref="B11:B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研发部-组员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2020-04-02T09:47:00Z</dcterms:created>
  <dcterms:modified xsi:type="dcterms:W3CDTF">2020-09-28T10:24:39Z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