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reid\Desktop\#Cuse\SCM651\Homework\"/>
    </mc:Choice>
  </mc:AlternateContent>
  <xr:revisionPtr revIDLastSave="0" documentId="8_{50ECA9F4-B216-49A3-B78D-B015CC9F8314}" xr6:coauthVersionLast="36" xr6:coauthVersionMax="36" xr10:uidLastSave="{00000000-0000-0000-0000-000000000000}"/>
  <bookViews>
    <workbookView xWindow="0" yWindow="0" windowWidth="19200" windowHeight="6390" tabRatio="800" xr2:uid="{00000000-000D-0000-FFFF-FFFF00000000}"/>
  </bookViews>
  <sheets>
    <sheet name="#1" sheetId="2" r:id="rId1"/>
    <sheet name="#3" sheetId="11" r:id="rId2"/>
    <sheet name="#5" sheetId="1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" i="12" l="1"/>
  <c r="H19" i="12" s="1"/>
  <c r="G18" i="12"/>
  <c r="H18" i="12" s="1"/>
  <c r="H17" i="12"/>
  <c r="H21" i="12" s="1"/>
  <c r="H22" i="12" s="1"/>
  <c r="H23" i="12" s="1"/>
  <c r="L8" i="12" s="1"/>
  <c r="M8" i="12" s="1"/>
  <c r="G8" i="12"/>
  <c r="H8" i="12" s="1"/>
  <c r="G7" i="12"/>
  <c r="H7" i="12" s="1"/>
  <c r="H10" i="12" s="1"/>
  <c r="H11" i="12" s="1"/>
  <c r="H12" i="12" s="1"/>
  <c r="L7" i="12" s="1"/>
  <c r="M7" i="12" s="1"/>
  <c r="M6" i="12"/>
  <c r="M12" i="12" s="1"/>
  <c r="M13" i="12" s="1"/>
  <c r="M14" i="12" s="1"/>
  <c r="P7" i="12" s="1"/>
  <c r="H6" i="12"/>
  <c r="B11" i="11" l="1"/>
  <c r="G11" i="11" s="1"/>
  <c r="H11" i="11" s="1"/>
  <c r="G10" i="11"/>
  <c r="H10" i="11" s="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G9" i="11"/>
  <c r="H9" i="11" s="1"/>
  <c r="H8" i="11"/>
  <c r="H13" i="11" l="1"/>
  <c r="H14" i="11" s="1"/>
  <c r="H15" i="11" s="1"/>
  <c r="K7" i="11" s="1"/>
  <c r="K7" i="2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H6" i="2"/>
  <c r="G9" i="2"/>
  <c r="H9" i="2" s="1"/>
  <c r="G8" i="2"/>
  <c r="H8" i="2" s="1"/>
  <c r="G7" i="2"/>
  <c r="H7" i="2" s="1"/>
  <c r="H11" i="2" l="1"/>
  <c r="H12" i="2" s="1"/>
  <c r="H13" i="2" s="1"/>
  <c r="K5" i="2" s="1"/>
</calcChain>
</file>

<file path=xl/sharedStrings.xml><?xml version="1.0" encoding="utf-8"?>
<sst xmlns="http://schemas.openxmlformats.org/spreadsheetml/2006/main" count="95" uniqueCount="28">
  <si>
    <t>Coefficient</t>
  </si>
  <si>
    <t>Value</t>
  </si>
  <si>
    <t>Variable</t>
  </si>
  <si>
    <t>Coeff*Value</t>
  </si>
  <si>
    <t>sum</t>
  </si>
  <si>
    <t>Exp(sum)</t>
  </si>
  <si>
    <t>Probability</t>
  </si>
  <si>
    <t>Output:</t>
  </si>
  <si>
    <t>Inputs</t>
  </si>
  <si>
    <t>Sensitivity Analysis</t>
  </si>
  <si>
    <t>Logit Main Effects Only</t>
  </si>
  <si>
    <t>intercept</t>
  </si>
  <si>
    <t>Family</t>
  </si>
  <si>
    <t>Income</t>
  </si>
  <si>
    <t>Education</t>
  </si>
  <si>
    <t>1 to 3</t>
  </si>
  <si>
    <t>8 to 200</t>
  </si>
  <si>
    <t>1 tp 4</t>
  </si>
  <si>
    <t>moderating</t>
  </si>
  <si>
    <t>Educ*Inc</t>
  </si>
  <si>
    <t>PersonalLoan = 1.905818 - 7.043853*Education - .058799*Income + .079411*(Education*Income)</t>
  </si>
  <si>
    <t>Hidden node 1:</t>
  </si>
  <si>
    <t>Intercept</t>
  </si>
  <si>
    <t>Hidden1</t>
  </si>
  <si>
    <t>Hidden2</t>
  </si>
  <si>
    <t>Hidden node 2:</t>
  </si>
  <si>
    <t>Neural Network</t>
  </si>
  <si>
    <t>8 to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</si>
</sst>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/>
    <xf numFmtId="0" fontId="0" fillId="0" borderId="4" xfId="0" applyBorder="1" applyAlignment="1">
      <alignment horizontal="right"/>
    </xf>
    <xf numFmtId="16" fontId="0" fillId="0" borderId="5" xfId="0" applyNumberFormat="1" applyBorder="1"/>
    <xf numFmtId="164" fontId="0" fillId="0" borderId="5" xfId="1" applyNumberFormat="1" applyFont="1" applyBorder="1"/>
    <xf numFmtId="165" fontId="0" fillId="0" borderId="0" xfId="0" applyNumberFormat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right"/>
    </xf>
    <xf numFmtId="164" fontId="0" fillId="0" borderId="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5" xfId="1" applyNumberFormat="1" applyFont="1" applyBorder="1" applyAlignment="1">
      <alignment horizontal="center"/>
    </xf>
    <xf numFmtId="10" fontId="0" fillId="0" borderId="0" xfId="1" applyNumberFormat="1" applyFont="1" applyBorder="1"/>
    <xf numFmtId="10" fontId="0" fillId="0" borderId="0" xfId="0" applyNumberFormat="1"/>
    <xf numFmtId="0" fontId="0" fillId="0" borderId="0" xfId="0" applyFill="1" applyBorder="1"/>
    <xf numFmtId="0" fontId="0" fillId="0" borderId="5" xfId="1" applyNumberFormat="1" applyFont="1" applyBorder="1"/>
    <xf numFmtId="10" fontId="0" fillId="0" borderId="5" xfId="0" applyNumberFormat="1" applyBorder="1"/>
    <xf numFmtId="0" fontId="3" fillId="0" borderId="0" xfId="0" applyFont="1"/>
    <xf numFmtId="10" fontId="0" fillId="0" borderId="0" xfId="0" applyNumberFormat="1" applyBorder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Normal="100" workbookViewId="0">
      <selection activeCell="N20" sqref="N20"/>
    </sheetView>
  </sheetViews>
  <sheetFormatPr defaultColWidth="8.81640625" defaultRowHeight="14.5" x14ac:dyDescent="0.35"/>
  <cols>
    <col min="1" max="1" width="11.36328125" customWidth="1"/>
    <col min="2" max="2" width="6.1796875" bestFit="1" customWidth="1"/>
    <col min="3" max="3" width="16.81640625" bestFit="1" customWidth="1"/>
    <col min="4" max="4" width="8.6328125" customWidth="1"/>
    <col min="5" max="5" width="11.36328125" customWidth="1"/>
    <col min="6" max="6" width="10.81640625" customWidth="1"/>
    <col min="7" max="7" width="10.6328125" customWidth="1"/>
    <col min="8" max="8" width="12" customWidth="1"/>
    <col min="9" max="9" width="8.6328125" customWidth="1"/>
    <col min="10" max="10" width="18.36328125" customWidth="1"/>
    <col min="11" max="11" width="5.36328125" customWidth="1"/>
    <col min="12" max="12" width="9.1796875" style="18" bestFit="1" customWidth="1"/>
    <col min="13" max="15" width="5.81640625" style="18" bestFit="1" customWidth="1"/>
  </cols>
  <sheetData>
    <row r="1" spans="1:15" x14ac:dyDescent="0.35">
      <c r="A1" t="s">
        <v>10</v>
      </c>
    </row>
    <row r="2" spans="1:15" ht="15" thickBot="1" x14ac:dyDescent="0.4"/>
    <row r="3" spans="1:15" ht="15" thickTop="1" x14ac:dyDescent="0.35">
      <c r="A3" s="1" t="s">
        <v>8</v>
      </c>
      <c r="B3" s="2"/>
      <c r="C3" s="3"/>
      <c r="E3" s="1" t="s">
        <v>7</v>
      </c>
      <c r="F3" s="2"/>
      <c r="G3" s="2"/>
      <c r="H3" s="3"/>
      <c r="J3" s="1" t="s">
        <v>9</v>
      </c>
      <c r="K3" s="2"/>
    </row>
    <row r="4" spans="1:15" x14ac:dyDescent="0.35">
      <c r="A4" s="4"/>
      <c r="B4" s="5"/>
      <c r="C4" s="6"/>
      <c r="E4" s="4"/>
      <c r="F4" s="5"/>
      <c r="G4" s="5"/>
      <c r="H4" s="6"/>
      <c r="J4" s="4"/>
      <c r="K4" s="5"/>
      <c r="L4" s="18" t="s">
        <v>14</v>
      </c>
    </row>
    <row r="5" spans="1:15" x14ac:dyDescent="0.35">
      <c r="A5" s="4" t="s">
        <v>2</v>
      </c>
      <c r="B5" s="5" t="s">
        <v>1</v>
      </c>
      <c r="C5" s="6"/>
      <c r="E5" s="11" t="s">
        <v>2</v>
      </c>
      <c r="F5" s="10" t="s">
        <v>0</v>
      </c>
      <c r="G5" s="10" t="s">
        <v>1</v>
      </c>
      <c r="H5" s="12" t="s">
        <v>3</v>
      </c>
      <c r="J5" s="4"/>
      <c r="K5" s="13">
        <f>H13</f>
        <v>0.63429589342782888</v>
      </c>
      <c r="L5" s="18">
        <v>1</v>
      </c>
      <c r="M5" s="18">
        <v>2</v>
      </c>
      <c r="N5" s="18">
        <v>3</v>
      </c>
      <c r="O5" s="18">
        <v>4</v>
      </c>
    </row>
    <row r="6" spans="1:15" x14ac:dyDescent="0.35">
      <c r="A6" s="4"/>
      <c r="B6" s="5"/>
      <c r="C6" s="6"/>
      <c r="E6" s="4" t="s">
        <v>11</v>
      </c>
      <c r="F6" s="17">
        <v>-13.28515</v>
      </c>
      <c r="G6" s="5">
        <v>1</v>
      </c>
      <c r="H6" s="6">
        <f>F6*G6</f>
        <v>-13.28515</v>
      </c>
      <c r="J6" s="14" t="s">
        <v>13</v>
      </c>
      <c r="K6" s="5">
        <v>10</v>
      </c>
      <c r="L6" s="19">
        <f t="dataTable" ref="L6:O25" dt2D="1" dtr="1" r1="B7" r2="B8"/>
        <v>1.1723650615265421E-4</v>
      </c>
      <c r="M6" s="19">
        <v>5.9357751032525653E-4</v>
      </c>
      <c r="N6" s="19">
        <v>2.9995229173740449E-3</v>
      </c>
      <c r="O6" s="19">
        <v>1.5011003074222052E-2</v>
      </c>
    </row>
    <row r="7" spans="1:15" x14ac:dyDescent="0.35">
      <c r="A7" s="4" t="s">
        <v>14</v>
      </c>
      <c r="B7" s="5">
        <v>2</v>
      </c>
      <c r="C7" s="15" t="s">
        <v>15</v>
      </c>
      <c r="E7" s="4" t="s">
        <v>14</v>
      </c>
      <c r="F7">
        <v>1.6224510000000001</v>
      </c>
      <c r="G7" s="5">
        <f>B7</f>
        <v>2</v>
      </c>
      <c r="H7" s="6">
        <f t="shared" ref="H7:H9" si="0">F7*G7</f>
        <v>3.2449020000000002</v>
      </c>
      <c r="J7" s="4"/>
      <c r="K7" s="5">
        <f>K6+10</f>
        <v>20</v>
      </c>
      <c r="L7" s="19">
        <v>2.0727849136649247E-4</v>
      </c>
      <c r="M7" s="19">
        <v>1.0490832054580593E-3</v>
      </c>
      <c r="N7" s="19">
        <v>5.2915524766185395E-3</v>
      </c>
      <c r="O7" s="19">
        <v>2.6239818652496548E-2</v>
      </c>
    </row>
    <row r="8" spans="1:15" x14ac:dyDescent="0.35">
      <c r="A8" s="4" t="s">
        <v>13</v>
      </c>
      <c r="B8" s="5">
        <v>150</v>
      </c>
      <c r="C8" s="15" t="s">
        <v>16</v>
      </c>
      <c r="E8" s="4" t="s">
        <v>13</v>
      </c>
      <c r="F8" s="17">
        <v>5.6995999999999998E-2</v>
      </c>
      <c r="G8" s="5">
        <f>B8</f>
        <v>150</v>
      </c>
      <c r="H8" s="6">
        <f t="shared" si="0"/>
        <v>8.5494000000000003</v>
      </c>
      <c r="J8" s="4"/>
      <c r="K8" s="5">
        <f t="shared" ref="K8:K25" si="1">K7+10</f>
        <v>30</v>
      </c>
      <c r="L8" s="19">
        <v>3.6645071594029537E-4</v>
      </c>
      <c r="M8" s="19">
        <v>1.853491333424097E-3</v>
      </c>
      <c r="N8" s="19">
        <v>9.3186238768519659E-3</v>
      </c>
      <c r="O8" s="19">
        <v>4.5480387555871887E-2</v>
      </c>
    </row>
    <row r="9" spans="1:15" x14ac:dyDescent="0.35">
      <c r="A9" s="4" t="s">
        <v>12</v>
      </c>
      <c r="B9" s="5">
        <v>3</v>
      </c>
      <c r="C9" s="6" t="s">
        <v>17</v>
      </c>
      <c r="E9" s="4" t="s">
        <v>12</v>
      </c>
      <c r="F9">
        <v>0.68051300000000003</v>
      </c>
      <c r="G9" s="5">
        <f>B9</f>
        <v>3</v>
      </c>
      <c r="H9" s="6">
        <f t="shared" si="0"/>
        <v>2.0415390000000002</v>
      </c>
      <c r="I9" s="6"/>
      <c r="J9" s="4"/>
      <c r="K9" s="5">
        <f t="shared" si="1"/>
        <v>40</v>
      </c>
      <c r="L9" s="19">
        <v>6.4777445572514344E-4</v>
      </c>
      <c r="M9" s="19">
        <v>3.2726767737286592E-3</v>
      </c>
      <c r="N9" s="19">
        <v>1.6360042568800394E-2</v>
      </c>
      <c r="O9" s="19">
        <v>7.7703460868380272E-2</v>
      </c>
    </row>
    <row r="10" spans="1:15" x14ac:dyDescent="0.35">
      <c r="A10" s="4"/>
      <c r="B10" s="5"/>
      <c r="C10" s="6"/>
      <c r="E10" s="4"/>
      <c r="F10" s="5"/>
      <c r="H10" s="6"/>
      <c r="J10" s="4"/>
      <c r="K10" s="5">
        <f t="shared" si="1"/>
        <v>50</v>
      </c>
      <c r="L10" s="19">
        <v>1.1448227258633698E-3</v>
      </c>
      <c r="M10" s="19">
        <v>5.7722233291996319E-3</v>
      </c>
      <c r="N10" s="19">
        <v>2.8568723256522283E-2</v>
      </c>
      <c r="O10" s="19">
        <v>0.12965563285150492</v>
      </c>
    </row>
    <row r="11" spans="1:15" x14ac:dyDescent="0.35">
      <c r="A11" s="4"/>
      <c r="B11" s="5"/>
      <c r="C11" s="6"/>
      <c r="E11" s="4"/>
      <c r="F11" s="5"/>
      <c r="G11" s="5" t="s">
        <v>4</v>
      </c>
      <c r="H11" s="6">
        <f>SUM(H6:H9)</f>
        <v>0.55069100000000049</v>
      </c>
      <c r="J11" s="4"/>
      <c r="K11" s="5">
        <f t="shared" si="1"/>
        <v>60</v>
      </c>
      <c r="L11" s="19">
        <v>2.0224926550547282E-3</v>
      </c>
      <c r="M11" s="19">
        <v>1.0161366522538616E-2</v>
      </c>
      <c r="N11" s="19">
        <v>4.9430294952530464E-2</v>
      </c>
      <c r="O11" s="19">
        <v>0.20849073187680436</v>
      </c>
    </row>
    <row r="12" spans="1:15" x14ac:dyDescent="0.35">
      <c r="A12" s="4"/>
      <c r="B12" s="5"/>
      <c r="C12" s="6"/>
      <c r="E12" s="4"/>
      <c r="F12" s="5"/>
      <c r="G12" s="5" t="s">
        <v>5</v>
      </c>
      <c r="H12" s="6">
        <f>EXP(H11)</f>
        <v>1.7344511095957624</v>
      </c>
      <c r="J12" s="4"/>
      <c r="K12" s="5">
        <f t="shared" si="1"/>
        <v>70</v>
      </c>
      <c r="L12" s="19">
        <v>3.5706165094563282E-3</v>
      </c>
      <c r="M12" s="19">
        <v>1.7828125910449681E-2</v>
      </c>
      <c r="N12" s="19">
        <v>8.4205018398963924E-2</v>
      </c>
      <c r="O12" s="19">
        <v>0.31775959270654447</v>
      </c>
    </row>
    <row r="13" spans="1:15" x14ac:dyDescent="0.35">
      <c r="A13" s="4"/>
      <c r="B13" s="5"/>
      <c r="C13" s="6"/>
      <c r="E13" s="4"/>
      <c r="F13" s="5"/>
      <c r="G13" s="5" t="s">
        <v>6</v>
      </c>
      <c r="H13" s="16">
        <f>H12/(1+H12)</f>
        <v>0.63429589342782888</v>
      </c>
      <c r="J13" s="4"/>
      <c r="K13" s="5">
        <f t="shared" si="1"/>
        <v>80</v>
      </c>
      <c r="L13" s="19">
        <v>6.296280694534309E-3</v>
      </c>
      <c r="M13" s="19">
        <v>3.1097727712591457E-2</v>
      </c>
      <c r="N13" s="19">
        <v>0.13984499268033102</v>
      </c>
      <c r="O13" s="19">
        <v>0.45162008891430011</v>
      </c>
    </row>
    <row r="14" spans="1:15" x14ac:dyDescent="0.35">
      <c r="A14" s="4"/>
      <c r="B14" s="5"/>
      <c r="C14" s="6"/>
      <c r="E14" s="4"/>
      <c r="F14" s="5"/>
      <c r="G14" s="5"/>
      <c r="H14" s="6"/>
      <c r="J14" s="4"/>
      <c r="K14" s="5">
        <f t="shared" si="1"/>
        <v>90</v>
      </c>
      <c r="L14" s="19">
        <v>1.1079471405322686E-2</v>
      </c>
      <c r="M14" s="19">
        <v>5.3703945616628966E-2</v>
      </c>
      <c r="N14" s="19">
        <v>0.22328612821370841</v>
      </c>
      <c r="O14" s="19">
        <v>0.59286768136745516</v>
      </c>
    </row>
    <row r="15" spans="1:15" x14ac:dyDescent="0.35">
      <c r="A15" s="4"/>
      <c r="B15" s="5"/>
      <c r="C15" s="6"/>
      <c r="E15" s="4"/>
      <c r="F15" s="5"/>
      <c r="G15" s="5"/>
      <c r="H15" s="6"/>
      <c r="J15" s="4"/>
      <c r="K15" s="5">
        <f t="shared" si="1"/>
        <v>100</v>
      </c>
      <c r="L15" s="19">
        <v>1.9425347395263335E-2</v>
      </c>
      <c r="M15" s="19">
        <v>9.1196780137164521E-2</v>
      </c>
      <c r="N15" s="19">
        <v>0.33700761006490743</v>
      </c>
      <c r="O15" s="19">
        <v>0.7202683298226179</v>
      </c>
    </row>
    <row r="16" spans="1:15" x14ac:dyDescent="0.35">
      <c r="A16" s="4"/>
      <c r="B16" s="5"/>
      <c r="C16" s="6"/>
      <c r="E16" s="4"/>
      <c r="F16" s="5"/>
      <c r="G16" s="5"/>
      <c r="H16" s="6"/>
      <c r="J16" s="4"/>
      <c r="K16" s="5">
        <f t="shared" si="1"/>
        <v>110</v>
      </c>
      <c r="L16" s="19">
        <v>3.384280916380436E-2</v>
      </c>
      <c r="M16" s="19">
        <v>0.15069646434355138</v>
      </c>
      <c r="N16" s="19">
        <v>0.47335077746200077</v>
      </c>
      <c r="O16" s="19">
        <v>0.81991223667605873</v>
      </c>
    </row>
    <row r="17" spans="1:15" x14ac:dyDescent="0.35">
      <c r="A17" s="4"/>
      <c r="B17" s="5"/>
      <c r="C17" s="6"/>
      <c r="E17" s="4"/>
      <c r="F17" s="5"/>
      <c r="G17" s="5"/>
      <c r="H17" s="6"/>
      <c r="J17" s="4"/>
      <c r="K17" s="5">
        <f t="shared" si="1"/>
        <v>120</v>
      </c>
      <c r="L17" s="19">
        <v>5.8324417076688936E-2</v>
      </c>
      <c r="M17" s="19">
        <v>0.23881467931490716</v>
      </c>
      <c r="N17" s="19">
        <v>0.61378772735254683</v>
      </c>
      <c r="O17" s="19">
        <v>0.88950678317191112</v>
      </c>
    </row>
    <row r="18" spans="1:15" x14ac:dyDescent="0.35">
      <c r="A18" s="4"/>
      <c r="B18" s="5"/>
      <c r="C18" s="6"/>
      <c r="E18" s="4"/>
      <c r="F18" s="5"/>
      <c r="G18" s="5"/>
      <c r="H18" s="6"/>
      <c r="J18" s="4"/>
      <c r="K18" s="5">
        <f t="shared" si="1"/>
        <v>130</v>
      </c>
      <c r="L18" s="19">
        <v>9.8706513640821655E-2</v>
      </c>
      <c r="M18" s="19">
        <v>0.3568117770542914</v>
      </c>
      <c r="N18" s="19">
        <v>0.73754007073933403</v>
      </c>
      <c r="O18" s="19">
        <v>0.93435978308792045</v>
      </c>
    </row>
    <row r="19" spans="1:15" x14ac:dyDescent="0.35">
      <c r="A19" s="4"/>
      <c r="B19" s="5"/>
      <c r="C19" s="6"/>
      <c r="E19" s="4"/>
      <c r="F19" s="5"/>
      <c r="G19" s="5"/>
      <c r="H19" s="6"/>
      <c r="J19" s="4"/>
      <c r="K19" s="5">
        <f t="shared" si="1"/>
        <v>140</v>
      </c>
      <c r="L19" s="19">
        <v>0.16223115774861557</v>
      </c>
      <c r="M19" s="19">
        <v>0.49518289904594598</v>
      </c>
      <c r="N19" s="19">
        <v>0.83246264379350765</v>
      </c>
      <c r="O19" s="19">
        <v>0.96178757919830116</v>
      </c>
    </row>
    <row r="20" spans="1:15" x14ac:dyDescent="0.35">
      <c r="A20" s="4"/>
      <c r="B20" s="5"/>
      <c r="C20" s="6"/>
      <c r="E20" s="4"/>
      <c r="F20" s="5"/>
      <c r="G20" s="5"/>
      <c r="H20" s="6"/>
      <c r="J20" s="4"/>
      <c r="K20" s="5">
        <f t="shared" si="1"/>
        <v>150</v>
      </c>
      <c r="L20" s="19">
        <v>0.2550685249496451</v>
      </c>
      <c r="M20" s="19">
        <v>0.63429589342782888</v>
      </c>
      <c r="N20" s="19">
        <v>0.89781159281222078</v>
      </c>
      <c r="O20" s="19">
        <v>0.97802420932380296</v>
      </c>
    </row>
    <row r="21" spans="1:15" ht="15" thickBot="1" x14ac:dyDescent="0.4">
      <c r="A21" s="4"/>
      <c r="B21" s="5"/>
      <c r="C21" s="6"/>
      <c r="E21" s="4"/>
      <c r="F21" s="5"/>
      <c r="G21" s="5"/>
      <c r="H21" s="6"/>
      <c r="J21" s="7"/>
      <c r="K21" s="5">
        <f t="shared" si="1"/>
        <v>160</v>
      </c>
      <c r="L21" s="19">
        <v>0.37711775545180332</v>
      </c>
      <c r="M21" s="19">
        <v>0.75410945029722409</v>
      </c>
      <c r="N21" s="19">
        <v>0.93952259247798053</v>
      </c>
      <c r="O21" s="19">
        <v>0.98745183151629812</v>
      </c>
    </row>
    <row r="22" spans="1:15" ht="15" thickTop="1" x14ac:dyDescent="0.35">
      <c r="A22" s="4"/>
      <c r="B22" s="5"/>
      <c r="C22" s="6"/>
      <c r="E22" s="4"/>
      <c r="F22" s="5"/>
      <c r="G22" s="5"/>
      <c r="H22" s="6"/>
      <c r="K22" s="5">
        <f t="shared" si="1"/>
        <v>170</v>
      </c>
      <c r="L22" s="19">
        <v>0.51703340604783998</v>
      </c>
      <c r="M22" s="19">
        <v>0.84430449542116415</v>
      </c>
      <c r="N22" s="19">
        <v>0.96487420586495642</v>
      </c>
      <c r="O22" s="19">
        <v>0.99286450797731085</v>
      </c>
    </row>
    <row r="23" spans="1:15" ht="15" thickBot="1" x14ac:dyDescent="0.4">
      <c r="A23" s="7"/>
      <c r="B23" s="8"/>
      <c r="C23" s="9"/>
      <c r="E23" s="7"/>
      <c r="F23" s="8"/>
      <c r="G23" s="8"/>
      <c r="H23" s="9"/>
      <c r="K23" s="5">
        <f t="shared" si="1"/>
        <v>180</v>
      </c>
      <c r="L23" s="19">
        <v>0.65432836048549259</v>
      </c>
      <c r="M23" s="19">
        <v>0.9055584756059929</v>
      </c>
      <c r="N23" s="19">
        <v>0.97982682311647962</v>
      </c>
      <c r="O23" s="19">
        <v>0.99595198737430868</v>
      </c>
    </row>
    <row r="24" spans="1:15" ht="15" thickTop="1" x14ac:dyDescent="0.35">
      <c r="K24" s="5">
        <f t="shared" si="1"/>
        <v>190</v>
      </c>
      <c r="L24" s="19">
        <v>0.76995905087467398</v>
      </c>
      <c r="M24" s="19">
        <v>0.94430353627028529</v>
      </c>
      <c r="N24" s="19">
        <v>0.98849022409530307</v>
      </c>
      <c r="O24" s="19">
        <v>0.99770662102221475</v>
      </c>
    </row>
    <row r="25" spans="1:15" x14ac:dyDescent="0.35">
      <c r="K25" s="5">
        <f t="shared" si="1"/>
        <v>200</v>
      </c>
      <c r="L25" s="19">
        <v>0.8554546768514909</v>
      </c>
      <c r="M25" s="19">
        <v>0.96771987673980875</v>
      </c>
      <c r="N25" s="19">
        <v>0.99345795543354587</v>
      </c>
      <c r="O25" s="19">
        <v>0.99870169038028289</v>
      </c>
    </row>
  </sheetData>
  <conditionalFormatting sqref="L6:O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4573-276A-4430-8C15-E4601804864C}">
  <dimension ref="A1:O27"/>
  <sheetViews>
    <sheetView zoomScale="85" zoomScaleNormal="85" workbookViewId="0">
      <selection activeCell="C34" sqref="C34"/>
    </sheetView>
  </sheetViews>
  <sheetFormatPr defaultColWidth="8.81640625" defaultRowHeight="14.5" x14ac:dyDescent="0.35"/>
  <cols>
    <col min="1" max="1" width="11.36328125" customWidth="1"/>
    <col min="2" max="2" width="6.1796875" bestFit="1" customWidth="1"/>
    <col min="3" max="3" width="10.453125" bestFit="1" customWidth="1"/>
    <col min="4" max="4" width="4" customWidth="1"/>
    <col min="5" max="5" width="11.36328125" customWidth="1"/>
    <col min="6" max="6" width="10.81640625" customWidth="1"/>
    <col min="7" max="7" width="10.6328125" customWidth="1"/>
    <col min="8" max="8" width="12" customWidth="1"/>
    <col min="9" max="9" width="2.453125" customWidth="1"/>
    <col min="10" max="10" width="18.36328125" customWidth="1"/>
    <col min="11" max="11" width="5.36328125" customWidth="1"/>
    <col min="12" max="15" width="8.6328125" style="18"/>
  </cols>
  <sheetData>
    <row r="1" spans="1:15" x14ac:dyDescent="0.35">
      <c r="A1" t="s">
        <v>10</v>
      </c>
    </row>
    <row r="2" spans="1:15" ht="15" thickBot="1" x14ac:dyDescent="0.4"/>
    <row r="3" spans="1:15" ht="15" thickBot="1" x14ac:dyDescent="0.4">
      <c r="A3" s="46" t="s">
        <v>20</v>
      </c>
      <c r="B3" s="47"/>
      <c r="C3" s="47"/>
      <c r="D3" s="47"/>
      <c r="E3" s="47"/>
      <c r="F3" s="47"/>
      <c r="G3" s="47"/>
      <c r="H3" s="48"/>
    </row>
    <row r="4" spans="1:15" ht="15" thickBot="1" x14ac:dyDescent="0.4"/>
    <row r="5" spans="1:15" ht="15" thickTop="1" x14ac:dyDescent="0.35">
      <c r="A5" s="1" t="s">
        <v>8</v>
      </c>
      <c r="B5" s="2"/>
      <c r="C5" s="3"/>
      <c r="E5" s="1" t="s">
        <v>7</v>
      </c>
      <c r="F5" s="2"/>
      <c r="G5" s="2"/>
      <c r="H5" s="3"/>
      <c r="J5" s="20" t="s">
        <v>9</v>
      </c>
      <c r="K5" s="21"/>
      <c r="L5" s="22"/>
      <c r="M5" s="22"/>
      <c r="N5" s="23"/>
      <c r="O5" s="23"/>
    </row>
    <row r="6" spans="1:15" x14ac:dyDescent="0.35">
      <c r="A6" s="4"/>
      <c r="B6" s="5"/>
      <c r="C6" s="6"/>
      <c r="E6" s="4"/>
      <c r="F6" s="5"/>
      <c r="G6" s="5"/>
      <c r="H6" s="6"/>
      <c r="J6" s="24"/>
      <c r="K6" s="5"/>
      <c r="L6" s="25" t="s">
        <v>14</v>
      </c>
      <c r="M6" s="25"/>
      <c r="N6" s="26"/>
      <c r="O6" s="26"/>
    </row>
    <row r="7" spans="1:15" x14ac:dyDescent="0.35">
      <c r="A7" s="4" t="s">
        <v>2</v>
      </c>
      <c r="B7" s="5" t="s">
        <v>1</v>
      </c>
      <c r="C7" s="6"/>
      <c r="E7" s="11" t="s">
        <v>2</v>
      </c>
      <c r="F7" s="10" t="s">
        <v>0</v>
      </c>
      <c r="G7" s="10" t="s">
        <v>1</v>
      </c>
      <c r="H7" s="12" t="s">
        <v>3</v>
      </c>
      <c r="J7" s="24"/>
      <c r="K7" s="13">
        <f>H15</f>
        <v>0.94382993327334574</v>
      </c>
      <c r="L7" s="25">
        <v>1</v>
      </c>
      <c r="M7" s="25">
        <v>2</v>
      </c>
      <c r="N7" s="26">
        <v>3</v>
      </c>
      <c r="O7" s="26">
        <v>4</v>
      </c>
    </row>
    <row r="8" spans="1:15" x14ac:dyDescent="0.35">
      <c r="A8" s="4"/>
      <c r="B8" s="5"/>
      <c r="C8" s="6"/>
      <c r="E8" s="4" t="s">
        <v>11</v>
      </c>
      <c r="F8" s="36">
        <v>1.905818</v>
      </c>
      <c r="G8" s="10">
        <v>1</v>
      </c>
      <c r="H8" s="12">
        <f>F8*G8</f>
        <v>1.905818</v>
      </c>
      <c r="J8" s="27" t="s">
        <v>13</v>
      </c>
      <c r="K8" s="5">
        <v>10</v>
      </c>
      <c r="L8" s="28">
        <f t="dataTable" ref="L8:O27" dt2D="1" dtr="1" r1="B9" r2="B10"/>
        <v>7.1610275852722902E-3</v>
      </c>
      <c r="M8" s="28">
        <v>1.392712852824962E-5</v>
      </c>
      <c r="N8" s="29">
        <v>2.6892967200184068E-8</v>
      </c>
      <c r="O8" s="29">
        <v>5.1928985194914453E-11</v>
      </c>
    </row>
    <row r="9" spans="1:15" x14ac:dyDescent="0.35">
      <c r="A9" s="4" t="s">
        <v>14</v>
      </c>
      <c r="B9" s="25">
        <v>2</v>
      </c>
      <c r="C9" s="34" t="s">
        <v>15</v>
      </c>
      <c r="E9" s="4" t="s">
        <v>14</v>
      </c>
      <c r="F9" s="37">
        <v>-7.0438530000000004</v>
      </c>
      <c r="G9" s="10">
        <f>B9</f>
        <v>2</v>
      </c>
      <c r="H9" s="12">
        <f t="shared" ref="H9:H11" si="0">F9*G9</f>
        <v>-14.087706000000001</v>
      </c>
      <c r="J9" s="24"/>
      <c r="K9" s="5">
        <f>K8+10</f>
        <v>20</v>
      </c>
      <c r="L9" s="28">
        <v>8.7857901982439507E-3</v>
      </c>
      <c r="M9" s="28">
        <v>3.7865662227508071E-5</v>
      </c>
      <c r="N9" s="29">
        <v>1.6177470787155632E-7</v>
      </c>
      <c r="O9" s="29">
        <v>6.9112943052583377E-10</v>
      </c>
    </row>
    <row r="10" spans="1:15" x14ac:dyDescent="0.35">
      <c r="A10" s="4" t="s">
        <v>13</v>
      </c>
      <c r="B10" s="25">
        <v>150</v>
      </c>
      <c r="C10" s="34" t="s">
        <v>16</v>
      </c>
      <c r="E10" s="4" t="s">
        <v>13</v>
      </c>
      <c r="F10" s="36">
        <v>-5.8798999999999997E-2</v>
      </c>
      <c r="G10" s="10">
        <f>B10</f>
        <v>150</v>
      </c>
      <c r="H10" s="12">
        <f t="shared" si="0"/>
        <v>-8.8198499999999989</v>
      </c>
      <c r="J10" s="24"/>
      <c r="K10" s="5">
        <f t="shared" ref="K10:K27" si="1">K9+10</f>
        <v>30</v>
      </c>
      <c r="L10" s="28">
        <v>1.0775193698289193E-2</v>
      </c>
      <c r="M10" s="28">
        <v>1.0294651753564678E-4</v>
      </c>
      <c r="N10" s="29">
        <v>9.7315547992221308E-7</v>
      </c>
      <c r="O10" s="29">
        <v>9.1983289137626787E-9</v>
      </c>
    </row>
    <row r="11" spans="1:15" x14ac:dyDescent="0.35">
      <c r="A11" s="4" t="s">
        <v>19</v>
      </c>
      <c r="B11" s="25">
        <f>B9*B10</f>
        <v>300</v>
      </c>
      <c r="C11" s="35" t="s">
        <v>18</v>
      </c>
      <c r="E11" s="4" t="s">
        <v>19</v>
      </c>
      <c r="F11" s="37">
        <v>7.9410999999999995E-2</v>
      </c>
      <c r="G11" s="10">
        <f>B11</f>
        <v>300</v>
      </c>
      <c r="H11" s="12">
        <f t="shared" si="0"/>
        <v>23.8233</v>
      </c>
      <c r="I11" s="5"/>
      <c r="J11" s="24"/>
      <c r="K11" s="5">
        <f t="shared" si="1"/>
        <v>40</v>
      </c>
      <c r="L11" s="28">
        <v>1.3209063201716111E-2</v>
      </c>
      <c r="M11" s="28">
        <v>2.798524965430078E-4</v>
      </c>
      <c r="N11" s="29">
        <v>5.8539913108330537E-6</v>
      </c>
      <c r="O11" s="29">
        <v>1.2242170888516561E-7</v>
      </c>
    </row>
    <row r="12" spans="1:15" x14ac:dyDescent="0.35">
      <c r="A12" s="4"/>
      <c r="B12" s="5"/>
      <c r="C12" s="6"/>
      <c r="E12" s="4"/>
      <c r="F12" s="5"/>
      <c r="H12" s="6"/>
      <c r="J12" s="24"/>
      <c r="K12" s="5">
        <f t="shared" si="1"/>
        <v>50</v>
      </c>
      <c r="L12" s="28">
        <v>1.6183694105198845E-2</v>
      </c>
      <c r="M12" s="28">
        <v>7.6052709696123135E-4</v>
      </c>
      <c r="N12" s="29">
        <v>3.5213669443175397E-5</v>
      </c>
      <c r="O12" s="29">
        <v>1.6293235499300301E-6</v>
      </c>
    </row>
    <row r="13" spans="1:15" x14ac:dyDescent="0.35">
      <c r="A13" s="4"/>
      <c r="B13" s="5"/>
      <c r="C13" s="6"/>
      <c r="E13" s="4"/>
      <c r="F13" s="5"/>
      <c r="G13" s="5" t="s">
        <v>4</v>
      </c>
      <c r="H13" s="12">
        <f>SUM(H8:H11)</f>
        <v>2.8215620000000001</v>
      </c>
      <c r="J13" s="24"/>
      <c r="K13" s="5">
        <f t="shared" si="1"/>
        <v>60</v>
      </c>
      <c r="L13" s="28">
        <v>1.9814749505795041E-2</v>
      </c>
      <c r="M13" s="28">
        <v>2.0651028693696996E-3</v>
      </c>
      <c r="N13" s="29">
        <v>2.1179053525727226E-4</v>
      </c>
      <c r="O13" s="29">
        <v>2.1684438279112477E-5</v>
      </c>
    </row>
    <row r="14" spans="1:15" x14ac:dyDescent="0.35">
      <c r="A14" s="4"/>
      <c r="B14" s="5"/>
      <c r="C14" s="6"/>
      <c r="E14" s="4"/>
      <c r="F14" s="5"/>
      <c r="G14" s="5" t="s">
        <v>5</v>
      </c>
      <c r="H14" s="12">
        <f>EXP(H13)</f>
        <v>16.803076589999343</v>
      </c>
      <c r="J14" s="24"/>
      <c r="K14" s="5">
        <f t="shared" si="1"/>
        <v>70</v>
      </c>
      <c r="L14" s="28">
        <v>2.4240413763165419E-2</v>
      </c>
      <c r="M14" s="28">
        <v>5.5949623148635642E-3</v>
      </c>
      <c r="N14" s="29">
        <v>1.2726747570996626E-3</v>
      </c>
      <c r="O14" s="29">
        <v>2.8852391950684664E-4</v>
      </c>
    </row>
    <row r="15" spans="1:15" x14ac:dyDescent="0.35">
      <c r="A15" s="4"/>
      <c r="B15" s="5"/>
      <c r="C15" s="6"/>
      <c r="E15" s="4"/>
      <c r="F15" s="5"/>
      <c r="G15" s="5" t="s">
        <v>6</v>
      </c>
      <c r="H15" s="38">
        <f>H14/(1+H14)</f>
        <v>0.94382993327334574</v>
      </c>
      <c r="J15" s="24"/>
      <c r="K15" s="5">
        <f t="shared" si="1"/>
        <v>80</v>
      </c>
      <c r="L15" s="28">
        <v>2.9624683644725199E-2</v>
      </c>
      <c r="M15" s="28">
        <v>1.5067277461790398E-2</v>
      </c>
      <c r="N15" s="29">
        <v>7.6072213601747303E-3</v>
      </c>
      <c r="O15" s="29">
        <v>3.8264119163437943E-3</v>
      </c>
    </row>
    <row r="16" spans="1:15" x14ac:dyDescent="0.35">
      <c r="A16" s="4"/>
      <c r="B16" s="5"/>
      <c r="C16" s="6"/>
      <c r="E16" s="4"/>
      <c r="F16" s="5"/>
      <c r="G16" s="5"/>
      <c r="H16" s="6"/>
      <c r="J16" s="24"/>
      <c r="K16" s="5">
        <f t="shared" si="1"/>
        <v>90</v>
      </c>
      <c r="L16" s="28">
        <v>3.6160584487436725E-2</v>
      </c>
      <c r="M16" s="28">
        <v>3.9932310833896124E-2</v>
      </c>
      <c r="N16" s="29">
        <v>4.40794548646724E-2</v>
      </c>
      <c r="O16" s="29">
        <v>4.8635479314431428E-2</v>
      </c>
    </row>
    <row r="17" spans="1:15" x14ac:dyDescent="0.35">
      <c r="A17" s="4"/>
      <c r="B17" s="5"/>
      <c r="C17" s="6"/>
      <c r="E17" s="4"/>
      <c r="F17" s="5"/>
      <c r="G17" s="5"/>
      <c r="H17" s="6"/>
      <c r="J17" s="24"/>
      <c r="K17" s="5">
        <f t="shared" si="1"/>
        <v>100</v>
      </c>
      <c r="L17" s="28">
        <v>4.4072966305953719E-2</v>
      </c>
      <c r="M17" s="28">
        <v>0.10159852754734533</v>
      </c>
      <c r="N17" s="29">
        <v>0.21715199708024455</v>
      </c>
      <c r="O17" s="29">
        <v>0.40489887608843539</v>
      </c>
    </row>
    <row r="18" spans="1:15" x14ac:dyDescent="0.35">
      <c r="A18" s="4"/>
      <c r="B18" s="5"/>
      <c r="C18" s="6"/>
      <c r="E18" s="4"/>
      <c r="F18" s="5"/>
      <c r="G18" s="5"/>
      <c r="H18" s="6"/>
      <c r="J18" s="24"/>
      <c r="K18" s="5">
        <f t="shared" si="1"/>
        <v>110</v>
      </c>
      <c r="L18" s="28">
        <v>5.3620357596325559E-2</v>
      </c>
      <c r="M18" s="28">
        <v>0.2351676491789523</v>
      </c>
      <c r="N18" s="29">
        <v>0.62527496969293361</v>
      </c>
      <c r="O18" s="29">
        <v>0.90055047623419193</v>
      </c>
    </row>
    <row r="19" spans="1:15" x14ac:dyDescent="0.35">
      <c r="A19" s="4"/>
      <c r="B19" s="5"/>
      <c r="C19" s="6"/>
      <c r="E19" s="4"/>
      <c r="F19" s="5"/>
      <c r="G19" s="5"/>
      <c r="H19" s="6"/>
      <c r="J19" s="24"/>
      <c r="K19" s="5">
        <f t="shared" si="1"/>
        <v>120</v>
      </c>
      <c r="L19" s="28">
        <v>6.5095132578447013E-2</v>
      </c>
      <c r="M19" s="28">
        <v>0.45533735976735079</v>
      </c>
      <c r="N19" s="29">
        <v>0.90940067327405349</v>
      </c>
      <c r="O19" s="29">
        <v>0.99177082262698724</v>
      </c>
    </row>
    <row r="20" spans="1:15" x14ac:dyDescent="0.35">
      <c r="A20" s="4"/>
      <c r="B20" s="5"/>
      <c r="C20" s="6"/>
      <c r="E20" s="4"/>
      <c r="F20" s="5"/>
      <c r="G20" s="5"/>
      <c r="H20" s="6"/>
      <c r="J20" s="24"/>
      <c r="K20" s="5">
        <f t="shared" si="1"/>
        <v>130</v>
      </c>
      <c r="L20" s="28">
        <v>7.8820993647684828E-2</v>
      </c>
      <c r="M20" s="28">
        <v>0.69447021403709908</v>
      </c>
      <c r="N20" s="29">
        <v>0.98370838599128896</v>
      </c>
      <c r="O20" s="29">
        <v>0.9993769471722378</v>
      </c>
    </row>
    <row r="21" spans="1:15" x14ac:dyDescent="0.35">
      <c r="A21" s="4"/>
      <c r="B21" s="5"/>
      <c r="C21" s="6"/>
      <c r="E21" s="4"/>
      <c r="F21" s="5"/>
      <c r="G21" s="5"/>
      <c r="H21" s="6"/>
      <c r="J21" s="24"/>
      <c r="K21" s="5">
        <f t="shared" si="1"/>
        <v>140</v>
      </c>
      <c r="L21" s="28">
        <v>9.5146520929605335E-2</v>
      </c>
      <c r="M21" s="28">
        <v>0.86072587972427528</v>
      </c>
      <c r="N21" s="29">
        <v>0.9972544348481921</v>
      </c>
      <c r="O21" s="29">
        <v>0.99995315905489079</v>
      </c>
    </row>
    <row r="22" spans="1:15" x14ac:dyDescent="0.35">
      <c r="A22" s="4"/>
      <c r="B22" s="5"/>
      <c r="C22" s="6"/>
      <c r="E22" s="4"/>
      <c r="F22" s="5"/>
      <c r="G22" s="5"/>
      <c r="H22" s="6"/>
      <c r="J22" s="24"/>
      <c r="K22" s="5">
        <f t="shared" si="1"/>
        <v>150</v>
      </c>
      <c r="L22" s="28">
        <v>0.11443336673701351</v>
      </c>
      <c r="M22" s="28">
        <v>0.94382993327334574</v>
      </c>
      <c r="N22" s="29">
        <v>0.99954253792220304</v>
      </c>
      <c r="O22" s="29">
        <v>0.99999648038700717</v>
      </c>
    </row>
    <row r="23" spans="1:15" x14ac:dyDescent="0.35">
      <c r="A23" s="4"/>
      <c r="B23" s="5"/>
      <c r="C23" s="6"/>
      <c r="E23" s="4"/>
      <c r="F23" s="5"/>
      <c r="G23" s="5"/>
      <c r="H23" s="6"/>
      <c r="J23" s="24"/>
      <c r="K23" s="5">
        <f t="shared" si="1"/>
        <v>160</v>
      </c>
      <c r="L23" s="28">
        <v>0.13703769229602342</v>
      </c>
      <c r="M23" s="28">
        <v>0.9785803044325162</v>
      </c>
      <c r="N23" s="29">
        <v>0.99992392379929218</v>
      </c>
      <c r="O23" s="29">
        <v>0.99999973554804966</v>
      </c>
    </row>
    <row r="24" spans="1:15" x14ac:dyDescent="0.35">
      <c r="A24" s="4"/>
      <c r="B24" s="5"/>
      <c r="C24" s="6"/>
      <c r="E24" s="4"/>
      <c r="F24" s="5"/>
      <c r="G24" s="5"/>
      <c r="H24" s="6"/>
      <c r="J24" s="24"/>
      <c r="K24" s="5">
        <f t="shared" si="1"/>
        <v>170</v>
      </c>
      <c r="L24" s="28">
        <v>0.16328382100652691</v>
      </c>
      <c r="M24" s="28">
        <v>0.99201380026679309</v>
      </c>
      <c r="N24" s="29">
        <v>0.99998735250830673</v>
      </c>
      <c r="O24" s="29">
        <v>0.99999998013002467</v>
      </c>
    </row>
    <row r="25" spans="1:15" ht="15" thickBot="1" x14ac:dyDescent="0.4">
      <c r="A25" s="7"/>
      <c r="B25" s="8"/>
      <c r="C25" s="9"/>
      <c r="E25" s="7"/>
      <c r="F25" s="8"/>
      <c r="G25" s="8"/>
      <c r="H25" s="9"/>
      <c r="J25" s="24"/>
      <c r="K25" s="5">
        <f t="shared" si="1"/>
        <v>180</v>
      </c>
      <c r="L25" s="28">
        <v>0.193429999793611</v>
      </c>
      <c r="M25" s="28">
        <v>0.99704781160459632</v>
      </c>
      <c r="N25" s="29">
        <v>0.99999789749507473</v>
      </c>
      <c r="O25" s="29">
        <v>0.99999999850704135</v>
      </c>
    </row>
    <row r="26" spans="1:15" ht="15" thickTop="1" x14ac:dyDescent="0.35">
      <c r="J26" s="24"/>
      <c r="K26" s="5">
        <f t="shared" si="1"/>
        <v>190</v>
      </c>
      <c r="L26" s="28">
        <v>0.22762775064687216</v>
      </c>
      <c r="M26" s="28">
        <v>0.99891217003190369</v>
      </c>
      <c r="N26" s="29">
        <v>0.99999965048499717</v>
      </c>
      <c r="O26" s="29">
        <v>0.9999999998878244</v>
      </c>
    </row>
    <row r="27" spans="1:15" ht="15" thickBot="1" x14ac:dyDescent="0.4">
      <c r="J27" s="30"/>
      <c r="K27" s="31">
        <f t="shared" si="1"/>
        <v>200</v>
      </c>
      <c r="L27" s="32">
        <v>0.26587852122391514</v>
      </c>
      <c r="M27" s="32">
        <v>0.99959962640280475</v>
      </c>
      <c r="N27" s="33">
        <v>0.99999994189761121</v>
      </c>
      <c r="O27" s="33">
        <v>0.99999999999157152</v>
      </c>
    </row>
  </sheetData>
  <mergeCells count="1">
    <mergeCell ref="A3:H3"/>
  </mergeCells>
  <conditionalFormatting sqref="L8:O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7213-DFCF-49FE-A7B9-BAE7BFB7D0F6}">
  <dimension ref="A1:T46"/>
  <sheetViews>
    <sheetView workbookViewId="0">
      <selection activeCell="U18" sqref="U18"/>
    </sheetView>
  </sheetViews>
  <sheetFormatPr defaultColWidth="8.81640625" defaultRowHeight="14.5" x14ac:dyDescent="0.35"/>
  <cols>
    <col min="1" max="1" width="14.453125" bestFit="1" customWidth="1"/>
    <col min="2" max="2" width="6.1796875" bestFit="1" customWidth="1"/>
    <col min="3" max="3" width="16.81640625" bestFit="1" customWidth="1"/>
    <col min="4" max="4" width="9.6328125" customWidth="1"/>
    <col min="5" max="5" width="10.81640625" customWidth="1"/>
    <col min="6" max="6" width="12.6328125" bestFit="1" customWidth="1"/>
    <col min="7" max="7" width="10.6328125" bestFit="1" customWidth="1"/>
    <col min="8" max="8" width="12.6328125" bestFit="1" customWidth="1"/>
    <col min="9" max="9" width="12" bestFit="1" customWidth="1"/>
    <col min="11" max="11" width="12.6328125" bestFit="1" customWidth="1"/>
    <col min="12" max="12" width="12" bestFit="1" customWidth="1"/>
    <col min="13" max="13" width="14.1796875" customWidth="1"/>
    <col min="17" max="17" width="14" customWidth="1"/>
  </cols>
  <sheetData>
    <row r="1" spans="1:20" x14ac:dyDescent="0.35">
      <c r="A1" t="s">
        <v>26</v>
      </c>
    </row>
    <row r="2" spans="1:20" ht="15" thickBot="1" x14ac:dyDescent="0.4"/>
    <row r="3" spans="1:20" ht="15" thickTop="1" x14ac:dyDescent="0.35">
      <c r="A3" s="1" t="s">
        <v>8</v>
      </c>
      <c r="B3" s="2"/>
      <c r="C3" s="3"/>
      <c r="E3" s="1" t="s">
        <v>21</v>
      </c>
      <c r="F3" s="2"/>
      <c r="G3" s="2"/>
      <c r="H3" s="3"/>
      <c r="J3" s="1" t="s">
        <v>7</v>
      </c>
      <c r="K3" s="2"/>
      <c r="L3" s="2"/>
      <c r="M3" s="3"/>
      <c r="O3" s="1" t="s">
        <v>9</v>
      </c>
      <c r="P3" s="2"/>
      <c r="Q3" s="2"/>
      <c r="R3" s="2"/>
      <c r="S3" s="2"/>
      <c r="T3" s="3"/>
    </row>
    <row r="4" spans="1:20" x14ac:dyDescent="0.35">
      <c r="A4" s="4"/>
      <c r="B4" s="5"/>
      <c r="C4" s="6"/>
      <c r="E4" s="4"/>
      <c r="F4" s="5"/>
      <c r="G4" s="5"/>
      <c r="H4" s="6"/>
      <c r="J4" s="4"/>
      <c r="K4" s="5"/>
      <c r="L4" s="5"/>
      <c r="M4" s="6"/>
      <c r="O4" s="4"/>
      <c r="P4" s="5"/>
      <c r="Q4" s="5"/>
      <c r="R4" s="5"/>
      <c r="T4" s="6"/>
    </row>
    <row r="5" spans="1:20" x14ac:dyDescent="0.35">
      <c r="A5" s="4" t="s">
        <v>2</v>
      </c>
      <c r="B5" s="5" t="s">
        <v>1</v>
      </c>
      <c r="C5" s="6"/>
      <c r="E5" s="11" t="s">
        <v>2</v>
      </c>
      <c r="F5" s="10" t="s">
        <v>0</v>
      </c>
      <c r="G5" s="10" t="s">
        <v>1</v>
      </c>
      <c r="H5" s="12" t="s">
        <v>3</v>
      </c>
      <c r="J5" s="11" t="s">
        <v>2</v>
      </c>
      <c r="K5" s="10" t="s">
        <v>0</v>
      </c>
      <c r="L5" s="10" t="s">
        <v>1</v>
      </c>
      <c r="M5" s="12" t="s">
        <v>3</v>
      </c>
      <c r="O5" s="4"/>
      <c r="P5" s="5"/>
      <c r="Q5" s="5"/>
      <c r="R5" s="5"/>
      <c r="T5" s="6"/>
    </row>
    <row r="6" spans="1:20" x14ac:dyDescent="0.35">
      <c r="A6" s="4" t="s">
        <v>14</v>
      </c>
      <c r="B6" s="5">
        <v>2</v>
      </c>
      <c r="C6" s="6" t="s">
        <v>15</v>
      </c>
      <c r="E6" s="4" t="s">
        <v>22</v>
      </c>
      <c r="F6" s="5">
        <v>12.646229999999999</v>
      </c>
      <c r="G6" s="5">
        <v>1</v>
      </c>
      <c r="H6" s="6">
        <f>F6*G6</f>
        <v>12.646229999999999</v>
      </c>
      <c r="J6" s="4" t="s">
        <v>22</v>
      </c>
      <c r="K6" s="5">
        <v>1.03576</v>
      </c>
      <c r="L6" s="5">
        <v>1</v>
      </c>
      <c r="M6" s="6">
        <f>K6*L6</f>
        <v>1.03576</v>
      </c>
      <c r="O6" s="4"/>
      <c r="P6" s="5"/>
      <c r="Q6" s="5" t="s">
        <v>14</v>
      </c>
      <c r="R6" s="5"/>
      <c r="T6" s="6"/>
    </row>
    <row r="7" spans="1:20" x14ac:dyDescent="0.35">
      <c r="A7" s="4" t="s">
        <v>13</v>
      </c>
      <c r="B7" s="5">
        <v>150</v>
      </c>
      <c r="C7" s="6" t="s">
        <v>27</v>
      </c>
      <c r="E7" s="4" t="s">
        <v>14</v>
      </c>
      <c r="F7" s="5">
        <v>5.9110000000000003E-2</v>
      </c>
      <c r="G7" s="5">
        <f>(B6-1)/(3-1)</f>
        <v>0.5</v>
      </c>
      <c r="H7" s="6">
        <f t="shared" ref="H7:H8" si="0">F7*G7</f>
        <v>2.9555000000000001E-2</v>
      </c>
      <c r="J7" s="4" t="s">
        <v>23</v>
      </c>
      <c r="K7" s="5">
        <v>-1.0328999999999999</v>
      </c>
      <c r="L7" s="5">
        <f>H12</f>
        <v>1.1769673314674918E-2</v>
      </c>
      <c r="M7" s="6">
        <f t="shared" ref="M7:M8" si="1">K7*L7</f>
        <v>-1.2156895566727721E-2</v>
      </c>
      <c r="O7" s="4"/>
      <c r="P7" s="13">
        <f>M14</f>
        <v>0.73563184781752244</v>
      </c>
      <c r="Q7" s="5">
        <v>1</v>
      </c>
      <c r="R7" s="5">
        <v>2</v>
      </c>
      <c r="S7">
        <v>3</v>
      </c>
      <c r="T7" s="6"/>
    </row>
    <row r="8" spans="1:20" x14ac:dyDescent="0.35">
      <c r="A8" s="4"/>
      <c r="B8" s="5"/>
      <c r="C8" s="6"/>
      <c r="E8" s="4" t="s">
        <v>13</v>
      </c>
      <c r="F8" s="5">
        <v>-26.020659999999999</v>
      </c>
      <c r="G8" s="5">
        <f>(B7-8)/(224-8)</f>
        <v>0.65740740740740744</v>
      </c>
      <c r="H8" s="6">
        <f t="shared" si="0"/>
        <v>-17.106174629629631</v>
      </c>
      <c r="J8" s="4" t="s">
        <v>24</v>
      </c>
      <c r="K8" s="5">
        <v>-0.91764999999999997</v>
      </c>
      <c r="L8" s="5">
        <f>H23</f>
        <v>2.353459097026578E-4</v>
      </c>
      <c r="M8" s="6">
        <f t="shared" si="1"/>
        <v>-2.1596517403864391E-4</v>
      </c>
      <c r="O8" s="4" t="s">
        <v>13</v>
      </c>
      <c r="P8" s="5">
        <v>10</v>
      </c>
      <c r="Q8" s="39">
        <v>0.50071555365404852</v>
      </c>
      <c r="R8" s="39">
        <v>0.50071602659944525</v>
      </c>
      <c r="S8" s="40">
        <v>0.50071599668933009</v>
      </c>
      <c r="T8" s="6"/>
    </row>
    <row r="9" spans="1:20" x14ac:dyDescent="0.35">
      <c r="A9" s="4"/>
      <c r="B9" s="5"/>
      <c r="C9" s="6"/>
      <c r="E9" s="4"/>
      <c r="F9" s="5"/>
      <c r="G9" s="5"/>
      <c r="H9" s="6"/>
      <c r="J9" s="4"/>
      <c r="K9" s="41"/>
      <c r="L9" s="5"/>
      <c r="M9" s="6"/>
      <c r="O9" s="4"/>
      <c r="P9" s="5">
        <v>20</v>
      </c>
      <c r="Q9" s="39">
        <v>0.50071675040151387</v>
      </c>
      <c r="R9" s="39">
        <v>0.50071842545740786</v>
      </c>
      <c r="S9" s="40">
        <v>0.50071832569052133</v>
      </c>
      <c r="T9" s="6"/>
    </row>
    <row r="10" spans="1:20" x14ac:dyDescent="0.35">
      <c r="A10" s="4"/>
      <c r="B10" s="5"/>
      <c r="C10" s="6"/>
      <c r="E10" s="4"/>
      <c r="F10" s="5"/>
      <c r="G10" s="5" t="s">
        <v>4</v>
      </c>
      <c r="H10" s="6">
        <f>SUM(H6:H8)</f>
        <v>-4.4303896296296319</v>
      </c>
      <c r="J10" s="4"/>
      <c r="K10" s="41"/>
      <c r="L10" s="5"/>
      <c r="M10" s="6"/>
      <c r="O10" s="4"/>
      <c r="P10" s="5">
        <v>30</v>
      </c>
      <c r="Q10" s="39">
        <v>0.50072049549407427</v>
      </c>
      <c r="R10" s="39">
        <v>0.50072642682585045</v>
      </c>
      <c r="S10" s="40">
        <v>0.50072609406202306</v>
      </c>
      <c r="T10" s="6"/>
    </row>
    <row r="11" spans="1:20" x14ac:dyDescent="0.35">
      <c r="A11" s="4"/>
      <c r="B11" s="5"/>
      <c r="C11" s="6"/>
      <c r="E11" s="4"/>
      <c r="F11" s="5"/>
      <c r="G11" s="5" t="s">
        <v>5</v>
      </c>
      <c r="H11" s="6">
        <f>EXP(H10)</f>
        <v>1.1909848338850511E-2</v>
      </c>
      <c r="J11" s="4"/>
      <c r="K11" s="5"/>
      <c r="L11" s="5"/>
      <c r="M11" s="6"/>
      <c r="O11" s="4"/>
      <c r="P11" s="5">
        <v>40</v>
      </c>
      <c r="Q11" s="39">
        <v>0.50073211512593974</v>
      </c>
      <c r="R11" s="39">
        <v>0.50075311280359469</v>
      </c>
      <c r="S11" s="40">
        <v>0.50075200305718282</v>
      </c>
      <c r="T11" s="6"/>
    </row>
    <row r="12" spans="1:20" x14ac:dyDescent="0.35">
      <c r="A12" s="4"/>
      <c r="B12" s="5"/>
      <c r="C12" s="6"/>
      <c r="E12" s="4"/>
      <c r="F12" s="5"/>
      <c r="G12" s="5" t="s">
        <v>6</v>
      </c>
      <c r="H12" s="6">
        <f>H11/(1+H11)</f>
        <v>1.1769673314674918E-2</v>
      </c>
      <c r="J12" s="4"/>
      <c r="K12" s="5"/>
      <c r="L12" s="5" t="s">
        <v>4</v>
      </c>
      <c r="M12" s="42">
        <f>SUM(M6:M8)</f>
        <v>1.0233871392592337</v>
      </c>
      <c r="O12" s="4"/>
      <c r="P12" s="5">
        <v>50</v>
      </c>
      <c r="Q12" s="39">
        <v>0.50076777829890629</v>
      </c>
      <c r="R12" s="39">
        <v>0.50084208731753543</v>
      </c>
      <c r="S12" s="40">
        <v>0.50083838814504655</v>
      </c>
      <c r="T12" s="6"/>
    </row>
    <row r="13" spans="1:20" x14ac:dyDescent="0.35">
      <c r="A13" s="4"/>
      <c r="B13" s="5"/>
      <c r="C13" s="6"/>
      <c r="E13" s="4"/>
      <c r="F13" s="5"/>
      <c r="G13" s="5"/>
      <c r="H13" s="6"/>
      <c r="J13" s="4"/>
      <c r="K13" s="5"/>
      <c r="L13" s="5" t="s">
        <v>5</v>
      </c>
      <c r="M13" s="6">
        <f>EXP(M12)</f>
        <v>2.7826038868318745</v>
      </c>
      <c r="O13" s="4"/>
      <c r="P13" s="5">
        <v>60</v>
      </c>
      <c r="Q13" s="39">
        <v>0.5008756515842685</v>
      </c>
      <c r="R13" s="39">
        <v>0.50113842959985277</v>
      </c>
      <c r="S13" s="40">
        <v>0.50112611851805233</v>
      </c>
      <c r="T13" s="6"/>
    </row>
    <row r="14" spans="1:20" x14ac:dyDescent="0.35">
      <c r="A14" s="4"/>
      <c r="B14" s="5"/>
      <c r="C14" s="6"/>
      <c r="E14" s="4" t="s">
        <v>25</v>
      </c>
      <c r="F14" s="5"/>
      <c r="G14" s="5"/>
      <c r="H14" s="6"/>
      <c r="J14" s="4"/>
      <c r="K14" s="5"/>
      <c r="L14" s="5" t="s">
        <v>6</v>
      </c>
      <c r="M14" s="43">
        <f>M13/(1+M13)</f>
        <v>0.73563184781752244</v>
      </c>
      <c r="O14" s="4"/>
      <c r="P14" s="5">
        <v>70</v>
      </c>
      <c r="Q14" s="39">
        <v>0.50119479009044332</v>
      </c>
      <c r="R14" s="39">
        <v>0.50212200745087576</v>
      </c>
      <c r="S14" s="40">
        <v>0.50208125117656044</v>
      </c>
      <c r="T14" s="6"/>
    </row>
    <row r="15" spans="1:20" x14ac:dyDescent="0.35">
      <c r="A15" s="4"/>
      <c r="B15" s="5"/>
      <c r="C15" s="6"/>
      <c r="E15" s="4"/>
      <c r="F15" s="5"/>
      <c r="G15" s="5"/>
      <c r="H15" s="6"/>
      <c r="J15" s="4"/>
      <c r="K15" s="5"/>
      <c r="L15" s="5"/>
      <c r="M15" s="6"/>
      <c r="O15" s="4"/>
      <c r="P15" s="5">
        <v>80</v>
      </c>
      <c r="Q15" s="39">
        <v>0.50210145451506127</v>
      </c>
      <c r="R15" s="39">
        <v>0.50534910947775713</v>
      </c>
      <c r="S15" s="40">
        <v>0.50521652192279221</v>
      </c>
      <c r="T15" s="6"/>
    </row>
    <row r="16" spans="1:20" x14ac:dyDescent="0.35">
      <c r="A16" s="4"/>
      <c r="B16" s="5"/>
      <c r="C16" s="6"/>
      <c r="E16" s="11" t="s">
        <v>2</v>
      </c>
      <c r="F16" s="10" t="s">
        <v>0</v>
      </c>
      <c r="G16" s="10" t="s">
        <v>1</v>
      </c>
      <c r="H16" s="12" t="s">
        <v>3</v>
      </c>
      <c r="J16" s="4"/>
      <c r="K16" s="5"/>
      <c r="L16" s="5"/>
      <c r="M16" s="6"/>
      <c r="O16" s="4"/>
      <c r="P16" s="5">
        <v>90</v>
      </c>
      <c r="Q16" s="39">
        <v>0.50445594353194301</v>
      </c>
      <c r="R16" s="39">
        <v>0.51554641853553829</v>
      </c>
      <c r="S16" s="40">
        <v>0.51513889801338864</v>
      </c>
      <c r="T16" s="6"/>
    </row>
    <row r="17" spans="1:20" x14ac:dyDescent="0.35">
      <c r="A17" s="4"/>
      <c r="B17" s="5"/>
      <c r="C17" s="6"/>
      <c r="E17" s="4" t="s">
        <v>22</v>
      </c>
      <c r="F17" s="5">
        <v>-13.28115</v>
      </c>
      <c r="G17" s="5">
        <v>1</v>
      </c>
      <c r="H17" s="6">
        <f>F17*G17</f>
        <v>-13.28115</v>
      </c>
      <c r="J17" s="4"/>
      <c r="K17" s="5"/>
      <c r="L17" s="5"/>
      <c r="M17" s="6"/>
      <c r="O17" s="4"/>
      <c r="P17" s="5">
        <v>100</v>
      </c>
      <c r="Q17" s="39">
        <v>0.50937144431475323</v>
      </c>
      <c r="R17" s="39">
        <v>0.54423245800881415</v>
      </c>
      <c r="S17" s="40">
        <v>0.54317944447301403</v>
      </c>
      <c r="T17" s="6"/>
    </row>
    <row r="18" spans="1:20" x14ac:dyDescent="0.35">
      <c r="A18" s="4"/>
      <c r="B18" s="5"/>
      <c r="C18" s="6"/>
      <c r="E18" s="4" t="s">
        <v>14</v>
      </c>
      <c r="F18" s="5">
        <v>-25.960260000000002</v>
      </c>
      <c r="G18" s="5">
        <f>(B6-1)/(3-1)</f>
        <v>0.5</v>
      </c>
      <c r="H18" s="6">
        <f t="shared" ref="H18:H19" si="2">F18*G18</f>
        <v>-12.980130000000001</v>
      </c>
      <c r="J18" s="4"/>
      <c r="K18" s="5"/>
      <c r="L18" s="5"/>
      <c r="M18" s="6"/>
      <c r="O18" s="4"/>
      <c r="P18" s="5">
        <v>110</v>
      </c>
      <c r="Q18" s="39">
        <v>0.51585371655865342</v>
      </c>
      <c r="R18" s="39">
        <v>0.60355339383106787</v>
      </c>
      <c r="S18" s="40">
        <v>0.6017985026750311</v>
      </c>
      <c r="T18" s="6"/>
    </row>
    <row r="19" spans="1:20" ht="15.5" x14ac:dyDescent="0.35">
      <c r="A19" s="4"/>
      <c r="B19" s="5"/>
      <c r="C19" s="6"/>
      <c r="E19" s="4" t="s">
        <v>13</v>
      </c>
      <c r="F19" s="5">
        <v>27.238910000000001</v>
      </c>
      <c r="G19" s="44">
        <f>(B7-8)/(224-8)</f>
        <v>0.65740740740740744</v>
      </c>
      <c r="H19" s="6">
        <f t="shared" si="2"/>
        <v>17.907061203703705</v>
      </c>
      <c r="J19" s="4"/>
      <c r="K19" s="5"/>
      <c r="L19" s="5"/>
      <c r="M19" s="6"/>
      <c r="O19" s="4"/>
      <c r="P19" s="5">
        <v>120</v>
      </c>
      <c r="Q19" s="39">
        <v>0.52101930860354906</v>
      </c>
      <c r="R19" s="39">
        <v>0.6724184746922921</v>
      </c>
      <c r="S19" s="40">
        <v>0.67098045551868502</v>
      </c>
      <c r="T19" s="6"/>
    </row>
    <row r="20" spans="1:20" x14ac:dyDescent="0.35">
      <c r="A20" s="4"/>
      <c r="B20" s="5"/>
      <c r="C20" s="6"/>
      <c r="E20" s="4"/>
      <c r="F20" s="5"/>
      <c r="G20" s="5"/>
      <c r="H20" s="6"/>
      <c r="J20" s="4"/>
      <c r="K20" s="5"/>
      <c r="L20" s="5"/>
      <c r="M20" s="6"/>
      <c r="O20" s="4"/>
      <c r="P20" s="5">
        <v>130</v>
      </c>
      <c r="Q20" s="39">
        <v>0.52501549817073123</v>
      </c>
      <c r="R20" s="39">
        <v>0.71399866325566685</v>
      </c>
      <c r="S20" s="40">
        <v>0.71335037610103458</v>
      </c>
      <c r="T20" s="6"/>
    </row>
    <row r="21" spans="1:20" x14ac:dyDescent="0.35">
      <c r="A21" s="4"/>
      <c r="B21" s="5"/>
      <c r="C21" s="6"/>
      <c r="E21" s="4"/>
      <c r="F21" s="5"/>
      <c r="G21" s="5" t="s">
        <v>4</v>
      </c>
      <c r="H21" s="6">
        <f>SUM(H17:H19)</f>
        <v>-8.3542187962962942</v>
      </c>
      <c r="J21" s="4"/>
      <c r="K21" s="5"/>
      <c r="L21" s="5"/>
      <c r="M21" s="6"/>
      <c r="O21" s="4"/>
      <c r="P21" s="5">
        <v>140</v>
      </c>
      <c r="Q21" s="39">
        <v>0.52757485145864136</v>
      </c>
      <c r="R21" s="39">
        <v>0.73031726696736732</v>
      </c>
      <c r="S21" s="40">
        <v>0.73010527560105054</v>
      </c>
      <c r="T21" s="6"/>
    </row>
    <row r="22" spans="1:20" x14ac:dyDescent="0.35">
      <c r="A22" s="4"/>
      <c r="B22" s="5"/>
      <c r="C22" s="6"/>
      <c r="E22" s="4"/>
      <c r="F22" s="5"/>
      <c r="G22" s="5" t="s">
        <v>5</v>
      </c>
      <c r="H22" s="6">
        <f>EXP(H21)</f>
        <v>2.3540131043820806E-4</v>
      </c>
      <c r="J22" s="4"/>
      <c r="K22" s="5"/>
      <c r="L22" s="5"/>
      <c r="M22" s="6"/>
      <c r="O22" s="4"/>
      <c r="P22" s="5">
        <v>150</v>
      </c>
      <c r="Q22" s="39">
        <v>0.528769199587514</v>
      </c>
      <c r="R22" s="39">
        <v>0.73563184781752244</v>
      </c>
      <c r="S22" s="40">
        <v>0.73560378850992636</v>
      </c>
      <c r="T22" s="6"/>
    </row>
    <row r="23" spans="1:20" x14ac:dyDescent="0.35">
      <c r="A23" s="4"/>
      <c r="B23" s="5"/>
      <c r="C23" s="6"/>
      <c r="E23" s="4"/>
      <c r="F23" s="5"/>
      <c r="G23" s="5" t="s">
        <v>6</v>
      </c>
      <c r="H23" s="6">
        <f>H22/(1+H22)</f>
        <v>2.353459097026578E-4</v>
      </c>
      <c r="J23" s="4"/>
      <c r="K23" s="5"/>
      <c r="L23" s="5"/>
      <c r="M23" s="6"/>
      <c r="O23" s="4"/>
      <c r="P23" s="5">
        <v>160</v>
      </c>
      <c r="Q23" s="45">
        <v>0.5292370018021052</v>
      </c>
      <c r="R23" s="45">
        <v>0.73717238976991173</v>
      </c>
      <c r="S23" s="40">
        <v>0.73729867420736828</v>
      </c>
      <c r="T23" s="6"/>
    </row>
    <row r="24" spans="1:20" x14ac:dyDescent="0.35">
      <c r="A24" s="4"/>
      <c r="B24" s="5"/>
      <c r="C24" s="6"/>
      <c r="E24" s="4"/>
      <c r="F24" s="5"/>
      <c r="G24" s="5"/>
      <c r="H24" s="6"/>
      <c r="J24" s="4"/>
      <c r="K24" s="5"/>
      <c r="L24" s="5"/>
      <c r="M24" s="6"/>
      <c r="O24" s="4"/>
      <c r="P24" s="5">
        <v>170</v>
      </c>
      <c r="Q24" s="45">
        <v>0.52940571794815283</v>
      </c>
      <c r="R24" s="45">
        <v>0.73729821255683869</v>
      </c>
      <c r="S24" s="40">
        <v>0.73781107283077418</v>
      </c>
      <c r="T24" s="6"/>
    </row>
    <row r="25" spans="1:20" x14ac:dyDescent="0.35">
      <c r="A25" s="4"/>
      <c r="B25" s="5"/>
      <c r="C25" s="6"/>
      <c r="E25" s="4"/>
      <c r="F25" s="5"/>
      <c r="G25" s="5"/>
      <c r="H25" s="6"/>
      <c r="J25" s="4"/>
      <c r="K25" s="5"/>
      <c r="L25" s="5"/>
      <c r="M25" s="6"/>
      <c r="O25" s="4"/>
      <c r="P25" s="5">
        <v>180</v>
      </c>
      <c r="Q25" s="40">
        <v>0.52946400610020872</v>
      </c>
      <c r="R25" s="40">
        <v>0.73614565171262603</v>
      </c>
      <c r="S25" s="40">
        <v>0.73796507189628713</v>
      </c>
      <c r="T25" s="6"/>
    </row>
    <row r="26" spans="1:20" x14ac:dyDescent="0.35">
      <c r="A26" s="4"/>
      <c r="B26" s="5"/>
      <c r="C26" s="6"/>
      <c r="E26" s="4"/>
      <c r="F26" s="5"/>
      <c r="G26" s="5"/>
      <c r="H26" s="6"/>
      <c r="J26" s="4"/>
      <c r="K26" s="5"/>
      <c r="L26" s="5"/>
      <c r="M26" s="6"/>
      <c r="O26" s="4"/>
      <c r="P26" s="5">
        <v>190</v>
      </c>
      <c r="Q26" s="40">
        <v>0.52948362311627117</v>
      </c>
      <c r="R26" s="40">
        <v>0.73171305652723773</v>
      </c>
      <c r="S26" s="40">
        <v>0.73801126501486991</v>
      </c>
      <c r="T26" s="6"/>
    </row>
    <row r="27" spans="1:20" x14ac:dyDescent="0.35">
      <c r="A27" s="4"/>
      <c r="B27" s="5"/>
      <c r="C27" s="6"/>
      <c r="E27" s="11"/>
      <c r="F27" s="10"/>
      <c r="G27" s="10"/>
      <c r="H27" s="12"/>
      <c r="J27" s="4"/>
      <c r="K27" s="5"/>
      <c r="L27" s="5"/>
      <c r="M27" s="6"/>
      <c r="O27" s="4"/>
      <c r="P27" s="5">
        <v>200</v>
      </c>
      <c r="Q27" s="40">
        <v>0.52949010684651976</v>
      </c>
      <c r="R27" s="40">
        <v>0.71727192390698036</v>
      </c>
      <c r="S27" s="40">
        <v>0.73802508199879868</v>
      </c>
      <c r="T27" s="6"/>
    </row>
    <row r="28" spans="1:20" x14ac:dyDescent="0.35">
      <c r="A28" s="4"/>
      <c r="B28" s="5"/>
      <c r="C28" s="6"/>
      <c r="E28" s="4"/>
      <c r="F28" s="5"/>
      <c r="G28" s="5"/>
      <c r="H28" s="6"/>
      <c r="J28" s="4"/>
      <c r="K28" s="5"/>
      <c r="L28" s="5"/>
      <c r="M28" s="6"/>
      <c r="O28" s="4"/>
      <c r="P28" s="41"/>
      <c r="T28" s="6"/>
    </row>
    <row r="29" spans="1:20" x14ac:dyDescent="0.35">
      <c r="A29" s="4"/>
      <c r="B29" s="5"/>
      <c r="C29" s="6"/>
      <c r="E29" s="4"/>
      <c r="F29" s="5"/>
      <c r="G29" s="5"/>
      <c r="H29" s="6"/>
      <c r="J29" s="4"/>
      <c r="K29" s="5"/>
      <c r="L29" s="5"/>
      <c r="M29" s="6"/>
      <c r="O29" s="4"/>
      <c r="P29" s="5"/>
      <c r="T29" s="6"/>
    </row>
    <row r="30" spans="1:20" ht="15.5" x14ac:dyDescent="0.35">
      <c r="A30" s="4"/>
      <c r="B30" s="5"/>
      <c r="C30" s="6"/>
      <c r="E30" s="4"/>
      <c r="F30" s="5"/>
      <c r="G30" s="44"/>
      <c r="H30" s="6"/>
      <c r="J30" s="4"/>
      <c r="K30" s="5"/>
      <c r="L30" s="5"/>
      <c r="M30" s="6"/>
      <c r="O30" s="4"/>
      <c r="P30" s="5"/>
      <c r="T30" s="6"/>
    </row>
    <row r="31" spans="1:20" x14ac:dyDescent="0.35">
      <c r="A31" s="4"/>
      <c r="B31" s="5"/>
      <c r="C31" s="6"/>
      <c r="E31" s="4"/>
      <c r="F31" s="5"/>
      <c r="G31" s="5"/>
      <c r="H31" s="6"/>
      <c r="J31" s="4"/>
      <c r="K31" s="5"/>
      <c r="L31" s="5"/>
      <c r="M31" s="6"/>
      <c r="O31" s="4"/>
      <c r="P31" s="5"/>
      <c r="T31" s="6"/>
    </row>
    <row r="32" spans="1:20" x14ac:dyDescent="0.35">
      <c r="A32" s="4"/>
      <c r="B32" s="5"/>
      <c r="C32" s="6"/>
      <c r="E32" s="4"/>
      <c r="F32" s="5"/>
      <c r="G32" s="5"/>
      <c r="H32" s="6"/>
      <c r="J32" s="4"/>
      <c r="K32" s="5"/>
      <c r="L32" s="5"/>
      <c r="M32" s="6"/>
      <c r="O32" s="4"/>
      <c r="P32" s="5"/>
      <c r="T32" s="6"/>
    </row>
    <row r="33" spans="1:20" x14ac:dyDescent="0.35">
      <c r="A33" s="4"/>
      <c r="B33" s="5"/>
      <c r="C33" s="6"/>
      <c r="E33" s="4"/>
      <c r="F33" s="5"/>
      <c r="G33" s="5"/>
      <c r="H33" s="6"/>
      <c r="J33" s="4"/>
      <c r="K33" s="5"/>
      <c r="L33" s="5"/>
      <c r="M33" s="6"/>
      <c r="O33" s="4"/>
      <c r="P33" s="5"/>
      <c r="T33" s="6"/>
    </row>
    <row r="34" spans="1:20" x14ac:dyDescent="0.35">
      <c r="A34" s="4"/>
      <c r="B34" s="5"/>
      <c r="C34" s="6"/>
      <c r="E34" s="4"/>
      <c r="F34" s="5"/>
      <c r="G34" s="5"/>
      <c r="H34" s="6"/>
      <c r="J34" s="4"/>
      <c r="K34" s="5"/>
      <c r="L34" s="5"/>
      <c r="M34" s="6"/>
      <c r="O34" s="4"/>
      <c r="P34" s="5"/>
      <c r="T34" s="6"/>
    </row>
    <row r="35" spans="1:20" x14ac:dyDescent="0.35">
      <c r="A35" s="4"/>
      <c r="C35" s="6"/>
      <c r="E35" s="4"/>
      <c r="H35" s="6"/>
      <c r="J35" s="4"/>
      <c r="M35" s="6"/>
      <c r="O35" s="4"/>
      <c r="T35" s="6"/>
    </row>
    <row r="36" spans="1:20" x14ac:dyDescent="0.35">
      <c r="A36" s="4"/>
      <c r="B36" s="5"/>
      <c r="C36" s="6"/>
      <c r="E36" s="4"/>
      <c r="F36" s="5"/>
      <c r="G36" s="5"/>
      <c r="H36" s="6"/>
      <c r="J36" s="4"/>
      <c r="K36" s="5"/>
      <c r="L36" s="5"/>
      <c r="M36" s="6"/>
      <c r="O36" s="4"/>
      <c r="P36" s="5"/>
      <c r="T36" s="6"/>
    </row>
    <row r="37" spans="1:20" x14ac:dyDescent="0.35">
      <c r="A37" s="4"/>
      <c r="B37" s="5"/>
      <c r="C37" s="6"/>
      <c r="E37" s="4"/>
      <c r="F37" s="5"/>
      <c r="G37" s="5"/>
      <c r="H37" s="6"/>
      <c r="J37" s="4"/>
      <c r="K37" s="5"/>
      <c r="L37" s="5"/>
      <c r="M37" s="6"/>
      <c r="O37" s="4"/>
      <c r="P37" s="5"/>
      <c r="T37" s="6"/>
    </row>
    <row r="38" spans="1:20" x14ac:dyDescent="0.35">
      <c r="A38" s="4"/>
      <c r="B38" s="5"/>
      <c r="C38" s="6"/>
      <c r="E38" s="11"/>
      <c r="F38" s="10"/>
      <c r="G38" s="10"/>
      <c r="H38" s="12"/>
      <c r="J38" s="4"/>
      <c r="K38" s="5"/>
      <c r="L38" s="5"/>
      <c r="M38" s="6"/>
      <c r="O38" s="4"/>
      <c r="P38" s="5"/>
      <c r="T38" s="6"/>
    </row>
    <row r="39" spans="1:20" x14ac:dyDescent="0.35">
      <c r="A39" s="4"/>
      <c r="B39" s="5"/>
      <c r="C39" s="6"/>
      <c r="E39" s="4"/>
      <c r="F39" s="5"/>
      <c r="G39" s="5"/>
      <c r="H39" s="6"/>
      <c r="J39" s="4"/>
      <c r="K39" s="5"/>
      <c r="L39" s="5"/>
      <c r="M39" s="6"/>
      <c r="O39" s="4"/>
      <c r="P39" s="5"/>
      <c r="T39" s="6"/>
    </row>
    <row r="40" spans="1:20" x14ac:dyDescent="0.35">
      <c r="A40" s="4"/>
      <c r="B40" s="5"/>
      <c r="C40" s="6"/>
      <c r="E40" s="4"/>
      <c r="F40" s="5"/>
      <c r="G40" s="5"/>
      <c r="H40" s="6"/>
      <c r="J40" s="4"/>
      <c r="K40" s="5"/>
      <c r="L40" s="5"/>
      <c r="M40" s="6"/>
      <c r="O40" s="4"/>
      <c r="P40" s="5"/>
      <c r="T40" s="6"/>
    </row>
    <row r="41" spans="1:20" x14ac:dyDescent="0.35">
      <c r="A41" s="4"/>
      <c r="B41" s="5"/>
      <c r="C41" s="6"/>
      <c r="E41" s="4"/>
      <c r="F41" s="5"/>
      <c r="G41" s="5"/>
      <c r="H41" s="6"/>
      <c r="J41" s="4"/>
      <c r="K41" s="5"/>
      <c r="L41" s="5"/>
      <c r="M41" s="6"/>
      <c r="O41" s="4"/>
      <c r="P41" s="5"/>
      <c r="T41" s="6"/>
    </row>
    <row r="42" spans="1:20" x14ac:dyDescent="0.35">
      <c r="A42" s="4"/>
      <c r="B42" s="5"/>
      <c r="C42" s="6"/>
      <c r="E42" s="4"/>
      <c r="F42" s="5"/>
      <c r="G42" s="5"/>
      <c r="H42" s="6"/>
      <c r="J42" s="4"/>
      <c r="K42" s="5"/>
      <c r="L42" s="5"/>
      <c r="M42" s="6"/>
      <c r="O42" s="4"/>
      <c r="P42" s="5"/>
      <c r="T42" s="6"/>
    </row>
    <row r="43" spans="1:20" x14ac:dyDescent="0.35">
      <c r="A43" s="4"/>
      <c r="B43" s="5"/>
      <c r="C43" s="6"/>
      <c r="E43" s="4"/>
      <c r="F43" s="5"/>
      <c r="G43" s="5"/>
      <c r="H43" s="6"/>
      <c r="J43" s="4"/>
      <c r="K43" s="5"/>
      <c r="L43" s="5"/>
      <c r="M43" s="6"/>
      <c r="O43" s="4"/>
      <c r="P43" s="5"/>
      <c r="T43" s="6"/>
    </row>
    <row r="44" spans="1:20" x14ac:dyDescent="0.35">
      <c r="A44" s="4"/>
      <c r="B44" s="5"/>
      <c r="C44" s="6"/>
      <c r="E44" s="4"/>
      <c r="F44" s="5"/>
      <c r="G44" s="5"/>
      <c r="H44" s="6"/>
      <c r="J44" s="4"/>
      <c r="K44" s="5"/>
      <c r="L44" s="5"/>
      <c r="M44" s="6"/>
      <c r="O44" s="4"/>
      <c r="P44" s="5"/>
      <c r="T44" s="6"/>
    </row>
    <row r="45" spans="1:20" ht="15" thickBot="1" x14ac:dyDescent="0.4">
      <c r="A45" s="7"/>
      <c r="B45" s="8"/>
      <c r="C45" s="9"/>
      <c r="E45" s="7"/>
      <c r="F45" s="8"/>
      <c r="G45" s="8"/>
      <c r="H45" s="9"/>
      <c r="J45" s="7"/>
      <c r="K45" s="8"/>
      <c r="L45" s="8"/>
      <c r="M45" s="9"/>
      <c r="O45" s="7"/>
      <c r="P45" s="8"/>
      <c r="Q45" s="8"/>
      <c r="R45" s="8"/>
      <c r="S45" s="8"/>
      <c r="T45" s="9"/>
    </row>
    <row r="46" spans="1:20" ht="15" thickTop="1" x14ac:dyDescent="0.35"/>
  </sheetData>
  <conditionalFormatting sqref="Q8:S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S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#3</vt:lpstr>
      <vt:lpstr>#5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Travis Eide</cp:lastModifiedBy>
  <dcterms:created xsi:type="dcterms:W3CDTF">2016-06-10T18:42:52Z</dcterms:created>
  <dcterms:modified xsi:type="dcterms:W3CDTF">2018-12-06T19:45:22Z</dcterms:modified>
</cp:coreProperties>
</file>