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55" windowWidth="19815" windowHeight="9405" activeTab="1"/>
  </bookViews>
  <sheets>
    <sheet name="DataRaw" sheetId="1" r:id="rId1"/>
    <sheet name="Chart" sheetId="2" r:id="rId2"/>
  </sheets>
  <calcPr calcId="145621"/>
</workbook>
</file>

<file path=xl/calcChain.xml><?xml version="1.0" encoding="utf-8"?>
<calcChain xmlns="http://schemas.openxmlformats.org/spreadsheetml/2006/main">
  <c r="I28" i="1" l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12" i="1"/>
  <c r="D12" i="1"/>
  <c r="E6" i="1"/>
  <c r="D6" i="1"/>
  <c r="H3" i="1"/>
  <c r="G24" i="1"/>
  <c r="G25" i="1"/>
  <c r="G26" i="1"/>
  <c r="G27" i="1"/>
  <c r="G2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3" i="1"/>
</calcChain>
</file>

<file path=xl/sharedStrings.xml><?xml version="1.0" encoding="utf-8"?>
<sst xmlns="http://schemas.openxmlformats.org/spreadsheetml/2006/main" count="110" uniqueCount="104">
  <si>
    <t>Obligation (dollars in thousands)</t>
  </si>
  <si>
    <t>Year</t>
  </si>
  <si>
    <t>Obligated ($)</t>
  </si>
  <si>
    <t>Program Budget ($)</t>
  </si>
  <si>
    <t>Phase I Obligated ($)</t>
  </si>
  <si>
    <t>Phase II Obligated ($)</t>
  </si>
  <si>
    <t>460,728.00</t>
  </si>
  <si>
    <t>462,346.00</t>
  </si>
  <si>
    <t>118,098.00</t>
  </si>
  <si>
    <t>342,531.00</t>
  </si>
  <si>
    <t>483,080.00</t>
  </si>
  <si>
    <t>476,031.00</t>
  </si>
  <si>
    <t>127,858.00</t>
  </si>
  <si>
    <t>335,856.00</t>
  </si>
  <si>
    <t>508,403.00</t>
  </si>
  <si>
    <t>504,102.00</t>
  </si>
  <si>
    <t>127,940.00</t>
  </si>
  <si>
    <t>371,150.00</t>
  </si>
  <si>
    <t>717,647.00</t>
  </si>
  <si>
    <t>685,576.00</t>
  </si>
  <si>
    <t>220,419.00</t>
  </si>
  <si>
    <t>473,600.00</t>
  </si>
  <si>
    <t>864,549.00</t>
  </si>
  <si>
    <t>890,542.00</t>
  </si>
  <si>
    <t>232,192.00</t>
  </si>
  <si>
    <t>601,938.00</t>
  </si>
  <si>
    <t>916,300.00</t>
  </si>
  <si>
    <t>890,183.00</t>
  </si>
  <si>
    <t>228,939.00</t>
  </si>
  <si>
    <t>645,786.00</t>
  </si>
  <si>
    <t>1,106,997.00</t>
  </si>
  <si>
    <t>1,076,028.00</t>
  </si>
  <si>
    <t>277,644.00</t>
  </si>
  <si>
    <t>789,133.00</t>
  </si>
  <si>
    <t>1,129,476.00</t>
  </si>
  <si>
    <t>1,084,969.00</t>
  </si>
  <si>
    <t>262,284.00</t>
  </si>
  <si>
    <t>804,449.00</t>
  </si>
  <si>
    <t>1,148,485.00</t>
  </si>
  <si>
    <t>1,195,378.00</t>
  </si>
  <si>
    <t>302,034.00</t>
  </si>
  <si>
    <t>888,177.00</t>
  </si>
  <si>
    <t>1,379,000.00</t>
  </si>
  <si>
    <t>1,362,901.00</t>
  </si>
  <si>
    <t>317,094.00</t>
  </si>
  <si>
    <t>977,343.00</t>
  </si>
  <si>
    <t>1,413,086.00</t>
  </si>
  <si>
    <t>1,577,493.00</t>
  </si>
  <si>
    <t>411,468.00</t>
  </si>
  <si>
    <t>1,023,364.00</t>
  </si>
  <si>
    <t>1,791,806.00</t>
  </si>
  <si>
    <t>1,762,038.00</t>
  </si>
  <si>
    <t>455,386.00</t>
  </si>
  <si>
    <t>1,214,714.00</t>
  </si>
  <si>
    <t>1,958,879.00</t>
  </si>
  <si>
    <t>1,950,119.00</t>
  </si>
  <si>
    <t>498,749.00</t>
  </si>
  <si>
    <t>1,368,700.00</t>
  </si>
  <si>
    <t>2,029,823.00</t>
  </si>
  <si>
    <t>2,022,359.00</t>
  </si>
  <si>
    <t>461,187.00</t>
  </si>
  <si>
    <t>1,404,713.00</t>
  </si>
  <si>
    <t>2,113,981.00</t>
  </si>
  <si>
    <t>2,091,051.00</t>
  </si>
  <si>
    <t>411,185.00</t>
  </si>
  <si>
    <t>1,471,991.00</t>
  </si>
  <si>
    <t>2,080,234.00</t>
  </si>
  <si>
    <t>2,132,939.00</t>
  </si>
  <si>
    <t>447,343.00</t>
  </si>
  <si>
    <t>1,197,436.00</t>
  </si>
  <si>
    <t>2,134,604.00</t>
  </si>
  <si>
    <t>2,143,905.00</t>
  </si>
  <si>
    <t>438,192.00</t>
  </si>
  <si>
    <t>1,345,547.00</t>
  </si>
  <si>
    <t>2,371,203.00</t>
  </si>
  <si>
    <t>2,283,520.00</t>
  </si>
  <si>
    <t>502,648.00</t>
  </si>
  <si>
    <t>1,462,846.00</t>
  </si>
  <si>
    <t>2,365,307.00</t>
  </si>
  <si>
    <t>2,288,295.00</t>
  </si>
  <si>
    <t>538,912.00</t>
  </si>
  <si>
    <t>1,472,184.00</t>
  </si>
  <si>
    <t>2,214,919.00</t>
  </si>
  <si>
    <t>2,119,000.00</t>
  </si>
  <si>
    <t>489,959.00</t>
  </si>
  <si>
    <t>915,381.00</t>
  </si>
  <si>
    <t>2,228,285.00</t>
  </si>
  <si>
    <t>2,123,982.00</t>
  </si>
  <si>
    <t>534,211.00</t>
  </si>
  <si>
    <t>990,107.00</t>
  </si>
  <si>
    <t>2,108,109.00</t>
  </si>
  <si>
    <t>-</t>
  </si>
  <si>
    <t>461,607.00</t>
  </si>
  <si>
    <t>930,028.00</t>
  </si>
  <si>
    <t>2,279,999.00</t>
  </si>
  <si>
    <t>488,359.00</t>
  </si>
  <si>
    <t>1,112,332.00</t>
  </si>
  <si>
    <t>2,246,679.00</t>
  </si>
  <si>
    <t>421,738.00</t>
  </si>
  <si>
    <t>1,055,674.00</t>
  </si>
  <si>
    <t>Industry</t>
  </si>
  <si>
    <t>SBIR Pct of Industry</t>
  </si>
  <si>
    <t>SBIR Potential</t>
  </si>
  <si>
    <t>SBIR Pct of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</si>
</sst>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0080"/>
        <bgColor rgb="FF000000"/>
      </patternFill>
    </fill>
    <fill>
      <patternFill patternType="solid">
        <fgColor rgb="FF0000FF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43" fontId="0" fillId="0" borderId="0" xfId="1" applyFont="1"/>
    <xf numFmtId="10" fontId="0" fillId="0" borderId="0" xfId="2" applyNumberFormat="1" applyFont="1"/>
    <xf numFmtId="4" fontId="0" fillId="0" borderId="0" xfId="0" applyNumberForma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10" fontId="0" fillId="0" borderId="0" xfId="2" applyNumberFormat="1" applyFont="1" applyAlignment="1">
      <alignment horizontal="right"/>
    </xf>
    <xf numFmtId="0" fontId="0" fillId="4" borderId="0" xfId="0" applyFill="1"/>
    <xf numFmtId="4" fontId="0" fillId="4" borderId="0" xfId="1" applyNumberFormat="1" applyFont="1" applyFill="1" applyAlignment="1">
      <alignment horizontal="right"/>
    </xf>
    <xf numFmtId="4" fontId="0" fillId="4" borderId="0" xfId="0" applyNumberFormat="1" applyFill="1" applyAlignment="1">
      <alignment horizontal="right"/>
    </xf>
    <xf numFmtId="43" fontId="0" fillId="4" borderId="0" xfId="1" applyFont="1" applyFill="1"/>
    <xf numFmtId="10" fontId="0" fillId="4" borderId="0" xfId="2" applyNumberFormat="1" applyFont="1" applyFill="1"/>
    <xf numFmtId="0" fontId="3" fillId="2" borderId="0" xfId="0" applyFont="1" applyFill="1"/>
    <xf numFmtId="0" fontId="2" fillId="0" borderId="0" xfId="0" applyFont="1"/>
    <xf numFmtId="0" fontId="3" fillId="3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0" fillId="4" borderId="0" xfId="0" applyFill="1" applyAlignment="1">
      <alignment horizontal="right"/>
    </xf>
    <xf numFmtId="10" fontId="0" fillId="4" borderId="0" xfId="2" applyNumberFormat="1" applyFont="1" applyFill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Small Business Percentage of Federal R&amp;D Obligations to Industry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SBIR Pct of Industry</c:v>
                </c:pt>
              </c:strCache>
            </c:strRef>
          </c:tx>
          <c:xVal>
            <c:numRef>
              <c:f>Chart!$A$2:$A$27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xVal>
          <c:yVal>
            <c:numRef>
              <c:f>Chart!$B$2:$B$27</c:f>
              <c:numCache>
                <c:formatCode>0.00%</c:formatCode>
                <c:ptCount val="26"/>
                <c:pt idx="0">
                  <c:v>1.5687027579162412E-2</c:v>
                </c:pt>
                <c:pt idx="1">
                  <c:v>1.8284217618070749E-2</c:v>
                </c:pt>
                <c:pt idx="2">
                  <c:v>1.7092164008498965E-2</c:v>
                </c:pt>
                <c:pt idx="3">
                  <c:v>2.3096859591647638E-2</c:v>
                </c:pt>
                <c:pt idx="4">
                  <c:v>2.3564254028087435E-2</c:v>
                </c:pt>
                <c:pt idx="5">
                  <c:v>2.8593270957563973E-2</c:v>
                </c:pt>
                <c:pt idx="6">
                  <c:v>3.0167446944406033E-2</c:v>
                </c:pt>
                <c:pt idx="7">
                  <c:v>3.5233025560722234E-2</c:v>
                </c:pt>
                <c:pt idx="8">
                  <c:v>3.5297669273030692E-2</c:v>
                </c:pt>
                <c:pt idx="9">
                  <c:v>3.4372024061413653E-2</c:v>
                </c:pt>
                <c:pt idx="10">
                  <c:v>3.9052028113747105E-2</c:v>
                </c:pt>
                <c:pt idx="11">
                  <c:v>4.8837151650157416E-2</c:v>
                </c:pt>
                <c:pt idx="12">
                  <c:v>4.0877259972808007E-2</c:v>
                </c:pt>
                <c:pt idx="13">
                  <c:v>4.4030667534924864E-2</c:v>
                </c:pt>
                <c:pt idx="14">
                  <c:v>4.4765475208358566E-2</c:v>
                </c:pt>
                <c:pt idx="15">
                  <c:v>4.1536939381475367E-2</c:v>
                </c:pt>
                <c:pt idx="16">
                  <c:v>4.0072430526595142E-2</c:v>
                </c:pt>
                <c:pt idx="17">
                  <c:v>3.7588499213079329E-2</c:v>
                </c:pt>
                <c:pt idx="18">
                  <c:v>3.7889508960268097E-2</c:v>
                </c:pt>
                <c:pt idx="19">
                  <c:v>5.1054109277875501E-2</c:v>
                </c:pt>
                <c:pt idx="20">
                  <c:v>5.5241337110587443E-2</c:v>
                </c:pt>
                <c:pt idx="21">
                  <c:v>4.4343699260644381E-2</c:v>
                </c:pt>
                <c:pt idx="22">
                  <c:v>3.7907077296420941E-2</c:v>
                </c:pt>
                <c:pt idx="23">
                  <c:v>4.2656195131108195E-2</c:v>
                </c:pt>
                <c:pt idx="24">
                  <c:v>4.5385307495546069E-2</c:v>
                </c:pt>
                <c:pt idx="25">
                  <c:v>4.4417976133047585E-2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92640"/>
        <c:axId val="161184768"/>
      </c:scatterChart>
      <c:valAx>
        <c:axId val="171792640"/>
        <c:scaling>
          <c:orientation val="minMax"/>
          <c:max val="2015"/>
          <c:min val="1990"/>
        </c:scaling>
        <c:delete val="0"/>
        <c:axPos val="b"/>
        <c:numFmt formatCode="General" sourceLinked="1"/>
        <c:majorTickMark val="cross"/>
        <c:minorTickMark val="out"/>
        <c:tickLblPos val="nextTo"/>
        <c:crossAx val="161184768"/>
        <c:crosses val="autoZero"/>
        <c:crossBetween val="midCat"/>
        <c:minorUnit val="1"/>
      </c:valAx>
      <c:valAx>
        <c:axId val="16118476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17926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Small Business </a:t>
            </a:r>
            <a:r>
              <a:rPr lang="en-US" baseline="0"/>
              <a:t>Federally-Funded R&amp;D Percentage of Potential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Chart!$S$1</c:f>
              <c:strCache>
                <c:ptCount val="1"/>
                <c:pt idx="0">
                  <c:v>SBIR Pct of Potential</c:v>
                </c:pt>
              </c:strCache>
            </c:strRef>
          </c:tx>
          <c:xVal>
            <c:numRef>
              <c:f>Chart!$R$2:$R$27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xVal>
          <c:yVal>
            <c:numRef>
              <c:f>Chart!$S$2:$S$27</c:f>
              <c:numCache>
                <c:formatCode>0.00%</c:formatCode>
                <c:ptCount val="26"/>
                <c:pt idx="0">
                  <c:v>0.31291336079903176</c:v>
                </c:pt>
                <c:pt idx="1">
                  <c:v>0.31696110663001692</c:v>
                </c:pt>
                <c:pt idx="2">
                  <c:v>0.31870133940698325</c:v>
                </c:pt>
                <c:pt idx="3">
                  <c:v>0.31870133940698325</c:v>
                </c:pt>
                <c:pt idx="4">
                  <c:v>0.29695819850537519</c:v>
                </c:pt>
                <c:pt idx="5">
                  <c:v>0.31417322434052192</c:v>
                </c:pt>
                <c:pt idx="6">
                  <c:v>0.32517907384116584</c:v>
                </c:pt>
                <c:pt idx="7">
                  <c:v>0.32281249471455076</c:v>
                </c:pt>
                <c:pt idx="8">
                  <c:v>0.33640808016064533</c:v>
                </c:pt>
                <c:pt idx="9">
                  <c:v>0.33640808016064533</c:v>
                </c:pt>
                <c:pt idx="10">
                  <c:v>0.30303721931421135</c:v>
                </c:pt>
                <c:pt idx="11">
                  <c:v>0.33893339454943977</c:v>
                </c:pt>
                <c:pt idx="12">
                  <c:v>0.29501687736228793</c:v>
                </c:pt>
                <c:pt idx="13">
                  <c:v>0.32784927351810844</c:v>
                </c:pt>
                <c:pt idx="14">
                  <c:v>0.32311974698661361</c:v>
                </c:pt>
                <c:pt idx="15">
                  <c:v>0.34497296569717978</c:v>
                </c:pt>
                <c:pt idx="16">
                  <c:v>0.37183833435567315</c:v>
                </c:pt>
                <c:pt idx="17">
                  <c:v>0.38686490932385847</c:v>
                </c:pt>
                <c:pt idx="18">
                  <c:v>0.38033887264106064</c:v>
                </c:pt>
                <c:pt idx="19">
                  <c:v>0.3777798937824654</c:v>
                </c:pt>
                <c:pt idx="20">
                  <c:v>0.3618273688942481</c:v>
                </c:pt>
                <c:pt idx="21">
                  <c:v>0.43454022001553017</c:v>
                </c:pt>
                <c:pt idx="22">
                  <c:v>0.40209987908471057</c:v>
                </c:pt>
                <c:pt idx="23">
                  <c:v>0.42696431913244037</c:v>
                </c:pt>
                <c:pt idx="24">
                  <c:v>0.41602855319559939</c:v>
                </c:pt>
                <c:pt idx="25">
                  <c:v>0.45636985906238581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43136"/>
        <c:axId val="171819776"/>
      </c:scatterChart>
      <c:valAx>
        <c:axId val="178043136"/>
        <c:scaling>
          <c:orientation val="minMax"/>
          <c:max val="2015"/>
          <c:min val="1990"/>
        </c:scaling>
        <c:delete val="0"/>
        <c:axPos val="b"/>
        <c:numFmt formatCode="General" sourceLinked="1"/>
        <c:majorTickMark val="cross"/>
        <c:minorTickMark val="out"/>
        <c:tickLblPos val="nextTo"/>
        <c:crossAx val="171819776"/>
        <c:crosses val="autoZero"/>
        <c:crossBetween val="midCat"/>
      </c:valAx>
      <c:valAx>
        <c:axId val="17181977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804313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142874</xdr:colOff>
      <xdr:row>0</xdr:row>
      <xdr:rowOff>71436</xdr:rowOff>
    </xdr:from>
    <xdr:to>
      <xdr:col>15</xdr:col>
      <xdr:colOff>600075</xdr:colOff>
      <xdr:row>26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85724</xdr:colOff>
      <xdr:row>0</xdr:row>
      <xdr:rowOff>90486</xdr:rowOff>
    </xdr:from>
    <xdr:to>
      <xdr:col>32</xdr:col>
      <xdr:colOff>552450</xdr:colOff>
      <xdr:row>26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J1" sqref="J1"/>
    </sheetView>
  </sheetViews>
  <sheetFormatPr defaultRowHeight="15" x14ac:dyDescent="0.25"/>
  <cols>
    <col min="2" max="2" width="16.28515625" bestFit="1" customWidth="1"/>
    <col min="3" max="3" width="18.28515625" bestFit="1" customWidth="1"/>
    <col min="4" max="4" width="19.5703125" bestFit="1" customWidth="1"/>
    <col min="5" max="5" width="20.140625" bestFit="1" customWidth="1"/>
    <col min="6" max="6" width="14.28515625" bestFit="1" customWidth="1"/>
    <col min="7" max="7" width="18.28515625" bestFit="1" customWidth="1"/>
    <col min="8" max="8" width="13.5703125" bestFit="1" customWidth="1"/>
    <col min="9" max="9" width="19.140625" bestFit="1" customWidth="1"/>
  </cols>
  <sheetData>
    <row r="1" spans="1:9" s="4" customFormat="1" x14ac:dyDescent="0.25">
      <c r="A1" s="13" t="s">
        <v>0</v>
      </c>
      <c r="B1" s="14"/>
      <c r="C1" s="14"/>
      <c r="D1" s="14"/>
      <c r="E1" s="14"/>
    </row>
    <row r="2" spans="1:9" s="4" customFormat="1" x14ac:dyDescent="0.25">
      <c r="A2" s="15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100</v>
      </c>
      <c r="G2" s="15" t="s">
        <v>101</v>
      </c>
      <c r="H2" s="15" t="s">
        <v>102</v>
      </c>
      <c r="I2" s="15" t="s">
        <v>103</v>
      </c>
    </row>
    <row r="3" spans="1:9" x14ac:dyDescent="0.25">
      <c r="A3">
        <v>1990</v>
      </c>
      <c r="B3" s="3" t="s">
        <v>6</v>
      </c>
      <c r="C3" s="3" t="s">
        <v>7</v>
      </c>
      <c r="D3" s="3" t="s">
        <v>8</v>
      </c>
      <c r="E3" s="3" t="s">
        <v>9</v>
      </c>
      <c r="F3" s="1">
        <v>29370000</v>
      </c>
      <c r="G3" s="2">
        <f>B3/F3</f>
        <v>1.5687027579162412E-2</v>
      </c>
      <c r="H3" s="1">
        <f>(D3/0.15)+(E3/0.5)</f>
        <v>1472382</v>
      </c>
      <c r="I3" s="2">
        <f>B3/H3</f>
        <v>0.31291336079903176</v>
      </c>
    </row>
    <row r="4" spans="1:9" x14ac:dyDescent="0.25">
      <c r="A4">
        <v>1991</v>
      </c>
      <c r="B4" s="3" t="s">
        <v>10</v>
      </c>
      <c r="C4" s="3" t="s">
        <v>11</v>
      </c>
      <c r="D4" s="3" t="s">
        <v>12</v>
      </c>
      <c r="E4" s="3" t="s">
        <v>13</v>
      </c>
      <c r="F4" s="1">
        <v>26420600</v>
      </c>
      <c r="G4" s="2">
        <f t="shared" ref="G4:G28" si="0">B4/F4</f>
        <v>1.8284217618070749E-2</v>
      </c>
      <c r="H4" s="1">
        <f t="shared" ref="H4:H28" si="1">(D4/0.15)+(E4/0.5)</f>
        <v>1524098.6666666667</v>
      </c>
      <c r="I4" s="2">
        <f t="shared" ref="I4:I28" si="2">B4/H4</f>
        <v>0.31696110663001692</v>
      </c>
    </row>
    <row r="5" spans="1:9" x14ac:dyDescent="0.25">
      <c r="A5">
        <v>1992</v>
      </c>
      <c r="B5" s="3" t="s">
        <v>14</v>
      </c>
      <c r="C5" s="3" t="s">
        <v>15</v>
      </c>
      <c r="D5" s="3" t="s">
        <v>16</v>
      </c>
      <c r="E5" s="3" t="s">
        <v>17</v>
      </c>
      <c r="F5" s="1">
        <v>29744800</v>
      </c>
      <c r="G5" s="2">
        <f t="shared" si="0"/>
        <v>1.7092164008498965E-2</v>
      </c>
      <c r="H5" s="1">
        <f t="shared" si="1"/>
        <v>1595233.3333333335</v>
      </c>
      <c r="I5" s="2">
        <f t="shared" si="2"/>
        <v>0.31870133940698325</v>
      </c>
    </row>
    <row r="6" spans="1:9" x14ac:dyDescent="0.25">
      <c r="A6" s="8">
        <v>1993</v>
      </c>
      <c r="B6" s="9">
        <v>697964</v>
      </c>
      <c r="C6" s="10"/>
      <c r="D6" s="10">
        <f>(D5/$B5)*$B6</f>
        <v>175643.16921812028</v>
      </c>
      <c r="E6" s="10">
        <f>(E5/$B5)*$B6</f>
        <v>509535.42484997137</v>
      </c>
      <c r="F6" s="11">
        <v>30219000</v>
      </c>
      <c r="G6" s="12">
        <f t="shared" si="0"/>
        <v>2.3096859591647638E-2</v>
      </c>
      <c r="H6" s="11">
        <f t="shared" si="1"/>
        <v>2190025.3111540782</v>
      </c>
      <c r="I6" s="12">
        <f t="shared" si="2"/>
        <v>0.31870133940698325</v>
      </c>
    </row>
    <row r="7" spans="1:9" x14ac:dyDescent="0.25">
      <c r="A7">
        <v>1994</v>
      </c>
      <c r="B7" s="3" t="s">
        <v>18</v>
      </c>
      <c r="C7" s="3" t="s">
        <v>19</v>
      </c>
      <c r="D7" s="3" t="s">
        <v>20</v>
      </c>
      <c r="E7" s="3" t="s">
        <v>21</v>
      </c>
      <c r="F7" s="1">
        <v>30454900</v>
      </c>
      <c r="G7" s="2">
        <f t="shared" si="0"/>
        <v>2.3564254028087435E-2</v>
      </c>
      <c r="H7" s="1">
        <f t="shared" si="1"/>
        <v>2416660</v>
      </c>
      <c r="I7" s="2">
        <f t="shared" si="2"/>
        <v>0.29695819850537519</v>
      </c>
    </row>
    <row r="8" spans="1:9" x14ac:dyDescent="0.25">
      <c r="A8">
        <v>1995</v>
      </c>
      <c r="B8" s="3" t="s">
        <v>22</v>
      </c>
      <c r="C8" s="3" t="s">
        <v>23</v>
      </c>
      <c r="D8" s="3" t="s">
        <v>24</v>
      </c>
      <c r="E8" s="3" t="s">
        <v>25</v>
      </c>
      <c r="F8" s="1">
        <v>30236100</v>
      </c>
      <c r="G8" s="2">
        <f t="shared" si="0"/>
        <v>2.8593270957563973E-2</v>
      </c>
      <c r="H8" s="1">
        <f t="shared" si="1"/>
        <v>2751822.666666667</v>
      </c>
      <c r="I8" s="2">
        <f t="shared" si="2"/>
        <v>0.31417322434052192</v>
      </c>
    </row>
    <row r="9" spans="1:9" x14ac:dyDescent="0.25">
      <c r="A9">
        <v>1996</v>
      </c>
      <c r="B9" s="3" t="s">
        <v>26</v>
      </c>
      <c r="C9" s="3" t="s">
        <v>27</v>
      </c>
      <c r="D9" s="3" t="s">
        <v>28</v>
      </c>
      <c r="E9" s="3" t="s">
        <v>29</v>
      </c>
      <c r="F9" s="1">
        <v>30373800</v>
      </c>
      <c r="G9" s="2">
        <f t="shared" si="0"/>
        <v>3.0167446944406033E-2</v>
      </c>
      <c r="H9" s="1">
        <f t="shared" si="1"/>
        <v>2817832</v>
      </c>
      <c r="I9" s="2">
        <f t="shared" si="2"/>
        <v>0.32517907384116584</v>
      </c>
    </row>
    <row r="10" spans="1:9" x14ac:dyDescent="0.25">
      <c r="A10">
        <v>1997</v>
      </c>
      <c r="B10" s="3" t="s">
        <v>30</v>
      </c>
      <c r="C10" s="3" t="s">
        <v>31</v>
      </c>
      <c r="D10" s="3" t="s">
        <v>32</v>
      </c>
      <c r="E10" s="3" t="s">
        <v>33</v>
      </c>
      <c r="F10" s="1">
        <v>31419300</v>
      </c>
      <c r="G10" s="2">
        <f t="shared" si="0"/>
        <v>3.5233025560722234E-2</v>
      </c>
      <c r="H10" s="1">
        <f t="shared" si="1"/>
        <v>3429226</v>
      </c>
      <c r="I10" s="2">
        <f t="shared" si="2"/>
        <v>0.32281249471455076</v>
      </c>
    </row>
    <row r="11" spans="1:9" x14ac:dyDescent="0.25">
      <c r="A11">
        <v>1998</v>
      </c>
      <c r="B11" s="3" t="s">
        <v>34</v>
      </c>
      <c r="C11" s="3" t="s">
        <v>35</v>
      </c>
      <c r="D11" s="3" t="s">
        <v>36</v>
      </c>
      <c r="E11" s="3" t="s">
        <v>37</v>
      </c>
      <c r="F11" s="1">
        <v>31998600</v>
      </c>
      <c r="G11" s="2">
        <f t="shared" si="0"/>
        <v>3.5297669273030692E-2</v>
      </c>
      <c r="H11" s="1">
        <f t="shared" si="1"/>
        <v>3357458</v>
      </c>
      <c r="I11" s="2">
        <f t="shared" si="2"/>
        <v>0.33640808016064533</v>
      </c>
    </row>
    <row r="12" spans="1:9" x14ac:dyDescent="0.25">
      <c r="A12" s="8">
        <v>1999</v>
      </c>
      <c r="B12" s="9">
        <v>1096526</v>
      </c>
      <c r="C12" s="10"/>
      <c r="D12" s="10">
        <f>(D11/$B11)*$B12</f>
        <v>254632.43608894743</v>
      </c>
      <c r="E12" s="10">
        <f>(E11/$B11)*$B12</f>
        <v>780980.95415396162</v>
      </c>
      <c r="F12" s="11">
        <v>31901700</v>
      </c>
      <c r="G12" s="12">
        <f t="shared" si="0"/>
        <v>3.4372024061413653E-2</v>
      </c>
      <c r="H12" s="11">
        <f t="shared" si="1"/>
        <v>3259511.4822342396</v>
      </c>
      <c r="I12" s="12">
        <f t="shared" si="2"/>
        <v>0.33640808016064533</v>
      </c>
    </row>
    <row r="13" spans="1:9" x14ac:dyDescent="0.25">
      <c r="A13">
        <v>2000</v>
      </c>
      <c r="B13" s="3" t="s">
        <v>38</v>
      </c>
      <c r="C13" s="3" t="s">
        <v>39</v>
      </c>
      <c r="D13" s="3" t="s">
        <v>40</v>
      </c>
      <c r="E13" s="3" t="s">
        <v>41</v>
      </c>
      <c r="F13" s="1">
        <v>29409100</v>
      </c>
      <c r="G13" s="2">
        <f t="shared" si="0"/>
        <v>3.9052028113747105E-2</v>
      </c>
      <c r="H13" s="1">
        <f t="shared" si="1"/>
        <v>3789914</v>
      </c>
      <c r="I13" s="2">
        <f t="shared" si="2"/>
        <v>0.30303721931421135</v>
      </c>
    </row>
    <row r="14" spans="1:9" x14ac:dyDescent="0.25">
      <c r="A14">
        <v>2001</v>
      </c>
      <c r="B14" s="3" t="s">
        <v>42</v>
      </c>
      <c r="C14" s="3" t="s">
        <v>43</v>
      </c>
      <c r="D14" s="3" t="s">
        <v>44</v>
      </c>
      <c r="E14" s="3" t="s">
        <v>45</v>
      </c>
      <c r="F14" s="1">
        <v>28236700</v>
      </c>
      <c r="G14" s="2">
        <f t="shared" si="0"/>
        <v>4.8837151650157416E-2</v>
      </c>
      <c r="H14" s="1">
        <f t="shared" si="1"/>
        <v>4068646</v>
      </c>
      <c r="I14" s="2">
        <f t="shared" si="2"/>
        <v>0.33893339454943977</v>
      </c>
    </row>
    <row r="15" spans="1:9" x14ac:dyDescent="0.25">
      <c r="A15">
        <v>2002</v>
      </c>
      <c r="B15" s="3" t="s">
        <v>46</v>
      </c>
      <c r="C15" s="3" t="s">
        <v>47</v>
      </c>
      <c r="D15" s="3" t="s">
        <v>48</v>
      </c>
      <c r="E15" s="3" t="s">
        <v>49</v>
      </c>
      <c r="F15" s="1">
        <v>34569000</v>
      </c>
      <c r="G15" s="2">
        <f t="shared" si="0"/>
        <v>4.0877259972808007E-2</v>
      </c>
      <c r="H15" s="1">
        <f t="shared" si="1"/>
        <v>4789848</v>
      </c>
      <c r="I15" s="2">
        <f t="shared" si="2"/>
        <v>0.29501687736228793</v>
      </c>
    </row>
    <row r="16" spans="1:9" x14ac:dyDescent="0.25">
      <c r="A16">
        <v>2003</v>
      </c>
      <c r="B16" s="3" t="s">
        <v>50</v>
      </c>
      <c r="C16" s="3" t="s">
        <v>51</v>
      </c>
      <c r="D16" s="3" t="s">
        <v>52</v>
      </c>
      <c r="E16" s="3" t="s">
        <v>53</v>
      </c>
      <c r="F16" s="1">
        <v>40694500</v>
      </c>
      <c r="G16" s="2">
        <f t="shared" si="0"/>
        <v>4.4030667534924864E-2</v>
      </c>
      <c r="H16" s="1">
        <f t="shared" si="1"/>
        <v>5465334.666666667</v>
      </c>
      <c r="I16" s="2">
        <f t="shared" si="2"/>
        <v>0.32784927351810844</v>
      </c>
    </row>
    <row r="17" spans="1:9" x14ac:dyDescent="0.25">
      <c r="A17">
        <v>2004</v>
      </c>
      <c r="B17" s="3" t="s">
        <v>54</v>
      </c>
      <c r="C17" s="3" t="s">
        <v>55</v>
      </c>
      <c r="D17" s="3" t="s">
        <v>56</v>
      </c>
      <c r="E17" s="3" t="s">
        <v>57</v>
      </c>
      <c r="F17" s="1">
        <v>43758700</v>
      </c>
      <c r="G17" s="2">
        <f t="shared" si="0"/>
        <v>4.4765475208358566E-2</v>
      </c>
      <c r="H17" s="1">
        <f t="shared" si="1"/>
        <v>6062393.333333334</v>
      </c>
      <c r="I17" s="2">
        <f t="shared" si="2"/>
        <v>0.32311974698661361</v>
      </c>
    </row>
    <row r="18" spans="1:9" x14ac:dyDescent="0.25">
      <c r="A18">
        <v>2005</v>
      </c>
      <c r="B18" s="3" t="s">
        <v>58</v>
      </c>
      <c r="C18" s="3" t="s">
        <v>59</v>
      </c>
      <c r="D18" s="3" t="s">
        <v>60</v>
      </c>
      <c r="E18" s="3" t="s">
        <v>61</v>
      </c>
      <c r="F18" s="1">
        <v>48867900</v>
      </c>
      <c r="G18" s="2">
        <f t="shared" si="0"/>
        <v>4.1536939381475367E-2</v>
      </c>
      <c r="H18" s="1">
        <f t="shared" si="1"/>
        <v>5884006</v>
      </c>
      <c r="I18" s="2">
        <f t="shared" si="2"/>
        <v>0.34497296569717978</v>
      </c>
    </row>
    <row r="19" spans="1:9" x14ac:dyDescent="0.25">
      <c r="A19">
        <v>2006</v>
      </c>
      <c r="B19" s="3" t="s">
        <v>62</v>
      </c>
      <c r="C19" s="3" t="s">
        <v>63</v>
      </c>
      <c r="D19" s="3" t="s">
        <v>64</v>
      </c>
      <c r="E19" s="3" t="s">
        <v>65</v>
      </c>
      <c r="F19" s="1">
        <v>52754000</v>
      </c>
      <c r="G19" s="2">
        <f t="shared" si="0"/>
        <v>4.0072430526595142E-2</v>
      </c>
      <c r="H19" s="1">
        <f t="shared" si="1"/>
        <v>5685215.333333334</v>
      </c>
      <c r="I19" s="2">
        <f t="shared" si="2"/>
        <v>0.37183833435567315</v>
      </c>
    </row>
    <row r="20" spans="1:9" x14ac:dyDescent="0.25">
      <c r="A20">
        <v>2007</v>
      </c>
      <c r="B20" s="3" t="s">
        <v>66</v>
      </c>
      <c r="C20" s="3" t="s">
        <v>67</v>
      </c>
      <c r="D20" s="3" t="s">
        <v>68</v>
      </c>
      <c r="E20" s="3" t="s">
        <v>69</v>
      </c>
      <c r="F20" s="1">
        <v>55342300</v>
      </c>
      <c r="G20" s="2">
        <f t="shared" si="0"/>
        <v>3.7588499213079329E-2</v>
      </c>
      <c r="H20" s="1">
        <f t="shared" si="1"/>
        <v>5377158.666666667</v>
      </c>
      <c r="I20" s="2">
        <f t="shared" si="2"/>
        <v>0.38686490932385847</v>
      </c>
    </row>
    <row r="21" spans="1:9" x14ac:dyDescent="0.25">
      <c r="A21">
        <v>2008</v>
      </c>
      <c r="B21" s="3" t="s">
        <v>70</v>
      </c>
      <c r="C21" s="3" t="s">
        <v>71</v>
      </c>
      <c r="D21" s="3" t="s">
        <v>72</v>
      </c>
      <c r="E21" s="3" t="s">
        <v>73</v>
      </c>
      <c r="F21" s="1">
        <v>56337600</v>
      </c>
      <c r="G21" s="2">
        <f t="shared" si="0"/>
        <v>3.7889508960268097E-2</v>
      </c>
      <c r="H21" s="1">
        <f t="shared" si="1"/>
        <v>5612374</v>
      </c>
      <c r="I21" s="2">
        <f t="shared" si="2"/>
        <v>0.38033887264106064</v>
      </c>
    </row>
    <row r="22" spans="1:9" x14ac:dyDescent="0.25">
      <c r="A22">
        <v>2009</v>
      </c>
      <c r="B22" s="3" t="s">
        <v>74</v>
      </c>
      <c r="C22" s="3" t="s">
        <v>75</v>
      </c>
      <c r="D22" s="3" t="s">
        <v>76</v>
      </c>
      <c r="E22" s="3" t="s">
        <v>77</v>
      </c>
      <c r="F22" s="1">
        <v>46444900</v>
      </c>
      <c r="G22" s="2">
        <f t="shared" si="0"/>
        <v>5.1054109277875501E-2</v>
      </c>
      <c r="H22" s="1">
        <f t="shared" si="1"/>
        <v>6276678.666666667</v>
      </c>
      <c r="I22" s="2">
        <f t="shared" si="2"/>
        <v>0.3777798937824654</v>
      </c>
    </row>
    <row r="23" spans="1:9" x14ac:dyDescent="0.25">
      <c r="A23">
        <v>2010</v>
      </c>
      <c r="B23" s="3" t="s">
        <v>78</v>
      </c>
      <c r="C23" s="3" t="s">
        <v>79</v>
      </c>
      <c r="D23" s="3" t="s">
        <v>80</v>
      </c>
      <c r="E23" s="3" t="s">
        <v>81</v>
      </c>
      <c r="F23" s="1">
        <v>42817700</v>
      </c>
      <c r="G23" s="2">
        <f t="shared" si="0"/>
        <v>5.5241337110587443E-2</v>
      </c>
      <c r="H23" s="1">
        <f t="shared" si="1"/>
        <v>6537114.666666667</v>
      </c>
      <c r="I23" s="2">
        <f t="shared" si="2"/>
        <v>0.3618273688942481</v>
      </c>
    </row>
    <row r="24" spans="1:9" x14ac:dyDescent="0.25">
      <c r="A24">
        <v>2011</v>
      </c>
      <c r="B24" s="3" t="s">
        <v>82</v>
      </c>
      <c r="C24" s="3" t="s">
        <v>83</v>
      </c>
      <c r="D24" s="3" t="s">
        <v>84</v>
      </c>
      <c r="E24" s="3" t="s">
        <v>85</v>
      </c>
      <c r="F24" s="1">
        <v>49948900</v>
      </c>
      <c r="G24" s="2">
        <f t="shared" si="0"/>
        <v>4.4343699260644381E-2</v>
      </c>
      <c r="H24" s="1">
        <f t="shared" si="1"/>
        <v>5097155.333333334</v>
      </c>
      <c r="I24" s="2">
        <f t="shared" si="2"/>
        <v>0.43454022001553017</v>
      </c>
    </row>
    <row r="25" spans="1:9" x14ac:dyDescent="0.25">
      <c r="A25">
        <v>2012</v>
      </c>
      <c r="B25" s="3" t="s">
        <v>86</v>
      </c>
      <c r="C25" s="3" t="s">
        <v>87</v>
      </c>
      <c r="D25" s="3" t="s">
        <v>88</v>
      </c>
      <c r="E25" s="3" t="s">
        <v>89</v>
      </c>
      <c r="F25" s="1">
        <v>58782822.600000001</v>
      </c>
      <c r="G25" s="2">
        <f t="shared" si="0"/>
        <v>3.7907077296420941E-2</v>
      </c>
      <c r="H25" s="1">
        <f t="shared" si="1"/>
        <v>5541620.666666667</v>
      </c>
      <c r="I25" s="2">
        <f t="shared" si="2"/>
        <v>0.40209987908471057</v>
      </c>
    </row>
    <row r="26" spans="1:9" x14ac:dyDescent="0.25">
      <c r="A26" s="8">
        <v>2013</v>
      </c>
      <c r="B26" s="10" t="s">
        <v>90</v>
      </c>
      <c r="C26" s="10" t="s">
        <v>91</v>
      </c>
      <c r="D26" s="10" t="s">
        <v>92</v>
      </c>
      <c r="E26" s="10" t="s">
        <v>93</v>
      </c>
      <c r="F26" s="11">
        <v>49420933.899999999</v>
      </c>
      <c r="G26" s="12">
        <f t="shared" si="0"/>
        <v>4.2656195131108195E-2</v>
      </c>
      <c r="H26" s="11">
        <f t="shared" si="1"/>
        <v>4937436</v>
      </c>
      <c r="I26" s="12">
        <f t="shared" si="2"/>
        <v>0.42696431913244037</v>
      </c>
    </row>
    <row r="27" spans="1:9" x14ac:dyDescent="0.25">
      <c r="A27" s="8">
        <v>2014</v>
      </c>
      <c r="B27" s="10" t="s">
        <v>94</v>
      </c>
      <c r="C27" s="10" t="s">
        <v>91</v>
      </c>
      <c r="D27" s="10" t="s">
        <v>95</v>
      </c>
      <c r="E27" s="10" t="s">
        <v>96</v>
      </c>
      <c r="F27" s="11">
        <v>50236500</v>
      </c>
      <c r="G27" s="12">
        <f t="shared" si="0"/>
        <v>4.5385307495546069E-2</v>
      </c>
      <c r="H27" s="11">
        <f t="shared" si="1"/>
        <v>5480390.666666667</v>
      </c>
      <c r="I27" s="12">
        <f t="shared" si="2"/>
        <v>0.41602855319559939</v>
      </c>
    </row>
    <row r="28" spans="1:9" x14ac:dyDescent="0.25">
      <c r="A28" s="8">
        <v>2015</v>
      </c>
      <c r="B28" s="10" t="s">
        <v>97</v>
      </c>
      <c r="C28" s="10" t="s">
        <v>91</v>
      </c>
      <c r="D28" s="10" t="s">
        <v>98</v>
      </c>
      <c r="E28" s="10" t="s">
        <v>99</v>
      </c>
      <c r="F28" s="11">
        <v>50580400</v>
      </c>
      <c r="G28" s="12">
        <f t="shared" si="0"/>
        <v>4.4417976133047585E-2</v>
      </c>
      <c r="H28" s="11">
        <f t="shared" si="1"/>
        <v>4922934.666666667</v>
      </c>
      <c r="I28" s="12">
        <f t="shared" si="2"/>
        <v>0.45636985906238581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topLeftCell="A2" workbookViewId="0">
      <selection activeCell="AG5" sqref="AG5"/>
    </sheetView>
  </sheetViews>
  <sheetFormatPr defaultRowHeight="15" x14ac:dyDescent="0.25"/>
  <cols>
    <col min="1" max="1" width="6.28515625" style="6" customWidth="1"/>
    <col min="2" max="2" width="18.28515625" style="6" bestFit="1" customWidth="1"/>
    <col min="19" max="19" width="19.140625" bestFit="1" customWidth="1"/>
  </cols>
  <sheetData>
    <row r="1" spans="1:19" x14ac:dyDescent="0.25">
      <c r="A1" s="5" t="s">
        <v>1</v>
      </c>
      <c r="B1" s="5" t="s">
        <v>101</v>
      </c>
      <c r="R1" s="16" t="s">
        <v>1</v>
      </c>
      <c r="S1" s="16" t="s">
        <v>103</v>
      </c>
    </row>
    <row r="2" spans="1:19" x14ac:dyDescent="0.25">
      <c r="A2" s="6">
        <v>1990</v>
      </c>
      <c r="B2" s="7">
        <v>1.5687027579162412E-2</v>
      </c>
      <c r="R2">
        <v>1990</v>
      </c>
      <c r="S2" s="2">
        <v>0.31291336079903176</v>
      </c>
    </row>
    <row r="3" spans="1:19" x14ac:dyDescent="0.25">
      <c r="A3" s="6">
        <v>1991</v>
      </c>
      <c r="B3" s="7">
        <v>1.8284217618070749E-2</v>
      </c>
      <c r="R3">
        <v>1991</v>
      </c>
      <c r="S3" s="2">
        <v>0.31696110663001692</v>
      </c>
    </row>
    <row r="4" spans="1:19" x14ac:dyDescent="0.25">
      <c r="A4" s="6">
        <v>1992</v>
      </c>
      <c r="B4" s="7">
        <v>1.7092164008498965E-2</v>
      </c>
      <c r="R4">
        <v>1992</v>
      </c>
      <c r="S4" s="2">
        <v>0.31870133940698325</v>
      </c>
    </row>
    <row r="5" spans="1:19" x14ac:dyDescent="0.25">
      <c r="A5" s="17">
        <v>1993</v>
      </c>
      <c r="B5" s="18">
        <v>2.3096859591647638E-2</v>
      </c>
      <c r="R5" s="8">
        <v>1993</v>
      </c>
      <c r="S5" s="12">
        <v>0.31870133940698325</v>
      </c>
    </row>
    <row r="6" spans="1:19" x14ac:dyDescent="0.25">
      <c r="A6" s="6">
        <v>1994</v>
      </c>
      <c r="B6" s="7">
        <v>2.3564254028087435E-2</v>
      </c>
      <c r="R6">
        <v>1994</v>
      </c>
      <c r="S6" s="2">
        <v>0.29695819850537519</v>
      </c>
    </row>
    <row r="7" spans="1:19" x14ac:dyDescent="0.25">
      <c r="A7" s="6">
        <v>1995</v>
      </c>
      <c r="B7" s="7">
        <v>2.8593270957563973E-2</v>
      </c>
      <c r="R7">
        <v>1995</v>
      </c>
      <c r="S7" s="2">
        <v>0.31417322434052192</v>
      </c>
    </row>
    <row r="8" spans="1:19" x14ac:dyDescent="0.25">
      <c r="A8" s="6">
        <v>1996</v>
      </c>
      <c r="B8" s="7">
        <v>3.0167446944406033E-2</v>
      </c>
      <c r="R8">
        <v>1996</v>
      </c>
      <c r="S8" s="2">
        <v>0.32517907384116584</v>
      </c>
    </row>
    <row r="9" spans="1:19" x14ac:dyDescent="0.25">
      <c r="A9" s="6">
        <v>1997</v>
      </c>
      <c r="B9" s="7">
        <v>3.5233025560722234E-2</v>
      </c>
      <c r="R9">
        <v>1997</v>
      </c>
      <c r="S9" s="2">
        <v>0.32281249471455076</v>
      </c>
    </row>
    <row r="10" spans="1:19" x14ac:dyDescent="0.25">
      <c r="A10" s="6">
        <v>1998</v>
      </c>
      <c r="B10" s="7">
        <v>3.5297669273030692E-2</v>
      </c>
      <c r="R10">
        <v>1998</v>
      </c>
      <c r="S10" s="2">
        <v>0.33640808016064533</v>
      </c>
    </row>
    <row r="11" spans="1:19" x14ac:dyDescent="0.25">
      <c r="A11" s="17">
        <v>1999</v>
      </c>
      <c r="B11" s="18">
        <v>3.4372024061413653E-2</v>
      </c>
      <c r="R11" s="8">
        <v>1999</v>
      </c>
      <c r="S11" s="12">
        <v>0.33640808016064533</v>
      </c>
    </row>
    <row r="12" spans="1:19" x14ac:dyDescent="0.25">
      <c r="A12" s="6">
        <v>2000</v>
      </c>
      <c r="B12" s="7">
        <v>3.9052028113747105E-2</v>
      </c>
      <c r="R12">
        <v>2000</v>
      </c>
      <c r="S12" s="2">
        <v>0.30303721931421135</v>
      </c>
    </row>
    <row r="13" spans="1:19" x14ac:dyDescent="0.25">
      <c r="A13" s="6">
        <v>2001</v>
      </c>
      <c r="B13" s="7">
        <v>4.8837151650157416E-2</v>
      </c>
      <c r="R13">
        <v>2001</v>
      </c>
      <c r="S13" s="2">
        <v>0.33893339454943977</v>
      </c>
    </row>
    <row r="14" spans="1:19" x14ac:dyDescent="0.25">
      <c r="A14" s="6">
        <v>2002</v>
      </c>
      <c r="B14" s="7">
        <v>4.0877259972808007E-2</v>
      </c>
      <c r="R14">
        <v>2002</v>
      </c>
      <c r="S14" s="2">
        <v>0.29501687736228793</v>
      </c>
    </row>
    <row r="15" spans="1:19" x14ac:dyDescent="0.25">
      <c r="A15" s="6">
        <v>2003</v>
      </c>
      <c r="B15" s="7">
        <v>4.4030667534924864E-2</v>
      </c>
      <c r="R15">
        <v>2003</v>
      </c>
      <c r="S15" s="2">
        <v>0.32784927351810844</v>
      </c>
    </row>
    <row r="16" spans="1:19" x14ac:dyDescent="0.25">
      <c r="A16" s="6">
        <v>2004</v>
      </c>
      <c r="B16" s="7">
        <v>4.4765475208358566E-2</v>
      </c>
      <c r="R16">
        <v>2004</v>
      </c>
      <c r="S16" s="2">
        <v>0.32311974698661361</v>
      </c>
    </row>
    <row r="17" spans="1:19" x14ac:dyDescent="0.25">
      <c r="A17" s="6">
        <v>2005</v>
      </c>
      <c r="B17" s="7">
        <v>4.1536939381475367E-2</v>
      </c>
      <c r="R17">
        <v>2005</v>
      </c>
      <c r="S17" s="2">
        <v>0.34497296569717978</v>
      </c>
    </row>
    <row r="18" spans="1:19" x14ac:dyDescent="0.25">
      <c r="A18" s="6">
        <v>2006</v>
      </c>
      <c r="B18" s="7">
        <v>4.0072430526595142E-2</v>
      </c>
      <c r="R18">
        <v>2006</v>
      </c>
      <c r="S18" s="2">
        <v>0.37183833435567315</v>
      </c>
    </row>
    <row r="19" spans="1:19" x14ac:dyDescent="0.25">
      <c r="A19" s="6">
        <v>2007</v>
      </c>
      <c r="B19" s="7">
        <v>3.7588499213079329E-2</v>
      </c>
      <c r="R19">
        <v>2007</v>
      </c>
      <c r="S19" s="2">
        <v>0.38686490932385847</v>
      </c>
    </row>
    <row r="20" spans="1:19" x14ac:dyDescent="0.25">
      <c r="A20" s="6">
        <v>2008</v>
      </c>
      <c r="B20" s="7">
        <v>3.7889508960268097E-2</v>
      </c>
      <c r="R20">
        <v>2008</v>
      </c>
      <c r="S20" s="2">
        <v>0.38033887264106064</v>
      </c>
    </row>
    <row r="21" spans="1:19" x14ac:dyDescent="0.25">
      <c r="A21" s="6">
        <v>2009</v>
      </c>
      <c r="B21" s="7">
        <v>5.1054109277875501E-2</v>
      </c>
      <c r="R21">
        <v>2009</v>
      </c>
      <c r="S21" s="2">
        <v>0.3777798937824654</v>
      </c>
    </row>
    <row r="22" spans="1:19" x14ac:dyDescent="0.25">
      <c r="A22" s="6">
        <v>2010</v>
      </c>
      <c r="B22" s="7">
        <v>5.5241337110587443E-2</v>
      </c>
      <c r="R22">
        <v>2010</v>
      </c>
      <c r="S22" s="2">
        <v>0.3618273688942481</v>
      </c>
    </row>
    <row r="23" spans="1:19" x14ac:dyDescent="0.25">
      <c r="A23" s="6">
        <v>2011</v>
      </c>
      <c r="B23" s="7">
        <v>4.4343699260644381E-2</v>
      </c>
      <c r="R23">
        <v>2011</v>
      </c>
      <c r="S23" s="2">
        <v>0.43454022001553017</v>
      </c>
    </row>
    <row r="24" spans="1:19" x14ac:dyDescent="0.25">
      <c r="A24" s="6">
        <v>2012</v>
      </c>
      <c r="B24" s="7">
        <v>3.7907077296420941E-2</v>
      </c>
      <c r="R24">
        <v>2012</v>
      </c>
      <c r="S24" s="2">
        <v>0.40209987908471057</v>
      </c>
    </row>
    <row r="25" spans="1:19" x14ac:dyDescent="0.25">
      <c r="A25" s="17">
        <v>2013</v>
      </c>
      <c r="B25" s="18">
        <v>4.2656195131108195E-2</v>
      </c>
      <c r="R25" s="8">
        <v>2013</v>
      </c>
      <c r="S25" s="12">
        <v>0.42696431913244037</v>
      </c>
    </row>
    <row r="26" spans="1:19" x14ac:dyDescent="0.25">
      <c r="A26" s="17">
        <v>2014</v>
      </c>
      <c r="B26" s="18">
        <v>4.5385307495546069E-2</v>
      </c>
      <c r="R26" s="8">
        <v>2014</v>
      </c>
      <c r="S26" s="12">
        <v>0.41602855319559939</v>
      </c>
    </row>
    <row r="27" spans="1:19" x14ac:dyDescent="0.25">
      <c r="A27" s="17">
        <v>2015</v>
      </c>
      <c r="B27" s="18">
        <v>4.4417976133047585E-2</v>
      </c>
      <c r="R27" s="8">
        <v>2015</v>
      </c>
      <c r="S27" s="12">
        <v>0.45636985906238581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DataRaw</vt:lpstr>
      <vt:lpstr>Chart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Malcolm S. Townes</cp:lastModifiedBy>
  <dcterms:created xsi:type="dcterms:W3CDTF">2019-04-18T22:54:22Z</dcterms:created>
  <dcterms:modified xsi:type="dcterms:W3CDTF">2019-04-19T01:35:27Z</dcterms:modified>
</cp:coreProperties>
</file>