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2" activeTab="2"/>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Tech Utilization" sheetId="19" r:id="rId8"/>
    <sheet name="Figure - Defining Technology" sheetId="12" r:id="rId9"/>
    <sheet name="Figure - R&amp;D Funding 1967-2019" sheetId="3" r:id="rId10"/>
    <sheet name="Figure - R&amp;D Funding 1990-2015" sheetId="1" r:id="rId11"/>
    <sheet name="Figure - R&amp;D Funding 1951-2019" sheetId="2" r:id="rId12"/>
    <sheet name="Figure - Stokes Model" sheetId="17" r:id="rId13"/>
    <sheet name="Figure - Research Cycle" sheetId="13" r:id="rId14"/>
    <sheet name="Figure - Research Model" sheetId="16" r:id="rId15"/>
    <sheet name="Figure - Valley of Death" sheetId="18" r:id="rId16"/>
    <sheet name="Figure - Theory the Org" sheetId="15" r:id="rId17"/>
    <sheet name="Figure - Conceptual Framework" sheetId="9" r:id="rId18"/>
    <sheet name="Figure - Literature Landscape" sheetId="14" r:id="rId19"/>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9" l="1"/>
  <c r="D11" i="19"/>
  <c r="C23" i="19" l="1"/>
  <c r="B23" i="19"/>
  <c r="K9" i="19"/>
  <c r="K6" i="19"/>
  <c r="B11" i="19"/>
  <c r="C11" i="19"/>
  <c r="F11" i="19"/>
  <c r="G11" i="19"/>
  <c r="H11" i="19"/>
  <c r="J10" i="19"/>
  <c r="K10" i="19" s="1"/>
  <c r="I10" i="19"/>
  <c r="I9" i="19"/>
  <c r="J9" i="19" s="1"/>
  <c r="I7" i="19"/>
  <c r="J7" i="19" s="1"/>
  <c r="K7" i="19" s="1"/>
  <c r="I8" i="19"/>
  <c r="J8" i="19" s="1"/>
  <c r="K8" i="19" s="1"/>
  <c r="I6" i="19"/>
  <c r="J6" i="19" s="1"/>
  <c r="J11" i="19" s="1"/>
  <c r="K11" i="19" s="1"/>
  <c r="I11" i="19" l="1"/>
</calcChain>
</file>

<file path=xl/sharedStrings.xml><?xml version="1.0" encoding="utf-8"?>
<sst xmlns="http://schemas.openxmlformats.org/spreadsheetml/2006/main" count="892" uniqueCount="360">
  <si>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</si>
  <si>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</si>
  <si>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</si>
  <si>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</si>
  <si>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</si>
  <si>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</si>
  <si>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</si>
  <si>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</si>
  <si>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</si>
  <si>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</si>
  <si>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</si>
  <si>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</si>
  <si>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</si>
  <si>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</si>
  <si>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</si>
  <si>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</si>
  <si>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</si>
  <si>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</si>
  <si>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</si>
  <si>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</si>
  <si>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</si>
  <si>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</si>
  <si>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</si>
  <si>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</si>
  <si>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</si>
  <si>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</si>
  <si>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</si>
  <si>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</si>
  <si>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</si>
  <si>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</si>
  <si>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</si>
  <si>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</si>
  <si>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</si>
  <si>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</si>
  <si>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</si>
  <si>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</si>
  <si>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</si>
  <si>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</si>
  <si>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</si>
  <si>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</si>
  <si>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</si>
  <si>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</si>
  <si>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</si>
  <si>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</si>
  <si>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</si>
  <si>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</si>
  <si>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</si>
  <si>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</si>
  <si>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</si>
  <si>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</si>
  <si>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</si>
  <si>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</si>
  <si>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</si>
  <si>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</si>
  <si>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</si>
  <si>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</si>
  <si>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</si>
  <si>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</si>
  <si>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</si>
  <si>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</si>
  <si>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</si>
  <si>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</si>
  <si>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</si>
  <si>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</si>
  <si>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</si>
  <si>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</si>
  <si>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</si>
  <si>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</si>
  <si>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</si>
  <si>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</si>
  <si>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</si>
  <si>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</si>
  <si>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</si>
  <si>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</si>
  <si>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</si>
  <si>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</si>
  <si>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</si>
  <si>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</si>
  <si>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</si>
  <si>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</si>
  <si>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</si>
  <si>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</si>
  <si>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</si>
  <si>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</si>
  <si>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</si>
  <si>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</si>
  <si>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</si>
  <si>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</si>
  <si>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</si>
  <si>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</si>
  <si>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</si>
  <si>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</si>
  <si>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</si>
  <si>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</si>
  <si>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</si>
  <si>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</si>
  <si>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</si>
  <si>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</si>
  <si>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</si>
  <si>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</si>
  <si>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</si>
  <si>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</si>
  <si>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</si>
  <si>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</si>
  <si>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</si>
  <si>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</si>
  <si>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</si>
  <si>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</si>
  <si>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</si>
  <si>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</si>
  <si>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</si>
  <si>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</si>
  <si>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</si>
  <si>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</si>
  <si>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</si>
  <si>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</si>
  <si>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</si>
  <si>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</si>
  <si>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</si>
  <si>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</si>
  <si>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</si>
  <si>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</si>
  <si>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</si>
  <si>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</si>
  <si>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</si>
  <si>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</si>
  <si>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</si>
  <si>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</si>
  <si>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</si>
  <si>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</si>
  <si>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</si>
  <si>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</si>
  <si>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</si>
  <si>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</si>
  <si>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</si>
  <si>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</si>
  <si>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</si>
  <si>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</si>
  <si>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</si>
  <si>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</si>
  <si>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</si>
  <si>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</si>
  <si>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</si>
  <si>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</si>
  <si>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</si>
  <si>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</si>
  <si>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</si>
  <si>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</si>
  <si>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</si>
  <si>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</si>
  <si>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</si>
  <si>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</si>
  <si>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</si>
  <si>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</si>
  <si>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</si>
  <si>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</si>
  <si>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</si>
  <si>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</si>
  <si>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</si>
  <si>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</si>
  <si>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</si>
  <si>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</si>
  <si>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</si>
  <si>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</si>
  <si>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</si>
  <si>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</si>
  <si>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</si>
  <si>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</si>
  <si>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</si>
  <si>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</si>
  <si>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</si>
  <si>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</si>
  <si>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</si>
  <si>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</si>
  <si>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</si>
  <si>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</si>
  <si>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</si>
  <si>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</si>
  <si>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</si>
  <si>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</si>
  <si>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</si>
  <si>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</si>
  <si>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</si>
  <si>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</si>
  <si>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</si>
  <si>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</si>
  <si>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</si>
  <si>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</si>
  <si>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</si>
  <si>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</si>
  <si>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</si>
  <si>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</si>
  <si>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</si>
  <si>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</si>
  <si>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</si>
  <si>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</si>
  <si>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</si>
  <si>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</si>
  <si>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</si>
  <si>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</si>
  <si>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</si>
  <si>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</si>
  <si>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</si>
  <si>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</si>
  <si>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</si>
  <si>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</si>
  <si>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</si>
  <si>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</si>
  <si>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</si>
  <si>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</si>
  <si>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</si>
  <si>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</si>
  <si>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</si>
  <si>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</si>
  <si>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</si>
  <si>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</si>
  <si>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</si>
  <si>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</si>
  <si>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</si>
  <si>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</si>
  <si>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</si>
  <si>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</si>
  <si>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</si>
  <si>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</si>
  <si>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</si>
  <si>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</si>
  <si>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</si>
  <si>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</si>
  <si>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</si>
  <si>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</si>
  <si>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</si>
  <si>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</si>
  <si>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</si>
  <si>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</si>
  <si>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</si>
  <si>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</si>
  <si>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</si>
  <si>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</si>
  <si>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</si>
  <si>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</si>
  <si>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</si>
  <si>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</si>
  <si>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</si>
  <si>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</si>
  <si>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</si>
  <si>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</si>
  <si>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</si>
  <si>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</si>
  <si>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</si>
  <si>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</si>
  <si>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</si>
  <si>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</si>
  <si>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</si>
  <si>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</si>
  <si>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</si>
  <si>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</si>
  <si>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</si>
  <si>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</si>
  <si>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</si>
  <si>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</si>
  <si>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</si>
  <si>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</si>
  <si>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</si>
  <si>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</si>
  <si>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</si>
  <si>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</si>
  <si>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</si>
  <si>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</si>
  <si>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</si>
  <si>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</si>
  <si>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</si>
  <si>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</si>
  <si>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</si>
  <si>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</si>
  <si>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</si>
  <si>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</si>
  <si>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</si>
  <si>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</si>
  <si>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</si>
  <si>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</si>
  <si>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</si>
  <si>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</si>
  <si>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</si>
  <si>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</si>
  <si>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</si>
  <si>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</si>
  <si>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</si>
  <si>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</si>
  <si>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</si>
  <si>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</si>
  <si>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</si>
  <si>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</si>
  <si>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</si>
  <si>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</si>
  <si>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</si>
  <si>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</si>
  <si>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</si>
  <si>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</si>
  <si>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</si>
  <si>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</si>
  <si>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</si>
  <si>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</si>
  <si>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</si>
  <si>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</si>
  <si>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</si>
  <si>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</si>
  <si>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</si>
  <si>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</si>
  <si>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</si>
  <si>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</si>
  <si>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</si>
  <si>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</si>
  <si>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</si>
  <si>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</si>
  <si>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</si>
  <si>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</si>
  <si>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</si>
  <si>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</si>
  <si>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</si>
  <si>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</si>
  <si>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</si>
  <si>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</si>
  <si>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</si>
  <si>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</si>
  <si>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</si>
  <si>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</si>
  <si>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</si>
  <si>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</si>
  <si>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</si>
  <si>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</si>
  <si>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</si>
  <si>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</si>
  <si>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</si>
  <si>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</si>
  <si>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</si>
  <si>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</si>
  <si>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</si>
  <si>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</si>
  <si>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</si>
  <si>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</si>
  <si>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</si>
  <si>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</si>
  <si>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</si>
  <si>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</si>
  <si>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</si>
  <si>
    <t>Exclusive Licenses</t>
  </si>
  <si>
    <t>Options</t>
  </si>
  <si>
    <t>Non-Exclusive License</t>
  </si>
  <si>
    <t>Estimated Number of Technologies Transferred</t>
  </si>
  <si>
    <t>Estimated Pct of Technologies Transferred</t>
  </si>
  <si>
    <t>Estimate of the Number of University Technologies Transferred to the Private Sector</t>
  </si>
  <si>
    <r>
      <t xml:space="preserve">Hockstad, D., Mahurin, R., Miner, J., Porter, K. W., Robertson, R., &amp; Savatski, L. (2017). </t>
    </r>
    <r>
      <rPr>
        <i/>
        <sz val="11"/>
        <color theme="1"/>
        <rFont val="Calibri"/>
        <family val="2"/>
        <scheme val="minor"/>
      </rPr>
      <t>AUTM 2017 licensing activity survey</t>
    </r>
    <r>
      <rPr>
        <sz val="11"/>
        <color theme="1"/>
        <rFont val="Calibri"/>
        <family val="2"/>
        <scheme val="minor"/>
      </rPr>
      <t>. Oakbrook Terrace, IL: Association of University Technology Managers. Available from http://www.autm.net</t>
    </r>
  </si>
  <si>
    <t>Worldwide Patent Applications</t>
  </si>
  <si>
    <t>U.S. Utility Patent Applications</t>
  </si>
  <si>
    <t>U.S. Provisional Patent Applications</t>
  </si>
  <si>
    <r>
      <t xml:space="preserve">Estimated Number of Technologies Licensed Non-Exclusively </t>
    </r>
    <r>
      <rPr>
        <vertAlign val="superscript"/>
        <sz val="11"/>
        <color theme="1"/>
        <rFont val="Calibri"/>
        <family val="2"/>
        <scheme val="minor"/>
      </rPr>
      <t>a</t>
    </r>
  </si>
  <si>
    <r>
      <t xml:space="preserve">Estimated Number of Technologies Transferred </t>
    </r>
    <r>
      <rPr>
        <vertAlign val="superscript"/>
        <sz val="11"/>
        <color theme="1"/>
        <rFont val="Calibri"/>
        <family val="2"/>
        <scheme val="minor"/>
      </rPr>
      <t>b</t>
    </r>
  </si>
  <si>
    <r>
      <rPr>
        <vertAlign val="superscript"/>
        <sz val="11"/>
        <color theme="1"/>
        <rFont val="Calibri"/>
        <family val="2"/>
        <scheme val="minor"/>
      </rPr>
      <t>a</t>
    </r>
    <r>
      <rPr>
        <sz val="11"/>
        <color theme="1"/>
        <rFont val="Calibri"/>
        <family val="2"/>
        <scheme val="minor"/>
      </rPr>
      <t xml:space="preserve"> Assumes one unique technology per three non-exclusive license</t>
    </r>
  </si>
  <si>
    <r>
      <rPr>
        <vertAlign val="superscript"/>
        <sz val="11"/>
        <color theme="1"/>
        <rFont val="Calibri"/>
        <family val="2"/>
        <scheme val="minor"/>
      </rPr>
      <t>b</t>
    </r>
    <r>
      <rPr>
        <sz val="11"/>
        <color theme="1"/>
        <rFont val="Calibri"/>
        <family val="2"/>
        <scheme val="minor"/>
      </rPr>
      <t xml:space="preserve"> The sum of exclusive licenses, options, and the estimated number of unique technologies licensed non-exclusively.</t>
    </r>
  </si>
  <si>
    <t>Baek, Hwang, &amp; Park (2018); Munteanu (2012); Song, Park, &amp; Park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</si>
</sst>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44">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164" fontId="0" fillId="0" borderId="0" xfId="3" applyNumberFormat="1" applyFont="1" applyAlignment="1">
      <alignment wrapText="1"/>
    </xf>
    <xf numFmtId="0" fontId="0" fillId="0" borderId="0" xfId="0" applyAlignment="1">
      <alignment horizontal="center" wrapText="1"/>
    </xf>
    <xf numFmtId="10" fontId="0" fillId="0" borderId="0" xfId="4" applyNumberFormat="1" applyFont="1" applyAlignment="1">
      <alignment wrapText="1"/>
    </xf>
    <xf numFmtId="0" fontId="0" fillId="0" borderId="1" xfId="0" applyBorder="1"/>
    <xf numFmtId="0" fontId="0" fillId="0" borderId="1" xfId="0" applyBorder="1" applyAlignment="1">
      <alignment horizontal="center" wrapText="1"/>
    </xf>
    <xf numFmtId="164" fontId="0" fillId="0" borderId="1" xfId="3" applyNumberFormat="1" applyFont="1" applyBorder="1" applyAlignment="1">
      <alignment wrapText="1"/>
    </xf>
    <xf numFmtId="10" fontId="0" fillId="0" borderId="1" xfId="4" applyNumberFormat="1" applyFont="1" applyBorder="1" applyAlignment="1">
      <alignment wrapText="1"/>
    </xf>
    <xf numFmtId="164" fontId="0" fillId="0" borderId="1" xfId="0" applyNumberFormat="1" applyBorder="1" applyAlignment="1">
      <alignment wrapText="1"/>
    </xf>
    <xf numFmtId="0" fontId="0" fillId="0" borderId="0" xfId="0" applyBorder="1"/>
    <xf numFmtId="164" fontId="0" fillId="0" borderId="0" xfId="0" applyNumberFormat="1" applyBorder="1" applyAlignment="1">
      <alignment wrapText="1"/>
    </xf>
    <xf numFmtId="0" fontId="0" fillId="0" borderId="0" xfId="0" applyBorder="1" applyAlignment="1">
      <alignment horizontal="left"/>
    </xf>
    <xf numFmtId="164" fontId="0" fillId="0" borderId="0" xfId="3" applyNumberFormat="1" applyFont="1" applyBorder="1" applyAlignment="1">
      <alignment wrapText="1"/>
    </xf>
    <xf numFmtId="10" fontId="0" fillId="0" borderId="0" xfId="4" applyNumberFormat="1" applyFont="1" applyBorder="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cellXfs>
  <cellStyles count="5">
    <cellStyle name="Comma" xfId="3" builtinId="3"/>
    <cellStyle name="Currency" xfId="1" builtinId="4"/>
    <cellStyle name="Normal" xfId="0" builtinId="0"/>
    <cellStyle name="Normal_tbl II-1"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 Tech Utilization'!$B$17</c:f>
              <c:strCache>
                <c:ptCount val="1"/>
                <c:pt idx="0">
                  <c:v>Disclosures</c:v>
                </c:pt>
              </c:strCache>
            </c:strRef>
          </c:tx>
          <c:spPr>
            <a:solidFill>
              <a:schemeClr val="tx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Utilization'!$B$18:$B$22</c:f>
              <c:numCache>
                <c:formatCode>_(* #,##0_);_(* \(#,##0\);_(* "-"??_);_(@_)</c:formatCode>
                <c:ptCount val="5"/>
                <c:pt idx="0">
                  <c:v>24048</c:v>
                </c:pt>
                <c:pt idx="1">
                  <c:v>24117</c:v>
                </c:pt>
                <c:pt idx="2">
                  <c:v>25313</c:v>
                </c:pt>
                <c:pt idx="3">
                  <c:v>25825</c:v>
                </c:pt>
                <c:pt idx="4">
                  <c:v>24998</c:v>
                </c:pt>
              </c:numCache>
            </c:numRef>
          </c:val>
          <c:extLst>
            <c:ext xmlns:c16="http://schemas.microsoft.com/office/drawing/2014/chart" uri="{C3380CC4-5D6E-409C-BE32-E72D297353CC}">
              <c16:uniqueId val="{00000001-3B81-46F6-B564-44758C1619ED}"/>
            </c:ext>
          </c:extLst>
        </c:ser>
        <c:ser>
          <c:idx val="2"/>
          <c:order val="2"/>
          <c:tx>
            <c:strRef>
              <c:f>'Figure - Tech Utilization'!$C$17</c:f>
              <c:strCache>
                <c:ptCount val="1"/>
                <c:pt idx="0">
                  <c:v>Estimated Number of Technologies Transferred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Utilization'!$C$18:$C$22</c:f>
              <c:numCache>
                <c:formatCode>_(* #,##0_);_(* \(#,##0\);_(* "-"??_);_(@_)</c:formatCode>
                <c:ptCount val="5"/>
                <c:pt idx="0">
                  <c:v>4256.666666666667</c:v>
                </c:pt>
                <c:pt idx="1">
                  <c:v>4622.666666666667</c:v>
                </c:pt>
                <c:pt idx="2">
                  <c:v>5025.666666666667</c:v>
                </c:pt>
                <c:pt idx="3">
                  <c:v>4901.333333333333</c:v>
                </c:pt>
                <c:pt idx="4">
                  <c:v>5001.333333333333</c:v>
                </c:pt>
              </c:numCache>
            </c:numRef>
          </c:val>
          <c:extLst>
            <c:ext xmlns:c16="http://schemas.microsoft.com/office/drawing/2014/chart" uri="{C3380CC4-5D6E-409C-BE32-E72D297353CC}">
              <c16:uniqueId val="{00000002-3B81-46F6-B564-44758C1619ED}"/>
            </c:ext>
          </c:extLst>
        </c:ser>
        <c:dLbls>
          <c:dLblPos val="outEnd"/>
          <c:showLegendKey val="0"/>
          <c:showVal val="1"/>
          <c:showCatName val="0"/>
          <c:showSerName val="0"/>
          <c:showPercent val="0"/>
          <c:showBubbleSize val="0"/>
        </c:dLbls>
        <c:gapWidth val="219"/>
        <c:overlap val="-27"/>
        <c:axId val="268808360"/>
        <c:axId val="268806720"/>
        <c:extLst>
          <c:ext xmlns:c15="http://schemas.microsoft.com/office/drawing/2012/chart" uri="{02D57815-91ED-43cb-92C2-25804820EDAC}">
            <c15:filteredBarSeries>
              <c15:ser>
                <c:idx val="0"/>
                <c:order val="0"/>
                <c:tx>
                  <c:strRef>
                    <c:extLst>
                      <c:ext uri="{02D57815-91ED-43cb-92C2-25804820EDAC}">
                        <c15:formulaRef>
                          <c15:sqref>'Figure - Tech Utilization'!$A$17</c15:sqref>
                        </c15:formulaRef>
                      </c:ext>
                    </c:extLst>
                    <c:strCache>
                      <c:ptCount val="1"/>
                      <c:pt idx="0">
                        <c:v>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val>
                <c:extLst>
                  <c:ext xmlns:c16="http://schemas.microsoft.com/office/drawing/2014/chart" uri="{C3380CC4-5D6E-409C-BE32-E72D297353CC}">
                    <c16:uniqueId val="{00000000-3B81-46F6-B564-44758C1619ED}"/>
                  </c:ext>
                </c:extLst>
              </c15:ser>
            </c15:filteredBarSeries>
          </c:ext>
        </c:extLst>
      </c:barChart>
      <c:catAx>
        <c:axId val="2688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6720"/>
        <c:crosses val="autoZero"/>
        <c:auto val="1"/>
        <c:lblAlgn val="ctr"/>
        <c:lblOffset val="100"/>
        <c:noMultiLvlLbl val="0"/>
      </c:catAx>
      <c:valAx>
        <c:axId val="268806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25</xdr:row>
      <xdr:rowOff>9525</xdr:rowOff>
    </xdr:from>
    <xdr:to>
      <xdr:col>6</xdr:col>
      <xdr:colOff>1028700</xdr:colOff>
      <xdr:row>46</xdr:row>
      <xdr:rowOff>123825</xdr:rowOff>
    </xdr:to>
    <xdr:graphicFrame macro="">
      <xdr:nvGraphicFramePr>
        <xdr:cNvPr id="2" name="Chart 1">
          <a:extLst>
            <a:ext uri="{FF2B5EF4-FFF2-40B4-BE49-F238E27FC236}">
              <a16:creationId xmlns:a16="http://schemas.microsoft.com/office/drawing/2014/main" id="{719919EC-4464-4621-B80C-EA68FA8B7F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Technology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43" t="s">
        <v>343</v>
      </c>
      <c r="B50" s="143"/>
      <c r="C50" s="143"/>
      <c r="D50" s="143"/>
      <c r="E50" s="143"/>
      <c r="F50" s="143"/>
      <c r="G50" s="143"/>
      <c r="H50" s="143"/>
      <c r="I50" s="143"/>
      <c r="J50" s="143"/>
    </row>
  </sheetData>
  <mergeCells count="1">
    <mergeCell ref="A50:J50"/>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opLeftCell="A23" zoomScaleNormal="100" workbookViewId="0">
      <selection activeCell="A23" sqref="A23"/>
    </sheetView>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2" t="s">
        <v>56</v>
      </c>
      <c r="B21" s="132"/>
      <c r="C21" s="132"/>
      <c r="D21" s="132"/>
      <c r="E21" s="132"/>
      <c r="F21" s="132"/>
    </row>
    <row r="22" spans="1:8" ht="45" customHeight="1" x14ac:dyDescent="0.25">
      <c r="A22" s="133" t="s">
        <v>171</v>
      </c>
      <c r="B22" s="133"/>
      <c r="C22" s="133"/>
      <c r="D22" s="133"/>
      <c r="E22" s="133"/>
      <c r="F22" s="133"/>
    </row>
    <row r="23" spans="1:8" ht="45" customHeight="1" x14ac:dyDescent="0.25">
      <c r="A23" s="132" t="s">
        <v>57</v>
      </c>
      <c r="B23" s="132"/>
      <c r="C23" s="132"/>
      <c r="D23" s="132"/>
      <c r="E23" s="132"/>
      <c r="F23" s="132"/>
    </row>
    <row r="24" spans="1:8" ht="45" customHeight="1" x14ac:dyDescent="0.25">
      <c r="A24" s="132" t="s">
        <v>58</v>
      </c>
      <c r="B24" s="132"/>
      <c r="C24" s="132"/>
      <c r="D24" s="132"/>
      <c r="E24" s="132"/>
      <c r="F24" s="132"/>
    </row>
    <row r="25" spans="1:8" ht="45" customHeight="1" x14ac:dyDescent="0.25">
      <c r="A25" s="132" t="s">
        <v>59</v>
      </c>
      <c r="B25" s="132"/>
      <c r="C25" s="132"/>
      <c r="D25" s="132"/>
      <c r="E25" s="132"/>
      <c r="F25" s="132"/>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tabSelected="1" zoomScale="60" zoomScaleNormal="60" workbookViewId="0">
      <pane xSplit="4" ySplit="4" topLeftCell="E1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7" t="s">
        <v>267</v>
      </c>
      <c r="F3" s="138"/>
      <c r="G3" s="138"/>
      <c r="H3" s="135"/>
      <c r="I3" s="134" t="s">
        <v>294</v>
      </c>
      <c r="J3" s="135"/>
      <c r="K3" s="134" t="s">
        <v>295</v>
      </c>
      <c r="L3" s="136"/>
      <c r="M3" s="137" t="s">
        <v>282</v>
      </c>
      <c r="N3" s="138"/>
      <c r="O3" s="135"/>
      <c r="P3" s="139" t="s">
        <v>249</v>
      </c>
      <c r="Q3" s="138"/>
      <c r="R3" s="138"/>
      <c r="S3" s="138"/>
      <c r="T3" s="138"/>
      <c r="U3" s="138"/>
      <c r="V3" s="138"/>
      <c r="W3" s="138"/>
      <c r="X3" s="138"/>
      <c r="Y3" s="138"/>
      <c r="Z3" s="140"/>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36"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359</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37" t="s">
        <v>194</v>
      </c>
      <c r="E3" s="135"/>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2"/>
      <c r="B24" s="132"/>
      <c r="C24" s="132"/>
      <c r="D24" s="132"/>
      <c r="E24" s="132"/>
    </row>
    <row r="25" spans="1:6" ht="45" customHeight="1" x14ac:dyDescent="0.25">
      <c r="A25" s="132"/>
      <c r="B25" s="132"/>
      <c r="C25" s="132"/>
      <c r="D25" s="132"/>
      <c r="E25" s="132"/>
    </row>
    <row r="26" spans="1:6" ht="45" customHeight="1" x14ac:dyDescent="0.25">
      <c r="A26" s="132"/>
      <c r="B26" s="132"/>
      <c r="C26" s="132"/>
      <c r="D26" s="132"/>
      <c r="E26" s="132"/>
    </row>
    <row r="27" spans="1:6" ht="45" customHeight="1" x14ac:dyDescent="0.25">
      <c r="A27" s="132"/>
      <c r="B27" s="132"/>
      <c r="C27" s="132"/>
      <c r="D27" s="132"/>
      <c r="E27" s="132"/>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33" t="s">
        <v>99</v>
      </c>
      <c r="B16" s="133"/>
      <c r="C16" s="133"/>
      <c r="D16" s="133"/>
      <c r="E16" s="133"/>
      <c r="F16" s="133"/>
      <c r="G16" s="133"/>
      <c r="H16" s="133"/>
      <c r="I16" s="133"/>
    </row>
    <row r="17" spans="1:8" ht="45" customHeight="1" x14ac:dyDescent="0.25">
      <c r="A17" s="132"/>
      <c r="B17" s="132"/>
      <c r="C17" s="132"/>
      <c r="D17" s="32"/>
      <c r="E17" s="32"/>
      <c r="F17" s="32"/>
      <c r="H17" s="32"/>
    </row>
    <row r="18" spans="1:8" ht="45" customHeight="1" x14ac:dyDescent="0.25">
      <c r="A18" s="132"/>
      <c r="B18" s="132"/>
      <c r="C18" s="132"/>
      <c r="D18" s="32"/>
      <c r="E18" s="32"/>
      <c r="F18" s="32"/>
      <c r="H18" s="32"/>
    </row>
    <row r="19" spans="1:8" ht="45" customHeight="1" x14ac:dyDescent="0.25">
      <c r="A19" s="132"/>
      <c r="B19" s="132"/>
      <c r="C19" s="132"/>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1" t="s">
        <v>166</v>
      </c>
      <c r="B42" s="141"/>
      <c r="C42" s="141"/>
    </row>
    <row r="43" spans="1:3" ht="31.5" customHeight="1" x14ac:dyDescent="0.25">
      <c r="A43" s="142" t="s">
        <v>167</v>
      </c>
      <c r="B43" s="142"/>
      <c r="C43" s="142"/>
    </row>
    <row r="44" spans="1:3" ht="34.5" customHeight="1" x14ac:dyDescent="0.25">
      <c r="A44" s="141" t="s">
        <v>168</v>
      </c>
      <c r="B44" s="141"/>
      <c r="C44" s="141"/>
    </row>
    <row r="45" spans="1:3" x14ac:dyDescent="0.25">
      <c r="A45" s="132"/>
      <c r="B45" s="132"/>
      <c r="C45" s="132"/>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2" max="10" width="15.7109375" style="91" customWidth="1"/>
    <col min="11" max="11" width="15.7109375" customWidth="1"/>
  </cols>
  <sheetData>
    <row r="1" spans="1:12" ht="15.75" x14ac:dyDescent="0.25">
      <c r="A1" s="108" t="s">
        <v>320</v>
      </c>
    </row>
    <row r="3" spans="1:12" ht="15.75" x14ac:dyDescent="0.25">
      <c r="A3" s="110" t="s">
        <v>350</v>
      </c>
    </row>
    <row r="5" spans="1:12" ht="77.25" x14ac:dyDescent="0.25">
      <c r="A5" s="122" t="s">
        <v>1</v>
      </c>
      <c r="B5" s="123" t="s">
        <v>275</v>
      </c>
      <c r="C5" s="123" t="s">
        <v>352</v>
      </c>
      <c r="D5" s="123" t="s">
        <v>354</v>
      </c>
      <c r="E5" s="123" t="s">
        <v>353</v>
      </c>
      <c r="F5" s="123" t="s">
        <v>345</v>
      </c>
      <c r="G5" s="123" t="s">
        <v>346</v>
      </c>
      <c r="H5" s="123" t="s">
        <v>347</v>
      </c>
      <c r="I5" s="123" t="s">
        <v>355</v>
      </c>
      <c r="J5" s="123" t="s">
        <v>356</v>
      </c>
      <c r="K5" s="123" t="s">
        <v>349</v>
      </c>
      <c r="L5" s="120"/>
    </row>
    <row r="6" spans="1:12" x14ac:dyDescent="0.25">
      <c r="A6" s="10">
        <v>2013</v>
      </c>
      <c r="B6" s="119">
        <v>24048</v>
      </c>
      <c r="C6" s="119">
        <v>14987</v>
      </c>
      <c r="D6" s="119">
        <v>11626</v>
      </c>
      <c r="E6" s="119">
        <v>1531</v>
      </c>
      <c r="F6" s="119">
        <v>1764</v>
      </c>
      <c r="G6" s="119">
        <v>1356</v>
      </c>
      <c r="H6" s="119">
        <v>3410</v>
      </c>
      <c r="I6" s="119">
        <f>H6/3</f>
        <v>1136.6666666666667</v>
      </c>
      <c r="J6" s="119">
        <f>SUM(F6,G6,I6)</f>
        <v>4256.666666666667</v>
      </c>
      <c r="K6" s="121">
        <f t="shared" ref="K6:K11" si="0">J6/B6</f>
        <v>0.17700709691727656</v>
      </c>
      <c r="L6" s="119"/>
    </row>
    <row r="7" spans="1:12" x14ac:dyDescent="0.25">
      <c r="A7" s="10">
        <v>2014</v>
      </c>
      <c r="B7" s="119">
        <v>24117</v>
      </c>
      <c r="C7" s="119">
        <v>13907</v>
      </c>
      <c r="D7" s="119">
        <v>10715</v>
      </c>
      <c r="E7" s="119">
        <v>1504</v>
      </c>
      <c r="F7" s="119">
        <v>2029</v>
      </c>
      <c r="G7" s="119">
        <v>1461</v>
      </c>
      <c r="H7" s="119">
        <v>3398</v>
      </c>
      <c r="I7" s="119">
        <f>H7/3</f>
        <v>1132.6666666666667</v>
      </c>
      <c r="J7" s="119">
        <f t="shared" ref="J7:J10" si="1">SUM(F7,G7,I7)</f>
        <v>4622.666666666667</v>
      </c>
      <c r="K7" s="121">
        <f t="shared" si="0"/>
        <v>0.19167668726071513</v>
      </c>
      <c r="L7" s="119"/>
    </row>
    <row r="8" spans="1:12" x14ac:dyDescent="0.25">
      <c r="A8" s="10">
        <v>2015</v>
      </c>
      <c r="B8" s="119">
        <v>25313</v>
      </c>
      <c r="C8" s="119">
        <v>15953</v>
      </c>
      <c r="D8" s="119">
        <v>11516</v>
      </c>
      <c r="E8" s="119">
        <v>1672</v>
      </c>
      <c r="F8" s="119">
        <v>2107</v>
      </c>
      <c r="G8" s="119">
        <v>1547</v>
      </c>
      <c r="H8" s="119">
        <v>4115</v>
      </c>
      <c r="I8" s="119">
        <f>H8/3</f>
        <v>1371.6666666666667</v>
      </c>
      <c r="J8" s="119">
        <f t="shared" si="1"/>
        <v>5025.666666666667</v>
      </c>
      <c r="K8" s="121">
        <f t="shared" si="0"/>
        <v>0.19854093417084767</v>
      </c>
      <c r="L8" s="119"/>
    </row>
    <row r="9" spans="1:12" x14ac:dyDescent="0.25">
      <c r="A9" s="10">
        <v>2016</v>
      </c>
      <c r="B9" s="119">
        <v>25825</v>
      </c>
      <c r="C9" s="119">
        <v>16487</v>
      </c>
      <c r="D9" s="119">
        <v>12114</v>
      </c>
      <c r="E9" s="119">
        <v>1391</v>
      </c>
      <c r="F9" s="119">
        <v>2063</v>
      </c>
      <c r="G9" s="119">
        <v>1438</v>
      </c>
      <c r="H9" s="119">
        <v>4201</v>
      </c>
      <c r="I9" s="119">
        <f>H9/3</f>
        <v>1400.3333333333333</v>
      </c>
      <c r="J9" s="119">
        <f t="shared" si="1"/>
        <v>4901.333333333333</v>
      </c>
      <c r="K9" s="121">
        <f t="shared" si="0"/>
        <v>0.18979025492094223</v>
      </c>
      <c r="L9" s="119"/>
    </row>
    <row r="10" spans="1:12" x14ac:dyDescent="0.25">
      <c r="A10" s="10">
        <v>2017</v>
      </c>
      <c r="B10" s="119">
        <v>24998</v>
      </c>
      <c r="C10" s="119">
        <v>15335</v>
      </c>
      <c r="D10" s="119">
        <v>11418</v>
      </c>
      <c r="E10" s="119">
        <v>1381</v>
      </c>
      <c r="F10" s="119">
        <v>2037</v>
      </c>
      <c r="G10" s="119">
        <v>1566</v>
      </c>
      <c r="H10" s="119">
        <v>4195</v>
      </c>
      <c r="I10" s="119">
        <f>H10/3</f>
        <v>1398.3333333333333</v>
      </c>
      <c r="J10" s="119">
        <f t="shared" si="1"/>
        <v>5001.333333333333</v>
      </c>
      <c r="K10" s="121">
        <f t="shared" si="0"/>
        <v>0.20006933888044376</v>
      </c>
      <c r="L10" s="119"/>
    </row>
    <row r="11" spans="1:12" x14ac:dyDescent="0.25">
      <c r="A11" s="25" t="s">
        <v>0</v>
      </c>
      <c r="B11" s="124">
        <f t="shared" ref="B11:J11" si="2">SUM(B6:B10)</f>
        <v>124301</v>
      </c>
      <c r="C11" s="124">
        <f t="shared" si="2"/>
        <v>76669</v>
      </c>
      <c r="D11" s="124">
        <f t="shared" ref="D11:E11" si="3">SUM(D6:D10)</f>
        <v>57389</v>
      </c>
      <c r="E11" s="124">
        <f t="shared" si="3"/>
        <v>7479</v>
      </c>
      <c r="F11" s="124">
        <f t="shared" si="2"/>
        <v>10000</v>
      </c>
      <c r="G11" s="124">
        <f t="shared" si="2"/>
        <v>7368</v>
      </c>
      <c r="H11" s="124">
        <f t="shared" si="2"/>
        <v>19319</v>
      </c>
      <c r="I11" s="124">
        <f t="shared" si="2"/>
        <v>6439.6666666666661</v>
      </c>
      <c r="J11" s="124">
        <f t="shared" si="2"/>
        <v>23807.666666666664</v>
      </c>
      <c r="K11" s="125">
        <f t="shared" si="0"/>
        <v>0.19153238241580248</v>
      </c>
      <c r="L11" s="119"/>
    </row>
    <row r="12" spans="1:12" x14ac:dyDescent="0.25">
      <c r="A12" s="129"/>
      <c r="B12" s="130"/>
      <c r="C12" s="130"/>
      <c r="D12" s="130"/>
      <c r="E12" s="130"/>
      <c r="F12" s="130"/>
      <c r="G12" s="130"/>
      <c r="H12" s="130"/>
      <c r="I12" s="130"/>
      <c r="J12" s="130"/>
      <c r="K12" s="131"/>
      <c r="L12" s="119"/>
    </row>
    <row r="13" spans="1:12" ht="17.25" x14ac:dyDescent="0.25">
      <c r="A13" s="129" t="s">
        <v>357</v>
      </c>
      <c r="B13" s="130"/>
      <c r="C13" s="130"/>
      <c r="D13" s="130"/>
      <c r="E13" s="130"/>
      <c r="F13" s="130"/>
      <c r="G13" s="130"/>
      <c r="H13" s="130"/>
      <c r="I13" s="130"/>
      <c r="J13" s="130"/>
      <c r="K13" s="131"/>
      <c r="L13" s="119"/>
    </row>
    <row r="14" spans="1:12" ht="17.25" x14ac:dyDescent="0.25">
      <c r="A14" s="129" t="s">
        <v>358</v>
      </c>
      <c r="B14" s="130"/>
      <c r="C14" s="130"/>
      <c r="D14" s="130"/>
      <c r="E14" s="130"/>
      <c r="F14" s="130"/>
      <c r="G14" s="130"/>
      <c r="H14" s="130"/>
      <c r="I14" s="130"/>
      <c r="J14" s="130"/>
      <c r="K14" s="131"/>
      <c r="L14" s="119"/>
    </row>
    <row r="15" spans="1:12" x14ac:dyDescent="0.25">
      <c r="A15" s="129"/>
      <c r="B15" s="130"/>
      <c r="C15" s="130"/>
      <c r="D15" s="130"/>
      <c r="E15" s="130"/>
      <c r="F15" s="130"/>
      <c r="G15" s="130"/>
      <c r="H15" s="130"/>
      <c r="I15" s="130"/>
      <c r="J15" s="130"/>
      <c r="K15" s="131"/>
      <c r="L15" s="119"/>
    </row>
    <row r="17" spans="1:10" ht="60" x14ac:dyDescent="0.25">
      <c r="A17" s="122" t="s">
        <v>1</v>
      </c>
      <c r="B17" s="123" t="s">
        <v>275</v>
      </c>
      <c r="C17" s="123" t="s">
        <v>348</v>
      </c>
      <c r="D17"/>
      <c r="E17"/>
      <c r="F17"/>
      <c r="G17"/>
      <c r="H17"/>
      <c r="I17"/>
      <c r="J17"/>
    </row>
    <row r="18" spans="1:10" x14ac:dyDescent="0.25">
      <c r="A18" s="10">
        <v>2013</v>
      </c>
      <c r="B18" s="119">
        <v>24048</v>
      </c>
      <c r="C18" s="119">
        <v>4256.666666666667</v>
      </c>
      <c r="D18"/>
      <c r="E18"/>
      <c r="F18"/>
      <c r="G18"/>
      <c r="H18"/>
      <c r="I18"/>
      <c r="J18"/>
    </row>
    <row r="19" spans="1:10" x14ac:dyDescent="0.25">
      <c r="A19" s="10">
        <v>2014</v>
      </c>
      <c r="B19" s="119">
        <v>24117</v>
      </c>
      <c r="C19" s="119">
        <v>4622.666666666667</v>
      </c>
      <c r="D19"/>
      <c r="E19"/>
      <c r="F19"/>
      <c r="G19"/>
      <c r="H19"/>
      <c r="I19"/>
      <c r="J19"/>
    </row>
    <row r="20" spans="1:10" x14ac:dyDescent="0.25">
      <c r="A20" s="10">
        <v>2015</v>
      </c>
      <c r="B20" s="119">
        <v>25313</v>
      </c>
      <c r="C20" s="119">
        <v>5025.666666666667</v>
      </c>
      <c r="D20"/>
      <c r="E20"/>
      <c r="F20"/>
      <c r="G20"/>
      <c r="H20"/>
      <c r="I20"/>
      <c r="J20"/>
    </row>
    <row r="21" spans="1:10" x14ac:dyDescent="0.25">
      <c r="A21" s="10">
        <v>2016</v>
      </c>
      <c r="B21" s="119">
        <v>25825</v>
      </c>
      <c r="C21" s="119">
        <v>4901.333333333333</v>
      </c>
      <c r="D21"/>
      <c r="E21"/>
      <c r="F21"/>
      <c r="G21"/>
      <c r="H21"/>
      <c r="I21"/>
      <c r="J21"/>
    </row>
    <row r="22" spans="1:10" x14ac:dyDescent="0.25">
      <c r="A22" s="10">
        <v>2017</v>
      </c>
      <c r="B22" s="119">
        <v>24998</v>
      </c>
      <c r="C22" s="119">
        <v>5001.333333333333</v>
      </c>
      <c r="D22"/>
      <c r="E22"/>
      <c r="F22"/>
      <c r="G22"/>
      <c r="H22"/>
      <c r="I22"/>
      <c r="J22"/>
    </row>
    <row r="23" spans="1:10" x14ac:dyDescent="0.25">
      <c r="A23" s="122" t="s">
        <v>0</v>
      </c>
      <c r="B23" s="126">
        <f>SUM(B18:B22)</f>
        <v>124301</v>
      </c>
      <c r="C23" s="126">
        <f>SUM(C18:C22)</f>
        <v>23807.666666666664</v>
      </c>
    </row>
    <row r="24" spans="1:10" x14ac:dyDescent="0.25">
      <c r="A24" s="127"/>
      <c r="B24" s="128"/>
      <c r="C24" s="128"/>
    </row>
    <row r="49" spans="1:7" x14ac:dyDescent="0.25">
      <c r="A49" t="s">
        <v>21</v>
      </c>
    </row>
    <row r="50" spans="1:7" ht="30" customHeight="1" x14ac:dyDescent="0.25">
      <c r="A50" s="143" t="s">
        <v>351</v>
      </c>
      <c r="B50" s="143"/>
      <c r="C50" s="143"/>
      <c r="D50" s="143"/>
      <c r="E50" s="143"/>
      <c r="F50" s="143"/>
      <c r="G50" s="143"/>
    </row>
  </sheetData>
  <mergeCells count="1">
    <mergeCell ref="A50:G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sqref="A1: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Tech Utilization</vt:lpstr>
      <vt:lpstr>Figure - Defining Technology</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2020-10-17T21:46:01Z</cp:lastPrinted>
  <dcterms:created xsi:type="dcterms:W3CDTF">2020-05-07T20:33:03Z</dcterms:created>
  <dcterms:modified xsi:type="dcterms:W3CDTF">2020-10-19T01:00:46Z</dcterms:modified>
</cp:coreProperties>
</file>