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biocharStability\biocharStability\database\"/>
    </mc:Choice>
  </mc:AlternateContent>
  <xr:revisionPtr revIDLastSave="0" documentId="13_ncr:1_{B5C51AD3-80A1-47CF-B321-AF060FB5AC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0" sheetId="1" r:id="rId1"/>
    <sheet name="Nguyen20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15" i="1"/>
  <c r="F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1F131F-85FB-455A-BBFC-FDE3D5FB4932}" keepAlive="1" name="Query - Lehmann_2022_book chapter draft" description="Connection to the 'Lehmann_2022_book chapter draft' query in the workbook." type="5" refreshedVersion="0" background="1">
    <dbPr connection="Provider=Microsoft.Mashup.OleDb.1;Data Source=$Workbook$;Location=&quot;Lehmann_2022_book chapter draft&quot;;Extended Properties=&quot;&quot;" command="SELECT * FROM [Lehmann_2022_book chapter draft]"/>
  </connection>
</connections>
</file>

<file path=xl/sharedStrings.xml><?xml version="1.0" encoding="utf-8"?>
<sst xmlns="http://schemas.openxmlformats.org/spreadsheetml/2006/main" count="189" uniqueCount="60">
  <si>
    <t>q10_ID_art</t>
  </si>
  <si>
    <t>q10_ID_obs</t>
  </si>
  <si>
    <t>q10_AuthorDate</t>
  </si>
  <si>
    <t>q10_DOI</t>
  </si>
  <si>
    <t>T_avg</t>
  </si>
  <si>
    <t>T_1</t>
  </si>
  <si>
    <t>T_2</t>
  </si>
  <si>
    <t>Q10</t>
  </si>
  <si>
    <t>BC_C</t>
  </si>
  <si>
    <t>BC_H</t>
  </si>
  <si>
    <t>H/C_mol</t>
  </si>
  <si>
    <t>str</t>
  </si>
  <si>
    <t>int</t>
  </si>
  <si>
    <t>float</t>
  </si>
  <si>
    <t>Nguyen2010</t>
  </si>
  <si>
    <t>Fang2017</t>
  </si>
  <si>
    <t>BC_class</t>
  </si>
  <si>
    <t>string</t>
  </si>
  <si>
    <t>BC_HHT</t>
  </si>
  <si>
    <t>Mineralisation over 1 year (%C ini)</t>
  </si>
  <si>
    <t>Q10 at 20C</t>
  </si>
  <si>
    <t>corn</t>
  </si>
  <si>
    <t>oak</t>
  </si>
  <si>
    <t>Cheng2009</t>
  </si>
  <si>
    <t>hardwood charcoal</t>
  </si>
  <si>
    <t>Zimmermann2013</t>
  </si>
  <si>
    <t>fire char</t>
  </si>
  <si>
    <t>wood</t>
  </si>
  <si>
    <t>leaf</t>
  </si>
  <si>
    <t>poultry</t>
  </si>
  <si>
    <t>na</t>
  </si>
  <si>
    <t>BC-class-HT</t>
  </si>
  <si>
    <t>digitized from figure, now data received, much better, keep digitized data to show influence of digitizing - error of x%</t>
  </si>
  <si>
    <t>https://doi.org/10.1021/es903016y</t>
  </si>
  <si>
    <t>TABLE S3. Remaining C (%) of 24 cross combinations after a 1-year incubation.</t>
  </si>
  <si>
    <t>Feedstock</t>
  </si>
  <si>
    <t>Pyrolysis temperature (°C)</t>
  </si>
  <si>
    <t>Remaining C (%)</t>
  </si>
  <si>
    <t>Remaining Carbon StDev</t>
  </si>
  <si>
    <r>
      <t>Incubation temperature (</t>
    </r>
    <r>
      <rPr>
        <b/>
        <sz val="11"/>
        <color theme="1"/>
        <rFont val="Calibri"/>
        <family val="2"/>
      </rPr>
      <t>°C)</t>
    </r>
  </si>
  <si>
    <t>Table S5. O/C ratios of 24 cross combinations after 1-year incubation</t>
  </si>
  <si>
    <t>O/C after 1 year</t>
  </si>
  <si>
    <t>O/C after 1 year StDev</t>
  </si>
  <si>
    <t>TABLE S1. Initial properties of BC materials</t>
  </si>
  <si>
    <t>O/C initial</t>
  </si>
  <si>
    <t>H/C initial</t>
  </si>
  <si>
    <t>C</t>
  </si>
  <si>
    <t>N</t>
  </si>
  <si>
    <t>O</t>
  </si>
  <si>
    <t>H</t>
  </si>
  <si>
    <t>pH in 1:20 w:v water</t>
  </si>
  <si>
    <t>CECp mmole(+)kg-1C</t>
  </si>
  <si>
    <t>TABLE S2. Parameters of the fitted model, f =Y +ae−bT 0 , of remaining C as a function of incubation temperature, shown in main manuscript Figs. 3A and B</t>
  </si>
  <si>
    <t>overall mean</t>
  </si>
  <si>
    <t>Y0</t>
  </si>
  <si>
    <t>a</t>
  </si>
  <si>
    <t>b</t>
  </si>
  <si>
    <t>R2</t>
  </si>
  <si>
    <t>P</t>
  </si>
  <si>
    <t>[elias] Average annual decay rate (%/day)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</si>
</sst>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4" fillId="2" borderId="0" xfId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846498796975315E-2"/>
          <c:y val="9.635192939909705E-2"/>
          <c:w val="0.92829995490776429"/>
          <c:h val="0.84338390631929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'q10'!$I$2</c:f>
              <c:strCache>
                <c:ptCount val="1"/>
                <c:pt idx="0">
                  <c:v>Q10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Power(Q10) + 2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48078575117642"/>
                  <c:y val="-0.37457165737117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'q10'!$H$3:$H$34</c:f>
              <c:numCache>
                <c:formatCode>General</c:formatCode>
                <c:ptCount val="3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52.5</c:v>
                </c:pt>
                <c:pt idx="17">
                  <c:v>52.5</c:v>
                </c:pt>
                <c:pt idx="18">
                  <c:v>52.5</c:v>
                </c:pt>
                <c:pt idx="19">
                  <c:v>52.5</c:v>
                </c:pt>
                <c:pt idx="20">
                  <c:v>10</c:v>
                </c:pt>
                <c:pt idx="21">
                  <c:v>20</c:v>
                </c:pt>
                <c:pt idx="22">
                  <c:v>60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</c:numCache>
            </c:numRef>
          </c:xVal>
          <c:yVal>
            <c:numRef>
              <c:f>'q10'!$I$3:$I$34</c:f>
              <c:numCache>
                <c:formatCode>General</c:formatCode>
                <c:ptCount val="32"/>
                <c:pt idx="0">
                  <c:v>1.6079242011456301</c:v>
                </c:pt>
                <c:pt idx="1">
                  <c:v>4.2137772173743899</c:v>
                </c:pt>
                <c:pt idx="2">
                  <c:v>4.96373498414947</c:v>
                </c:pt>
                <c:pt idx="3">
                  <c:v>5.7888345377689197</c:v>
                </c:pt>
                <c:pt idx="4">
                  <c:v>1.22502428977434</c:v>
                </c:pt>
                <c:pt idx="5">
                  <c:v>1.5533329900011099</c:v>
                </c:pt>
                <c:pt idx="6">
                  <c:v>1.65806468138184</c:v>
                </c:pt>
                <c:pt idx="7">
                  <c:v>1.8166863337905499</c:v>
                </c:pt>
                <c:pt idx="8">
                  <c:v>1.08420444229824</c:v>
                </c:pt>
                <c:pt idx="9">
                  <c:v>1.17513498750682</c:v>
                </c:pt>
                <c:pt idx="10">
                  <c:v>1.2244498190028299</c:v>
                </c:pt>
                <c:pt idx="11">
                  <c:v>1.3136384692907099</c:v>
                </c:pt>
                <c:pt idx="12">
                  <c:v>1.0299984077623301</c:v>
                </c:pt>
                <c:pt idx="13">
                  <c:v>1.0620132343686099</c:v>
                </c:pt>
                <c:pt idx="14">
                  <c:v>1.08944607513464</c:v>
                </c:pt>
                <c:pt idx="15">
                  <c:v>1.14792235733217</c:v>
                </c:pt>
                <c:pt idx="16">
                  <c:v>1.00895319774995</c:v>
                </c:pt>
                <c:pt idx="17">
                  <c:v>1.0197355708035001</c:v>
                </c:pt>
                <c:pt idx="18">
                  <c:v>1.0339041681726899</c:v>
                </c:pt>
                <c:pt idx="19">
                  <c:v>1.07136133387099</c:v>
                </c:pt>
                <c:pt idx="20">
                  <c:v>3.38</c:v>
                </c:pt>
                <c:pt idx="21">
                  <c:v>1.73</c:v>
                </c:pt>
                <c:pt idx="22">
                  <c:v>1.53</c:v>
                </c:pt>
                <c:pt idx="23">
                  <c:v>2.2599999999999998</c:v>
                </c:pt>
                <c:pt idx="24">
                  <c:v>2.11</c:v>
                </c:pt>
                <c:pt idx="25">
                  <c:v>2.15</c:v>
                </c:pt>
                <c:pt idx="26">
                  <c:v>2.14</c:v>
                </c:pt>
                <c:pt idx="27">
                  <c:v>2.0099999999999998</c:v>
                </c:pt>
                <c:pt idx="28">
                  <c:v>2.04</c:v>
                </c:pt>
                <c:pt idx="29">
                  <c:v>2.04</c:v>
                </c:pt>
                <c:pt idx="30">
                  <c:v>1.92</c:v>
                </c:pt>
                <c:pt idx="31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B7C-861D-86718156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9679"/>
        <c:axId val="142557199"/>
      </c:scatterChart>
      <c:valAx>
        <c:axId val="1425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57199"/>
        <c:crosses val="autoZero"/>
        <c:crossBetween val="midCat"/>
      </c:valAx>
      <c:valAx>
        <c:axId val="1425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115660</xdr:colOff>
      <xdr:row>2</xdr:row>
      <xdr:rowOff>170633</xdr:rowOff>
    </xdr:from>
    <xdr:to>
      <xdr:col>28</xdr:col>
      <xdr:colOff>215536</xdr:colOff>
      <xdr:row>29</xdr:row>
      <xdr:rowOff>125459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0A4DC-C8B7-9CFA-6D64-B181F53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21/es903016y" TargetMode="External"/><Relationship Id="rId1" Type="http://schemas.openxmlformats.org/officeDocument/2006/relationships/hyperlink" Target="https://doi.org/10.1021/es903016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es903016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5"/>
  <sheetViews>
    <sheetView tabSelected="1" topLeftCell="A11" zoomScaleNormal="100" workbookViewId="0">
      <selection activeCell="C24" sqref="C24"/>
    </sheetView>
  </sheetViews>
  <sheetFormatPr defaultRowHeight="14.4" x14ac:dyDescent="0.3"/>
  <cols>
    <col min="1" max="1" width="7.6640625" customWidth="1"/>
    <col min="3" max="3" width="21.5546875" customWidth="1"/>
    <col min="4" max="4" width="5.109375" customWidth="1"/>
    <col min="5" max="5" width="6" customWidth="1"/>
    <col min="10" max="10" width="7.21875" customWidth="1"/>
    <col min="13" max="13" width="12.21875" customWidth="1"/>
    <col min="14" max="14" width="9.5546875" customWidth="1"/>
    <col min="16" max="16" width="16.33203125" customWidth="1"/>
  </cols>
  <sheetData>
    <row r="1" spans="2:26" x14ac:dyDescent="0.3">
      <c r="B1" t="s">
        <v>11</v>
      </c>
      <c r="C1" t="s">
        <v>11</v>
      </c>
      <c r="D1" t="s">
        <v>12</v>
      </c>
      <c r="E1" t="s">
        <v>12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11</v>
      </c>
      <c r="N1" t="s">
        <v>17</v>
      </c>
      <c r="O1" t="s">
        <v>13</v>
      </c>
      <c r="P1" t="s">
        <v>13</v>
      </c>
      <c r="Q1" t="s">
        <v>13</v>
      </c>
    </row>
    <row r="2" spans="2:26" x14ac:dyDescent="0.3">
      <c r="B2" s="1" t="s">
        <v>3</v>
      </c>
      <c r="C2" s="1" t="s">
        <v>2</v>
      </c>
      <c r="D2" s="1" t="s">
        <v>0</v>
      </c>
      <c r="E2" s="1" t="s">
        <v>1</v>
      </c>
      <c r="F2" s="1" t="s">
        <v>5</v>
      </c>
      <c r="G2" s="1" t="s">
        <v>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31</v>
      </c>
      <c r="N2" s="1" t="s">
        <v>16</v>
      </c>
      <c r="O2" s="1" t="s">
        <v>18</v>
      </c>
      <c r="P2" s="1" t="s">
        <v>19</v>
      </c>
      <c r="Q2" s="1" t="s">
        <v>20</v>
      </c>
      <c r="R2" s="1"/>
      <c r="Y2" t="s">
        <v>32</v>
      </c>
    </row>
    <row r="3" spans="2:26" x14ac:dyDescent="0.3">
      <c r="B3" s="7" t="s">
        <v>33</v>
      </c>
      <c r="C3" s="4" t="s">
        <v>14</v>
      </c>
      <c r="D3" s="4">
        <v>1</v>
      </c>
      <c r="E3" s="4">
        <v>1</v>
      </c>
      <c r="F3" s="5">
        <f t="shared" ref="F3:F14" si="0">H3-5</f>
        <v>2</v>
      </c>
      <c r="G3" s="5">
        <f t="shared" ref="G3:G14" si="1">H3+5</f>
        <v>12</v>
      </c>
      <c r="H3" s="5">
        <v>7</v>
      </c>
      <c r="I3" s="6">
        <v>1.6079242011456301</v>
      </c>
      <c r="L3" s="3">
        <v>0.75</v>
      </c>
      <c r="M3" s="3" t="str">
        <f>_xlfn.CONCAT(N3,IF(O3="na","",_xlfn.CONCAT("-",O3)))</f>
        <v>corn-350</v>
      </c>
      <c r="N3" t="s">
        <v>21</v>
      </c>
      <c r="O3">
        <v>350</v>
      </c>
      <c r="P3">
        <v>17.079999999999998</v>
      </c>
      <c r="Q3" s="3">
        <v>1.1299999999999999</v>
      </c>
      <c r="R3" s="3"/>
      <c r="Y3" t="s">
        <v>4</v>
      </c>
      <c r="Z3" t="s">
        <v>7</v>
      </c>
    </row>
    <row r="4" spans="2:26" x14ac:dyDescent="0.3">
      <c r="B4" s="7" t="s">
        <v>33</v>
      </c>
      <c r="C4" s="4" t="s">
        <v>14</v>
      </c>
      <c r="D4" s="4">
        <v>1</v>
      </c>
      <c r="E4" s="4">
        <v>2</v>
      </c>
      <c r="F4" s="5">
        <f t="shared" si="0"/>
        <v>2</v>
      </c>
      <c r="G4" s="5">
        <f t="shared" si="1"/>
        <v>12</v>
      </c>
      <c r="H4" s="5">
        <v>7</v>
      </c>
      <c r="I4" s="6">
        <v>4.2137772173743899</v>
      </c>
      <c r="L4" s="3">
        <v>0.39860000000000001</v>
      </c>
      <c r="M4" s="3" t="str">
        <f t="shared" ref="M4:M34" si="2">_xlfn.CONCAT(N4,IF(O4="na","",_xlfn.CONCAT("-",O4)))</f>
        <v>corn-600</v>
      </c>
      <c r="N4" t="s">
        <v>21</v>
      </c>
      <c r="O4">
        <v>600</v>
      </c>
      <c r="P4" s="3">
        <v>14.98</v>
      </c>
      <c r="Q4" s="3">
        <v>1.29</v>
      </c>
      <c r="R4" s="3"/>
      <c r="Y4">
        <v>6.9459999999999997</v>
      </c>
      <c r="Z4">
        <v>4.9809000000000001</v>
      </c>
    </row>
    <row r="5" spans="2:26" x14ac:dyDescent="0.3">
      <c r="B5" s="7" t="s">
        <v>33</v>
      </c>
      <c r="C5" s="4" t="s">
        <v>14</v>
      </c>
      <c r="D5" s="4">
        <v>1</v>
      </c>
      <c r="E5" s="4">
        <v>3</v>
      </c>
      <c r="F5" s="5">
        <f t="shared" si="0"/>
        <v>2</v>
      </c>
      <c r="G5" s="5">
        <f t="shared" si="1"/>
        <v>12</v>
      </c>
      <c r="H5" s="5">
        <v>7</v>
      </c>
      <c r="I5" s="6">
        <v>4.96373498414947</v>
      </c>
      <c r="L5" s="3">
        <v>0.7</v>
      </c>
      <c r="M5" s="3" t="str">
        <f t="shared" si="2"/>
        <v>oak-350</v>
      </c>
      <c r="N5" t="s">
        <v>22</v>
      </c>
      <c r="O5">
        <v>350</v>
      </c>
      <c r="P5" s="3">
        <v>9.93</v>
      </c>
      <c r="Q5" s="3">
        <v>1.36</v>
      </c>
      <c r="R5" s="3"/>
      <c r="Y5">
        <v>7.0579999999999998</v>
      </c>
      <c r="Z5">
        <v>1.6069</v>
      </c>
    </row>
    <row r="6" spans="2:26" x14ac:dyDescent="0.3">
      <c r="B6" s="7" t="s">
        <v>33</v>
      </c>
      <c r="C6" s="4" t="s">
        <v>14</v>
      </c>
      <c r="D6" s="4">
        <v>1</v>
      </c>
      <c r="E6" s="4">
        <v>4</v>
      </c>
      <c r="F6" s="5">
        <f t="shared" si="0"/>
        <v>2</v>
      </c>
      <c r="G6" s="5">
        <f t="shared" si="1"/>
        <v>12</v>
      </c>
      <c r="H6" s="5">
        <v>7</v>
      </c>
      <c r="I6" s="6">
        <v>5.7888345377689197</v>
      </c>
      <c r="L6" s="3">
        <v>0.34</v>
      </c>
      <c r="M6" s="3" t="str">
        <f t="shared" si="2"/>
        <v>oak-600</v>
      </c>
      <c r="N6" t="s">
        <v>22</v>
      </c>
      <c r="O6">
        <v>600</v>
      </c>
      <c r="P6" s="3">
        <v>7.77</v>
      </c>
      <c r="Q6" s="3">
        <v>1.47</v>
      </c>
      <c r="R6" s="3"/>
      <c r="Y6">
        <v>7.0869999999999997</v>
      </c>
      <c r="Z6">
        <v>4.2300000000000004</v>
      </c>
    </row>
    <row r="7" spans="2:26" x14ac:dyDescent="0.3">
      <c r="B7" s="7" t="s">
        <v>33</v>
      </c>
      <c r="C7" s="4" t="s">
        <v>14</v>
      </c>
      <c r="D7" s="4">
        <v>1</v>
      </c>
      <c r="E7" s="4">
        <v>5</v>
      </c>
      <c r="F7" s="5">
        <f t="shared" si="0"/>
        <v>10</v>
      </c>
      <c r="G7" s="5">
        <f t="shared" si="1"/>
        <v>20</v>
      </c>
      <c r="H7" s="5">
        <v>15</v>
      </c>
      <c r="I7" s="6">
        <v>1.22502428977434</v>
      </c>
      <c r="L7" s="3">
        <v>0.75</v>
      </c>
      <c r="M7" s="3" t="str">
        <f t="shared" si="2"/>
        <v>corn-350</v>
      </c>
      <c r="N7" t="s">
        <v>21</v>
      </c>
      <c r="O7">
        <v>350</v>
      </c>
      <c r="P7">
        <v>17.079999999999998</v>
      </c>
      <c r="Q7" s="3">
        <v>1.1299999999999999</v>
      </c>
      <c r="R7" s="3"/>
      <c r="Y7">
        <v>10.092000000000001</v>
      </c>
      <c r="Z7">
        <v>3.3915000000000002</v>
      </c>
    </row>
    <row r="8" spans="2:26" x14ac:dyDescent="0.3">
      <c r="B8" s="7" t="s">
        <v>33</v>
      </c>
      <c r="C8" s="4" t="s">
        <v>14</v>
      </c>
      <c r="D8" s="4">
        <v>1</v>
      </c>
      <c r="E8" s="4">
        <v>6</v>
      </c>
      <c r="F8" s="5">
        <f t="shared" si="0"/>
        <v>10</v>
      </c>
      <c r="G8" s="5">
        <f t="shared" si="1"/>
        <v>20</v>
      </c>
      <c r="H8" s="5">
        <v>15</v>
      </c>
      <c r="I8" s="6">
        <v>1.5533329900011099</v>
      </c>
      <c r="L8" s="3">
        <v>0.39860000000000001</v>
      </c>
      <c r="M8" s="3" t="str">
        <f t="shared" si="2"/>
        <v>corn-600</v>
      </c>
      <c r="N8" t="s">
        <v>21</v>
      </c>
      <c r="O8">
        <v>600</v>
      </c>
      <c r="P8" s="3">
        <v>14.98</v>
      </c>
      <c r="Q8" s="3">
        <v>1.29</v>
      </c>
      <c r="R8" s="3"/>
      <c r="Y8">
        <v>14.952999999999999</v>
      </c>
      <c r="Z8">
        <v>1.2334000000000001</v>
      </c>
    </row>
    <row r="9" spans="2:26" x14ac:dyDescent="0.3">
      <c r="B9" s="7" t="s">
        <v>33</v>
      </c>
      <c r="C9" s="4" t="s">
        <v>14</v>
      </c>
      <c r="D9" s="4">
        <v>1</v>
      </c>
      <c r="E9" s="4">
        <v>7</v>
      </c>
      <c r="F9" s="5">
        <f t="shared" si="0"/>
        <v>10</v>
      </c>
      <c r="G9" s="5">
        <f t="shared" si="1"/>
        <v>20</v>
      </c>
      <c r="H9" s="5">
        <v>15</v>
      </c>
      <c r="I9" s="6">
        <v>1.65806468138184</v>
      </c>
      <c r="L9" s="3">
        <v>0.7</v>
      </c>
      <c r="M9" s="3" t="str">
        <f t="shared" si="2"/>
        <v>oak-350</v>
      </c>
      <c r="N9" t="s">
        <v>22</v>
      </c>
      <c r="O9">
        <v>350</v>
      </c>
      <c r="P9" s="3">
        <v>9.93</v>
      </c>
      <c r="Q9" s="3">
        <v>1.36</v>
      </c>
      <c r="R9" s="3"/>
      <c r="Y9">
        <v>15.037000000000001</v>
      </c>
      <c r="Z9">
        <v>1.825</v>
      </c>
    </row>
    <row r="10" spans="2:26" x14ac:dyDescent="0.3">
      <c r="B10" s="7" t="s">
        <v>33</v>
      </c>
      <c r="C10" s="4" t="s">
        <v>14</v>
      </c>
      <c r="D10" s="4">
        <v>1</v>
      </c>
      <c r="E10" s="4">
        <v>8</v>
      </c>
      <c r="F10" s="5">
        <f t="shared" si="0"/>
        <v>10</v>
      </c>
      <c r="G10" s="5">
        <f t="shared" si="1"/>
        <v>20</v>
      </c>
      <c r="H10" s="5">
        <v>15</v>
      </c>
      <c r="I10" s="6">
        <v>1.8166863337905499</v>
      </c>
      <c r="L10" s="3">
        <v>0.34</v>
      </c>
      <c r="M10" s="3" t="str">
        <f t="shared" si="2"/>
        <v>oak-600</v>
      </c>
      <c r="N10" t="s">
        <v>22</v>
      </c>
      <c r="O10">
        <v>600</v>
      </c>
      <c r="P10" s="3">
        <v>7.77</v>
      </c>
      <c r="Q10" s="3">
        <v>1.47</v>
      </c>
      <c r="R10" s="3"/>
      <c r="Y10">
        <v>15.093</v>
      </c>
      <c r="Z10">
        <v>2.1143000000000001</v>
      </c>
    </row>
    <row r="11" spans="2:26" x14ac:dyDescent="0.3">
      <c r="B11" s="7" t="s">
        <v>33</v>
      </c>
      <c r="C11" s="4" t="s">
        <v>14</v>
      </c>
      <c r="D11" s="4">
        <v>1</v>
      </c>
      <c r="E11" s="4">
        <v>9</v>
      </c>
      <c r="F11" s="5">
        <f t="shared" si="0"/>
        <v>20</v>
      </c>
      <c r="G11" s="5">
        <f t="shared" si="1"/>
        <v>30</v>
      </c>
      <c r="H11" s="5">
        <v>25</v>
      </c>
      <c r="I11" s="6">
        <v>1.08420444229824</v>
      </c>
      <c r="L11" s="3">
        <v>0.75</v>
      </c>
      <c r="M11" s="3" t="str">
        <f t="shared" si="2"/>
        <v>corn-350</v>
      </c>
      <c r="N11" t="s">
        <v>21</v>
      </c>
      <c r="O11">
        <v>350</v>
      </c>
      <c r="P11">
        <v>17.079999999999998</v>
      </c>
      <c r="Q11" s="3">
        <v>1.1299999999999999</v>
      </c>
      <c r="R11" s="3"/>
      <c r="Y11">
        <v>15.121</v>
      </c>
      <c r="Z11">
        <v>2.2865000000000002</v>
      </c>
    </row>
    <row r="12" spans="2:26" x14ac:dyDescent="0.3">
      <c r="B12" s="7" t="s">
        <v>33</v>
      </c>
      <c r="C12" s="4" t="s">
        <v>14</v>
      </c>
      <c r="D12" s="4">
        <v>1</v>
      </c>
      <c r="E12" s="4">
        <v>10</v>
      </c>
      <c r="F12" s="5">
        <f t="shared" si="0"/>
        <v>20</v>
      </c>
      <c r="G12" s="5">
        <f t="shared" si="1"/>
        <v>30</v>
      </c>
      <c r="H12" s="5">
        <v>25</v>
      </c>
      <c r="I12" s="6">
        <v>1.17513498750682</v>
      </c>
      <c r="L12" s="3">
        <v>0.39860000000000001</v>
      </c>
      <c r="M12" s="3" t="str">
        <f t="shared" si="2"/>
        <v>corn-600</v>
      </c>
      <c r="N12" t="s">
        <v>21</v>
      </c>
      <c r="O12">
        <v>600</v>
      </c>
      <c r="P12" s="3">
        <v>14.98</v>
      </c>
      <c r="Q12" s="3">
        <v>1.29</v>
      </c>
      <c r="R12" s="3"/>
      <c r="Y12">
        <v>20.036999999999999</v>
      </c>
      <c r="Z12">
        <v>1.7406999999999999</v>
      </c>
    </row>
    <row r="13" spans="2:26" x14ac:dyDescent="0.3">
      <c r="B13" s="7" t="s">
        <v>33</v>
      </c>
      <c r="C13" s="4" t="s">
        <v>14</v>
      </c>
      <c r="D13" s="4">
        <v>1</v>
      </c>
      <c r="E13" s="4">
        <v>11</v>
      </c>
      <c r="F13" s="5">
        <f t="shared" si="0"/>
        <v>20</v>
      </c>
      <c r="G13" s="5">
        <f t="shared" si="1"/>
        <v>30</v>
      </c>
      <c r="H13" s="5">
        <v>25</v>
      </c>
      <c r="I13" s="6">
        <v>1.2244498190028299</v>
      </c>
      <c r="L13" s="3">
        <v>0.7</v>
      </c>
      <c r="M13" s="3" t="str">
        <f t="shared" si="2"/>
        <v>oak-350</v>
      </c>
      <c r="N13" t="s">
        <v>22</v>
      </c>
      <c r="O13">
        <v>350</v>
      </c>
      <c r="P13" s="3">
        <v>9.93</v>
      </c>
      <c r="Q13" s="3">
        <v>1.36</v>
      </c>
      <c r="R13" s="3"/>
      <c r="Y13">
        <v>24.954000000000001</v>
      </c>
      <c r="Z13">
        <v>1.3183</v>
      </c>
    </row>
    <row r="14" spans="2:26" x14ac:dyDescent="0.3">
      <c r="B14" s="7" t="s">
        <v>33</v>
      </c>
      <c r="C14" s="4" t="s">
        <v>14</v>
      </c>
      <c r="D14" s="4">
        <v>1</v>
      </c>
      <c r="E14" s="4">
        <v>12</v>
      </c>
      <c r="F14" s="5">
        <f t="shared" si="0"/>
        <v>20</v>
      </c>
      <c r="G14" s="5">
        <f t="shared" si="1"/>
        <v>30</v>
      </c>
      <c r="H14" s="5">
        <v>25</v>
      </c>
      <c r="I14" s="6">
        <v>1.3136384692907099</v>
      </c>
      <c r="L14" s="3">
        <v>0.34</v>
      </c>
      <c r="M14" s="3" t="str">
        <f t="shared" si="2"/>
        <v>oak-600</v>
      </c>
      <c r="N14" t="s">
        <v>22</v>
      </c>
      <c r="O14">
        <v>600</v>
      </c>
      <c r="P14" s="3">
        <v>7.77</v>
      </c>
      <c r="Q14" s="3">
        <v>1.47</v>
      </c>
      <c r="R14" s="3"/>
      <c r="Y14">
        <v>25.065999999999999</v>
      </c>
      <c r="Z14">
        <v>2.0009000000000001</v>
      </c>
    </row>
    <row r="15" spans="2:26" x14ac:dyDescent="0.3">
      <c r="B15" s="7" t="s">
        <v>33</v>
      </c>
      <c r="C15" s="4" t="s">
        <v>14</v>
      </c>
      <c r="D15" s="4">
        <v>1</v>
      </c>
      <c r="E15" s="4">
        <v>13</v>
      </c>
      <c r="F15" s="5">
        <f>H15-5</f>
        <v>32.5</v>
      </c>
      <c r="G15" s="5">
        <f>H15+5</f>
        <v>42.5</v>
      </c>
      <c r="H15" s="5">
        <v>37.5</v>
      </c>
      <c r="I15" s="6">
        <v>1.0299984077623301</v>
      </c>
      <c r="L15" s="3">
        <v>0.75</v>
      </c>
      <c r="M15" s="3" t="str">
        <f t="shared" si="2"/>
        <v>corn-350</v>
      </c>
      <c r="N15" t="s">
        <v>21</v>
      </c>
      <c r="O15">
        <v>350</v>
      </c>
      <c r="P15">
        <v>17.079999999999998</v>
      </c>
      <c r="Q15" s="3">
        <v>1.1299999999999999</v>
      </c>
      <c r="R15" s="3"/>
      <c r="Y15">
        <v>25.094000000000001</v>
      </c>
      <c r="Z15">
        <v>2.1537000000000002</v>
      </c>
    </row>
    <row r="16" spans="2:26" x14ac:dyDescent="0.3">
      <c r="B16" s="7" t="s">
        <v>33</v>
      </c>
      <c r="C16" s="4" t="s">
        <v>14</v>
      </c>
      <c r="D16" s="4">
        <v>1</v>
      </c>
      <c r="E16" s="4">
        <v>14</v>
      </c>
      <c r="F16" s="5">
        <f t="shared" ref="F16:F34" si="3">H16-5</f>
        <v>32.5</v>
      </c>
      <c r="G16" s="5">
        <f t="shared" ref="G16:G34" si="4">H16+5</f>
        <v>42.5</v>
      </c>
      <c r="H16" s="5">
        <v>37.5</v>
      </c>
      <c r="I16" s="6">
        <v>1.0620132343686099</v>
      </c>
      <c r="L16" s="3">
        <v>0.39860000000000001</v>
      </c>
      <c r="M16" s="3" t="str">
        <f t="shared" si="2"/>
        <v>corn-600</v>
      </c>
      <c r="N16" t="s">
        <v>21</v>
      </c>
      <c r="O16">
        <v>600</v>
      </c>
      <c r="P16" s="3">
        <v>14.98</v>
      </c>
      <c r="Q16" s="3">
        <v>1.29</v>
      </c>
      <c r="R16" s="3"/>
      <c r="Y16">
        <v>25.234999999999999</v>
      </c>
      <c r="Z16">
        <v>1.0908</v>
      </c>
    </row>
    <row r="17" spans="2:26" x14ac:dyDescent="0.3">
      <c r="B17" s="7" t="s">
        <v>33</v>
      </c>
      <c r="C17" s="4" t="s">
        <v>14</v>
      </c>
      <c r="D17" s="4">
        <v>1</v>
      </c>
      <c r="E17" s="4">
        <v>15</v>
      </c>
      <c r="F17" s="5">
        <f t="shared" si="3"/>
        <v>32.5</v>
      </c>
      <c r="G17" s="5">
        <f t="shared" si="4"/>
        <v>42.5</v>
      </c>
      <c r="H17" s="5">
        <v>37.5</v>
      </c>
      <c r="I17" s="6">
        <v>1.08944607513464</v>
      </c>
      <c r="L17" s="3">
        <v>0.7</v>
      </c>
      <c r="M17" s="3" t="str">
        <f t="shared" si="2"/>
        <v>oak-350</v>
      </c>
      <c r="N17" t="s">
        <v>22</v>
      </c>
      <c r="O17">
        <v>350</v>
      </c>
      <c r="P17" s="3">
        <v>9.93</v>
      </c>
      <c r="Q17" s="3">
        <v>1.36</v>
      </c>
      <c r="R17" s="3"/>
      <c r="Y17">
        <v>35.011000000000003</v>
      </c>
      <c r="Z17">
        <v>2.0436000000000001</v>
      </c>
    </row>
    <row r="18" spans="2:26" x14ac:dyDescent="0.3">
      <c r="B18" s="7" t="s">
        <v>33</v>
      </c>
      <c r="C18" s="4" t="s">
        <v>14</v>
      </c>
      <c r="D18" s="4">
        <v>1</v>
      </c>
      <c r="E18" s="4">
        <v>16</v>
      </c>
      <c r="F18" s="5">
        <f t="shared" si="3"/>
        <v>32.5</v>
      </c>
      <c r="G18" s="5">
        <f t="shared" si="4"/>
        <v>42.5</v>
      </c>
      <c r="H18" s="5">
        <v>37.5</v>
      </c>
      <c r="I18" s="6">
        <v>1.14792235733217</v>
      </c>
      <c r="L18" s="3">
        <v>0.34</v>
      </c>
      <c r="M18" s="3" t="str">
        <f t="shared" si="2"/>
        <v>oak-600</v>
      </c>
      <c r="N18" t="s">
        <v>22</v>
      </c>
      <c r="O18">
        <v>600</v>
      </c>
      <c r="P18" s="3">
        <v>7.77</v>
      </c>
      <c r="Q18" s="3">
        <v>1.47</v>
      </c>
      <c r="R18" s="3"/>
      <c r="Y18">
        <v>37.399000000000001</v>
      </c>
      <c r="Z18">
        <v>1.1595</v>
      </c>
    </row>
    <row r="19" spans="2:26" x14ac:dyDescent="0.3">
      <c r="B19" s="7" t="s">
        <v>33</v>
      </c>
      <c r="C19" s="4" t="s">
        <v>14</v>
      </c>
      <c r="D19" s="4">
        <v>1</v>
      </c>
      <c r="E19" s="4">
        <v>17</v>
      </c>
      <c r="F19" s="5">
        <f t="shared" si="3"/>
        <v>47.5</v>
      </c>
      <c r="G19" s="5">
        <f t="shared" si="4"/>
        <v>57.5</v>
      </c>
      <c r="H19" s="5">
        <v>52.5</v>
      </c>
      <c r="I19" s="6">
        <v>1.00895319774995</v>
      </c>
      <c r="L19" s="3">
        <v>0.75</v>
      </c>
      <c r="M19" s="3" t="str">
        <f t="shared" si="2"/>
        <v>corn-350</v>
      </c>
      <c r="N19" t="s">
        <v>21</v>
      </c>
      <c r="O19">
        <v>350</v>
      </c>
      <c r="P19">
        <v>17.079999999999998</v>
      </c>
      <c r="Q19" s="3">
        <v>1.1299999999999999</v>
      </c>
      <c r="R19" s="3"/>
      <c r="Y19">
        <v>37.652000000000001</v>
      </c>
      <c r="Z19">
        <v>0.98399999999999999</v>
      </c>
    </row>
    <row r="20" spans="2:26" x14ac:dyDescent="0.3">
      <c r="B20" s="7" t="s">
        <v>33</v>
      </c>
      <c r="C20" s="4" t="s">
        <v>14</v>
      </c>
      <c r="D20" s="4">
        <v>1</v>
      </c>
      <c r="E20" s="4">
        <v>18</v>
      </c>
      <c r="F20" s="5">
        <f t="shared" si="3"/>
        <v>47.5</v>
      </c>
      <c r="G20" s="5">
        <f t="shared" si="4"/>
        <v>57.5</v>
      </c>
      <c r="H20" s="5">
        <v>52.5</v>
      </c>
      <c r="I20" s="6">
        <v>1.0197355708035001</v>
      </c>
      <c r="L20" s="3">
        <v>0.39860000000000001</v>
      </c>
      <c r="M20" s="3" t="str">
        <f t="shared" si="2"/>
        <v>corn-600</v>
      </c>
      <c r="N20" t="s">
        <v>21</v>
      </c>
      <c r="O20">
        <v>600</v>
      </c>
      <c r="P20" s="3">
        <v>14.98</v>
      </c>
      <c r="Q20" s="3">
        <v>1.29</v>
      </c>
      <c r="R20" s="3"/>
      <c r="Y20">
        <v>52.484999999999999</v>
      </c>
      <c r="Z20">
        <v>1.0626</v>
      </c>
    </row>
    <row r="21" spans="2:26" x14ac:dyDescent="0.3">
      <c r="B21" s="7" t="s">
        <v>33</v>
      </c>
      <c r="C21" s="4" t="s">
        <v>14</v>
      </c>
      <c r="D21" s="4">
        <v>1</v>
      </c>
      <c r="E21" s="4">
        <v>19</v>
      </c>
      <c r="F21" s="5">
        <f t="shared" si="3"/>
        <v>47.5</v>
      </c>
      <c r="G21" s="5">
        <f t="shared" si="4"/>
        <v>57.5</v>
      </c>
      <c r="H21" s="5">
        <v>52.5</v>
      </c>
      <c r="I21" s="6">
        <v>1.0339041681726899</v>
      </c>
      <c r="L21" s="3">
        <v>0.7</v>
      </c>
      <c r="M21" s="3" t="str">
        <f t="shared" si="2"/>
        <v>oak-350</v>
      </c>
      <c r="N21" t="s">
        <v>22</v>
      </c>
      <c r="O21">
        <v>350</v>
      </c>
      <c r="P21" s="3">
        <v>9.93</v>
      </c>
      <c r="Q21" s="3">
        <v>1.36</v>
      </c>
      <c r="R21" s="3"/>
      <c r="Y21">
        <v>52.540999999999997</v>
      </c>
      <c r="Z21">
        <v>0.92279999999999995</v>
      </c>
    </row>
    <row r="22" spans="2:26" x14ac:dyDescent="0.3">
      <c r="B22" s="7" t="s">
        <v>33</v>
      </c>
      <c r="C22" s="4" t="s">
        <v>14</v>
      </c>
      <c r="D22" s="4">
        <v>1</v>
      </c>
      <c r="E22" s="4">
        <v>20</v>
      </c>
      <c r="F22" s="5">
        <f t="shared" si="3"/>
        <v>47.5</v>
      </c>
      <c r="G22" s="5">
        <f t="shared" si="4"/>
        <v>57.5</v>
      </c>
      <c r="H22" s="5">
        <v>52.5</v>
      </c>
      <c r="I22" s="6">
        <v>1.07136133387099</v>
      </c>
      <c r="L22" s="3">
        <v>0.34</v>
      </c>
      <c r="M22" s="3" t="str">
        <f t="shared" si="2"/>
        <v>oak-600</v>
      </c>
      <c r="N22" t="s">
        <v>22</v>
      </c>
      <c r="O22">
        <v>600</v>
      </c>
      <c r="P22" s="3">
        <v>7.77</v>
      </c>
      <c r="Q22" s="3">
        <v>1.47</v>
      </c>
      <c r="R22" s="3"/>
      <c r="Y22">
        <v>59.985999999999997</v>
      </c>
      <c r="Z22">
        <v>1.5342</v>
      </c>
    </row>
    <row r="23" spans="2:26" x14ac:dyDescent="0.3">
      <c r="B23" s="4"/>
      <c r="C23" s="4" t="s">
        <v>23</v>
      </c>
      <c r="D23" s="4">
        <v>2</v>
      </c>
      <c r="E23" s="4">
        <v>21</v>
      </c>
      <c r="F23" s="5">
        <f t="shared" si="3"/>
        <v>5</v>
      </c>
      <c r="G23" s="5">
        <f t="shared" si="4"/>
        <v>15</v>
      </c>
      <c r="H23" s="5">
        <v>10</v>
      </c>
      <c r="I23" s="6">
        <v>3.38</v>
      </c>
      <c r="L23" s="3">
        <v>0.67</v>
      </c>
      <c r="M23" s="3" t="str">
        <f t="shared" si="2"/>
        <v>hardwood charcoal</v>
      </c>
      <c r="N23" t="s">
        <v>24</v>
      </c>
      <c r="O23" t="s">
        <v>30</v>
      </c>
      <c r="P23" s="3">
        <v>2.3199999999999998</v>
      </c>
      <c r="Q23" s="3">
        <v>1.4</v>
      </c>
      <c r="R23" s="3"/>
    </row>
    <row r="24" spans="2:26" x14ac:dyDescent="0.3">
      <c r="B24" s="4"/>
      <c r="C24" s="4" t="s">
        <v>25</v>
      </c>
      <c r="D24" s="4">
        <v>3</v>
      </c>
      <c r="E24" s="4">
        <v>22</v>
      </c>
      <c r="F24" s="5">
        <f t="shared" si="3"/>
        <v>15</v>
      </c>
      <c r="G24" s="5">
        <f t="shared" si="4"/>
        <v>25</v>
      </c>
      <c r="H24" s="5">
        <v>20</v>
      </c>
      <c r="I24" s="6">
        <v>1.73</v>
      </c>
      <c r="L24" s="3">
        <v>0.28999999999999998</v>
      </c>
      <c r="M24" s="3" t="str">
        <f t="shared" si="2"/>
        <v>fire char</v>
      </c>
      <c r="N24" t="s">
        <v>26</v>
      </c>
      <c r="O24" t="s">
        <v>30</v>
      </c>
      <c r="P24" s="3">
        <v>1.5</v>
      </c>
      <c r="Q24" s="3">
        <v>1.73</v>
      </c>
    </row>
    <row r="25" spans="2:26" x14ac:dyDescent="0.3">
      <c r="B25" s="4"/>
      <c r="C25" s="4" t="s">
        <v>25</v>
      </c>
      <c r="D25" s="4">
        <v>3</v>
      </c>
      <c r="E25" s="4">
        <v>23</v>
      </c>
      <c r="F25" s="5">
        <f t="shared" si="3"/>
        <v>55</v>
      </c>
      <c r="G25" s="5">
        <f t="shared" si="4"/>
        <v>65</v>
      </c>
      <c r="H25" s="5">
        <v>60</v>
      </c>
      <c r="I25" s="6">
        <v>1.53</v>
      </c>
      <c r="L25" s="3">
        <v>0.28999999999999998</v>
      </c>
      <c r="M25" s="3" t="str">
        <f t="shared" si="2"/>
        <v>fire char</v>
      </c>
      <c r="N25" t="s">
        <v>26</v>
      </c>
      <c r="O25" t="s">
        <v>30</v>
      </c>
      <c r="P25" s="3">
        <v>1.5</v>
      </c>
      <c r="Q25" s="3">
        <v>1.73</v>
      </c>
    </row>
    <row r="26" spans="2:26" x14ac:dyDescent="0.3">
      <c r="B26" s="4"/>
      <c r="C26" s="4" t="s">
        <v>15</v>
      </c>
      <c r="D26" s="4">
        <v>4</v>
      </c>
      <c r="E26" s="4">
        <v>24</v>
      </c>
      <c r="F26" s="5">
        <f t="shared" si="3"/>
        <v>10</v>
      </c>
      <c r="G26" s="5">
        <f t="shared" si="4"/>
        <v>20</v>
      </c>
      <c r="H26" s="5">
        <v>15</v>
      </c>
      <c r="I26" s="6">
        <v>2.2599999999999998</v>
      </c>
      <c r="L26" s="3">
        <v>0.37041627013954698</v>
      </c>
      <c r="M26" s="3" t="str">
        <f t="shared" si="2"/>
        <v>wood-550</v>
      </c>
      <c r="N26" t="s">
        <v>27</v>
      </c>
      <c r="O26">
        <v>550</v>
      </c>
      <c r="P26" t="s">
        <v>30</v>
      </c>
      <c r="Q26" s="3">
        <v>2.2000000000000002</v>
      </c>
    </row>
    <row r="27" spans="2:26" x14ac:dyDescent="0.3">
      <c r="B27" s="4"/>
      <c r="C27" s="4" t="s">
        <v>15</v>
      </c>
      <c r="D27" s="4">
        <v>4</v>
      </c>
      <c r="E27" s="4">
        <v>25</v>
      </c>
      <c r="F27" s="5">
        <f t="shared" si="3"/>
        <v>10</v>
      </c>
      <c r="G27" s="5">
        <f t="shared" si="4"/>
        <v>20</v>
      </c>
      <c r="H27" s="5">
        <v>15</v>
      </c>
      <c r="I27" s="6">
        <v>2.11</v>
      </c>
      <c r="L27" s="3">
        <v>0.49106593090268902</v>
      </c>
      <c r="M27" s="3" t="str">
        <f t="shared" si="2"/>
        <v>leaf-550</v>
      </c>
      <c r="N27" t="s">
        <v>28</v>
      </c>
      <c r="O27">
        <v>550</v>
      </c>
      <c r="P27" t="s">
        <v>30</v>
      </c>
      <c r="Q27" s="3">
        <v>2.06</v>
      </c>
    </row>
    <row r="28" spans="2:26" x14ac:dyDescent="0.3">
      <c r="B28" s="4"/>
      <c r="C28" s="4" t="s">
        <v>15</v>
      </c>
      <c r="D28" s="4">
        <v>4</v>
      </c>
      <c r="E28" s="4">
        <v>26</v>
      </c>
      <c r="F28" s="5">
        <f t="shared" si="3"/>
        <v>10</v>
      </c>
      <c r="G28" s="5">
        <f t="shared" si="4"/>
        <v>20</v>
      </c>
      <c r="H28" s="5">
        <v>15</v>
      </c>
      <c r="I28" s="6">
        <v>2.15</v>
      </c>
      <c r="L28" s="3">
        <v>0.54881517119437695</v>
      </c>
      <c r="M28" s="3" t="str">
        <f t="shared" si="2"/>
        <v>poultry-550</v>
      </c>
      <c r="N28" t="s">
        <v>29</v>
      </c>
      <c r="O28">
        <v>550</v>
      </c>
      <c r="P28" t="s">
        <v>30</v>
      </c>
      <c r="Q28" s="3">
        <v>2.0950000000000002</v>
      </c>
    </row>
    <row r="29" spans="2:26" x14ac:dyDescent="0.3">
      <c r="B29" s="4"/>
      <c r="C29" s="4" t="s">
        <v>15</v>
      </c>
      <c r="D29" s="4">
        <v>4</v>
      </c>
      <c r="E29" s="4">
        <v>27</v>
      </c>
      <c r="F29" s="5">
        <f t="shared" si="3"/>
        <v>20</v>
      </c>
      <c r="G29" s="5">
        <f t="shared" si="4"/>
        <v>30</v>
      </c>
      <c r="H29" s="5">
        <v>25</v>
      </c>
      <c r="I29" s="6">
        <v>2.14</v>
      </c>
      <c r="L29" s="3">
        <v>0.37041627013954698</v>
      </c>
      <c r="M29" s="3" t="str">
        <f t="shared" si="2"/>
        <v>wood-550</v>
      </c>
      <c r="N29" t="s">
        <v>27</v>
      </c>
      <c r="O29">
        <v>550</v>
      </c>
      <c r="P29" t="s">
        <v>30</v>
      </c>
      <c r="Q29" s="3">
        <v>2.2000000000000002</v>
      </c>
    </row>
    <row r="30" spans="2:26" x14ac:dyDescent="0.3">
      <c r="B30" s="4"/>
      <c r="C30" s="4" t="s">
        <v>15</v>
      </c>
      <c r="D30" s="4">
        <v>4</v>
      </c>
      <c r="E30" s="4">
        <v>28</v>
      </c>
      <c r="F30" s="5">
        <f t="shared" si="3"/>
        <v>20</v>
      </c>
      <c r="G30" s="5">
        <f t="shared" si="4"/>
        <v>30</v>
      </c>
      <c r="H30" s="5">
        <v>25</v>
      </c>
      <c r="I30" s="6">
        <v>2.0099999999999998</v>
      </c>
      <c r="L30" s="3">
        <v>0.49106593090268902</v>
      </c>
      <c r="M30" s="3" t="str">
        <f t="shared" si="2"/>
        <v>leaf-550</v>
      </c>
      <c r="N30" t="s">
        <v>28</v>
      </c>
      <c r="O30">
        <v>550</v>
      </c>
      <c r="P30" t="s">
        <v>30</v>
      </c>
      <c r="Q30" s="3">
        <v>2.06</v>
      </c>
    </row>
    <row r="31" spans="2:26" x14ac:dyDescent="0.3">
      <c r="B31" s="4"/>
      <c r="C31" s="4" t="s">
        <v>15</v>
      </c>
      <c r="D31" s="4">
        <v>4</v>
      </c>
      <c r="E31" s="4">
        <v>29</v>
      </c>
      <c r="F31" s="5">
        <f t="shared" si="3"/>
        <v>20</v>
      </c>
      <c r="G31" s="5">
        <f t="shared" si="4"/>
        <v>30</v>
      </c>
      <c r="H31" s="5">
        <v>25</v>
      </c>
      <c r="I31" s="6">
        <v>2.04</v>
      </c>
      <c r="L31" s="3">
        <v>0.54881517119437695</v>
      </c>
      <c r="M31" s="3" t="str">
        <f t="shared" si="2"/>
        <v>poultry-550</v>
      </c>
      <c r="N31" t="s">
        <v>29</v>
      </c>
      <c r="O31">
        <v>550</v>
      </c>
      <c r="P31" t="s">
        <v>30</v>
      </c>
      <c r="Q31" s="3">
        <v>2.0950000000000002</v>
      </c>
    </row>
    <row r="32" spans="2:26" x14ac:dyDescent="0.3">
      <c r="B32" s="4"/>
      <c r="C32" s="4" t="s">
        <v>15</v>
      </c>
      <c r="D32" s="4">
        <v>4</v>
      </c>
      <c r="E32" s="4">
        <v>30</v>
      </c>
      <c r="F32" s="5">
        <f t="shared" si="3"/>
        <v>30</v>
      </c>
      <c r="G32" s="5">
        <f t="shared" si="4"/>
        <v>40</v>
      </c>
      <c r="H32" s="5">
        <v>35</v>
      </c>
      <c r="I32" s="6">
        <v>2.04</v>
      </c>
      <c r="L32" s="3">
        <v>0.37041627013954698</v>
      </c>
      <c r="M32" s="3" t="str">
        <f t="shared" si="2"/>
        <v>wood-550</v>
      </c>
      <c r="N32" t="s">
        <v>27</v>
      </c>
      <c r="O32">
        <v>550</v>
      </c>
      <c r="P32" t="s">
        <v>30</v>
      </c>
      <c r="Q32" s="3">
        <v>2.2000000000000002</v>
      </c>
    </row>
    <row r="33" spans="2:17" x14ac:dyDescent="0.3">
      <c r="B33" s="4"/>
      <c r="C33" s="4" t="s">
        <v>15</v>
      </c>
      <c r="D33" s="4">
        <v>4</v>
      </c>
      <c r="E33" s="4">
        <v>31</v>
      </c>
      <c r="F33" s="5">
        <f t="shared" si="3"/>
        <v>30</v>
      </c>
      <c r="G33" s="5">
        <f t="shared" si="4"/>
        <v>40</v>
      </c>
      <c r="H33" s="5">
        <v>35</v>
      </c>
      <c r="I33" s="6">
        <v>1.92</v>
      </c>
      <c r="L33" s="3">
        <v>0.49106593090268902</v>
      </c>
      <c r="M33" s="3" t="str">
        <f t="shared" si="2"/>
        <v>leaf-550</v>
      </c>
      <c r="N33" t="s">
        <v>28</v>
      </c>
      <c r="O33">
        <v>550</v>
      </c>
      <c r="P33" t="s">
        <v>30</v>
      </c>
      <c r="Q33" s="3">
        <v>2.06</v>
      </c>
    </row>
    <row r="34" spans="2:17" x14ac:dyDescent="0.3">
      <c r="B34" s="4"/>
      <c r="C34" s="4" t="s">
        <v>15</v>
      </c>
      <c r="D34" s="4">
        <v>4</v>
      </c>
      <c r="E34" s="4">
        <v>32</v>
      </c>
      <c r="F34" s="5">
        <f t="shared" si="3"/>
        <v>30</v>
      </c>
      <c r="G34" s="5">
        <f t="shared" si="4"/>
        <v>40</v>
      </c>
      <c r="H34" s="5">
        <v>35</v>
      </c>
      <c r="I34" s="6">
        <v>1.95</v>
      </c>
      <c r="L34" s="3">
        <v>0.54881517119437695</v>
      </c>
      <c r="M34" s="3" t="str">
        <f t="shared" si="2"/>
        <v>poultry-550</v>
      </c>
      <c r="N34" t="s">
        <v>29</v>
      </c>
      <c r="O34">
        <v>550</v>
      </c>
      <c r="P34" t="s">
        <v>30</v>
      </c>
      <c r="Q34" s="3">
        <v>2.0950000000000002</v>
      </c>
    </row>
    <row r="35" spans="2:17" x14ac:dyDescent="0.3">
      <c r="C35" s="2"/>
    </row>
  </sheetData>
  <phoneticPr fontId="3" type="noConversion"/>
  <hyperlinks>
    <hyperlink ref="B3" r:id="rId1" xr:uid="{DE1EC43F-3B11-40D5-B456-40BF4C09147B}"/>
    <hyperlink ref="B4:B22" r:id="rId2" display="https://doi.org/10.1021/es903016y" xr:uid="{89CA3554-B154-4D92-BA39-E4788DA7FCA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72A7-F40F-424B-920E-58B05B3ECFD5}">
  <dimension ref="B1:Z27"/>
  <sheetViews>
    <sheetView zoomScale="103" zoomScaleNormal="70" workbookViewId="0">
      <selection activeCell="G4" sqref="G4:G27"/>
    </sheetView>
  </sheetViews>
  <sheetFormatPr defaultRowHeight="14.4" x14ac:dyDescent="0.3"/>
  <cols>
    <col min="2" max="2" width="11.109375" customWidth="1"/>
    <col min="3" max="3" width="11.5546875" customWidth="1"/>
    <col min="4" max="4" width="12.88671875" customWidth="1"/>
    <col min="5" max="5" width="11.5546875" customWidth="1"/>
    <col min="6" max="6" width="12.88671875" customWidth="1"/>
    <col min="7" max="7" width="20.109375" customWidth="1"/>
    <col min="8" max="8" width="11.44140625" customWidth="1"/>
    <col min="9" max="9" width="11.6640625" customWidth="1"/>
    <col min="10" max="10" width="15.21875" customWidth="1"/>
    <col min="20" max="20" width="10.21875" customWidth="1"/>
    <col min="21" max="21" width="11.88671875" customWidth="1"/>
  </cols>
  <sheetData>
    <row r="1" spans="2:26" x14ac:dyDescent="0.3">
      <c r="B1" s="7" t="s">
        <v>33</v>
      </c>
      <c r="H1" s="1"/>
    </row>
    <row r="2" spans="2:26" x14ac:dyDescent="0.3">
      <c r="B2" s="1" t="s">
        <v>34</v>
      </c>
      <c r="H2" s="1" t="s">
        <v>40</v>
      </c>
      <c r="J2" s="1" t="s">
        <v>43</v>
      </c>
      <c r="T2" s="1" t="s">
        <v>52</v>
      </c>
    </row>
    <row r="3" spans="2:26" s="9" customFormat="1" ht="45.6" customHeight="1" x14ac:dyDescent="0.3">
      <c r="B3" s="10" t="s">
        <v>39</v>
      </c>
      <c r="C3" s="10" t="s">
        <v>35</v>
      </c>
      <c r="D3" s="10" t="s">
        <v>36</v>
      </c>
      <c r="E3" s="10" t="s">
        <v>37</v>
      </c>
      <c r="F3" s="10" t="s">
        <v>38</v>
      </c>
      <c r="G3" s="8" t="s">
        <v>59</v>
      </c>
      <c r="H3" s="10" t="s">
        <v>41</v>
      </c>
      <c r="I3" s="10" t="s">
        <v>42</v>
      </c>
      <c r="J3" s="12" t="s">
        <v>44</v>
      </c>
      <c r="K3" s="12" t="s">
        <v>45</v>
      </c>
      <c r="L3" s="12" t="s">
        <v>46</v>
      </c>
      <c r="M3" s="12" t="s">
        <v>47</v>
      </c>
      <c r="N3" s="12" t="s">
        <v>48</v>
      </c>
      <c r="O3" s="12" t="s">
        <v>49</v>
      </c>
      <c r="P3" s="10" t="s">
        <v>50</v>
      </c>
      <c r="Q3" s="10" t="s">
        <v>51</v>
      </c>
      <c r="T3" s="10" t="s">
        <v>35</v>
      </c>
      <c r="U3" s="10" t="s">
        <v>36</v>
      </c>
      <c r="V3" s="12" t="s">
        <v>54</v>
      </c>
      <c r="W3" s="12" t="s">
        <v>55</v>
      </c>
      <c r="X3" s="12" t="s">
        <v>56</v>
      </c>
      <c r="Y3" s="12" t="s">
        <v>57</v>
      </c>
      <c r="Z3" s="12" t="s">
        <v>58</v>
      </c>
    </row>
    <row r="4" spans="2:26" x14ac:dyDescent="0.3">
      <c r="B4">
        <v>4</v>
      </c>
      <c r="C4" t="s">
        <v>21</v>
      </c>
      <c r="D4">
        <v>350</v>
      </c>
      <c r="E4">
        <v>90.1</v>
      </c>
      <c r="F4">
        <v>4.8</v>
      </c>
      <c r="G4" s="11">
        <f>(100-E4)/365</f>
        <v>2.7123287671232892E-2</v>
      </c>
      <c r="H4">
        <v>0.4</v>
      </c>
      <c r="I4">
        <v>7.0000000000000007E-2</v>
      </c>
      <c r="J4">
        <v>0.37</v>
      </c>
      <c r="K4">
        <v>7.0000000000000007E-2</v>
      </c>
      <c r="L4">
        <v>67.5</v>
      </c>
      <c r="M4">
        <v>0.9</v>
      </c>
      <c r="N4">
        <v>25.1</v>
      </c>
      <c r="O4">
        <v>4.74</v>
      </c>
      <c r="P4">
        <v>5.88</v>
      </c>
      <c r="Q4">
        <v>610</v>
      </c>
      <c r="T4" t="s">
        <v>53</v>
      </c>
      <c r="U4" t="s">
        <v>53</v>
      </c>
      <c r="V4">
        <v>82.67</v>
      </c>
      <c r="W4">
        <v>16.27</v>
      </c>
      <c r="X4">
        <v>6.0999999999999999E-2</v>
      </c>
      <c r="Y4">
        <v>0.99</v>
      </c>
      <c r="Z4">
        <v>8.0000000000000002E-3</v>
      </c>
    </row>
    <row r="5" spans="2:26" x14ac:dyDescent="0.3">
      <c r="B5">
        <v>10</v>
      </c>
      <c r="C5" t="s">
        <v>21</v>
      </c>
      <c r="D5">
        <v>350</v>
      </c>
      <c r="E5">
        <v>84.5</v>
      </c>
      <c r="F5">
        <v>2.95</v>
      </c>
      <c r="G5" s="11">
        <f t="shared" ref="G5:G27" si="0">(100-E5)/365</f>
        <v>4.2465753424657533E-2</v>
      </c>
      <c r="H5">
        <v>0.41</v>
      </c>
      <c r="I5">
        <v>0.08</v>
      </c>
      <c r="J5">
        <v>0.37</v>
      </c>
      <c r="K5">
        <v>7.0000000000000007E-2</v>
      </c>
      <c r="L5">
        <v>67.5</v>
      </c>
      <c r="M5">
        <v>0.9</v>
      </c>
      <c r="N5">
        <v>25.1</v>
      </c>
      <c r="O5">
        <v>4.74</v>
      </c>
      <c r="P5">
        <v>5.88</v>
      </c>
      <c r="Q5">
        <v>610</v>
      </c>
      <c r="T5" t="s">
        <v>21</v>
      </c>
      <c r="U5">
        <v>350</v>
      </c>
      <c r="V5">
        <v>80.260000000000005</v>
      </c>
      <c r="W5">
        <v>12.63</v>
      </c>
      <c r="X5">
        <v>7.8E-2</v>
      </c>
      <c r="Y5">
        <v>0.94</v>
      </c>
      <c r="Z5">
        <v>0.05</v>
      </c>
    </row>
    <row r="6" spans="2:26" x14ac:dyDescent="0.3">
      <c r="B6">
        <v>20</v>
      </c>
      <c r="C6" t="s">
        <v>21</v>
      </c>
      <c r="D6">
        <v>350</v>
      </c>
      <c r="E6">
        <v>85</v>
      </c>
      <c r="F6">
        <v>6.83</v>
      </c>
      <c r="G6" s="11">
        <f t="shared" si="0"/>
        <v>4.1095890410958902E-2</v>
      </c>
      <c r="H6">
        <v>0.43</v>
      </c>
      <c r="I6">
        <v>0.03</v>
      </c>
      <c r="J6">
        <v>0.37</v>
      </c>
      <c r="K6">
        <v>7.0000000000000007E-2</v>
      </c>
      <c r="L6">
        <v>67.5</v>
      </c>
      <c r="M6">
        <v>0.9</v>
      </c>
      <c r="N6">
        <v>25.1</v>
      </c>
      <c r="O6">
        <v>4.74</v>
      </c>
      <c r="P6">
        <v>5.88</v>
      </c>
      <c r="Q6">
        <v>610</v>
      </c>
      <c r="T6" t="s">
        <v>21</v>
      </c>
      <c r="U6">
        <v>600</v>
      </c>
      <c r="V6">
        <v>79.86</v>
      </c>
      <c r="W6">
        <v>21.35</v>
      </c>
      <c r="X6">
        <v>7.0999999999999994E-2</v>
      </c>
      <c r="Y6">
        <v>0.9</v>
      </c>
      <c r="Z6">
        <v>3.1E-2</v>
      </c>
    </row>
    <row r="7" spans="2:26" x14ac:dyDescent="0.3">
      <c r="B7">
        <v>30</v>
      </c>
      <c r="C7" t="s">
        <v>21</v>
      </c>
      <c r="D7">
        <v>350</v>
      </c>
      <c r="E7">
        <v>80.099999999999994</v>
      </c>
      <c r="F7">
        <v>4.99</v>
      </c>
      <c r="G7" s="11">
        <f t="shared" si="0"/>
        <v>5.4520547945205493E-2</v>
      </c>
      <c r="H7">
        <v>0.48</v>
      </c>
      <c r="I7">
        <v>0.15</v>
      </c>
      <c r="J7">
        <v>0.37</v>
      </c>
      <c r="K7">
        <v>7.0000000000000007E-2</v>
      </c>
      <c r="L7">
        <v>67.5</v>
      </c>
      <c r="M7">
        <v>0.9</v>
      </c>
      <c r="N7">
        <v>25.1</v>
      </c>
      <c r="O7">
        <v>4.74</v>
      </c>
      <c r="P7">
        <v>5.88</v>
      </c>
      <c r="Q7">
        <v>610</v>
      </c>
      <c r="T7" t="s">
        <v>22</v>
      </c>
      <c r="U7">
        <v>350</v>
      </c>
      <c r="V7">
        <v>84.94</v>
      </c>
      <c r="W7">
        <v>16.04</v>
      </c>
      <c r="X7">
        <v>5.7000000000000002E-2</v>
      </c>
      <c r="Y7">
        <v>0.87</v>
      </c>
      <c r="Z7">
        <v>4.8000000000000001E-2</v>
      </c>
    </row>
    <row r="8" spans="2:26" x14ac:dyDescent="0.3">
      <c r="B8">
        <v>45</v>
      </c>
      <c r="C8" t="s">
        <v>21</v>
      </c>
      <c r="D8">
        <v>350</v>
      </c>
      <c r="E8">
        <v>81.599999999999994</v>
      </c>
      <c r="F8">
        <v>2.42</v>
      </c>
      <c r="G8" s="11">
        <f t="shared" si="0"/>
        <v>5.0410958904109605E-2</v>
      </c>
      <c r="H8">
        <v>0.48</v>
      </c>
      <c r="I8">
        <v>0.12</v>
      </c>
      <c r="J8">
        <v>0.37</v>
      </c>
      <c r="K8">
        <v>7.0000000000000007E-2</v>
      </c>
      <c r="L8">
        <v>67.5</v>
      </c>
      <c r="M8">
        <v>0.9</v>
      </c>
      <c r="N8">
        <v>25.1</v>
      </c>
      <c r="O8">
        <v>4.74</v>
      </c>
      <c r="P8">
        <v>5.88</v>
      </c>
      <c r="Q8">
        <v>610</v>
      </c>
      <c r="T8" t="s">
        <v>22</v>
      </c>
      <c r="U8">
        <v>600</v>
      </c>
      <c r="V8">
        <v>84.15</v>
      </c>
      <c r="W8">
        <v>16.57</v>
      </c>
      <c r="X8">
        <v>3.5999999999999997E-2</v>
      </c>
      <c r="Y8">
        <v>0.9</v>
      </c>
      <c r="Z8">
        <v>0.03</v>
      </c>
    </row>
    <row r="9" spans="2:26" x14ac:dyDescent="0.3">
      <c r="B9">
        <v>60</v>
      </c>
      <c r="C9" t="s">
        <v>21</v>
      </c>
      <c r="D9">
        <v>350</v>
      </c>
      <c r="E9">
        <v>79.8</v>
      </c>
      <c r="F9">
        <v>3.86</v>
      </c>
      <c r="G9" s="11">
        <f t="shared" si="0"/>
        <v>5.5342465753424663E-2</v>
      </c>
      <c r="H9">
        <v>0.52</v>
      </c>
      <c r="I9">
        <v>0.08</v>
      </c>
      <c r="J9">
        <v>0.37</v>
      </c>
      <c r="K9">
        <v>7.0000000000000007E-2</v>
      </c>
      <c r="L9">
        <v>67.5</v>
      </c>
      <c r="M9">
        <v>0.9</v>
      </c>
      <c r="N9">
        <v>25.1</v>
      </c>
      <c r="O9">
        <v>4.74</v>
      </c>
      <c r="P9">
        <v>5.88</v>
      </c>
      <c r="Q9">
        <v>610</v>
      </c>
    </row>
    <row r="10" spans="2:26" x14ac:dyDescent="0.3">
      <c r="B10">
        <v>4</v>
      </c>
      <c r="C10" t="s">
        <v>21</v>
      </c>
      <c r="D10">
        <v>600</v>
      </c>
      <c r="E10">
        <v>94.6</v>
      </c>
      <c r="F10">
        <v>7.61</v>
      </c>
      <c r="G10" s="11">
        <f t="shared" si="0"/>
        <v>1.4794520547945221E-2</v>
      </c>
      <c r="H10">
        <v>0.19</v>
      </c>
      <c r="I10">
        <v>0.06</v>
      </c>
      <c r="J10">
        <v>0.21</v>
      </c>
      <c r="K10">
        <v>0.03</v>
      </c>
      <c r="L10">
        <v>79</v>
      </c>
      <c r="M10">
        <v>0.92</v>
      </c>
      <c r="N10">
        <v>16.3</v>
      </c>
      <c r="O10">
        <v>2.52</v>
      </c>
      <c r="P10">
        <v>6.71</v>
      </c>
      <c r="Q10">
        <v>215</v>
      </c>
    </row>
    <row r="11" spans="2:26" x14ac:dyDescent="0.3">
      <c r="B11">
        <v>10</v>
      </c>
      <c r="C11" t="s">
        <v>21</v>
      </c>
      <c r="D11">
        <v>600</v>
      </c>
      <c r="E11">
        <v>93.5</v>
      </c>
      <c r="F11">
        <v>5.76</v>
      </c>
      <c r="G11" s="11">
        <f t="shared" si="0"/>
        <v>1.7808219178082191E-2</v>
      </c>
      <c r="H11">
        <v>0.22</v>
      </c>
      <c r="I11">
        <v>0.05</v>
      </c>
      <c r="J11">
        <v>0.21</v>
      </c>
      <c r="K11">
        <v>0.03</v>
      </c>
      <c r="L11">
        <v>79</v>
      </c>
      <c r="M11">
        <v>0.92</v>
      </c>
      <c r="N11">
        <v>16.3</v>
      </c>
      <c r="O11">
        <v>2.52</v>
      </c>
      <c r="P11">
        <v>6.71</v>
      </c>
      <c r="Q11">
        <v>215</v>
      </c>
    </row>
    <row r="12" spans="2:26" x14ac:dyDescent="0.3">
      <c r="B12">
        <v>20</v>
      </c>
      <c r="C12" t="s">
        <v>21</v>
      </c>
      <c r="D12">
        <v>600</v>
      </c>
      <c r="E12">
        <v>82.6</v>
      </c>
      <c r="F12">
        <v>4.67</v>
      </c>
      <c r="G12" s="11">
        <f t="shared" si="0"/>
        <v>4.7671232876712342E-2</v>
      </c>
      <c r="H12">
        <v>0.23</v>
      </c>
      <c r="I12">
        <v>0.09</v>
      </c>
      <c r="J12">
        <v>0.21</v>
      </c>
      <c r="K12">
        <v>0.03</v>
      </c>
      <c r="L12">
        <v>79</v>
      </c>
      <c r="M12">
        <v>0.92</v>
      </c>
      <c r="N12">
        <v>16.3</v>
      </c>
      <c r="O12">
        <v>2.52</v>
      </c>
      <c r="P12">
        <v>6.71</v>
      </c>
      <c r="Q12">
        <v>215</v>
      </c>
    </row>
    <row r="13" spans="2:26" x14ac:dyDescent="0.3">
      <c r="B13">
        <v>30</v>
      </c>
      <c r="C13" t="s">
        <v>21</v>
      </c>
      <c r="D13">
        <v>600</v>
      </c>
      <c r="E13">
        <v>82.6</v>
      </c>
      <c r="F13">
        <v>1.77</v>
      </c>
      <c r="G13" s="11">
        <f t="shared" si="0"/>
        <v>4.7671232876712342E-2</v>
      </c>
      <c r="H13">
        <v>0.27</v>
      </c>
      <c r="I13">
        <v>0.1</v>
      </c>
      <c r="J13">
        <v>0.21</v>
      </c>
      <c r="K13">
        <v>0.03</v>
      </c>
      <c r="L13">
        <v>79</v>
      </c>
      <c r="M13">
        <v>0.92</v>
      </c>
      <c r="N13">
        <v>16.3</v>
      </c>
      <c r="O13">
        <v>2.52</v>
      </c>
      <c r="P13">
        <v>6.71</v>
      </c>
      <c r="Q13">
        <v>215</v>
      </c>
    </row>
    <row r="14" spans="2:26" x14ac:dyDescent="0.3">
      <c r="B14">
        <v>45</v>
      </c>
      <c r="C14" t="s">
        <v>21</v>
      </c>
      <c r="D14">
        <v>600</v>
      </c>
      <c r="E14">
        <v>79.599999999999994</v>
      </c>
      <c r="F14">
        <v>3.62</v>
      </c>
      <c r="G14" s="11">
        <f t="shared" si="0"/>
        <v>5.5890410958904124E-2</v>
      </c>
      <c r="H14">
        <v>0.27</v>
      </c>
      <c r="I14">
        <v>0.08</v>
      </c>
      <c r="J14">
        <v>0.21</v>
      </c>
      <c r="K14">
        <v>0.03</v>
      </c>
      <c r="L14">
        <v>79</v>
      </c>
      <c r="M14">
        <v>0.92</v>
      </c>
      <c r="N14">
        <v>16.3</v>
      </c>
      <c r="O14">
        <v>2.52</v>
      </c>
      <c r="P14">
        <v>6.71</v>
      </c>
      <c r="Q14">
        <v>215</v>
      </c>
    </row>
    <row r="15" spans="2:26" x14ac:dyDescent="0.3">
      <c r="B15">
        <v>60</v>
      </c>
      <c r="C15" t="s">
        <v>21</v>
      </c>
      <c r="D15">
        <v>600</v>
      </c>
      <c r="E15">
        <v>81.599999999999994</v>
      </c>
      <c r="F15">
        <v>5.42</v>
      </c>
      <c r="G15" s="11">
        <f t="shared" si="0"/>
        <v>5.0410958904109605E-2</v>
      </c>
      <c r="H15">
        <v>0.26</v>
      </c>
      <c r="I15">
        <v>0.05</v>
      </c>
      <c r="J15">
        <v>0.21</v>
      </c>
      <c r="K15">
        <v>0.03</v>
      </c>
      <c r="L15">
        <v>79</v>
      </c>
      <c r="M15">
        <v>0.92</v>
      </c>
      <c r="N15">
        <v>16.3</v>
      </c>
      <c r="O15">
        <v>2.52</v>
      </c>
      <c r="P15">
        <v>6.71</v>
      </c>
      <c r="Q15">
        <v>215</v>
      </c>
    </row>
    <row r="16" spans="2:26" x14ac:dyDescent="0.3">
      <c r="B16">
        <v>4</v>
      </c>
      <c r="C16" t="s">
        <v>22</v>
      </c>
      <c r="D16">
        <v>350</v>
      </c>
      <c r="E16">
        <v>96.7</v>
      </c>
      <c r="F16">
        <v>3.29</v>
      </c>
      <c r="G16" s="11">
        <f t="shared" si="0"/>
        <v>9.0410958904109506E-3</v>
      </c>
      <c r="H16">
        <v>0.25</v>
      </c>
      <c r="I16">
        <v>0.05</v>
      </c>
      <c r="J16">
        <v>0.26</v>
      </c>
      <c r="K16">
        <v>0.06</v>
      </c>
      <c r="L16">
        <v>75.900000000000006</v>
      </c>
      <c r="M16">
        <v>0.1</v>
      </c>
      <c r="N16">
        <v>19.600000000000001</v>
      </c>
      <c r="O16">
        <v>4.2699999999999996</v>
      </c>
      <c r="P16">
        <v>4.84</v>
      </c>
      <c r="Q16">
        <v>131</v>
      </c>
    </row>
    <row r="17" spans="2:17" x14ac:dyDescent="0.3">
      <c r="B17">
        <v>10</v>
      </c>
      <c r="C17" t="s">
        <v>22</v>
      </c>
      <c r="D17">
        <v>350</v>
      </c>
      <c r="E17">
        <v>96.4</v>
      </c>
      <c r="F17">
        <v>3.89</v>
      </c>
      <c r="G17" s="11">
        <f t="shared" si="0"/>
        <v>9.8630136986301211E-3</v>
      </c>
      <c r="H17">
        <v>0.25</v>
      </c>
      <c r="I17">
        <v>0.05</v>
      </c>
      <c r="J17">
        <v>0.26</v>
      </c>
      <c r="K17">
        <v>0.06</v>
      </c>
      <c r="L17">
        <v>75.900000000000006</v>
      </c>
      <c r="M17">
        <v>0.1</v>
      </c>
      <c r="N17">
        <v>19.600000000000001</v>
      </c>
      <c r="O17">
        <v>4.2699999999999996</v>
      </c>
      <c r="P17">
        <v>4.84</v>
      </c>
      <c r="Q17">
        <v>131</v>
      </c>
    </row>
    <row r="18" spans="2:17" x14ac:dyDescent="0.3">
      <c r="B18">
        <v>20</v>
      </c>
      <c r="C18" t="s">
        <v>22</v>
      </c>
      <c r="D18">
        <v>350</v>
      </c>
      <c r="E18">
        <v>89</v>
      </c>
      <c r="F18">
        <v>4</v>
      </c>
      <c r="G18" s="11">
        <f t="shared" si="0"/>
        <v>3.0136986301369864E-2</v>
      </c>
      <c r="H18">
        <v>0.32</v>
      </c>
      <c r="I18">
        <v>0.08</v>
      </c>
      <c r="J18">
        <v>0.26</v>
      </c>
      <c r="K18">
        <v>0.06</v>
      </c>
      <c r="L18">
        <v>75.900000000000006</v>
      </c>
      <c r="M18">
        <v>0.1</v>
      </c>
      <c r="N18">
        <v>19.600000000000001</v>
      </c>
      <c r="O18">
        <v>4.2699999999999996</v>
      </c>
      <c r="P18">
        <v>4.84</v>
      </c>
      <c r="Q18">
        <v>131</v>
      </c>
    </row>
    <row r="19" spans="2:17" x14ac:dyDescent="0.3">
      <c r="B19">
        <v>30</v>
      </c>
      <c r="C19" t="s">
        <v>22</v>
      </c>
      <c r="D19">
        <v>350</v>
      </c>
      <c r="E19">
        <v>86.2</v>
      </c>
      <c r="F19">
        <v>5.94</v>
      </c>
      <c r="G19" s="11">
        <f t="shared" si="0"/>
        <v>3.7808219178082185E-2</v>
      </c>
      <c r="H19">
        <v>0.34</v>
      </c>
      <c r="I19">
        <v>7.0000000000000007E-2</v>
      </c>
      <c r="J19">
        <v>0.26</v>
      </c>
      <c r="K19">
        <v>0.06</v>
      </c>
      <c r="L19">
        <v>75.900000000000006</v>
      </c>
      <c r="M19">
        <v>0.1</v>
      </c>
      <c r="N19">
        <v>19.600000000000001</v>
      </c>
      <c r="O19">
        <v>4.2699999999999996</v>
      </c>
      <c r="P19">
        <v>4.84</v>
      </c>
      <c r="Q19">
        <v>131</v>
      </c>
    </row>
    <row r="20" spans="2:17" x14ac:dyDescent="0.3">
      <c r="B20">
        <v>45</v>
      </c>
      <c r="C20" t="s">
        <v>22</v>
      </c>
      <c r="D20">
        <v>350</v>
      </c>
      <c r="E20">
        <v>88.6</v>
      </c>
      <c r="F20">
        <v>7.5</v>
      </c>
      <c r="G20" s="11">
        <f t="shared" si="0"/>
        <v>3.1232876712328782E-2</v>
      </c>
      <c r="H20">
        <v>0.35</v>
      </c>
      <c r="I20">
        <v>0.1</v>
      </c>
      <c r="J20">
        <v>0.26</v>
      </c>
      <c r="K20">
        <v>0.06</v>
      </c>
      <c r="L20">
        <v>75.900000000000006</v>
      </c>
      <c r="M20">
        <v>0.1</v>
      </c>
      <c r="N20">
        <v>19.600000000000001</v>
      </c>
      <c r="O20">
        <v>4.2699999999999996</v>
      </c>
      <c r="P20">
        <v>4.84</v>
      </c>
      <c r="Q20">
        <v>131</v>
      </c>
    </row>
    <row r="21" spans="2:17" x14ac:dyDescent="0.3">
      <c r="B21">
        <v>60</v>
      </c>
      <c r="C21" t="s">
        <v>22</v>
      </c>
      <c r="D21">
        <v>350</v>
      </c>
      <c r="E21">
        <v>84.6</v>
      </c>
      <c r="F21">
        <v>5.87</v>
      </c>
      <c r="G21" s="11">
        <f t="shared" si="0"/>
        <v>4.2191780821917824E-2</v>
      </c>
      <c r="H21">
        <v>0.39</v>
      </c>
      <c r="I21">
        <v>0.1</v>
      </c>
      <c r="J21">
        <v>0.26</v>
      </c>
      <c r="K21">
        <v>0.06</v>
      </c>
      <c r="L21">
        <v>75.900000000000006</v>
      </c>
      <c r="M21">
        <v>0.1</v>
      </c>
      <c r="N21">
        <v>19.600000000000001</v>
      </c>
      <c r="O21">
        <v>4.2699999999999996</v>
      </c>
      <c r="P21">
        <v>4.84</v>
      </c>
      <c r="Q21">
        <v>131</v>
      </c>
    </row>
    <row r="22" spans="2:17" x14ac:dyDescent="0.3">
      <c r="B22">
        <v>4</v>
      </c>
      <c r="C22" t="s">
        <v>22</v>
      </c>
      <c r="D22">
        <v>600</v>
      </c>
      <c r="E22">
        <v>99.2</v>
      </c>
      <c r="F22">
        <v>0.81</v>
      </c>
      <c r="G22" s="11">
        <f t="shared" si="0"/>
        <v>2.1917808219178003E-3</v>
      </c>
      <c r="H22">
        <v>0.11</v>
      </c>
      <c r="I22">
        <v>0.04</v>
      </c>
      <c r="J22">
        <v>0.1</v>
      </c>
      <c r="K22">
        <v>0.02</v>
      </c>
      <c r="L22">
        <v>88.4</v>
      </c>
      <c r="M22">
        <v>0.12</v>
      </c>
      <c r="N22">
        <v>9</v>
      </c>
      <c r="O22">
        <v>2.13</v>
      </c>
      <c r="P22">
        <v>4.91</v>
      </c>
      <c r="Q22">
        <v>89</v>
      </c>
    </row>
    <row r="23" spans="2:17" x14ac:dyDescent="0.3">
      <c r="B23">
        <v>10</v>
      </c>
      <c r="C23" t="s">
        <v>22</v>
      </c>
      <c r="D23">
        <v>600</v>
      </c>
      <c r="E23">
        <v>94.7</v>
      </c>
      <c r="F23">
        <v>2.92</v>
      </c>
      <c r="G23" s="11">
        <f t="shared" si="0"/>
        <v>1.4520547945205471E-2</v>
      </c>
      <c r="H23">
        <v>0.12</v>
      </c>
      <c r="I23">
        <v>0.04</v>
      </c>
      <c r="J23">
        <v>0.1</v>
      </c>
      <c r="K23">
        <v>0.02</v>
      </c>
      <c r="L23">
        <v>88.4</v>
      </c>
      <c r="M23">
        <v>0.12</v>
      </c>
      <c r="N23">
        <v>9</v>
      </c>
      <c r="O23">
        <v>2.13</v>
      </c>
      <c r="P23">
        <v>4.91</v>
      </c>
      <c r="Q23">
        <v>89</v>
      </c>
    </row>
    <row r="24" spans="2:17" x14ac:dyDescent="0.3">
      <c r="B24">
        <v>20</v>
      </c>
      <c r="C24" t="s">
        <v>22</v>
      </c>
      <c r="D24">
        <v>600</v>
      </c>
      <c r="E24">
        <v>91</v>
      </c>
      <c r="F24">
        <v>6.3</v>
      </c>
      <c r="G24" s="11">
        <f t="shared" si="0"/>
        <v>2.4657534246575342E-2</v>
      </c>
      <c r="H24">
        <v>0.14000000000000001</v>
      </c>
      <c r="I24">
        <v>0.03</v>
      </c>
      <c r="J24">
        <v>0.1</v>
      </c>
      <c r="K24">
        <v>0.02</v>
      </c>
      <c r="L24">
        <v>88.4</v>
      </c>
      <c r="M24">
        <v>0.12</v>
      </c>
      <c r="N24">
        <v>9</v>
      </c>
      <c r="O24">
        <v>2.13</v>
      </c>
      <c r="P24">
        <v>4.91</v>
      </c>
      <c r="Q24">
        <v>89</v>
      </c>
    </row>
    <row r="25" spans="2:17" x14ac:dyDescent="0.3">
      <c r="B25">
        <v>30</v>
      </c>
      <c r="C25" t="s">
        <v>22</v>
      </c>
      <c r="D25">
        <v>600</v>
      </c>
      <c r="E25">
        <v>92.5</v>
      </c>
      <c r="F25">
        <v>6.41</v>
      </c>
      <c r="G25" s="11">
        <f t="shared" si="0"/>
        <v>2.0547945205479451E-2</v>
      </c>
      <c r="H25">
        <v>0.16</v>
      </c>
      <c r="I25">
        <v>0.08</v>
      </c>
      <c r="J25">
        <v>0.1</v>
      </c>
      <c r="K25">
        <v>0.02</v>
      </c>
      <c r="L25">
        <v>88.4</v>
      </c>
      <c r="M25">
        <v>0.12</v>
      </c>
      <c r="N25">
        <v>9</v>
      </c>
      <c r="O25">
        <v>2.13</v>
      </c>
      <c r="P25">
        <v>4.91</v>
      </c>
      <c r="Q25">
        <v>89</v>
      </c>
    </row>
    <row r="26" spans="2:17" x14ac:dyDescent="0.3">
      <c r="B26">
        <v>45</v>
      </c>
      <c r="C26" t="s">
        <v>22</v>
      </c>
      <c r="D26">
        <v>600</v>
      </c>
      <c r="E26">
        <v>85.8</v>
      </c>
      <c r="F26">
        <v>6.32</v>
      </c>
      <c r="G26" s="11">
        <f t="shared" si="0"/>
        <v>3.8904109589041107E-2</v>
      </c>
      <c r="H26">
        <v>0.16</v>
      </c>
      <c r="I26">
        <v>0.09</v>
      </c>
      <c r="J26">
        <v>0.1</v>
      </c>
      <c r="K26">
        <v>0.02</v>
      </c>
      <c r="L26">
        <v>88.4</v>
      </c>
      <c r="M26">
        <v>0.12</v>
      </c>
      <c r="N26">
        <v>9</v>
      </c>
      <c r="O26">
        <v>2.13</v>
      </c>
      <c r="P26">
        <v>4.91</v>
      </c>
      <c r="Q26">
        <v>89</v>
      </c>
    </row>
    <row r="27" spans="2:17" x14ac:dyDescent="0.3">
      <c r="B27">
        <v>60</v>
      </c>
      <c r="C27" t="s">
        <v>22</v>
      </c>
      <c r="D27">
        <v>600</v>
      </c>
      <c r="E27">
        <v>86.4</v>
      </c>
      <c r="F27">
        <v>4.2300000000000004</v>
      </c>
      <c r="G27" s="11">
        <f t="shared" si="0"/>
        <v>3.7260273972602724E-2</v>
      </c>
      <c r="H27">
        <v>0.17</v>
      </c>
      <c r="I27">
        <v>0.05</v>
      </c>
      <c r="J27">
        <v>0.1</v>
      </c>
      <c r="K27">
        <v>0.02</v>
      </c>
      <c r="L27">
        <v>88.4</v>
      </c>
      <c r="M27">
        <v>0.12</v>
      </c>
      <c r="N27">
        <v>9</v>
      </c>
      <c r="O27">
        <v>2.13</v>
      </c>
      <c r="P27">
        <v>4.91</v>
      </c>
      <c r="Q27">
        <v>89</v>
      </c>
    </row>
  </sheetData>
  <hyperlinks>
    <hyperlink ref="B1" r:id="rId1" xr:uid="{CAFB5456-D8AD-452F-BACF-19BA84CCBAB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1 n 6 7 V M 4 h V A q k A A A A 9 g A A A B I A H A B D b 2 5 m a W c v U G F j a 2 F n Z S 5 4 b W w g o h g A K K A U A A A A A A A A A A A A A A A A A A A A A A A A A A A A h Y + x D o I w F E V / h X S n L e B A y K M M x k 0 S E x L j 2 k C F R n g Y W i z / 5 u A n + Q t i F H V z v O e e 4 d 7 7 9 Q b Z 1 L X e R Q 1 G 9 5 i S g H L i K S z 7 S m O d k t E e / Z h k A n a y P M l a e b O M J p l M l Z L G 2 n P C m H O O u o j 2 Q 8 1 C z g N 2 y L d F 2 a h O k o + s / 8 u + R m M l l o o I 2 L / G i J A G f E W j e N 4 E b I G Q a / w K 4 d w 9 2 x 8 I 6 7 G 1 4 6 C E Q r / Y A F s i s P c H 8 Q B Q S w M E F A A C A A g A 1 n 6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+ u 1 Q r 1 t 1 t S w E A A B g C A A A T A B w A R m 9 y b X V s Y X M v U 2 V j d G l v b j E u b S C i G A A o o B Q A A A A A A A A A A A A A A A A A A A A A A A A A A A C F U M F K w 0 A Q v R f 6 D 8 N 6 a S E N a c G L J Q d N U Q 8 i S i o e j J R J O m 2 W b n Z l Z r d Y i / / u l h Y U E Z z L z r 4 3 v H l v h B q v n Y X y + I 6 n / V 6 / J y 0 y L e F M 3 V H b o b W L S T a Z L G r n N t C 0 + O a J Y c m 4 8 g p y M O T 7 P Y h V u s A N R a S Q b T p z T e j I + s G 1 N p Q W z v r 4 k Y E q L q o n I Z a K B D + y L B t X 5 Z Z Y r 0 n A o P U 1 h 4 0 E q y M m 2 p O v r r T b O C M e a 2 0 O A I z g h i w x m u r 5 4 X w 0 Q 4 8 W z U 6 q x 3 E G K 8 d Q a x c t c v W P 8 7 S R r R o m L z M y u o v C n K t E J V A 4 E z o r + S S B x + A 8 l X 5 n K P 9 u 0 3 t n 6 X W Y H B O f q Q d 2 X e S W c E u 4 j J 4 P B 5 l j H Q d P z A k f H I + T w M s J v z S m b N A g S + 4 5 / J Q s W r T r q D j f v d G 3 3 J z R S s z X H R 0 e S B n 8 s T / Z 7 9 V 7 D O L j A N j Q 1 c S f C e x V E X h L 4 1 / E 5 7 D f 0 / b P x d M v U E s B A i 0 A F A A C A A g A 1 n 6 7 V M 4 h V A q k A A A A 9 g A A A B I A A A A A A A A A A A A A A A A A A A A A A E N v b m Z p Z y 9 Q Y W N r Y W d l L n h t b F B L A Q I t A B Q A A g A I A N Z + u 1 Q P y u m r p A A A A O k A A A A T A A A A A A A A A A A A A A A A A P A A A A B b Q 2 9 u d G V u d F 9 U e X B l c 1 0 u e G 1 s U E s B A i 0 A F A A C A A g A 1 n 6 7 V C v W 3 W 1 L A Q A A G A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k A A A A A A A B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G 1 h b m 5 f M j A y M l 9 i b 2 9 r J T I w Y 2 h h c H R l c i U y M G R y Y W Z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d U M T M 6 N T Q 6 M z M u N T Q 4 N D I x M F o i I C 8 + P E V u d H J 5 I F R 5 c G U 9 I k Z p b G x D b 2 x 1 b W 5 U e X B l c y I g V m F s d W U 9 I n N C U V U 9 I i A v P j x F b n R y e S B U e X B l P S J G a W x s Q 2 9 s d W 1 u T m F t Z X M i I F Z h b H V l P S J z W y Z x d W 9 0 O 3 g m c X V v d D s s J n F 1 b 3 Q 7 Q 3 V y d m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o b W F u b l 8 y M D I y X 2 J v b 2 s g Y 2 h h c H R l c i B k c m F m d C 9 B d X R v U m V t b 3 Z l Z E N v b H V t b n M x L n t 4 L D B 9 J n F 1 b 3 Q 7 L C Z x d W 9 0 O 1 N l Y 3 R p b 2 4 x L 0 x l a G 1 h b m 5 f M j A y M l 9 i b 2 9 r I G N o Y X B 0 Z X I g Z H J h Z n Q v Q X V 0 b 1 J l b W 9 2 Z W R D b 2 x 1 b W 5 z M S 5 7 Q 3 V y d m U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l a G 1 h b m 5 f M j A y M l 9 i b 2 9 r I G N o Y X B 0 Z X I g Z H J h Z n Q v Q X V 0 b 1 J l b W 9 2 Z W R D b 2 x 1 b W 5 z M S 5 7 e C w w f S Z x d W 9 0 O y w m c X V v d D t T Z W N 0 a W 9 u M S 9 M Z W h t Y W 5 u X z I w M j J f Y m 9 v a y B j a G F w d G V y I G R y Y W Z 0 L 0 F 1 d G 9 S Z W 1 v d m V k Q 2 9 s d W 1 u c z E u e 0 N 1 c n Z l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o b W F u b l 8 y M D I y X 2 J v b 2 s l M j B j a G F w d G V y J T I w Z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o b W F u b l 8 y M D I y X 2 J v b 2 s l M j B j a G F w d G V y J T I w Z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o b W F u b l 8 y M D I y X 2 J v b 2 s l M j B j a G F w d G V y J T I w Z H J h Z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L X H G k i e w E + 1 z d R G A R g h W A A A A A A C A A A A A A A D Z g A A w A A A A B A A A A D i p 4 1 a k K H 2 z x d 1 Z Z D + O b z t A A A A A A S A A A C g A A A A E A A A A L r J v m n A b k Q e w l x L f u t H M r x Q A A A A 6 k b R N N B 1 L i U k + J + K w T 0 n B t f Z X X h i 6 n + O R i W a R W L O 0 9 3 v n s Y Q d v Y 3 H O k L n R X T 5 B O f S t 8 / e 2 j 9 l 9 X g U A l / y q A H V + u M Q M 1 h s V V T o k b j / O O V P + c U A A A A w 7 7 v j l U 2 N H f c z w l a i I n 6 P q E y m v E = < / D a t a M a s h u p > 
</file>

<file path=customXml/itemProps1.xml><?xml version="1.0" encoding="utf-8"?>
<ds:datastoreItem xmlns:ds="http://schemas.openxmlformats.org/officeDocument/2006/customXml" ds:itemID="{8D252695-FAAE-4A80-822F-968392C5B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</vt:lpstr>
      <vt:lpstr>Nguyen2010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Azzi</dc:creator>
  <cp:lastModifiedBy>Elias S. Azzi</cp:lastModifiedBy>
  <dcterms:created xsi:type="dcterms:W3CDTF">2015-06-05T18:17:20Z</dcterms:created>
  <dcterms:modified xsi:type="dcterms:W3CDTF">2023-07-02T11:42:02Z</dcterms:modified>
</cp:coreProperties>
</file>