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igure 1" sheetId="1" r:id="rId1"/>
    <sheet name="Figure 2a" sheetId="2" r:id="rId2"/>
    <sheet name="Figure 5" sheetId="3" r:id="rId3"/>
    <sheet name="Figure 6 &amp; S1" sheetId="4" r:id="rId4"/>
    <sheet name="Figure 7" sheetId="5" r:id="rId5"/>
    <sheet name="Figure S2" sheetId="7" r:id="rId6"/>
    <sheet name="Figure S3" sheetId="8"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 i="8" l="1"/>
  <c r="Q10" i="8"/>
  <c r="Q11" i="8" s="1"/>
  <c r="P10" i="8"/>
  <c r="P11" i="8" s="1"/>
  <c r="O10" i="8"/>
  <c r="O11" i="8" s="1"/>
  <c r="N10" i="8"/>
  <c r="M10" i="8"/>
  <c r="M11" i="8" s="1"/>
  <c r="L10" i="8"/>
  <c r="L11" i="8" s="1"/>
  <c r="K10" i="8"/>
  <c r="K11" i="8" s="1"/>
  <c r="J10" i="8"/>
  <c r="J11" i="8" s="1"/>
  <c r="I10" i="8"/>
  <c r="I11" i="8" s="1"/>
  <c r="H10" i="8"/>
  <c r="H11" i="8" s="1"/>
  <c r="G10" i="8"/>
  <c r="G11" i="8" s="1"/>
  <c r="F10" i="8"/>
  <c r="F11" i="8" s="1"/>
  <c r="E10" i="8"/>
  <c r="E11" i="8" s="1"/>
  <c r="D10" i="8"/>
  <c r="D11" i="8" s="1"/>
  <c r="C10" i="8"/>
  <c r="C11" i="8" s="1"/>
  <c r="B10" i="8"/>
  <c r="B11" i="8" s="1"/>
  <c r="Q9" i="8"/>
  <c r="P9" i="8"/>
  <c r="O9" i="8"/>
  <c r="N9" i="8"/>
  <c r="M9" i="8"/>
  <c r="L9" i="8"/>
  <c r="K9" i="8"/>
  <c r="J9" i="8"/>
  <c r="I9" i="8"/>
  <c r="H9" i="8"/>
  <c r="G9" i="8"/>
  <c r="F9" i="8"/>
  <c r="E9" i="8"/>
  <c r="D9" i="8"/>
  <c r="C9" i="8"/>
  <c r="B9" i="8"/>
  <c r="Q8" i="7"/>
  <c r="P8" i="7"/>
  <c r="O8" i="7"/>
  <c r="N8" i="7"/>
  <c r="M8" i="7"/>
  <c r="L8" i="7"/>
  <c r="K8" i="7"/>
  <c r="J8" i="7"/>
  <c r="I8" i="7"/>
  <c r="H8" i="7"/>
  <c r="G8" i="7"/>
  <c r="F8" i="7"/>
  <c r="E8" i="7"/>
  <c r="D8" i="7"/>
  <c r="C8" i="7"/>
  <c r="B8" i="7"/>
  <c r="Q14" i="5"/>
  <c r="P14" i="5"/>
  <c r="O14" i="5"/>
  <c r="N14" i="5"/>
  <c r="M14" i="5"/>
  <c r="L14" i="5"/>
  <c r="K14" i="5"/>
  <c r="J14" i="5"/>
  <c r="I14" i="5"/>
  <c r="H14" i="5"/>
  <c r="G14" i="5"/>
  <c r="F14" i="5"/>
  <c r="E14" i="5"/>
  <c r="D14" i="5"/>
  <c r="C14" i="5"/>
  <c r="B14" i="5"/>
  <c r="Q30" i="4"/>
  <c r="P30" i="4"/>
  <c r="O30" i="4"/>
  <c r="N30" i="4"/>
  <c r="M30" i="4"/>
  <c r="L30" i="4"/>
  <c r="K30" i="4"/>
  <c r="J30" i="4"/>
  <c r="I30" i="4"/>
  <c r="H30" i="4"/>
  <c r="G30" i="4"/>
  <c r="F30" i="4"/>
  <c r="E30" i="4"/>
  <c r="D30" i="4"/>
  <c r="C30" i="4"/>
  <c r="B30" i="4"/>
  <c r="Q7" i="5"/>
  <c r="Q8" i="5" s="1"/>
  <c r="P7" i="5"/>
  <c r="P8" i="5" s="1"/>
  <c r="O7" i="5"/>
  <c r="O8" i="5" s="1"/>
  <c r="N7" i="5"/>
  <c r="N8" i="5" s="1"/>
  <c r="M7" i="5"/>
  <c r="M8" i="5" s="1"/>
  <c r="L7" i="5"/>
  <c r="L8" i="5" s="1"/>
  <c r="K7" i="5"/>
  <c r="K8" i="5" s="1"/>
  <c r="J7" i="5"/>
  <c r="J8" i="5" s="1"/>
  <c r="I7" i="5"/>
  <c r="I8" i="5" s="1"/>
  <c r="H7" i="5"/>
  <c r="H8" i="5" s="1"/>
  <c r="G7" i="5"/>
  <c r="G8" i="5" s="1"/>
  <c r="F7" i="5"/>
  <c r="F8" i="5" s="1"/>
  <c r="E7" i="5"/>
  <c r="E8" i="5" s="1"/>
  <c r="D7" i="5"/>
  <c r="D8" i="5" s="1"/>
  <c r="C7" i="5"/>
  <c r="C8" i="5" s="1"/>
  <c r="B7" i="5"/>
  <c r="B8" i="5" s="1"/>
  <c r="J12" i="1"/>
  <c r="J13" i="1" s="1"/>
  <c r="I12" i="1"/>
  <c r="I13" i="1" s="1"/>
  <c r="H12" i="1"/>
  <c r="H13" i="1" s="1"/>
  <c r="G12" i="1"/>
  <c r="G13" i="1" s="1"/>
  <c r="F12" i="1"/>
  <c r="F13" i="1" s="1"/>
  <c r="E12" i="1"/>
  <c r="E13" i="1" s="1"/>
  <c r="D12" i="1"/>
  <c r="D13" i="1" s="1"/>
  <c r="F8" i="2"/>
  <c r="Q7" i="2"/>
  <c r="Q8" i="2" s="1"/>
  <c r="P7" i="2"/>
  <c r="P8" i="2" s="1"/>
  <c r="O7" i="2"/>
  <c r="O8" i="2" s="1"/>
  <c r="N7" i="2"/>
  <c r="N8" i="2" s="1"/>
  <c r="M7" i="2"/>
  <c r="M8" i="2" s="1"/>
  <c r="L7" i="2"/>
  <c r="L8" i="2" s="1"/>
  <c r="K7" i="2"/>
  <c r="K8" i="2" s="1"/>
  <c r="J7" i="2"/>
  <c r="J8" i="2" s="1"/>
  <c r="I7" i="2"/>
  <c r="I8" i="2" s="1"/>
  <c r="H7" i="2"/>
  <c r="H8" i="2" s="1"/>
  <c r="G7" i="2"/>
  <c r="G8" i="2" s="1"/>
  <c r="F7" i="2"/>
  <c r="E7" i="2"/>
  <c r="E8" i="2" s="1"/>
  <c r="D7" i="2"/>
  <c r="D8" i="2" s="1"/>
  <c r="C7" i="2"/>
  <c r="C8" i="2" s="1"/>
  <c r="B7" i="2"/>
  <c r="B8" i="2" s="1"/>
  <c r="I14" i="3"/>
  <c r="I15" i="3" s="1"/>
  <c r="H14" i="3"/>
  <c r="H15" i="3" s="1"/>
  <c r="G14" i="3"/>
  <c r="G15" i="3" s="1"/>
  <c r="F14" i="3"/>
  <c r="F15" i="3" s="1"/>
  <c r="E14" i="3"/>
  <c r="E15" i="3" s="1"/>
  <c r="D14" i="3"/>
  <c r="D15" i="3" s="1"/>
  <c r="C14" i="3"/>
  <c r="C15" i="3" s="1"/>
  <c r="Q15" i="4"/>
  <c r="Q16" i="4" s="1"/>
  <c r="Q22" i="4"/>
  <c r="P22" i="4"/>
  <c r="O22" i="4"/>
  <c r="N22" i="4"/>
  <c r="M22" i="4"/>
  <c r="L22" i="4"/>
  <c r="K22" i="4"/>
  <c r="J22" i="4"/>
  <c r="I22" i="4"/>
  <c r="H22" i="4"/>
  <c r="G22" i="4"/>
  <c r="F22" i="4"/>
  <c r="E22" i="4"/>
  <c r="D22" i="4"/>
  <c r="C22" i="4"/>
  <c r="B22" i="4"/>
  <c r="B14" i="4"/>
  <c r="B15" i="4" s="1"/>
  <c r="B16" i="4" s="1"/>
  <c r="Q14" i="4"/>
  <c r="P14" i="4"/>
  <c r="P15" i="4" s="1"/>
  <c r="P16" i="4" s="1"/>
  <c r="O14" i="4"/>
  <c r="N14" i="4"/>
  <c r="N15" i="4" s="1"/>
  <c r="N16" i="4" s="1"/>
  <c r="M14" i="4"/>
  <c r="M15" i="4" s="1"/>
  <c r="M16" i="4" s="1"/>
  <c r="L14" i="4"/>
  <c r="L15" i="4" s="1"/>
  <c r="L16" i="4" s="1"/>
  <c r="K14" i="4"/>
  <c r="K15" i="4" s="1"/>
  <c r="K16" i="4" s="1"/>
  <c r="J14" i="4"/>
  <c r="J15" i="4" s="1"/>
  <c r="J16" i="4" s="1"/>
  <c r="I14" i="4"/>
  <c r="I15" i="4" s="1"/>
  <c r="I16" i="4" s="1"/>
  <c r="H14" i="4"/>
  <c r="H15" i="4" s="1"/>
  <c r="H16" i="4" s="1"/>
  <c r="G14" i="4"/>
  <c r="G15" i="4" s="1"/>
  <c r="G16" i="4" s="1"/>
  <c r="F14" i="4"/>
  <c r="F15" i="4" s="1"/>
  <c r="F16" i="4" s="1"/>
  <c r="E14" i="4"/>
  <c r="E15" i="4" s="1"/>
  <c r="E16" i="4" s="1"/>
  <c r="D14" i="4"/>
  <c r="D15" i="4" s="1"/>
  <c r="D16" i="4" s="1"/>
  <c r="C14" i="4"/>
  <c r="O15" i="4" s="1"/>
  <c r="O16" i="4" s="1"/>
  <c r="C13" i="3"/>
  <c r="D13" i="3"/>
  <c r="E13" i="3"/>
  <c r="F13" i="3"/>
  <c r="G13" i="3"/>
  <c r="H13" i="3"/>
  <c r="I13" i="3"/>
  <c r="J13" i="3"/>
  <c r="J14" i="3" s="1"/>
  <c r="J15" i="3" s="1"/>
  <c r="K13" i="3"/>
  <c r="K14" i="3" s="1"/>
  <c r="K15" i="3" s="1"/>
  <c r="L13" i="3"/>
  <c r="L14" i="3" s="1"/>
  <c r="L15" i="3" s="1"/>
  <c r="M13" i="3"/>
  <c r="M14" i="3" s="1"/>
  <c r="M15" i="3" s="1"/>
  <c r="N13" i="3"/>
  <c r="N14" i="3" s="1"/>
  <c r="N15" i="3" s="1"/>
  <c r="O13" i="3"/>
  <c r="O14" i="3" s="1"/>
  <c r="O15" i="3" s="1"/>
  <c r="P13" i="3"/>
  <c r="P14" i="3" s="1"/>
  <c r="P15" i="3" s="1"/>
  <c r="Q13" i="3"/>
  <c r="Q14" i="3" s="1"/>
  <c r="Q15" i="3" s="1"/>
  <c r="B13" i="3"/>
  <c r="B14" i="3" s="1"/>
  <c r="B15" i="3" s="1"/>
  <c r="C19" i="1"/>
  <c r="D19" i="1"/>
  <c r="E19" i="1"/>
  <c r="F19" i="1"/>
  <c r="G19" i="1"/>
  <c r="H19" i="1"/>
  <c r="I19" i="1"/>
  <c r="J19" i="1"/>
  <c r="K19" i="1"/>
  <c r="L19" i="1"/>
  <c r="M19" i="1"/>
  <c r="N19" i="1"/>
  <c r="O19" i="1"/>
  <c r="P19" i="1"/>
  <c r="Q19" i="1"/>
  <c r="B19" i="1"/>
  <c r="Q11" i="1"/>
  <c r="Q12" i="1" s="1"/>
  <c r="Q13" i="1" s="1"/>
  <c r="P11" i="1"/>
  <c r="P12" i="1" s="1"/>
  <c r="P13" i="1" s="1"/>
  <c r="O11" i="1"/>
  <c r="O12" i="1" s="1"/>
  <c r="O13" i="1" s="1"/>
  <c r="N11" i="1"/>
  <c r="N12" i="1" s="1"/>
  <c r="N13" i="1" s="1"/>
  <c r="M11" i="1"/>
  <c r="M12" i="1" s="1"/>
  <c r="M13" i="1" s="1"/>
  <c r="L11" i="1"/>
  <c r="L12" i="1" s="1"/>
  <c r="L13" i="1" s="1"/>
  <c r="K11" i="1"/>
  <c r="J11" i="1"/>
  <c r="I11" i="1"/>
  <c r="H11" i="1"/>
  <c r="G11" i="1"/>
  <c r="F11" i="1"/>
  <c r="E11" i="1"/>
  <c r="D11" i="1"/>
  <c r="C11" i="1"/>
  <c r="C12" i="1" s="1"/>
  <c r="C13" i="1" s="1"/>
  <c r="B11" i="1"/>
  <c r="B12" i="1" s="1"/>
  <c r="B13" i="1" s="1"/>
  <c r="C15" i="4" l="1"/>
  <c r="C16" i="4" s="1"/>
  <c r="K12" i="1"/>
  <c r="K13" i="1" s="1"/>
</calcChain>
</file>

<file path=xl/sharedStrings.xml><?xml version="1.0" encoding="utf-8"?>
<sst xmlns="http://schemas.openxmlformats.org/spreadsheetml/2006/main" count="265" uniqueCount="58">
  <si>
    <t>Compliance</t>
  </si>
  <si>
    <t>Origin, meat</t>
  </si>
  <si>
    <t>Substitute</t>
  </si>
  <si>
    <t>Ley and other forage crops</t>
  </si>
  <si>
    <t>Cereals</t>
  </si>
  <si>
    <t>Other arable</t>
  </si>
  <si>
    <t>Fallow</t>
  </si>
  <si>
    <t>Vegetables, berries and fruit</t>
  </si>
  <si>
    <t>BL</t>
  </si>
  <si>
    <t>2016-2020</t>
  </si>
  <si>
    <t>CMS</t>
  </si>
  <si>
    <t>C</t>
  </si>
  <si>
    <t>PB</t>
  </si>
  <si>
    <t>CMS+AP</t>
  </si>
  <si>
    <t>SE</t>
  </si>
  <si>
    <t>SE-all</t>
  </si>
  <si>
    <r>
      <rPr>
        <sz val="11"/>
        <color theme="1"/>
        <rFont val="Calibri"/>
        <family val="2"/>
      </rPr>
      <t>Δ</t>
    </r>
    <r>
      <rPr>
        <sz val="11"/>
        <color theme="1"/>
        <rFont val="Calibri"/>
        <family val="2"/>
        <scheme val="minor"/>
      </rPr>
      <t xml:space="preserve"> red meat imports</t>
    </r>
  </si>
  <si>
    <t>Δ substitute imports</t>
  </si>
  <si>
    <t>Δ feed imports</t>
  </si>
  <si>
    <t>Cropland use in Sweden [Mha]</t>
  </si>
  <si>
    <t>Total</t>
  </si>
  <si>
    <t>Change from 2023 baseline</t>
  </si>
  <si>
    <t>% change from 2023 baseline</t>
  </si>
  <si>
    <t>Changes in cropland use abroad [Mha]</t>
  </si>
  <si>
    <t>Semi-natural grassland area [Mha]</t>
  </si>
  <si>
    <t>cattle, beef</t>
  </si>
  <si>
    <t>cattle, dairy</t>
  </si>
  <si>
    <t>horses</t>
  </si>
  <si>
    <t>pigs</t>
  </si>
  <si>
    <t>poultry, broiler</t>
  </si>
  <si>
    <t>poultry, layer</t>
  </si>
  <si>
    <t>sheep</t>
  </si>
  <si>
    <t>* The livestock unit, abbreviated as LSU (or sometimes as LU), is a reference unit which facilitates the aggregation of livestock from various species and age as per convention, via the use of specific coefficients established initially on the basis of the nutritional or feed requirement of each type of animal (see table below for an overview of the most commonly used coefficients).</t>
  </si>
  <si>
    <t>Number of animals [million LSU*]</t>
  </si>
  <si>
    <t>https://ec.europa.eu/eurostat/statistics-explained/index.php?title=Glossary:Livestock_unit_(LSU)</t>
  </si>
  <si>
    <t>agricultural soils</t>
  </si>
  <si>
    <t>energy use</t>
  </si>
  <si>
    <t>enteric fermentation</t>
  </si>
  <si>
    <t>input production</t>
  </si>
  <si>
    <t>liming</t>
  </si>
  <si>
    <t>manure management</t>
  </si>
  <si>
    <t>waste management</t>
  </si>
  <si>
    <t>Δ red meat imports</t>
  </si>
  <si>
    <r>
      <t>Climate impact from Swedish agriculture [Mt CO</t>
    </r>
    <r>
      <rPr>
        <b/>
        <vertAlign val="subscript"/>
        <sz val="11"/>
        <color theme="1"/>
        <rFont val="Calibri"/>
        <family val="2"/>
        <scheme val="minor"/>
      </rPr>
      <t>2</t>
    </r>
    <r>
      <rPr>
        <b/>
        <sz val="11"/>
        <color theme="1"/>
        <rFont val="Calibri"/>
        <family val="2"/>
        <scheme val="minor"/>
      </rPr>
      <t>-eq]</t>
    </r>
  </si>
  <si>
    <r>
      <t>Changes in climate impact abroad [Mt CO</t>
    </r>
    <r>
      <rPr>
        <b/>
        <vertAlign val="subscript"/>
        <sz val="11"/>
        <color theme="1"/>
        <rFont val="Calibri"/>
        <family val="2"/>
        <scheme val="minor"/>
      </rPr>
      <t>2</t>
    </r>
    <r>
      <rPr>
        <b/>
        <sz val="11"/>
        <color theme="1"/>
        <rFont val="Calibri"/>
        <family val="2"/>
        <scheme val="minor"/>
      </rPr>
      <t>-eq]</t>
    </r>
  </si>
  <si>
    <r>
      <t>Ammonia (NH</t>
    </r>
    <r>
      <rPr>
        <b/>
        <vertAlign val="subscript"/>
        <sz val="11"/>
        <color theme="1"/>
        <rFont val="Calibri"/>
        <family val="2"/>
        <scheme val="minor"/>
      </rPr>
      <t>3</t>
    </r>
    <r>
      <rPr>
        <b/>
        <sz val="11"/>
        <color theme="1"/>
        <rFont val="Calibri"/>
        <family val="2"/>
        <scheme val="minor"/>
      </rPr>
      <t>) emissions from Swedish agriculture [kt]</t>
    </r>
  </si>
  <si>
    <r>
      <t>Changes in ammonia (NH</t>
    </r>
    <r>
      <rPr>
        <b/>
        <vertAlign val="subscript"/>
        <sz val="11"/>
        <color theme="1"/>
        <rFont val="Calibri"/>
        <family val="2"/>
        <scheme val="minor"/>
      </rPr>
      <t>3</t>
    </r>
    <r>
      <rPr>
        <b/>
        <sz val="11"/>
        <color theme="1"/>
        <rFont val="Calibri"/>
        <family val="2"/>
        <scheme val="minor"/>
      </rPr>
      <t>) emissions abroad [kt]</t>
    </r>
  </si>
  <si>
    <t>Figure S1</t>
  </si>
  <si>
    <t>Figure 6</t>
  </si>
  <si>
    <t>Assuming that changed beef imports only affects Irish suckler cow production</t>
  </si>
  <si>
    <t>Δ semi-natural grasslands</t>
  </si>
  <si>
    <t>Δ cropland</t>
  </si>
  <si>
    <r>
      <t>Emissions due to land use changes in Sweden [Mt CO</t>
    </r>
    <r>
      <rPr>
        <b/>
        <vertAlign val="subscript"/>
        <sz val="11"/>
        <color theme="1"/>
        <rFont val="Calibri"/>
        <family val="2"/>
        <scheme val="minor"/>
      </rPr>
      <t>2</t>
    </r>
    <r>
      <rPr>
        <b/>
        <sz val="11"/>
        <color theme="1"/>
        <rFont val="Calibri"/>
        <family val="2"/>
        <scheme val="minor"/>
      </rPr>
      <t>]</t>
    </r>
  </si>
  <si>
    <t>Note: Positive numbers are emissions and negative numbers are sequestration</t>
  </si>
  <si>
    <t>Mineral fertiliser</t>
  </si>
  <si>
    <t>Animal manure</t>
  </si>
  <si>
    <t>Other organic</t>
  </si>
  <si>
    <t>Application of nitrogen (N) on Swedish agricultural land [kt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</si>
</sst>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00"/>
    <numFmt numFmtId="166" formatCode="\+0.0;\-0.0"/>
    <numFmt numFmtId="167"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sz val="9"/>
      <color theme="1"/>
      <name val="Calibri"/>
      <family val="2"/>
      <scheme val="minor"/>
    </font>
    <font>
      <u/>
      <sz val="11"/>
      <color theme="10"/>
      <name val="Calibri"/>
      <family val="2"/>
      <scheme val="minor"/>
    </font>
    <font>
      <b/>
      <vertAlign val="subscript"/>
      <sz val="11"/>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21">
    <xf numFmtId="0" fontId="0" fillId="0" borderId="0" xfId="0"/>
    <xf numFmtId="2" fontId="0" fillId="0" borderId="0" xfId="0" applyNumberFormat="1"/>
    <xf numFmtId="0" fontId="0" fillId="0" borderId="0" xfId="0" applyAlignment="1">
      <alignment horizontal="center" vertical="center"/>
    </xf>
    <xf numFmtId="2" fontId="0" fillId="0" borderId="0" xfId="0" applyNumberFormat="1" applyAlignment="1">
      <alignment horizontal="center"/>
    </xf>
    <xf numFmtId="0" fontId="2" fillId="0" borderId="0" xfId="0" applyFont="1"/>
    <xf numFmtId="0" fontId="4" fillId="0" borderId="0" xfId="0" applyFont="1"/>
    <xf numFmtId="164" fontId="4" fillId="0" borderId="0" xfId="1" applyNumberFormat="1" applyFont="1" applyAlignment="1">
      <alignment horizontal="center"/>
    </xf>
    <xf numFmtId="2" fontId="2" fillId="0" borderId="0" xfId="0" applyNumberFormat="1" applyFont="1" applyAlignment="1">
      <alignment horizontal="center"/>
    </xf>
    <xf numFmtId="0" fontId="6" fillId="0" borderId="0" xfId="2"/>
    <xf numFmtId="2" fontId="0" fillId="0" borderId="0" xfId="0" applyNumberFormat="1" applyAlignment="1">
      <alignment horizontal="center" vertical="center"/>
    </xf>
    <xf numFmtId="165" fontId="4" fillId="0" borderId="0" xfId="0" applyNumberFormat="1" applyFont="1" applyAlignment="1">
      <alignment horizontal="center"/>
    </xf>
    <xf numFmtId="1" fontId="0" fillId="0" borderId="0" xfId="0" applyNumberFormat="1" applyAlignment="1">
      <alignment horizontal="center"/>
    </xf>
    <xf numFmtId="1" fontId="0" fillId="0" borderId="0" xfId="0" applyNumberFormat="1" applyAlignment="1">
      <alignment horizontal="center" vertical="center"/>
    </xf>
    <xf numFmtId="167" fontId="4" fillId="0" borderId="0" xfId="0" applyNumberFormat="1" applyFont="1" applyAlignment="1">
      <alignment horizontal="center"/>
    </xf>
    <xf numFmtId="0" fontId="8" fillId="0" borderId="0" xfId="0" applyFont="1"/>
    <xf numFmtId="1" fontId="2" fillId="0" borderId="0" xfId="0" applyNumberFormat="1" applyFont="1" applyAlignment="1">
      <alignment horizontal="center"/>
    </xf>
    <xf numFmtId="166" fontId="0" fillId="0" borderId="0" xfId="0" applyNumberFormat="1" applyAlignment="1">
      <alignment horizontal="center" vertical="center"/>
    </xf>
    <xf numFmtId="166" fontId="2" fillId="0" borderId="0" xfId="0" applyNumberFormat="1" applyFont="1" applyAlignment="1">
      <alignment horizontal="center"/>
    </xf>
    <xf numFmtId="0" fontId="0" fillId="0" borderId="0" xfId="0" applyAlignment="1">
      <alignment horizontal="center" vertical="center"/>
    </xf>
    <xf numFmtId="9" fontId="0" fillId="0" borderId="0" xfId="0" applyNumberFormat="1" applyAlignment="1">
      <alignment horizontal="center" vertical="center"/>
    </xf>
    <xf numFmtId="0" fontId="5" fillId="0" borderId="0" xfId="0" applyFont="1" applyAlignment="1">
      <alignment horizontal="left"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ec.europa.eu/eurostat/statistics-explained/index.php?title=Glossary:Livestock_unit_(LS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tabSelected="1" workbookViewId="0">
      <selection activeCell="L8" sqref="L8"/>
    </sheetView>
  </sheetViews>
  <sheetFormatPr defaultRowHeight="15" x14ac:dyDescent="0.25"/>
  <cols>
    <col min="1" max="1" width="26.85546875" bestFit="1" customWidth="1"/>
  </cols>
  <sheetData>
    <row r="1" spans="1:17" x14ac:dyDescent="0.25">
      <c r="A1" t="s">
        <v>0</v>
      </c>
      <c r="B1" s="18" t="s">
        <v>8</v>
      </c>
      <c r="C1" s="18"/>
      <c r="D1" s="19">
        <v>0.05</v>
      </c>
      <c r="E1" s="19"/>
      <c r="F1" s="19"/>
      <c r="G1" s="19"/>
      <c r="H1" s="19"/>
      <c r="I1" s="19"/>
      <c r="J1" s="19"/>
      <c r="K1" s="19">
        <v>0.3</v>
      </c>
      <c r="L1" s="19"/>
      <c r="M1" s="19"/>
      <c r="N1" s="19"/>
      <c r="O1" s="19"/>
      <c r="P1" s="19"/>
      <c r="Q1" s="19"/>
    </row>
    <row r="2" spans="1:17" x14ac:dyDescent="0.25">
      <c r="A2" t="s">
        <v>1</v>
      </c>
      <c r="B2" s="18" t="s">
        <v>9</v>
      </c>
      <c r="C2" s="18">
        <v>2023</v>
      </c>
      <c r="D2" s="18" t="s">
        <v>10</v>
      </c>
      <c r="E2" s="18"/>
      <c r="F2" s="2" t="s">
        <v>13</v>
      </c>
      <c r="G2" s="18" t="s">
        <v>14</v>
      </c>
      <c r="H2" s="18"/>
      <c r="I2" s="18" t="s">
        <v>15</v>
      </c>
      <c r="J2" s="18"/>
      <c r="K2" s="18" t="s">
        <v>10</v>
      </c>
      <c r="L2" s="18"/>
      <c r="M2" s="2" t="s">
        <v>13</v>
      </c>
      <c r="N2" s="18" t="s">
        <v>14</v>
      </c>
      <c r="O2" s="18"/>
      <c r="P2" s="18" t="s">
        <v>15</v>
      </c>
      <c r="Q2" s="18"/>
    </row>
    <row r="3" spans="1:17" x14ac:dyDescent="0.25">
      <c r="A3" t="s">
        <v>2</v>
      </c>
      <c r="B3" s="18"/>
      <c r="C3" s="18"/>
      <c r="D3" s="2" t="s">
        <v>11</v>
      </c>
      <c r="E3" s="2" t="s">
        <v>12</v>
      </c>
      <c r="F3" s="2" t="s">
        <v>12</v>
      </c>
      <c r="G3" s="2" t="s">
        <v>11</v>
      </c>
      <c r="H3" s="2" t="s">
        <v>12</v>
      </c>
      <c r="I3" s="2" t="s">
        <v>11</v>
      </c>
      <c r="J3" s="2" t="s">
        <v>12</v>
      </c>
      <c r="K3" s="2" t="s">
        <v>11</v>
      </c>
      <c r="L3" s="2" t="s">
        <v>12</v>
      </c>
      <c r="M3" s="2" t="s">
        <v>12</v>
      </c>
      <c r="N3" s="2" t="s">
        <v>11</v>
      </c>
      <c r="O3" s="2" t="s">
        <v>12</v>
      </c>
      <c r="P3" s="2" t="s">
        <v>11</v>
      </c>
      <c r="Q3" s="2" t="s">
        <v>12</v>
      </c>
    </row>
    <row r="4" spans="1:17" x14ac:dyDescent="0.25">
      <c r="B4" s="2"/>
      <c r="C4" s="2"/>
      <c r="D4" s="2"/>
      <c r="E4" s="2"/>
      <c r="F4" s="2"/>
      <c r="G4" s="2"/>
      <c r="H4" s="2"/>
      <c r="I4" s="2"/>
      <c r="J4" s="2"/>
      <c r="K4" s="2"/>
      <c r="L4" s="2"/>
      <c r="M4" s="2"/>
      <c r="N4" s="2"/>
      <c r="O4" s="2"/>
      <c r="P4" s="2"/>
      <c r="Q4" s="2"/>
    </row>
    <row r="5" spans="1:17" x14ac:dyDescent="0.25">
      <c r="A5" s="4" t="s">
        <v>19</v>
      </c>
      <c r="B5" s="2"/>
      <c r="C5" s="2"/>
      <c r="D5" s="2"/>
      <c r="E5" s="2"/>
      <c r="F5" s="2"/>
      <c r="G5" s="2"/>
      <c r="H5" s="2"/>
      <c r="I5" s="2"/>
      <c r="J5" s="2"/>
      <c r="K5" s="2"/>
      <c r="L5" s="2"/>
      <c r="M5" s="2"/>
      <c r="N5" s="2"/>
      <c r="O5" s="2"/>
      <c r="P5" s="2"/>
      <c r="Q5" s="2"/>
    </row>
    <row r="6" spans="1:17" x14ac:dyDescent="0.25">
      <c r="A6" t="s">
        <v>3</v>
      </c>
      <c r="B6" s="3">
        <v>1.13683364599626</v>
      </c>
      <c r="C6" s="3">
        <v>1.11773369620526</v>
      </c>
      <c r="D6" s="3">
        <v>1.1068261984785699</v>
      </c>
      <c r="E6" s="3">
        <v>1.1068589419219199</v>
      </c>
      <c r="F6" s="3">
        <v>1.1038690364494701</v>
      </c>
      <c r="G6" s="3">
        <v>1.12544248703747</v>
      </c>
      <c r="H6" s="3">
        <v>1.1254690325357599</v>
      </c>
      <c r="I6" s="3">
        <v>1.40280090852609</v>
      </c>
      <c r="J6" s="3">
        <v>1.4027899146849301</v>
      </c>
      <c r="K6" s="3">
        <v>1.05308634415585</v>
      </c>
      <c r="L6" s="3">
        <v>1.0534645758211201</v>
      </c>
      <c r="M6" s="3">
        <v>1.0359081290869701</v>
      </c>
      <c r="N6" s="3">
        <v>1.16222414403013</v>
      </c>
      <c r="O6" s="3">
        <v>1.1619659284428101</v>
      </c>
      <c r="P6" s="3">
        <v>1.31339808065289</v>
      </c>
      <c r="Q6" s="3">
        <v>1.3132640355188201</v>
      </c>
    </row>
    <row r="7" spans="1:17" x14ac:dyDescent="0.25">
      <c r="A7" t="s">
        <v>4</v>
      </c>
      <c r="B7" s="3">
        <v>0.84591208763131098</v>
      </c>
      <c r="C7" s="3">
        <v>0.84352279520143802</v>
      </c>
      <c r="D7" s="3">
        <v>0.84289289479978702</v>
      </c>
      <c r="E7" s="3">
        <v>0.84134447115677102</v>
      </c>
      <c r="F7" s="3">
        <v>0.84134811015033995</v>
      </c>
      <c r="G7" s="3">
        <v>0.84430778009913399</v>
      </c>
      <c r="H7" s="3">
        <v>0.84276041374351096</v>
      </c>
      <c r="I7" s="3">
        <v>0.889745192953588</v>
      </c>
      <c r="J7" s="3">
        <v>0.88822991324911604</v>
      </c>
      <c r="K7" s="3">
        <v>0.83975752793413405</v>
      </c>
      <c r="L7" s="3">
        <v>0.83035320398171497</v>
      </c>
      <c r="M7" s="3">
        <v>0.83043199329446904</v>
      </c>
      <c r="N7" s="3">
        <v>0.84869687751024503</v>
      </c>
      <c r="O7" s="3">
        <v>0.839550663072962</v>
      </c>
      <c r="P7" s="3">
        <v>0.88235956993022602</v>
      </c>
      <c r="Q7" s="3">
        <v>0.87342824584488998</v>
      </c>
    </row>
    <row r="8" spans="1:17" x14ac:dyDescent="0.25">
      <c r="A8" t="s">
        <v>5</v>
      </c>
      <c r="B8" s="3">
        <v>0.202262381629183</v>
      </c>
      <c r="C8" s="3">
        <v>0.20183412523361</v>
      </c>
      <c r="D8" s="3">
        <v>0.20181391583809399</v>
      </c>
      <c r="E8" s="3">
        <v>0.202949376553547</v>
      </c>
      <c r="F8" s="3">
        <v>0.20294916766648699</v>
      </c>
      <c r="G8" s="3">
        <v>0.202183652088918</v>
      </c>
      <c r="H8" s="3">
        <v>0.20331844422523701</v>
      </c>
      <c r="I8" s="3">
        <v>0.21116243057322101</v>
      </c>
      <c r="J8" s="3">
        <v>0.21225761070666899</v>
      </c>
      <c r="K8" s="3">
        <v>0.201704046743406</v>
      </c>
      <c r="L8" s="3">
        <v>0.20865398750959499</v>
      </c>
      <c r="M8" s="3">
        <v>0.20864936355734601</v>
      </c>
      <c r="N8" s="3">
        <v>0.20416733580410501</v>
      </c>
      <c r="O8" s="3">
        <v>0.211033742912378</v>
      </c>
      <c r="P8" s="3">
        <v>0.210487507037973</v>
      </c>
      <c r="Q8" s="3">
        <v>0.21711071049376601</v>
      </c>
    </row>
    <row r="9" spans="1:17" x14ac:dyDescent="0.25">
      <c r="A9" t="s">
        <v>6</v>
      </c>
      <c r="B9" s="3">
        <v>0.152163262760067</v>
      </c>
      <c r="C9" s="3">
        <v>0.152193076942407</v>
      </c>
      <c r="D9" s="3">
        <v>0.15220192151048301</v>
      </c>
      <c r="E9" s="3">
        <v>0.152233050854124</v>
      </c>
      <c r="F9" s="3">
        <v>0.15223579274986501</v>
      </c>
      <c r="G9" s="3">
        <v>0.152189313982979</v>
      </c>
      <c r="H9" s="3">
        <v>0.152217532103125</v>
      </c>
      <c r="I9" s="3">
        <v>7.5803295546329696E-2</v>
      </c>
      <c r="J9" s="3">
        <v>7.5804313135574494E-2</v>
      </c>
      <c r="K9" s="3">
        <v>0.15225112535643401</v>
      </c>
      <c r="L9" s="3">
        <v>0.152659096843313</v>
      </c>
      <c r="M9" s="3">
        <v>0.15273326010646801</v>
      </c>
      <c r="N9" s="3">
        <v>0.152184927652489</v>
      </c>
      <c r="O9" s="3">
        <v>0.15241543806304</v>
      </c>
      <c r="P9" s="3">
        <v>7.6057717398718194E-2</v>
      </c>
      <c r="Q9" s="3">
        <v>7.6084385197777105E-2</v>
      </c>
    </row>
    <row r="10" spans="1:17" x14ac:dyDescent="0.25">
      <c r="A10" t="s">
        <v>7</v>
      </c>
      <c r="B10" s="3">
        <v>1.37635977661729E-2</v>
      </c>
      <c r="C10" s="3">
        <v>1.3764134243138999E-2</v>
      </c>
      <c r="D10" s="3">
        <v>1.3764322820350901E-2</v>
      </c>
      <c r="E10" s="3">
        <v>1.37651583606236E-2</v>
      </c>
      <c r="F10" s="3">
        <v>1.37652235975242E-2</v>
      </c>
      <c r="G10" s="3">
        <v>1.3763981332114299E-2</v>
      </c>
      <c r="H10" s="3">
        <v>1.37647513323643E-2</v>
      </c>
      <c r="I10" s="3">
        <v>1.37433953487244E-2</v>
      </c>
      <c r="J10" s="3">
        <v>1.3743437399580199E-2</v>
      </c>
      <c r="K10" s="3">
        <v>1.3765352738853501E-2</v>
      </c>
      <c r="L10" s="3">
        <v>1.3776591207276799E-2</v>
      </c>
      <c r="M10" s="3">
        <v>1.3778394850445399E-2</v>
      </c>
      <c r="N10" s="3">
        <v>1.3763836974536601E-2</v>
      </c>
      <c r="O10" s="3">
        <v>1.37701077816632E-2</v>
      </c>
      <c r="P10" s="3">
        <v>1.37631940978141E-2</v>
      </c>
      <c r="Q10" s="3">
        <v>1.3764174977469901E-2</v>
      </c>
    </row>
    <row r="11" spans="1:17" x14ac:dyDescent="0.25">
      <c r="A11" s="4" t="s">
        <v>20</v>
      </c>
      <c r="B11" s="7">
        <f>SUM(B6:B10)</f>
        <v>2.350934975782994</v>
      </c>
      <c r="C11" s="7">
        <f t="shared" ref="C11:Q11" si="0">SUM(C6:C10)</f>
        <v>2.3290478278258542</v>
      </c>
      <c r="D11" s="7">
        <f t="shared" si="0"/>
        <v>2.3174992534472847</v>
      </c>
      <c r="E11" s="7">
        <f t="shared" si="0"/>
        <v>2.3171509988469854</v>
      </c>
      <c r="F11" s="7">
        <f t="shared" si="0"/>
        <v>2.3141673306136865</v>
      </c>
      <c r="G11" s="7">
        <f t="shared" si="0"/>
        <v>2.3378872145406153</v>
      </c>
      <c r="H11" s="7">
        <f t="shared" si="0"/>
        <v>2.3375301739399972</v>
      </c>
      <c r="I11" s="7">
        <f t="shared" si="0"/>
        <v>2.5932552229479526</v>
      </c>
      <c r="J11" s="7">
        <f t="shared" si="0"/>
        <v>2.59282518917587</v>
      </c>
      <c r="K11" s="7">
        <f t="shared" si="0"/>
        <v>2.2605643969286775</v>
      </c>
      <c r="L11" s="7">
        <f t="shared" si="0"/>
        <v>2.25890745536302</v>
      </c>
      <c r="M11" s="7">
        <f t="shared" si="0"/>
        <v>2.2415011408956986</v>
      </c>
      <c r="N11" s="7">
        <f t="shared" si="0"/>
        <v>2.3810371219715059</v>
      </c>
      <c r="O11" s="7">
        <f t="shared" si="0"/>
        <v>2.3787358802728531</v>
      </c>
      <c r="P11" s="7">
        <f t="shared" si="0"/>
        <v>2.4960660691176213</v>
      </c>
      <c r="Q11" s="7">
        <f t="shared" si="0"/>
        <v>2.4936515520327229</v>
      </c>
    </row>
    <row r="12" spans="1:17" x14ac:dyDescent="0.25">
      <c r="A12" s="5" t="s">
        <v>21</v>
      </c>
      <c r="B12" s="10">
        <f>(B11-$C11)</f>
        <v>2.1887147957139863E-2</v>
      </c>
      <c r="C12" s="10">
        <f t="shared" ref="C12:Q12" si="1">(C11-$C11)</f>
        <v>0</v>
      </c>
      <c r="D12" s="10">
        <f t="shared" si="1"/>
        <v>-1.1548574378569487E-2</v>
      </c>
      <c r="E12" s="10">
        <f t="shared" si="1"/>
        <v>-1.189682897886879E-2</v>
      </c>
      <c r="F12" s="10">
        <f t="shared" si="1"/>
        <v>-1.4880497212167665E-2</v>
      </c>
      <c r="G12" s="10">
        <f t="shared" si="1"/>
        <v>8.8393867147611438E-3</v>
      </c>
      <c r="H12" s="10">
        <f t="shared" si="1"/>
        <v>8.4823461141430023E-3</v>
      </c>
      <c r="I12" s="10">
        <f t="shared" si="1"/>
        <v>0.26420739512209845</v>
      </c>
      <c r="J12" s="10">
        <f t="shared" si="1"/>
        <v>0.26377736135001584</v>
      </c>
      <c r="K12" s="10">
        <f t="shared" si="1"/>
        <v>-6.8483430897176678E-2</v>
      </c>
      <c r="L12" s="10">
        <f t="shared" si="1"/>
        <v>-7.0140372462834222E-2</v>
      </c>
      <c r="M12" s="10">
        <f t="shared" si="1"/>
        <v>-8.7546686930155548E-2</v>
      </c>
      <c r="N12" s="10">
        <f t="shared" si="1"/>
        <v>5.1989294145651677E-2</v>
      </c>
      <c r="O12" s="10">
        <f t="shared" si="1"/>
        <v>4.968805244699892E-2</v>
      </c>
      <c r="P12" s="10">
        <f t="shared" si="1"/>
        <v>0.16701824129176712</v>
      </c>
      <c r="Q12" s="10">
        <f t="shared" si="1"/>
        <v>0.16460372420686875</v>
      </c>
    </row>
    <row r="13" spans="1:17" x14ac:dyDescent="0.25">
      <c r="A13" s="5" t="s">
        <v>22</v>
      </c>
      <c r="B13" s="6">
        <f>B12/$C11</f>
        <v>9.3974660784752213E-3</v>
      </c>
      <c r="C13" s="6">
        <f t="shared" ref="C13:Q13" si="2">C12/$C11</f>
        <v>0</v>
      </c>
      <c r="D13" s="6">
        <f t="shared" si="2"/>
        <v>-4.9584960173831988E-3</v>
      </c>
      <c r="E13" s="6">
        <f t="shared" si="2"/>
        <v>-5.1080226162527435E-3</v>
      </c>
      <c r="F13" s="6">
        <f t="shared" si="2"/>
        <v>-6.3890904404734702E-3</v>
      </c>
      <c r="G13" s="6">
        <f t="shared" si="2"/>
        <v>3.795279173383328E-3</v>
      </c>
      <c r="H13" s="6">
        <f t="shared" si="2"/>
        <v>3.6419802173239175E-3</v>
      </c>
      <c r="I13" s="6">
        <f t="shared" si="2"/>
        <v>0.11344008996532018</v>
      </c>
      <c r="J13" s="6">
        <f t="shared" si="2"/>
        <v>0.11325545066038842</v>
      </c>
      <c r="K13" s="6">
        <f t="shared" si="2"/>
        <v>-2.9404046614665429E-2</v>
      </c>
      <c r="L13" s="6">
        <f t="shared" si="2"/>
        <v>-3.0115471062828986E-2</v>
      </c>
      <c r="M13" s="6">
        <f t="shared" si="2"/>
        <v>-3.7589046426702029E-2</v>
      </c>
      <c r="N13" s="6">
        <f t="shared" si="2"/>
        <v>2.2322123884498855E-2</v>
      </c>
      <c r="O13" s="6">
        <f t="shared" si="2"/>
        <v>2.1334062724414845E-2</v>
      </c>
      <c r="P13" s="6">
        <f t="shared" si="2"/>
        <v>7.1710953848327444E-2</v>
      </c>
      <c r="Q13" s="6">
        <f t="shared" si="2"/>
        <v>7.06742567672064E-2</v>
      </c>
    </row>
    <row r="14" spans="1:17" x14ac:dyDescent="0.25">
      <c r="B14" s="3"/>
      <c r="C14" s="3"/>
      <c r="D14" s="3"/>
      <c r="E14" s="3"/>
      <c r="F14" s="3"/>
      <c r="G14" s="3"/>
      <c r="H14" s="3"/>
      <c r="I14" s="3"/>
      <c r="J14" s="3"/>
      <c r="K14" s="3"/>
      <c r="L14" s="3"/>
      <c r="M14" s="3"/>
      <c r="N14" s="3"/>
      <c r="O14" s="3"/>
      <c r="P14" s="3"/>
      <c r="Q14" s="3"/>
    </row>
    <row r="15" spans="1:17" x14ac:dyDescent="0.25">
      <c r="A15" s="4" t="s">
        <v>23</v>
      </c>
      <c r="B15" s="3"/>
      <c r="C15" s="3"/>
      <c r="D15" s="3"/>
      <c r="E15" s="3"/>
      <c r="F15" s="3"/>
      <c r="G15" s="3"/>
      <c r="H15" s="3"/>
      <c r="I15" s="3"/>
      <c r="J15" s="3"/>
      <c r="K15" s="3"/>
      <c r="L15" s="3"/>
      <c r="M15" s="3"/>
      <c r="N15" s="3"/>
      <c r="O15" s="3"/>
      <c r="P15" s="3"/>
      <c r="Q15" s="3"/>
    </row>
    <row r="16" spans="1:17" x14ac:dyDescent="0.25">
      <c r="A16" t="s">
        <v>16</v>
      </c>
      <c r="B16" s="3">
        <v>0</v>
      </c>
      <c r="C16" s="3">
        <v>0</v>
      </c>
      <c r="D16" s="3">
        <v>-2.2379748885019298E-3</v>
      </c>
      <c r="E16" s="3">
        <v>-2.2379748885019298E-3</v>
      </c>
      <c r="F16" s="3">
        <v>-2.2379748885019298E-3</v>
      </c>
      <c r="G16" s="3">
        <v>-7.1031376895930899E-3</v>
      </c>
      <c r="H16" s="3">
        <v>-7.1031376895930899E-3</v>
      </c>
      <c r="I16" s="3">
        <v>-0.14206275379186101</v>
      </c>
      <c r="J16" s="3">
        <v>-0.14206275379186101</v>
      </c>
      <c r="K16" s="3">
        <v>-1.34278493310115E-2</v>
      </c>
      <c r="L16" s="3">
        <v>-1.34278493310115E-2</v>
      </c>
      <c r="M16" s="3">
        <v>-1.34278493310115E-2</v>
      </c>
      <c r="N16" s="3">
        <v>-4.2618826137558498E-2</v>
      </c>
      <c r="O16" s="3">
        <v>-4.2618826137558498E-2</v>
      </c>
      <c r="P16" s="3">
        <v>-0.14206275379186101</v>
      </c>
      <c r="Q16" s="3">
        <v>-0.14206275379186101</v>
      </c>
    </row>
    <row r="17" spans="1:17" x14ac:dyDescent="0.25">
      <c r="A17" t="s">
        <v>17</v>
      </c>
      <c r="B17" s="3">
        <v>0</v>
      </c>
      <c r="C17" s="3">
        <v>0</v>
      </c>
      <c r="D17" s="3">
        <v>8.4739051821671504E-4</v>
      </c>
      <c r="E17" s="3">
        <v>2.25361348062386E-4</v>
      </c>
      <c r="F17" s="3">
        <v>2.25361348062386E-4</v>
      </c>
      <c r="G17" s="3">
        <v>8.4739051821671504E-4</v>
      </c>
      <c r="H17" s="3">
        <v>2.25361348062386E-4</v>
      </c>
      <c r="I17" s="3">
        <v>8.4739051821671504E-4</v>
      </c>
      <c r="J17" s="3">
        <v>2.25361348062386E-4</v>
      </c>
      <c r="K17" s="3">
        <v>5.0843431093002397E-3</v>
      </c>
      <c r="L17" s="3">
        <v>1.3521680883743299E-3</v>
      </c>
      <c r="M17" s="3">
        <v>1.3521680883743299E-3</v>
      </c>
      <c r="N17" s="3">
        <v>5.0843431093002397E-3</v>
      </c>
      <c r="O17" s="3">
        <v>1.3521680883743299E-3</v>
      </c>
      <c r="P17" s="3">
        <v>5.0843431093002397E-3</v>
      </c>
      <c r="Q17" s="3">
        <v>1.3521680883743299E-3</v>
      </c>
    </row>
    <row r="18" spans="1:17" x14ac:dyDescent="0.25">
      <c r="A18" t="s">
        <v>18</v>
      </c>
      <c r="B18" s="3">
        <v>0</v>
      </c>
      <c r="C18" s="3">
        <v>0</v>
      </c>
      <c r="D18" s="3">
        <v>3.6025929453526801E-4</v>
      </c>
      <c r="E18" s="3">
        <v>-1.1504940438859001E-3</v>
      </c>
      <c r="F18" s="3">
        <v>-1.16025879386234E-3</v>
      </c>
      <c r="G18" s="3">
        <v>1.0639430867250799E-3</v>
      </c>
      <c r="H18" s="3">
        <v>-4.4662511468885902E-4</v>
      </c>
      <c r="I18" s="3">
        <v>1.8754185604894402E-2</v>
      </c>
      <c r="J18" s="3">
        <v>1.72403553012592E-2</v>
      </c>
      <c r="K18" s="3">
        <v>2.1497103301173501E-3</v>
      </c>
      <c r="L18" s="3">
        <v>-6.9105197061113998E-3</v>
      </c>
      <c r="M18" s="3">
        <v>-6.9305782333087497E-3</v>
      </c>
      <c r="N18" s="3">
        <v>7.6812998583901202E-3</v>
      </c>
      <c r="O18" s="3">
        <v>-1.0844574786929499E-3</v>
      </c>
      <c r="P18" s="3">
        <v>1.7716096649006099E-2</v>
      </c>
      <c r="Q18" s="3">
        <v>8.7057068794997895E-3</v>
      </c>
    </row>
    <row r="19" spans="1:17" x14ac:dyDescent="0.25">
      <c r="A19" s="4" t="s">
        <v>20</v>
      </c>
      <c r="B19" s="7">
        <f>SUM(B16:B18)</f>
        <v>0</v>
      </c>
      <c r="C19" s="7">
        <f t="shared" ref="C19:Q19" si="3">SUM(C16:C18)</f>
        <v>0</v>
      </c>
      <c r="D19" s="7">
        <f t="shared" si="3"/>
        <v>-1.0303250757499466E-3</v>
      </c>
      <c r="E19" s="7">
        <f t="shared" si="3"/>
        <v>-3.163107584325444E-3</v>
      </c>
      <c r="F19" s="7">
        <f t="shared" si="3"/>
        <v>-3.1728723343018837E-3</v>
      </c>
      <c r="G19" s="7">
        <f t="shared" si="3"/>
        <v>-5.191804084651295E-3</v>
      </c>
      <c r="H19" s="7">
        <f t="shared" si="3"/>
        <v>-7.3244014562195633E-3</v>
      </c>
      <c r="I19" s="7">
        <f t="shared" si="3"/>
        <v>-0.12246117766874988</v>
      </c>
      <c r="J19" s="7">
        <f t="shared" si="3"/>
        <v>-0.12459703714253942</v>
      </c>
      <c r="K19" s="7">
        <f t="shared" si="3"/>
        <v>-6.1937958915939109E-3</v>
      </c>
      <c r="L19" s="7">
        <f t="shared" si="3"/>
        <v>-1.8986200948748571E-2</v>
      </c>
      <c r="M19" s="7">
        <f t="shared" si="3"/>
        <v>-1.9006259475945919E-2</v>
      </c>
      <c r="N19" s="7">
        <f t="shared" si="3"/>
        <v>-2.9853183169868139E-2</v>
      </c>
      <c r="O19" s="7">
        <f t="shared" si="3"/>
        <v>-4.2351115527877119E-2</v>
      </c>
      <c r="P19" s="7">
        <f t="shared" si="3"/>
        <v>-0.11926231403355468</v>
      </c>
      <c r="Q19" s="7">
        <f t="shared" si="3"/>
        <v>-0.1320048788239869</v>
      </c>
    </row>
  </sheetData>
  <mergeCells count="11">
    <mergeCell ref="P2:Q2"/>
    <mergeCell ref="B2:B3"/>
    <mergeCell ref="C2:C3"/>
    <mergeCell ref="B1:C1"/>
    <mergeCell ref="D1:J1"/>
    <mergeCell ref="K1:Q1"/>
    <mergeCell ref="D2:E2"/>
    <mergeCell ref="G2:H2"/>
    <mergeCell ref="I2:J2"/>
    <mergeCell ref="K2:L2"/>
    <mergeCell ref="N2:O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D23" sqref="D23"/>
    </sheetView>
  </sheetViews>
  <sheetFormatPr defaultRowHeight="15" x14ac:dyDescent="0.25"/>
  <cols>
    <col min="1" max="1" width="27.7109375" customWidth="1"/>
  </cols>
  <sheetData>
    <row r="1" spans="1:17" x14ac:dyDescent="0.25">
      <c r="A1" t="s">
        <v>0</v>
      </c>
      <c r="B1" s="18" t="s">
        <v>8</v>
      </c>
      <c r="C1" s="18"/>
      <c r="D1" s="19">
        <v>0.05</v>
      </c>
      <c r="E1" s="19"/>
      <c r="F1" s="19"/>
      <c r="G1" s="19"/>
      <c r="H1" s="19"/>
      <c r="I1" s="19"/>
      <c r="J1" s="19"/>
      <c r="K1" s="19">
        <v>0.3</v>
      </c>
      <c r="L1" s="19"/>
      <c r="M1" s="19"/>
      <c r="N1" s="19"/>
      <c r="O1" s="19"/>
      <c r="P1" s="19"/>
      <c r="Q1" s="19"/>
    </row>
    <row r="2" spans="1:17" x14ac:dyDescent="0.25">
      <c r="A2" t="s">
        <v>1</v>
      </c>
      <c r="B2" s="18" t="s">
        <v>9</v>
      </c>
      <c r="C2" s="18">
        <v>2023</v>
      </c>
      <c r="D2" s="18" t="s">
        <v>10</v>
      </c>
      <c r="E2" s="18"/>
      <c r="F2" s="2" t="s">
        <v>13</v>
      </c>
      <c r="G2" s="18" t="s">
        <v>14</v>
      </c>
      <c r="H2" s="18"/>
      <c r="I2" s="18" t="s">
        <v>15</v>
      </c>
      <c r="J2" s="18"/>
      <c r="K2" s="18" t="s">
        <v>10</v>
      </c>
      <c r="L2" s="18"/>
      <c r="M2" s="2" t="s">
        <v>13</v>
      </c>
      <c r="N2" s="18" t="s">
        <v>14</v>
      </c>
      <c r="O2" s="18"/>
      <c r="P2" s="18" t="s">
        <v>15</v>
      </c>
      <c r="Q2" s="18"/>
    </row>
    <row r="3" spans="1:17" x14ac:dyDescent="0.25">
      <c r="A3" t="s">
        <v>2</v>
      </c>
      <c r="B3" s="18"/>
      <c r="C3" s="18"/>
      <c r="D3" s="2" t="s">
        <v>11</v>
      </c>
      <c r="E3" s="2" t="s">
        <v>12</v>
      </c>
      <c r="F3" s="2" t="s">
        <v>12</v>
      </c>
      <c r="G3" s="2" t="s">
        <v>11</v>
      </c>
      <c r="H3" s="2" t="s">
        <v>12</v>
      </c>
      <c r="I3" s="2" t="s">
        <v>11</v>
      </c>
      <c r="J3" s="2" t="s">
        <v>12</v>
      </c>
      <c r="K3" s="2" t="s">
        <v>11</v>
      </c>
      <c r="L3" s="2" t="s">
        <v>12</v>
      </c>
      <c r="M3" s="2" t="s">
        <v>12</v>
      </c>
      <c r="N3" s="2" t="s">
        <v>11</v>
      </c>
      <c r="O3" s="2" t="s">
        <v>12</v>
      </c>
      <c r="P3" s="2" t="s">
        <v>11</v>
      </c>
      <c r="Q3" s="2" t="s">
        <v>12</v>
      </c>
    </row>
    <row r="4" spans="1:17" x14ac:dyDescent="0.25">
      <c r="B4" s="2"/>
      <c r="C4" s="2"/>
      <c r="D4" s="2"/>
      <c r="E4" s="2"/>
      <c r="F4" s="2"/>
      <c r="G4" s="2"/>
      <c r="H4" s="2"/>
      <c r="I4" s="2"/>
      <c r="J4" s="2"/>
      <c r="K4" s="2"/>
      <c r="L4" s="2"/>
      <c r="M4" s="2"/>
      <c r="N4" s="2"/>
      <c r="O4" s="2"/>
      <c r="P4" s="2"/>
      <c r="Q4" s="2"/>
    </row>
    <row r="5" spans="1:17" x14ac:dyDescent="0.25">
      <c r="A5" s="4" t="s">
        <v>24</v>
      </c>
      <c r="B5" s="2"/>
      <c r="C5" s="2"/>
      <c r="D5" s="2"/>
      <c r="E5" s="2"/>
      <c r="F5" s="2"/>
      <c r="G5" s="2"/>
      <c r="H5" s="2"/>
      <c r="I5" s="2"/>
      <c r="J5" s="2"/>
      <c r="K5" s="2"/>
      <c r="L5" s="2"/>
      <c r="M5" s="2"/>
      <c r="N5" s="2"/>
      <c r="O5" s="2"/>
      <c r="P5" s="2"/>
      <c r="Q5" s="2"/>
    </row>
    <row r="6" spans="1:17" x14ac:dyDescent="0.25">
      <c r="A6" s="4" t="s">
        <v>20</v>
      </c>
      <c r="B6" s="7">
        <v>0.44657409398940301</v>
      </c>
      <c r="C6" s="7">
        <v>0.43730056158769198</v>
      </c>
      <c r="D6" s="7">
        <v>0.43249341582926398</v>
      </c>
      <c r="E6" s="7">
        <v>0.43243877549799298</v>
      </c>
      <c r="F6" s="7">
        <v>0.43770466337397701</v>
      </c>
      <c r="G6" s="7">
        <v>0.440748919509445</v>
      </c>
      <c r="H6" s="7">
        <v>0.44070023340112102</v>
      </c>
      <c r="I6" s="7">
        <v>0.56593484065091904</v>
      </c>
      <c r="J6" s="7">
        <v>0.56593003130891395</v>
      </c>
      <c r="K6" s="7">
        <v>0.40684684258256598</v>
      </c>
      <c r="L6" s="7">
        <v>0.40641529250427699</v>
      </c>
      <c r="M6" s="7">
        <v>0.43776349130181602</v>
      </c>
      <c r="N6" s="7">
        <v>0.45604300928778402</v>
      </c>
      <c r="O6" s="7">
        <v>0.45560779328314799</v>
      </c>
      <c r="P6" s="7">
        <v>0.53763154254974499</v>
      </c>
      <c r="Q6" s="7">
        <v>0.53757240211314705</v>
      </c>
    </row>
    <row r="7" spans="1:17" x14ac:dyDescent="0.25">
      <c r="A7" s="5" t="s">
        <v>21</v>
      </c>
      <c r="B7" s="10">
        <f>(B6-$C6)</f>
        <v>9.2735324017110266E-3</v>
      </c>
      <c r="C7" s="10">
        <f t="shared" ref="C7:Q7" si="0">(C6-$C6)</f>
        <v>0</v>
      </c>
      <c r="D7" s="10">
        <f t="shared" si="0"/>
        <v>-4.8071457584279997E-3</v>
      </c>
      <c r="E7" s="10">
        <f t="shared" si="0"/>
        <v>-4.8617860896990051E-3</v>
      </c>
      <c r="F7" s="10">
        <f t="shared" si="0"/>
        <v>4.0410178628502713E-4</v>
      </c>
      <c r="G7" s="10">
        <f t="shared" si="0"/>
        <v>3.4483579217530202E-3</v>
      </c>
      <c r="H7" s="10">
        <f t="shared" si="0"/>
        <v>3.3996718134290393E-3</v>
      </c>
      <c r="I7" s="10">
        <f t="shared" si="0"/>
        <v>0.12863427906322705</v>
      </c>
      <c r="J7" s="10">
        <f t="shared" si="0"/>
        <v>0.12862946972122197</v>
      </c>
      <c r="K7" s="10">
        <f t="shared" si="0"/>
        <v>-3.0453719005126001E-2</v>
      </c>
      <c r="L7" s="10">
        <f t="shared" si="0"/>
        <v>-3.088526908341499E-2</v>
      </c>
      <c r="M7" s="10">
        <f t="shared" si="0"/>
        <v>4.6292971412403849E-4</v>
      </c>
      <c r="N7" s="10">
        <f t="shared" si="0"/>
        <v>1.8742447700092035E-2</v>
      </c>
      <c r="O7" s="10">
        <f t="shared" si="0"/>
        <v>1.8307231695456005E-2</v>
      </c>
      <c r="P7" s="10">
        <f t="shared" si="0"/>
        <v>0.10033098096205301</v>
      </c>
      <c r="Q7" s="10">
        <f t="shared" si="0"/>
        <v>0.10027184052545507</v>
      </c>
    </row>
    <row r="8" spans="1:17" x14ac:dyDescent="0.25">
      <c r="A8" s="5" t="s">
        <v>22</v>
      </c>
      <c r="B8" s="6">
        <f>B7/$C6</f>
        <v>2.1206312582910787E-2</v>
      </c>
      <c r="C8" s="6">
        <f t="shared" ref="C8:Q8" si="1">C7/$C6</f>
        <v>0</v>
      </c>
      <c r="D8" s="6">
        <f t="shared" si="1"/>
        <v>-1.099277289051462E-2</v>
      </c>
      <c r="E8" s="6">
        <f t="shared" si="1"/>
        <v>-1.1117722035497707E-2</v>
      </c>
      <c r="F8" s="6">
        <f t="shared" si="1"/>
        <v>9.2408247731918928E-4</v>
      </c>
      <c r="G8" s="6">
        <f t="shared" si="1"/>
        <v>7.8855556673268073E-3</v>
      </c>
      <c r="H8" s="6">
        <f t="shared" si="1"/>
        <v>7.7742223817092041E-3</v>
      </c>
      <c r="I8" s="6">
        <f t="shared" si="1"/>
        <v>0.2941553026966145</v>
      </c>
      <c r="J8" s="6">
        <f t="shared" si="1"/>
        <v>0.29414430490144217</v>
      </c>
      <c r="K8" s="6">
        <f t="shared" si="1"/>
        <v>-6.9640246732267486E-2</v>
      </c>
      <c r="L8" s="6">
        <f t="shared" si="1"/>
        <v>-7.0627096775912918E-2</v>
      </c>
      <c r="M8" s="6">
        <f t="shared" si="1"/>
        <v>1.0586076369152046E-3</v>
      </c>
      <c r="N8" s="6">
        <f t="shared" si="1"/>
        <v>4.2859418318706204E-2</v>
      </c>
      <c r="O8" s="6">
        <f t="shared" si="1"/>
        <v>4.1864185193333792E-2</v>
      </c>
      <c r="P8" s="6">
        <f t="shared" si="1"/>
        <v>0.22943254542775979</v>
      </c>
      <c r="Q8" s="6">
        <f t="shared" si="1"/>
        <v>0.22929730563665771</v>
      </c>
    </row>
  </sheetData>
  <mergeCells count="11">
    <mergeCell ref="P2:Q2"/>
    <mergeCell ref="B2:B3"/>
    <mergeCell ref="C2:C3"/>
    <mergeCell ref="B1:C1"/>
    <mergeCell ref="D1:J1"/>
    <mergeCell ref="K1:Q1"/>
    <mergeCell ref="D2:E2"/>
    <mergeCell ref="G2:H2"/>
    <mergeCell ref="I2:J2"/>
    <mergeCell ref="K2:L2"/>
    <mergeCell ref="N2:O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election sqref="A1:Q3"/>
    </sheetView>
  </sheetViews>
  <sheetFormatPr defaultRowHeight="15" x14ac:dyDescent="0.25"/>
  <cols>
    <col min="1" max="1" width="26.7109375" customWidth="1"/>
  </cols>
  <sheetData>
    <row r="1" spans="1:17" x14ac:dyDescent="0.25">
      <c r="A1" t="s">
        <v>0</v>
      </c>
      <c r="B1" s="18" t="s">
        <v>8</v>
      </c>
      <c r="C1" s="18"/>
      <c r="D1" s="19">
        <v>0.05</v>
      </c>
      <c r="E1" s="19"/>
      <c r="F1" s="19"/>
      <c r="G1" s="19"/>
      <c r="H1" s="19"/>
      <c r="I1" s="19"/>
      <c r="J1" s="19"/>
      <c r="K1" s="19">
        <v>0.3</v>
      </c>
      <c r="L1" s="19"/>
      <c r="M1" s="19"/>
      <c r="N1" s="19"/>
      <c r="O1" s="19"/>
      <c r="P1" s="19"/>
      <c r="Q1" s="19"/>
    </row>
    <row r="2" spans="1:17" x14ac:dyDescent="0.25">
      <c r="A2" t="s">
        <v>1</v>
      </c>
      <c r="B2" s="18" t="s">
        <v>9</v>
      </c>
      <c r="C2" s="18">
        <v>2023</v>
      </c>
      <c r="D2" s="18" t="s">
        <v>10</v>
      </c>
      <c r="E2" s="18"/>
      <c r="F2" s="2" t="s">
        <v>13</v>
      </c>
      <c r="G2" s="18" t="s">
        <v>14</v>
      </c>
      <c r="H2" s="18"/>
      <c r="I2" s="18" t="s">
        <v>15</v>
      </c>
      <c r="J2" s="18"/>
      <c r="K2" s="18" t="s">
        <v>10</v>
      </c>
      <c r="L2" s="18"/>
      <c r="M2" s="2" t="s">
        <v>13</v>
      </c>
      <c r="N2" s="18" t="s">
        <v>14</v>
      </c>
      <c r="O2" s="18"/>
      <c r="P2" s="18" t="s">
        <v>15</v>
      </c>
      <c r="Q2" s="18"/>
    </row>
    <row r="3" spans="1:17" x14ac:dyDescent="0.25">
      <c r="A3" t="s">
        <v>2</v>
      </c>
      <c r="B3" s="18"/>
      <c r="C3" s="18"/>
      <c r="D3" s="2" t="s">
        <v>11</v>
      </c>
      <c r="E3" s="2" t="s">
        <v>12</v>
      </c>
      <c r="F3" s="2" t="s">
        <v>12</v>
      </c>
      <c r="G3" s="2" t="s">
        <v>11</v>
      </c>
      <c r="H3" s="2" t="s">
        <v>12</v>
      </c>
      <c r="I3" s="2" t="s">
        <v>11</v>
      </c>
      <c r="J3" s="2" t="s">
        <v>12</v>
      </c>
      <c r="K3" s="2" t="s">
        <v>11</v>
      </c>
      <c r="L3" s="2" t="s">
        <v>12</v>
      </c>
      <c r="M3" s="2" t="s">
        <v>12</v>
      </c>
      <c r="N3" s="2" t="s">
        <v>11</v>
      </c>
      <c r="O3" s="2" t="s">
        <v>12</v>
      </c>
      <c r="P3" s="2" t="s">
        <v>11</v>
      </c>
      <c r="Q3" s="2" t="s">
        <v>12</v>
      </c>
    </row>
    <row r="5" spans="1:17" x14ac:dyDescent="0.25">
      <c r="A5" s="4" t="s">
        <v>33</v>
      </c>
    </row>
    <row r="6" spans="1:17" x14ac:dyDescent="0.25">
      <c r="A6" t="s">
        <v>25</v>
      </c>
      <c r="B6" s="9">
        <v>0.481548884007587</v>
      </c>
      <c r="C6" s="9">
        <v>0.45721048476845999</v>
      </c>
      <c r="D6" s="9">
        <v>0.44169435489678199</v>
      </c>
      <c r="E6" s="9">
        <v>0.44169435489889097</v>
      </c>
      <c r="F6" s="9">
        <v>0.44169435489832598</v>
      </c>
      <c r="G6" s="9">
        <v>0.46592019639375498</v>
      </c>
      <c r="H6" s="9">
        <v>0.46592019639799398</v>
      </c>
      <c r="I6" s="9">
        <v>1.13794503959905</v>
      </c>
      <c r="J6" s="9">
        <v>1.1379450395990001</v>
      </c>
      <c r="K6" s="9">
        <v>0.36411370554134798</v>
      </c>
      <c r="L6" s="9">
        <v>0.36411370554134698</v>
      </c>
      <c r="M6" s="9">
        <v>0.36411370553844102</v>
      </c>
      <c r="N6" s="9">
        <v>0.50946875451455098</v>
      </c>
      <c r="O6" s="9">
        <v>0.50946875453873797</v>
      </c>
      <c r="P6" s="9">
        <v>1.0046449547923599</v>
      </c>
      <c r="Q6" s="9">
        <v>1.00464495479233</v>
      </c>
    </row>
    <row r="7" spans="1:17" x14ac:dyDescent="0.25">
      <c r="A7" t="s">
        <v>26</v>
      </c>
      <c r="B7" s="9">
        <v>0.69634008434470795</v>
      </c>
      <c r="C7" s="9">
        <v>0.69634008434444505</v>
      </c>
      <c r="D7" s="9">
        <v>0.69634008434372197</v>
      </c>
      <c r="E7" s="9">
        <v>0.69634008434469696</v>
      </c>
      <c r="F7" s="9">
        <v>0.696340084344376</v>
      </c>
      <c r="G7" s="9">
        <v>0.69634008434258299</v>
      </c>
      <c r="H7" s="9">
        <v>0.69634008434278405</v>
      </c>
      <c r="I7" s="9">
        <v>0.69634008434470995</v>
      </c>
      <c r="J7" s="9">
        <v>0.69634008434470895</v>
      </c>
      <c r="K7" s="9">
        <v>0.69634008434470995</v>
      </c>
      <c r="L7" s="9">
        <v>0.69634008434470096</v>
      </c>
      <c r="M7" s="9">
        <v>0.69634008434401495</v>
      </c>
      <c r="N7" s="9">
        <v>0.69634008434342698</v>
      </c>
      <c r="O7" s="9">
        <v>0.69634008434244099</v>
      </c>
      <c r="P7" s="9">
        <v>0.69634008434471095</v>
      </c>
      <c r="Q7" s="9">
        <v>0.69634008434471095</v>
      </c>
    </row>
    <row r="8" spans="1:17" x14ac:dyDescent="0.25">
      <c r="A8" t="s">
        <v>27</v>
      </c>
      <c r="B8" s="9">
        <v>0.28440000924133102</v>
      </c>
      <c r="C8" s="9">
        <v>0.28440001051068398</v>
      </c>
      <c r="D8" s="9">
        <v>0.284400011271502</v>
      </c>
      <c r="E8" s="9">
        <v>0.28440001133894699</v>
      </c>
      <c r="F8" s="9">
        <v>0.284400011535898</v>
      </c>
      <c r="G8" s="9">
        <v>0.28440000997696602</v>
      </c>
      <c r="H8" s="9">
        <v>0.28440001003522702</v>
      </c>
      <c r="I8" s="9">
        <v>0.28439999999999999</v>
      </c>
      <c r="J8" s="9">
        <v>0.28439999999999999</v>
      </c>
      <c r="K8" s="9">
        <v>0.28440001506586898</v>
      </c>
      <c r="L8" s="9">
        <v>0.28440001601196102</v>
      </c>
      <c r="M8" s="9">
        <v>0.28440001738348902</v>
      </c>
      <c r="N8" s="9">
        <v>0.28440000776673102</v>
      </c>
      <c r="O8" s="9">
        <v>0.28440000828082501</v>
      </c>
      <c r="P8" s="9">
        <v>0.28440000002607402</v>
      </c>
      <c r="Q8" s="9">
        <v>0.28440000002768201</v>
      </c>
    </row>
    <row r="9" spans="1:17" x14ac:dyDescent="0.25">
      <c r="A9" t="s">
        <v>28</v>
      </c>
      <c r="B9" s="9">
        <v>0.30035687224499502</v>
      </c>
      <c r="C9" s="9">
        <v>0.290771387757988</v>
      </c>
      <c r="D9" s="9">
        <v>0.28619074260837601</v>
      </c>
      <c r="E9" s="9">
        <v>0.28619074260837601</v>
      </c>
      <c r="F9" s="9">
        <v>0.28619074260837501</v>
      </c>
      <c r="G9" s="9">
        <v>0.28824478970698503</v>
      </c>
      <c r="H9" s="9">
        <v>0.28824478970698503</v>
      </c>
      <c r="I9" s="9">
        <v>0.34522405622240698</v>
      </c>
      <c r="J9" s="9">
        <v>0.34522405622240698</v>
      </c>
      <c r="K9" s="9">
        <v>0.26328751686031499</v>
      </c>
      <c r="L9" s="9">
        <v>0.26328751686031499</v>
      </c>
      <c r="M9" s="9">
        <v>0.26328751686031499</v>
      </c>
      <c r="N9" s="9">
        <v>0.27561179945197101</v>
      </c>
      <c r="O9" s="9">
        <v>0.27561179945197101</v>
      </c>
      <c r="P9" s="9">
        <v>0.31759652214754502</v>
      </c>
      <c r="Q9" s="9">
        <v>0.31759652214754602</v>
      </c>
    </row>
    <row r="10" spans="1:17" x14ac:dyDescent="0.25">
      <c r="A10" t="s">
        <v>29</v>
      </c>
      <c r="B10" s="9">
        <v>0.10556772783393401</v>
      </c>
      <c r="C10" s="9">
        <v>0.110302764196009</v>
      </c>
      <c r="D10" s="9">
        <v>0.113655417577644</v>
      </c>
      <c r="E10" s="9">
        <v>0.110302764196009</v>
      </c>
      <c r="F10" s="9">
        <v>0.110302764196009</v>
      </c>
      <c r="G10" s="9">
        <v>0.113655417577644</v>
      </c>
      <c r="H10" s="9">
        <v>0.110302764196009</v>
      </c>
      <c r="I10" s="9">
        <v>0.113655417577644</v>
      </c>
      <c r="J10" s="9">
        <v>0.110302764196009</v>
      </c>
      <c r="K10" s="9">
        <v>0.130418684485818</v>
      </c>
      <c r="L10" s="9">
        <v>0.110302764196009</v>
      </c>
      <c r="M10" s="9">
        <v>0.110302764196009</v>
      </c>
      <c r="N10" s="9">
        <v>0.130418684485818</v>
      </c>
      <c r="O10" s="9">
        <v>0.110302764196008</v>
      </c>
      <c r="P10" s="9">
        <v>0.130418684485818</v>
      </c>
      <c r="Q10" s="9">
        <v>0.110302764196009</v>
      </c>
    </row>
    <row r="11" spans="1:17" x14ac:dyDescent="0.25">
      <c r="A11" t="s">
        <v>30</v>
      </c>
      <c r="B11" s="9">
        <v>0.13293003283170701</v>
      </c>
      <c r="C11" s="9">
        <v>0.132930032831692</v>
      </c>
      <c r="D11" s="9">
        <v>0.13293003283167701</v>
      </c>
      <c r="E11" s="9">
        <v>0.132930032831687</v>
      </c>
      <c r="F11" s="9">
        <v>0.13293003283167901</v>
      </c>
      <c r="G11" s="9">
        <v>0.132930032831687</v>
      </c>
      <c r="H11" s="9">
        <v>0.132930032831688</v>
      </c>
      <c r="I11" s="9">
        <v>0.13293003283169799</v>
      </c>
      <c r="J11" s="9">
        <v>0.132930032831686</v>
      </c>
      <c r="K11" s="9">
        <v>0.13293003283165999</v>
      </c>
      <c r="L11" s="9">
        <v>0.132930032831688</v>
      </c>
      <c r="M11" s="9">
        <v>0.132930032831689</v>
      </c>
      <c r="N11" s="9">
        <v>0.13293003283166599</v>
      </c>
      <c r="O11" s="9">
        <v>0.132930032831692</v>
      </c>
      <c r="P11" s="9">
        <v>0.132930032831692</v>
      </c>
      <c r="Q11" s="9">
        <v>0.132930032831692</v>
      </c>
    </row>
    <row r="12" spans="1:17" x14ac:dyDescent="0.25">
      <c r="A12" t="s">
        <v>31</v>
      </c>
      <c r="B12" s="9">
        <v>4.3318440611534399E-2</v>
      </c>
      <c r="C12" s="9">
        <v>3.9543697933342503E-2</v>
      </c>
      <c r="D12" s="9">
        <v>3.9079134645564E-2</v>
      </c>
      <c r="E12" s="9">
        <v>3.90791369624542E-2</v>
      </c>
      <c r="F12" s="9">
        <v>3.90791896047736E-2</v>
      </c>
      <c r="G12" s="9">
        <v>4.1394948189833698E-2</v>
      </c>
      <c r="H12" s="9">
        <v>4.1394950418145803E-2</v>
      </c>
      <c r="I12" s="9">
        <v>0.10470096890913699</v>
      </c>
      <c r="J12" s="9">
        <v>0.10470096890911799</v>
      </c>
      <c r="K12" s="9">
        <v>3.6715366755214203E-2</v>
      </c>
      <c r="L12" s="9">
        <v>3.6722303018815398E-2</v>
      </c>
      <c r="M12" s="9">
        <v>3.6800076083654598E-2</v>
      </c>
      <c r="N12" s="9">
        <v>5.0115700270771397E-2</v>
      </c>
      <c r="O12" s="9">
        <v>5.0115700270126899E-2</v>
      </c>
      <c r="P12" s="9">
        <v>9.7098776394169806E-2</v>
      </c>
      <c r="Q12" s="9">
        <v>9.7098776394187902E-2</v>
      </c>
    </row>
    <row r="13" spans="1:17" x14ac:dyDescent="0.25">
      <c r="A13" s="4" t="s">
        <v>20</v>
      </c>
      <c r="B13" s="7">
        <f>SUM(B6:B12)</f>
        <v>2.0444620511157967</v>
      </c>
      <c r="C13" s="7">
        <f t="shared" ref="C13:Q13" si="0">SUM(C6:C12)</f>
        <v>2.0114984623426206</v>
      </c>
      <c r="D13" s="7">
        <f t="shared" si="0"/>
        <v>1.9942897781752669</v>
      </c>
      <c r="E13" s="7">
        <f t="shared" si="0"/>
        <v>1.990937127181061</v>
      </c>
      <c r="F13" s="7">
        <f t="shared" si="0"/>
        <v>1.9909371800194364</v>
      </c>
      <c r="G13" s="7">
        <f t="shared" si="0"/>
        <v>2.0228854790194539</v>
      </c>
      <c r="H13" s="7">
        <f t="shared" si="0"/>
        <v>2.0195328279288329</v>
      </c>
      <c r="I13" s="7">
        <f t="shared" si="0"/>
        <v>2.8151955994846465</v>
      </c>
      <c r="J13" s="7">
        <f t="shared" si="0"/>
        <v>2.8118429461029288</v>
      </c>
      <c r="K13" s="7">
        <f t="shared" si="0"/>
        <v>1.9082054058849343</v>
      </c>
      <c r="L13" s="7">
        <f t="shared" si="0"/>
        <v>1.8880964228048365</v>
      </c>
      <c r="M13" s="7">
        <f t="shared" si="0"/>
        <v>1.8881741972376127</v>
      </c>
      <c r="N13" s="7">
        <f t="shared" si="0"/>
        <v>2.0792850636649352</v>
      </c>
      <c r="O13" s="7">
        <f t="shared" si="0"/>
        <v>2.0591691439118014</v>
      </c>
      <c r="P13" s="7">
        <f t="shared" si="0"/>
        <v>2.6634290550223696</v>
      </c>
      <c r="Q13" s="7">
        <f t="shared" si="0"/>
        <v>2.6433131347341581</v>
      </c>
    </row>
    <row r="14" spans="1:17" x14ac:dyDescent="0.25">
      <c r="A14" s="5" t="s">
        <v>21</v>
      </c>
      <c r="B14" s="10">
        <f>(B13-$C13)</f>
        <v>3.2963588773176067E-2</v>
      </c>
      <c r="C14" s="10">
        <f t="shared" ref="C14:Q14" si="1">(C13-$C13)</f>
        <v>0</v>
      </c>
      <c r="D14" s="10">
        <f t="shared" si="1"/>
        <v>-1.7208684167353772E-2</v>
      </c>
      <c r="E14" s="10">
        <f t="shared" si="1"/>
        <v>-2.0561335161559668E-2</v>
      </c>
      <c r="F14" s="10">
        <f t="shared" si="1"/>
        <v>-2.0561282323184216E-2</v>
      </c>
      <c r="G14" s="10">
        <f t="shared" si="1"/>
        <v>1.1387016676833284E-2</v>
      </c>
      <c r="H14" s="10">
        <f t="shared" si="1"/>
        <v>8.0343655862122887E-3</v>
      </c>
      <c r="I14" s="10">
        <f t="shared" si="1"/>
        <v>0.80369713714202584</v>
      </c>
      <c r="J14" s="10">
        <f t="shared" si="1"/>
        <v>0.8003444837603082</v>
      </c>
      <c r="K14" s="10">
        <f t="shared" si="1"/>
        <v>-0.10329305645768638</v>
      </c>
      <c r="L14" s="10">
        <f t="shared" si="1"/>
        <v>-0.12340203953778417</v>
      </c>
      <c r="M14" s="10">
        <f t="shared" si="1"/>
        <v>-0.12332426510500794</v>
      </c>
      <c r="N14" s="10">
        <f t="shared" si="1"/>
        <v>6.778660132231451E-2</v>
      </c>
      <c r="O14" s="10">
        <f t="shared" si="1"/>
        <v>4.7670681569180751E-2</v>
      </c>
      <c r="P14" s="10">
        <f t="shared" si="1"/>
        <v>0.65193059267974895</v>
      </c>
      <c r="Q14" s="10">
        <f t="shared" si="1"/>
        <v>0.63181467239153744</v>
      </c>
    </row>
    <row r="15" spans="1:17" x14ac:dyDescent="0.25">
      <c r="A15" s="5" t="s">
        <v>22</v>
      </c>
      <c r="B15" s="6">
        <f>B14/$C13</f>
        <v>1.6387578409971137E-2</v>
      </c>
      <c r="C15" s="6">
        <f t="shared" ref="C15:Q15" si="2">C14/$C13</f>
        <v>0</v>
      </c>
      <c r="D15" s="6">
        <f t="shared" si="2"/>
        <v>-8.5551565111873298E-3</v>
      </c>
      <c r="E15" s="6">
        <f t="shared" si="2"/>
        <v>-1.0221899517444143E-2</v>
      </c>
      <c r="F15" s="6">
        <f t="shared" si="2"/>
        <v>-1.0221873249278174E-2</v>
      </c>
      <c r="G15" s="6">
        <f t="shared" si="2"/>
        <v>5.660962158316441E-3</v>
      </c>
      <c r="H15" s="6">
        <f t="shared" si="2"/>
        <v>3.9942191041276503E-3</v>
      </c>
      <c r="I15" s="6">
        <f t="shared" si="2"/>
        <v>0.39955145489200539</v>
      </c>
      <c r="J15" s="6">
        <f t="shared" si="2"/>
        <v>0.3978847106988167</v>
      </c>
      <c r="K15" s="6">
        <f t="shared" si="2"/>
        <v>-5.1351297747148049E-2</v>
      </c>
      <c r="L15" s="6">
        <f t="shared" si="2"/>
        <v>-6.134831412899433E-2</v>
      </c>
      <c r="M15" s="6">
        <f t="shared" si="2"/>
        <v>-6.1309649206185667E-2</v>
      </c>
      <c r="N15" s="6">
        <f t="shared" si="2"/>
        <v>3.36995541340704E-2</v>
      </c>
      <c r="O15" s="6">
        <f t="shared" si="2"/>
        <v>2.3699089241988668E-2</v>
      </c>
      <c r="P15" s="6">
        <f t="shared" si="2"/>
        <v>0.32410195925305407</v>
      </c>
      <c r="Q15" s="6">
        <f t="shared" si="2"/>
        <v>0.3141014940949628</v>
      </c>
    </row>
    <row r="17" spans="1:9" ht="51.75" customHeight="1" x14ac:dyDescent="0.25">
      <c r="A17" s="20" t="s">
        <v>32</v>
      </c>
      <c r="B17" s="20"/>
      <c r="C17" s="20"/>
      <c r="D17" s="20"/>
      <c r="E17" s="20"/>
      <c r="F17" s="20"/>
      <c r="G17" s="20"/>
      <c r="H17" s="20"/>
      <c r="I17" s="20"/>
    </row>
    <row r="18" spans="1:9" x14ac:dyDescent="0.25">
      <c r="A18" s="8" t="s">
        <v>34</v>
      </c>
    </row>
  </sheetData>
  <mergeCells count="12">
    <mergeCell ref="A17:I17"/>
    <mergeCell ref="B1:C1"/>
    <mergeCell ref="D1:J1"/>
    <mergeCell ref="K1:Q1"/>
    <mergeCell ref="D2:E2"/>
    <mergeCell ref="G2:H2"/>
    <mergeCell ref="I2:J2"/>
    <mergeCell ref="K2:L2"/>
    <mergeCell ref="N2:O2"/>
    <mergeCell ref="P2:Q2"/>
    <mergeCell ref="B2:B3"/>
    <mergeCell ref="C2:C3"/>
  </mergeCells>
  <hyperlinks>
    <hyperlink ref="A1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topLeftCell="A13" workbookViewId="0">
      <selection activeCell="K20" sqref="K20"/>
    </sheetView>
  </sheetViews>
  <sheetFormatPr defaultRowHeight="15" x14ac:dyDescent="0.25"/>
  <cols>
    <col min="1" max="1" width="25.85546875" bestFit="1" customWidth="1"/>
  </cols>
  <sheetData>
    <row r="1" spans="1:17" x14ac:dyDescent="0.25">
      <c r="A1" t="s">
        <v>0</v>
      </c>
      <c r="B1" s="18" t="s">
        <v>8</v>
      </c>
      <c r="C1" s="18"/>
      <c r="D1" s="19">
        <v>0.05</v>
      </c>
      <c r="E1" s="19"/>
      <c r="F1" s="19"/>
      <c r="G1" s="19"/>
      <c r="H1" s="19"/>
      <c r="I1" s="19"/>
      <c r="J1" s="19"/>
      <c r="K1" s="19">
        <v>0.3</v>
      </c>
      <c r="L1" s="19"/>
      <c r="M1" s="19"/>
      <c r="N1" s="19"/>
      <c r="O1" s="19"/>
      <c r="P1" s="19"/>
      <c r="Q1" s="19"/>
    </row>
    <row r="2" spans="1:17" x14ac:dyDescent="0.25">
      <c r="A2" t="s">
        <v>1</v>
      </c>
      <c r="B2" s="18" t="s">
        <v>9</v>
      </c>
      <c r="C2" s="18">
        <v>2023</v>
      </c>
      <c r="D2" s="18" t="s">
        <v>10</v>
      </c>
      <c r="E2" s="18"/>
      <c r="F2" s="2" t="s">
        <v>13</v>
      </c>
      <c r="G2" s="18" t="s">
        <v>14</v>
      </c>
      <c r="H2" s="18"/>
      <c r="I2" s="18" t="s">
        <v>15</v>
      </c>
      <c r="J2" s="18"/>
      <c r="K2" s="18" t="s">
        <v>10</v>
      </c>
      <c r="L2" s="18"/>
      <c r="M2" s="2" t="s">
        <v>13</v>
      </c>
      <c r="N2" s="18" t="s">
        <v>14</v>
      </c>
      <c r="O2" s="18"/>
      <c r="P2" s="18" t="s">
        <v>15</v>
      </c>
      <c r="Q2" s="18"/>
    </row>
    <row r="3" spans="1:17" x14ac:dyDescent="0.25">
      <c r="A3" t="s">
        <v>2</v>
      </c>
      <c r="B3" s="18"/>
      <c r="C3" s="18"/>
      <c r="D3" s="2" t="s">
        <v>11</v>
      </c>
      <c r="E3" s="2" t="s">
        <v>12</v>
      </c>
      <c r="F3" s="2" t="s">
        <v>12</v>
      </c>
      <c r="G3" s="2" t="s">
        <v>11</v>
      </c>
      <c r="H3" s="2" t="s">
        <v>12</v>
      </c>
      <c r="I3" s="2" t="s">
        <v>11</v>
      </c>
      <c r="J3" s="2" t="s">
        <v>12</v>
      </c>
      <c r="K3" s="2" t="s">
        <v>11</v>
      </c>
      <c r="L3" s="2" t="s">
        <v>12</v>
      </c>
      <c r="M3" s="2" t="s">
        <v>12</v>
      </c>
      <c r="N3" s="2" t="s">
        <v>11</v>
      </c>
      <c r="O3" s="2" t="s">
        <v>12</v>
      </c>
      <c r="P3" s="2" t="s">
        <v>11</v>
      </c>
      <c r="Q3" s="2" t="s">
        <v>12</v>
      </c>
    </row>
    <row r="4" spans="1:17" x14ac:dyDescent="0.25">
      <c r="B4" s="2"/>
      <c r="C4" s="2"/>
      <c r="D4" s="2"/>
      <c r="E4" s="2"/>
      <c r="F4" s="2"/>
      <c r="G4" s="2"/>
      <c r="H4" s="2"/>
      <c r="I4" s="2"/>
      <c r="J4" s="2"/>
      <c r="K4" s="2"/>
      <c r="L4" s="2"/>
      <c r="M4" s="2"/>
      <c r="N4" s="2"/>
      <c r="O4" s="2"/>
      <c r="P4" s="2"/>
      <c r="Q4" s="2"/>
    </row>
    <row r="5" spans="1:17" x14ac:dyDescent="0.25">
      <c r="A5" s="14" t="s">
        <v>48</v>
      </c>
      <c r="B5" s="2"/>
      <c r="C5" s="2"/>
      <c r="D5" s="2"/>
      <c r="E5" s="2"/>
      <c r="F5" s="2"/>
      <c r="G5" s="2"/>
      <c r="H5" s="2"/>
      <c r="I5" s="2"/>
      <c r="J5" s="2"/>
      <c r="K5" s="2"/>
      <c r="L5" s="2"/>
      <c r="M5" s="2"/>
      <c r="N5" s="2"/>
      <c r="O5" s="2"/>
      <c r="P5" s="2"/>
      <c r="Q5" s="2"/>
    </row>
    <row r="6" spans="1:17" ht="18" x14ac:dyDescent="0.35">
      <c r="A6" s="4" t="s">
        <v>43</v>
      </c>
      <c r="B6" s="2"/>
      <c r="C6" s="2"/>
      <c r="D6" s="2"/>
      <c r="E6" s="2"/>
      <c r="F6" s="2"/>
      <c r="G6" s="2"/>
      <c r="H6" s="2"/>
      <c r="I6" s="2"/>
      <c r="J6" s="2"/>
      <c r="K6" s="2"/>
      <c r="L6" s="2"/>
      <c r="M6" s="2"/>
      <c r="N6" s="2"/>
      <c r="O6" s="2"/>
      <c r="P6" s="2"/>
      <c r="Q6" s="2"/>
    </row>
    <row r="7" spans="1:17" x14ac:dyDescent="0.25">
      <c r="A7" t="s">
        <v>35</v>
      </c>
      <c r="B7" s="9">
        <v>1.97016765029042</v>
      </c>
      <c r="C7" s="9">
        <v>1.95350621702408</v>
      </c>
      <c r="D7" s="9">
        <v>1.9446048328894601</v>
      </c>
      <c r="E7" s="9">
        <v>1.94250469440081</v>
      </c>
      <c r="F7" s="9">
        <v>1.9424915079906899</v>
      </c>
      <c r="G7" s="9">
        <v>1.9605570577670399</v>
      </c>
      <c r="H7" s="9">
        <v>1.9584576297649801</v>
      </c>
      <c r="I7" s="9">
        <v>2.4031055457646202</v>
      </c>
      <c r="J7" s="9">
        <v>2.40102653559084</v>
      </c>
      <c r="K7" s="9">
        <v>1.9001309712772501</v>
      </c>
      <c r="L7" s="9">
        <v>1.8874648143039401</v>
      </c>
      <c r="M7" s="9">
        <v>1.8875626657090501</v>
      </c>
      <c r="N7" s="9">
        <v>1.9949919584365601</v>
      </c>
      <c r="O7" s="9">
        <v>1.9822564792900901</v>
      </c>
      <c r="P7" s="9">
        <v>2.3206608039079</v>
      </c>
      <c r="Q7" s="9">
        <v>2.3082490566156002</v>
      </c>
    </row>
    <row r="8" spans="1:17" x14ac:dyDescent="0.25">
      <c r="A8" t="s">
        <v>36</v>
      </c>
      <c r="B8" s="9">
        <v>0.66441774283850197</v>
      </c>
      <c r="C8" s="9">
        <v>0.66053138469815198</v>
      </c>
      <c r="D8" s="9">
        <v>0.65870081208807896</v>
      </c>
      <c r="E8" s="9">
        <v>0.65767081029864205</v>
      </c>
      <c r="F8" s="9">
        <v>0.65751313454806704</v>
      </c>
      <c r="G8" s="9">
        <v>0.66316324636412904</v>
      </c>
      <c r="H8" s="9">
        <v>0.66213290866984997</v>
      </c>
      <c r="I8" s="9">
        <v>0.76179537278095599</v>
      </c>
      <c r="J8" s="9">
        <v>0.76076333736921198</v>
      </c>
      <c r="K8" s="9">
        <v>0.64958546390377703</v>
      </c>
      <c r="L8" s="9">
        <v>0.64342257461007502</v>
      </c>
      <c r="M8" s="9">
        <v>0.64248241525264604</v>
      </c>
      <c r="N8" s="9">
        <v>0.67619867995721805</v>
      </c>
      <c r="O8" s="9">
        <v>0.67000498977713396</v>
      </c>
      <c r="P8" s="9">
        <v>0.74325354572128599</v>
      </c>
      <c r="Q8" s="9">
        <v>0.73710397647993797</v>
      </c>
    </row>
    <row r="9" spans="1:17" x14ac:dyDescent="0.25">
      <c r="A9" t="s">
        <v>37</v>
      </c>
      <c r="B9" s="9">
        <v>2.9181658018637502</v>
      </c>
      <c r="C9" s="9">
        <v>2.8653992618506399</v>
      </c>
      <c r="D9" s="9">
        <v>2.83568977086184</v>
      </c>
      <c r="E9" s="9">
        <v>2.8356657907654799</v>
      </c>
      <c r="F9" s="9">
        <v>2.8356844918322399</v>
      </c>
      <c r="G9" s="9">
        <v>2.8851192494938398</v>
      </c>
      <c r="H9" s="9">
        <v>2.8850949923073799</v>
      </c>
      <c r="I9" s="9">
        <v>4.2530843230715298</v>
      </c>
      <c r="J9" s="9">
        <v>4.2530425635748097</v>
      </c>
      <c r="K9" s="9">
        <v>2.6870951445530902</v>
      </c>
      <c r="L9" s="9">
        <v>2.6869851599664898</v>
      </c>
      <c r="M9" s="9">
        <v>2.6872784197151298</v>
      </c>
      <c r="N9" s="9">
        <v>2.9774280916772602</v>
      </c>
      <c r="O9" s="9">
        <v>2.9761259784391201</v>
      </c>
      <c r="P9" s="9">
        <v>3.9904181768678599</v>
      </c>
      <c r="Q9" s="9">
        <v>3.9896332476638601</v>
      </c>
    </row>
    <row r="10" spans="1:17" x14ac:dyDescent="0.25">
      <c r="A10" t="s">
        <v>38</v>
      </c>
      <c r="B10" s="9">
        <v>0.86426749992149599</v>
      </c>
      <c r="C10" s="9">
        <v>0.86375236781144304</v>
      </c>
      <c r="D10" s="9">
        <v>0.863564648337798</v>
      </c>
      <c r="E10" s="9">
        <v>0.86237593207462604</v>
      </c>
      <c r="F10" s="9">
        <v>0.86253273376221296</v>
      </c>
      <c r="G10" s="9">
        <v>0.86516071627760704</v>
      </c>
      <c r="H10" s="9">
        <v>0.86397564057175502</v>
      </c>
      <c r="I10" s="9">
        <v>0.918443901966425</v>
      </c>
      <c r="J10" s="9">
        <v>0.91725566995239405</v>
      </c>
      <c r="K10" s="9">
        <v>0.86293837034160603</v>
      </c>
      <c r="L10" s="9">
        <v>0.85558645047021498</v>
      </c>
      <c r="M10" s="9">
        <v>0.85734123116175798</v>
      </c>
      <c r="N10" s="9">
        <v>0.87134656017373202</v>
      </c>
      <c r="O10" s="9">
        <v>0.86393227406411599</v>
      </c>
      <c r="P10" s="9">
        <v>0.91127979952263305</v>
      </c>
      <c r="Q10" s="9">
        <v>0.90407522492221104</v>
      </c>
    </row>
    <row r="11" spans="1:17" x14ac:dyDescent="0.25">
      <c r="A11" t="s">
        <v>39</v>
      </c>
      <c r="B11" s="9">
        <v>0.11438930793228</v>
      </c>
      <c r="C11" s="9">
        <v>0.11379887751683999</v>
      </c>
      <c r="D11" s="9">
        <v>0.11343759689289699</v>
      </c>
      <c r="E11" s="9">
        <v>0.113353746436616</v>
      </c>
      <c r="F11" s="9">
        <v>0.11317724960421199</v>
      </c>
      <c r="G11" s="9">
        <v>0.11423225395580699</v>
      </c>
      <c r="H11" s="9">
        <v>0.11414818383069</v>
      </c>
      <c r="I11" s="9">
        <v>0.14179759537734299</v>
      </c>
      <c r="J11" s="9">
        <v>0.141719685636049</v>
      </c>
      <c r="K11" s="9">
        <v>0.111644556308806</v>
      </c>
      <c r="L11" s="9">
        <v>0.111142357020868</v>
      </c>
      <c r="M11" s="9">
        <v>0.110031383761447</v>
      </c>
      <c r="N11" s="9">
        <v>0.11613350442534701</v>
      </c>
      <c r="O11" s="9">
        <v>0.11559285762310401</v>
      </c>
      <c r="P11" s="9">
        <v>0.137521869076801</v>
      </c>
      <c r="Q11" s="9">
        <v>0.137059518238906</v>
      </c>
    </row>
    <row r="12" spans="1:17" x14ac:dyDescent="0.25">
      <c r="A12" t="s">
        <v>40</v>
      </c>
      <c r="B12" s="9">
        <v>0.65203442052409699</v>
      </c>
      <c r="C12" s="9">
        <v>0.64174725256837295</v>
      </c>
      <c r="D12" s="9">
        <v>0.63624425904127102</v>
      </c>
      <c r="E12" s="9">
        <v>0.63521059061558005</v>
      </c>
      <c r="F12" s="9">
        <v>0.63518570606679903</v>
      </c>
      <c r="G12" s="9">
        <v>0.64521039407106295</v>
      </c>
      <c r="H12" s="9">
        <v>0.64417671366103502</v>
      </c>
      <c r="I12" s="9">
        <v>0.89339260189237002</v>
      </c>
      <c r="J12" s="9">
        <v>0.89235760771899997</v>
      </c>
      <c r="K12" s="9">
        <v>0.60871976449182397</v>
      </c>
      <c r="L12" s="9">
        <v>0.602516410630347</v>
      </c>
      <c r="M12" s="9">
        <v>0.60226891052405696</v>
      </c>
      <c r="N12" s="9">
        <v>0.66230123637423299</v>
      </c>
      <c r="O12" s="9">
        <v>0.65607384152477999</v>
      </c>
      <c r="P12" s="9">
        <v>0.84531212881401696</v>
      </c>
      <c r="Q12" s="9">
        <v>0.83908540219138805</v>
      </c>
    </row>
    <row r="13" spans="1:17" x14ac:dyDescent="0.25">
      <c r="A13" t="s">
        <v>41</v>
      </c>
      <c r="B13" s="9">
        <v>4.4756766063327701E-2</v>
      </c>
      <c r="C13" s="9">
        <v>4.4649140851560798E-2</v>
      </c>
      <c r="D13" s="9">
        <v>4.4663781141088398E-2</v>
      </c>
      <c r="E13" s="9">
        <v>4.4603186275883999E-2</v>
      </c>
      <c r="F13" s="9">
        <v>4.4603117903769099E-2</v>
      </c>
      <c r="G13" s="9">
        <v>4.4717606321475603E-2</v>
      </c>
      <c r="H13" s="9">
        <v>4.4657010625971397E-2</v>
      </c>
      <c r="I13" s="9">
        <v>4.6256769699751302E-2</v>
      </c>
      <c r="J13" s="9">
        <v>4.61961550909692E-2</v>
      </c>
      <c r="K13" s="9">
        <v>4.4737003064047001E-2</v>
      </c>
      <c r="L13" s="9">
        <v>4.4373410481970202E-2</v>
      </c>
      <c r="M13" s="9">
        <v>4.4371943105826303E-2</v>
      </c>
      <c r="N13" s="9">
        <v>4.50503349137025E-2</v>
      </c>
      <c r="O13" s="9">
        <v>4.4684484221913401E-2</v>
      </c>
      <c r="P13" s="9">
        <v>4.6165469386142799E-2</v>
      </c>
      <c r="Q13" s="9">
        <v>4.58008744643255E-2</v>
      </c>
    </row>
    <row r="14" spans="1:17" x14ac:dyDescent="0.25">
      <c r="A14" s="4" t="s">
        <v>20</v>
      </c>
      <c r="B14" s="7">
        <f>SUM(B7:B13)</f>
        <v>7.2281991894338722</v>
      </c>
      <c r="C14" s="7">
        <f t="shared" ref="C14:Q14" si="0">SUM(C7:C13)</f>
        <v>7.1433845023210889</v>
      </c>
      <c r="D14" s="7">
        <f t="shared" si="0"/>
        <v>7.0969057012524335</v>
      </c>
      <c r="E14" s="7">
        <f t="shared" si="0"/>
        <v>7.091384750867638</v>
      </c>
      <c r="F14" s="7">
        <f t="shared" si="0"/>
        <v>7.0911879417079895</v>
      </c>
      <c r="G14" s="7">
        <f t="shared" si="0"/>
        <v>7.1781605242509618</v>
      </c>
      <c r="H14" s="7">
        <f t="shared" si="0"/>
        <v>7.1726430794316611</v>
      </c>
      <c r="I14" s="7">
        <f t="shared" si="0"/>
        <v>9.417876110552994</v>
      </c>
      <c r="J14" s="7">
        <f t="shared" si="0"/>
        <v>9.4123615549332751</v>
      </c>
      <c r="K14" s="7">
        <f t="shared" si="0"/>
        <v>6.8648512739404017</v>
      </c>
      <c r="L14" s="7">
        <f t="shared" si="0"/>
        <v>6.8314911774839056</v>
      </c>
      <c r="M14" s="7">
        <f t="shared" si="0"/>
        <v>6.8313369692299144</v>
      </c>
      <c r="N14" s="7">
        <f t="shared" si="0"/>
        <v>7.3434503659580539</v>
      </c>
      <c r="O14" s="7">
        <f t="shared" si="0"/>
        <v>7.3086709049402581</v>
      </c>
      <c r="P14" s="7">
        <f t="shared" si="0"/>
        <v>8.9946117932966398</v>
      </c>
      <c r="Q14" s="7">
        <f t="shared" si="0"/>
        <v>8.9610073005762292</v>
      </c>
    </row>
    <row r="15" spans="1:17" x14ac:dyDescent="0.25">
      <c r="A15" s="5" t="s">
        <v>21</v>
      </c>
      <c r="B15" s="10">
        <f>(B14-$C14)</f>
        <v>8.4814687112783282E-2</v>
      </c>
      <c r="C15" s="10">
        <f t="shared" ref="C15:Q15" si="1">(C14-$C14)</f>
        <v>0</v>
      </c>
      <c r="D15" s="10">
        <f t="shared" si="1"/>
        <v>-4.6478801068655429E-2</v>
      </c>
      <c r="E15" s="10">
        <f t="shared" si="1"/>
        <v>-5.1999751453450926E-2</v>
      </c>
      <c r="F15" s="10">
        <f t="shared" si="1"/>
        <v>-5.2196560613099408E-2</v>
      </c>
      <c r="G15" s="10">
        <f t="shared" si="1"/>
        <v>3.4776021929872947E-2</v>
      </c>
      <c r="H15" s="10">
        <f t="shared" si="1"/>
        <v>2.9258577110572226E-2</v>
      </c>
      <c r="I15" s="10">
        <f t="shared" si="1"/>
        <v>2.2744916082319051</v>
      </c>
      <c r="J15" s="10">
        <f t="shared" si="1"/>
        <v>2.2689770526121862</v>
      </c>
      <c r="K15" s="10">
        <f t="shared" si="1"/>
        <v>-0.27853322838068717</v>
      </c>
      <c r="L15" s="10">
        <f t="shared" si="1"/>
        <v>-0.31189332483718335</v>
      </c>
      <c r="M15" s="10">
        <f t="shared" si="1"/>
        <v>-0.3120475330911745</v>
      </c>
      <c r="N15" s="10">
        <f t="shared" si="1"/>
        <v>0.20006586363696499</v>
      </c>
      <c r="O15" s="10">
        <f t="shared" si="1"/>
        <v>0.16528640261916916</v>
      </c>
      <c r="P15" s="10">
        <f t="shared" si="1"/>
        <v>1.8512272909755509</v>
      </c>
      <c r="Q15" s="10">
        <f t="shared" si="1"/>
        <v>1.8176227982551403</v>
      </c>
    </row>
    <row r="16" spans="1:17" x14ac:dyDescent="0.25">
      <c r="A16" s="5" t="s">
        <v>22</v>
      </c>
      <c r="B16" s="6">
        <f>B15/$C14</f>
        <v>1.1873179595081936E-2</v>
      </c>
      <c r="C16" s="6">
        <f t="shared" ref="C16:Q16" si="2">C15/$C14</f>
        <v>0</v>
      </c>
      <c r="D16" s="6">
        <f t="shared" si="2"/>
        <v>-6.5065517687803512E-3</v>
      </c>
      <c r="E16" s="6">
        <f t="shared" si="2"/>
        <v>-7.2794277609660694E-3</v>
      </c>
      <c r="F16" s="6">
        <f t="shared" si="2"/>
        <v>-7.3069790091992472E-3</v>
      </c>
      <c r="G16" s="6">
        <f t="shared" si="2"/>
        <v>4.8682836432188733E-3</v>
      </c>
      <c r="H16" s="6">
        <f t="shared" si="2"/>
        <v>4.0958983939707126E-3</v>
      </c>
      <c r="I16" s="6">
        <f t="shared" si="2"/>
        <v>0.31840531718443238</v>
      </c>
      <c r="J16" s="6">
        <f t="shared" si="2"/>
        <v>0.31763333639326441</v>
      </c>
      <c r="K16" s="6">
        <f t="shared" si="2"/>
        <v>-3.8991773198010525E-2</v>
      </c>
      <c r="L16" s="6">
        <f t="shared" si="2"/>
        <v>-4.366184190922949E-2</v>
      </c>
      <c r="M16" s="6">
        <f t="shared" si="2"/>
        <v>-4.3683429470971549E-2</v>
      </c>
      <c r="N16" s="6">
        <f t="shared" si="2"/>
        <v>2.8007153131958375E-2</v>
      </c>
      <c r="O16" s="6">
        <f t="shared" si="2"/>
        <v>2.3138388051974931E-2</v>
      </c>
      <c r="P16" s="6">
        <f t="shared" si="2"/>
        <v>0.25915268740945341</v>
      </c>
      <c r="Q16" s="6">
        <f t="shared" si="2"/>
        <v>0.2544484057472397</v>
      </c>
    </row>
    <row r="17" spans="1:17" x14ac:dyDescent="0.25">
      <c r="A17" s="5"/>
      <c r="B17" s="6"/>
      <c r="C17" s="6"/>
      <c r="D17" s="6"/>
      <c r="E17" s="6"/>
      <c r="F17" s="6"/>
      <c r="G17" s="6"/>
      <c r="H17" s="6"/>
      <c r="I17" s="6"/>
      <c r="J17" s="6"/>
      <c r="K17" s="6"/>
      <c r="L17" s="6"/>
      <c r="M17" s="6"/>
      <c r="N17" s="6"/>
      <c r="O17" s="6"/>
      <c r="P17" s="6"/>
      <c r="Q17" s="6"/>
    </row>
    <row r="18" spans="1:17" ht="18" x14ac:dyDescent="0.35">
      <c r="A18" s="4" t="s">
        <v>44</v>
      </c>
      <c r="B18" s="1"/>
      <c r="C18" s="1"/>
      <c r="D18" s="1"/>
      <c r="E18" s="1"/>
      <c r="F18" s="1"/>
      <c r="G18" s="1"/>
      <c r="H18" s="1"/>
      <c r="I18" s="1"/>
      <c r="J18" s="1"/>
      <c r="K18" s="1"/>
      <c r="L18" s="1"/>
      <c r="M18" s="1"/>
      <c r="N18" s="1"/>
      <c r="O18" s="1"/>
      <c r="P18" s="1"/>
      <c r="Q18" s="1"/>
    </row>
    <row r="19" spans="1:17" x14ac:dyDescent="0.25">
      <c r="A19" t="s">
        <v>42</v>
      </c>
      <c r="B19" s="9">
        <v>0</v>
      </c>
      <c r="C19" s="9">
        <v>0</v>
      </c>
      <c r="D19" s="9">
        <v>-3.3468110298606898E-2</v>
      </c>
      <c r="E19" s="9">
        <v>-3.3468110298606898E-2</v>
      </c>
      <c r="F19" s="9">
        <v>-3.3468110298606898E-2</v>
      </c>
      <c r="G19" s="9">
        <v>-0.106224871817317</v>
      </c>
      <c r="H19" s="9">
        <v>-0.106224871817317</v>
      </c>
      <c r="I19" s="9">
        <v>-2.12449743634635</v>
      </c>
      <c r="J19" s="9">
        <v>-2.12449743634635</v>
      </c>
      <c r="K19" s="9">
        <v>-0.200808661791641</v>
      </c>
      <c r="L19" s="9">
        <v>-0.200808661791641</v>
      </c>
      <c r="M19" s="9">
        <v>-0.200808661791641</v>
      </c>
      <c r="N19" s="9">
        <v>-0.63734923090390505</v>
      </c>
      <c r="O19" s="9">
        <v>-0.63734923090390505</v>
      </c>
      <c r="P19" s="9">
        <v>-2.12449743634635</v>
      </c>
      <c r="Q19" s="9">
        <v>-2.12449743634635</v>
      </c>
    </row>
    <row r="20" spans="1:17" x14ac:dyDescent="0.25">
      <c r="A20" t="s">
        <v>17</v>
      </c>
      <c r="B20" s="9">
        <v>0</v>
      </c>
      <c r="C20" s="9">
        <v>0</v>
      </c>
      <c r="D20" s="9">
        <v>2.6911670798291801E-3</v>
      </c>
      <c r="E20" s="9">
        <v>5.7280619071927396E-4</v>
      </c>
      <c r="F20" s="9">
        <v>5.7280619071927396E-4</v>
      </c>
      <c r="G20" s="9">
        <v>2.6911670798291801E-3</v>
      </c>
      <c r="H20" s="9">
        <v>5.7280619071927396E-4</v>
      </c>
      <c r="I20" s="9">
        <v>2.6911670798291801E-3</v>
      </c>
      <c r="J20" s="9">
        <v>5.7280619071927396E-4</v>
      </c>
      <c r="K20" s="9">
        <v>1.6147002478974899E-2</v>
      </c>
      <c r="L20" s="9">
        <v>3.4368371443156799E-3</v>
      </c>
      <c r="M20" s="9">
        <v>3.4368371443156799E-3</v>
      </c>
      <c r="N20" s="9">
        <v>1.6147002478974899E-2</v>
      </c>
      <c r="O20" s="9">
        <v>3.4368371443156799E-3</v>
      </c>
      <c r="P20" s="9">
        <v>1.6147002478974899E-2</v>
      </c>
      <c r="Q20" s="9">
        <v>3.4368371443156799E-3</v>
      </c>
    </row>
    <row r="21" spans="1:17" x14ac:dyDescent="0.25">
      <c r="A21" t="s">
        <v>18</v>
      </c>
      <c r="B21" s="9">
        <v>0</v>
      </c>
      <c r="C21" s="9">
        <v>0</v>
      </c>
      <c r="D21" s="9">
        <v>2.37917752842889E-4</v>
      </c>
      <c r="E21" s="9">
        <v>-1.88100569028397E-3</v>
      </c>
      <c r="F21" s="9">
        <v>-1.89444416504915E-3</v>
      </c>
      <c r="G21" s="9">
        <v>1.38526510165375E-3</v>
      </c>
      <c r="H21" s="9">
        <v>-7.3340277112085995E-4</v>
      </c>
      <c r="I21" s="9">
        <v>3.04339268791219E-2</v>
      </c>
      <c r="J21" s="9">
        <v>2.8310755646839499E-2</v>
      </c>
      <c r="K21" s="9">
        <v>1.4095566186278199E-3</v>
      </c>
      <c r="L21" s="9">
        <v>-1.12981364837127E-2</v>
      </c>
      <c r="M21" s="9">
        <v>-1.13689763614209E-2</v>
      </c>
      <c r="N21" s="9">
        <v>1.01333968435234E-2</v>
      </c>
      <c r="O21" s="9">
        <v>-2.1677216596494501E-3</v>
      </c>
      <c r="P21" s="9">
        <v>2.7591728819354799E-2</v>
      </c>
      <c r="Q21" s="9">
        <v>1.49529074566567E-2</v>
      </c>
    </row>
    <row r="22" spans="1:17" x14ac:dyDescent="0.25">
      <c r="A22" s="4" t="s">
        <v>20</v>
      </c>
      <c r="B22" s="7">
        <f>SUM(B19:B21)</f>
        <v>0</v>
      </c>
      <c r="C22" s="7">
        <f t="shared" ref="C22:Q22" si="3">SUM(C19:C21)</f>
        <v>0</v>
      </c>
      <c r="D22" s="7">
        <f t="shared" si="3"/>
        <v>-3.053902546593483E-2</v>
      </c>
      <c r="E22" s="7">
        <f t="shared" si="3"/>
        <v>-3.477630979817159E-2</v>
      </c>
      <c r="F22" s="7">
        <f t="shared" si="3"/>
        <v>-3.4789748272936773E-2</v>
      </c>
      <c r="G22" s="7">
        <f t="shared" si="3"/>
        <v>-0.10214843963583407</v>
      </c>
      <c r="H22" s="7">
        <f t="shared" si="3"/>
        <v>-0.10638546839771859</v>
      </c>
      <c r="I22" s="7">
        <f t="shared" si="3"/>
        <v>-2.0913723423873991</v>
      </c>
      <c r="J22" s="7">
        <f t="shared" si="3"/>
        <v>-2.0956138745087913</v>
      </c>
      <c r="K22" s="7">
        <f t="shared" si="3"/>
        <v>-0.18325210269403827</v>
      </c>
      <c r="L22" s="7">
        <f t="shared" si="3"/>
        <v>-0.20866996113103803</v>
      </c>
      <c r="M22" s="7">
        <f t="shared" si="3"/>
        <v>-0.20874080100874623</v>
      </c>
      <c r="N22" s="7">
        <f t="shared" si="3"/>
        <v>-0.61106883158140668</v>
      </c>
      <c r="O22" s="7">
        <f t="shared" si="3"/>
        <v>-0.63608011541923881</v>
      </c>
      <c r="P22" s="7">
        <f t="shared" si="3"/>
        <v>-2.0807587050480203</v>
      </c>
      <c r="Q22" s="7">
        <f t="shared" si="3"/>
        <v>-2.1061076917453776</v>
      </c>
    </row>
    <row r="24" spans="1:17" x14ac:dyDescent="0.25">
      <c r="A24" s="14" t="s">
        <v>47</v>
      </c>
    </row>
    <row r="25" spans="1:17" x14ac:dyDescent="0.25">
      <c r="A25" s="5" t="s">
        <v>49</v>
      </c>
    </row>
    <row r="26" spans="1:17" ht="18" x14ac:dyDescent="0.35">
      <c r="A26" s="4" t="s">
        <v>44</v>
      </c>
    </row>
    <row r="27" spans="1:17" x14ac:dyDescent="0.25">
      <c r="A27" t="s">
        <v>42</v>
      </c>
      <c r="B27" s="9">
        <v>0</v>
      </c>
      <c r="C27" s="9">
        <v>0</v>
      </c>
      <c r="D27" s="9">
        <v>-4.3979010293569799E-2</v>
      </c>
      <c r="E27" s="9">
        <v>-4.3979010293569799E-2</v>
      </c>
      <c r="F27" s="9">
        <v>-4.3979010293569799E-2</v>
      </c>
      <c r="G27" s="9">
        <v>-0.13958555441002601</v>
      </c>
      <c r="H27" s="9">
        <v>-0.13958555441002601</v>
      </c>
      <c r="I27" s="9">
        <v>-2.7917110882005201</v>
      </c>
      <c r="J27" s="9">
        <v>-2.7917110882005201</v>
      </c>
      <c r="K27" s="9">
        <v>-0.26387406176141898</v>
      </c>
      <c r="L27" s="9">
        <v>-0.26387406176141898</v>
      </c>
      <c r="M27" s="9">
        <v>-0.26387406176141898</v>
      </c>
      <c r="N27" s="9">
        <v>-0.83751332646015697</v>
      </c>
      <c r="O27" s="9">
        <v>-0.83751332646015697</v>
      </c>
      <c r="P27" s="9">
        <v>-2.7917110882005201</v>
      </c>
      <c r="Q27" s="9">
        <v>-2.7917110882005201</v>
      </c>
    </row>
    <row r="28" spans="1:17" x14ac:dyDescent="0.25">
      <c r="A28" t="s">
        <v>17</v>
      </c>
      <c r="B28" s="9">
        <v>0</v>
      </c>
      <c r="C28" s="9">
        <v>0</v>
      </c>
      <c r="D28" s="9">
        <v>2.6911670798291801E-3</v>
      </c>
      <c r="E28" s="9">
        <v>5.7280619071927396E-4</v>
      </c>
      <c r="F28" s="9">
        <v>5.7280619071927396E-4</v>
      </c>
      <c r="G28" s="9">
        <v>2.6911670798291801E-3</v>
      </c>
      <c r="H28" s="9">
        <v>5.7280619071927396E-4</v>
      </c>
      <c r="I28" s="9">
        <v>2.6911670798291801E-3</v>
      </c>
      <c r="J28" s="9">
        <v>5.7280619071927396E-4</v>
      </c>
      <c r="K28" s="9">
        <v>1.6147002478974899E-2</v>
      </c>
      <c r="L28" s="9">
        <v>3.4368371443156799E-3</v>
      </c>
      <c r="M28" s="9">
        <v>3.4368371443156799E-3</v>
      </c>
      <c r="N28" s="9">
        <v>1.6147002478974899E-2</v>
      </c>
      <c r="O28" s="9">
        <v>3.4368371443156799E-3</v>
      </c>
      <c r="P28" s="9">
        <v>1.6147002478974899E-2</v>
      </c>
      <c r="Q28" s="9">
        <v>3.4368371443156799E-3</v>
      </c>
    </row>
    <row r="29" spans="1:17" x14ac:dyDescent="0.25">
      <c r="A29" t="s">
        <v>18</v>
      </c>
      <c r="B29" s="9">
        <v>0</v>
      </c>
      <c r="C29" s="9">
        <v>0</v>
      </c>
      <c r="D29" s="9">
        <v>2.37917752842889E-4</v>
      </c>
      <c r="E29" s="9">
        <v>-1.88100569028397E-3</v>
      </c>
      <c r="F29" s="9">
        <v>-1.89444416504915E-3</v>
      </c>
      <c r="G29" s="9">
        <v>1.38526510165375E-3</v>
      </c>
      <c r="H29" s="9">
        <v>-7.3340277112085995E-4</v>
      </c>
      <c r="I29" s="9">
        <v>3.04339268791219E-2</v>
      </c>
      <c r="J29" s="9">
        <v>2.8310755646839499E-2</v>
      </c>
      <c r="K29" s="9">
        <v>1.4095566186278199E-3</v>
      </c>
      <c r="L29" s="9">
        <v>-1.12981364837127E-2</v>
      </c>
      <c r="M29" s="9">
        <v>-1.13689763614209E-2</v>
      </c>
      <c r="N29" s="9">
        <v>1.01333968435234E-2</v>
      </c>
      <c r="O29" s="9">
        <v>-2.1677216596494501E-3</v>
      </c>
      <c r="P29" s="9">
        <v>2.7591728819354799E-2</v>
      </c>
      <c r="Q29" s="9">
        <v>1.49529074566567E-2</v>
      </c>
    </row>
    <row r="30" spans="1:17" x14ac:dyDescent="0.25">
      <c r="A30" s="4" t="s">
        <v>20</v>
      </c>
      <c r="B30" s="7">
        <f>SUM(B27:B29)</f>
        <v>0</v>
      </c>
      <c r="C30" s="7">
        <f t="shared" ref="C30" si="4">SUM(C27:C29)</f>
        <v>0</v>
      </c>
      <c r="D30" s="7">
        <f t="shared" ref="D30" si="5">SUM(D27:D29)</f>
        <v>-4.1049925460897731E-2</v>
      </c>
      <c r="E30" s="7">
        <f t="shared" ref="E30" si="6">SUM(E27:E29)</f>
        <v>-4.5287209793134491E-2</v>
      </c>
      <c r="F30" s="7">
        <f t="shared" ref="F30" si="7">SUM(F27:F29)</f>
        <v>-4.5300648267899674E-2</v>
      </c>
      <c r="G30" s="7">
        <f t="shared" ref="G30" si="8">SUM(G27:G29)</f>
        <v>-0.13550912222854308</v>
      </c>
      <c r="H30" s="7">
        <f t="shared" ref="H30" si="9">SUM(H27:H29)</f>
        <v>-0.13974615099042759</v>
      </c>
      <c r="I30" s="7">
        <f t="shared" ref="I30" si="10">SUM(I27:I29)</f>
        <v>-2.7585859942415691</v>
      </c>
      <c r="J30" s="7">
        <f t="shared" ref="J30" si="11">SUM(J27:J29)</f>
        <v>-2.7628275263629614</v>
      </c>
      <c r="K30" s="7">
        <f t="shared" ref="K30" si="12">SUM(K27:K29)</f>
        <v>-0.24631750266381625</v>
      </c>
      <c r="L30" s="7">
        <f t="shared" ref="L30" si="13">SUM(L27:L29)</f>
        <v>-0.27173536110081598</v>
      </c>
      <c r="M30" s="7">
        <f t="shared" ref="M30" si="14">SUM(M27:M29)</f>
        <v>-0.2718062009785242</v>
      </c>
      <c r="N30" s="7">
        <f t="shared" ref="N30" si="15">SUM(N27:N29)</f>
        <v>-0.8112329271376586</v>
      </c>
      <c r="O30" s="7">
        <f t="shared" ref="O30" si="16">SUM(O27:O29)</f>
        <v>-0.83624421097549073</v>
      </c>
      <c r="P30" s="7">
        <f t="shared" ref="P30" si="17">SUM(P27:P29)</f>
        <v>-2.7479723569021903</v>
      </c>
      <c r="Q30" s="7">
        <f t="shared" ref="Q30" si="18">SUM(Q27:Q29)</f>
        <v>-2.7733213435995476</v>
      </c>
    </row>
  </sheetData>
  <mergeCells count="11">
    <mergeCell ref="P2:Q2"/>
    <mergeCell ref="B2:B3"/>
    <mergeCell ref="C2:C3"/>
    <mergeCell ref="B1:C1"/>
    <mergeCell ref="D1:J1"/>
    <mergeCell ref="K1:Q1"/>
    <mergeCell ref="D2:E2"/>
    <mergeCell ref="G2:H2"/>
    <mergeCell ref="I2:J2"/>
    <mergeCell ref="K2:L2"/>
    <mergeCell ref="N2:O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workbookViewId="0">
      <selection activeCell="G17" sqref="G17"/>
    </sheetView>
  </sheetViews>
  <sheetFormatPr defaultRowHeight="15" x14ac:dyDescent="0.25"/>
  <cols>
    <col min="1" max="1" width="25.85546875" bestFit="1" customWidth="1"/>
  </cols>
  <sheetData>
    <row r="1" spans="1:17" x14ac:dyDescent="0.25">
      <c r="A1" t="s">
        <v>0</v>
      </c>
      <c r="B1" s="18" t="s">
        <v>8</v>
      </c>
      <c r="C1" s="18"/>
      <c r="D1" s="19">
        <v>0.05</v>
      </c>
      <c r="E1" s="19"/>
      <c r="F1" s="19"/>
      <c r="G1" s="19"/>
      <c r="H1" s="19"/>
      <c r="I1" s="19"/>
      <c r="J1" s="19"/>
      <c r="K1" s="19">
        <v>0.3</v>
      </c>
      <c r="L1" s="19"/>
      <c r="M1" s="19"/>
      <c r="N1" s="19"/>
      <c r="O1" s="19"/>
      <c r="P1" s="19"/>
      <c r="Q1" s="19"/>
    </row>
    <row r="2" spans="1:17" x14ac:dyDescent="0.25">
      <c r="A2" t="s">
        <v>1</v>
      </c>
      <c r="B2" s="18" t="s">
        <v>9</v>
      </c>
      <c r="C2" s="18">
        <v>2023</v>
      </c>
      <c r="D2" s="18" t="s">
        <v>10</v>
      </c>
      <c r="E2" s="18"/>
      <c r="F2" s="2" t="s">
        <v>13</v>
      </c>
      <c r="G2" s="18" t="s">
        <v>14</v>
      </c>
      <c r="H2" s="18"/>
      <c r="I2" s="18" t="s">
        <v>15</v>
      </c>
      <c r="J2" s="18"/>
      <c r="K2" s="18" t="s">
        <v>10</v>
      </c>
      <c r="L2" s="18"/>
      <c r="M2" s="2" t="s">
        <v>13</v>
      </c>
      <c r="N2" s="18" t="s">
        <v>14</v>
      </c>
      <c r="O2" s="18"/>
      <c r="P2" s="18" t="s">
        <v>15</v>
      </c>
      <c r="Q2" s="18"/>
    </row>
    <row r="3" spans="1:17" x14ac:dyDescent="0.25">
      <c r="A3" t="s">
        <v>2</v>
      </c>
      <c r="B3" s="18"/>
      <c r="C3" s="18"/>
      <c r="D3" s="2" t="s">
        <v>11</v>
      </c>
      <c r="E3" s="2" t="s">
        <v>12</v>
      </c>
      <c r="F3" s="2" t="s">
        <v>12</v>
      </c>
      <c r="G3" s="2" t="s">
        <v>11</v>
      </c>
      <c r="H3" s="2" t="s">
        <v>12</v>
      </c>
      <c r="I3" s="2" t="s">
        <v>11</v>
      </c>
      <c r="J3" s="2" t="s">
        <v>12</v>
      </c>
      <c r="K3" s="2" t="s">
        <v>11</v>
      </c>
      <c r="L3" s="2" t="s">
        <v>12</v>
      </c>
      <c r="M3" s="2" t="s">
        <v>12</v>
      </c>
      <c r="N3" s="2" t="s">
        <v>11</v>
      </c>
      <c r="O3" s="2" t="s">
        <v>12</v>
      </c>
      <c r="P3" s="2" t="s">
        <v>11</v>
      </c>
      <c r="Q3" s="2" t="s">
        <v>12</v>
      </c>
    </row>
    <row r="4" spans="1:17" x14ac:dyDescent="0.25">
      <c r="B4" s="2"/>
      <c r="C4" s="2"/>
      <c r="D4" s="2"/>
      <c r="E4" s="2"/>
      <c r="F4" s="2"/>
      <c r="G4" s="2"/>
      <c r="H4" s="2"/>
      <c r="I4" s="2"/>
      <c r="J4" s="2"/>
      <c r="K4" s="2"/>
      <c r="L4" s="2"/>
      <c r="M4" s="2"/>
      <c r="N4" s="2"/>
      <c r="O4" s="2"/>
      <c r="P4" s="2"/>
      <c r="Q4" s="2"/>
    </row>
    <row r="5" spans="1:17" ht="18" x14ac:dyDescent="0.35">
      <c r="A5" s="4" t="s">
        <v>45</v>
      </c>
      <c r="B5" s="2"/>
      <c r="C5" s="2"/>
      <c r="D5" s="2"/>
      <c r="E5" s="2"/>
      <c r="F5" s="2"/>
      <c r="G5" s="2"/>
      <c r="H5" s="2"/>
      <c r="I5" s="2"/>
      <c r="J5" s="2"/>
      <c r="K5" s="2"/>
      <c r="L5" s="2"/>
      <c r="M5" s="2"/>
      <c r="N5" s="2"/>
      <c r="O5" s="2"/>
      <c r="P5" s="2"/>
      <c r="Q5" s="2"/>
    </row>
    <row r="6" spans="1:17" x14ac:dyDescent="0.25">
      <c r="A6" s="4" t="s">
        <v>20</v>
      </c>
      <c r="B6" s="12">
        <v>49.9811277032004</v>
      </c>
      <c r="C6" s="12">
        <v>49.2523702432213</v>
      </c>
      <c r="D6" s="12">
        <v>48.856237038435602</v>
      </c>
      <c r="E6" s="12">
        <v>48.800744924968598</v>
      </c>
      <c r="F6" s="12">
        <v>48.800074477632997</v>
      </c>
      <c r="G6" s="12">
        <v>49.467409725793601</v>
      </c>
      <c r="H6" s="12">
        <v>49.411919726395098</v>
      </c>
      <c r="I6" s="12">
        <v>66.600808911831606</v>
      </c>
      <c r="J6" s="12">
        <v>66.545797454433</v>
      </c>
      <c r="K6" s="12">
        <v>46.875442623252098</v>
      </c>
      <c r="L6" s="12">
        <v>46.541624644624498</v>
      </c>
      <c r="M6" s="12">
        <v>46.5347619176029</v>
      </c>
      <c r="N6" s="12">
        <v>50.555382780891499</v>
      </c>
      <c r="O6" s="12">
        <v>50.227371556559099</v>
      </c>
      <c r="P6" s="12">
        <v>63.182239423552602</v>
      </c>
      <c r="Q6" s="12">
        <v>62.857368592916998</v>
      </c>
    </row>
    <row r="7" spans="1:17" x14ac:dyDescent="0.25">
      <c r="A7" s="5" t="s">
        <v>21</v>
      </c>
      <c r="B7" s="13">
        <f>(B6-$C6)</f>
        <v>0.72875745997910002</v>
      </c>
      <c r="C7" s="13">
        <f t="shared" ref="C7:Q7" si="0">(C6-$C6)</f>
        <v>0</v>
      </c>
      <c r="D7" s="13">
        <f t="shared" si="0"/>
        <v>-0.39613320478569847</v>
      </c>
      <c r="E7" s="13">
        <f t="shared" si="0"/>
        <v>-0.45162531825270236</v>
      </c>
      <c r="F7" s="13">
        <f t="shared" si="0"/>
        <v>-0.45229576558830331</v>
      </c>
      <c r="G7" s="13">
        <f t="shared" si="0"/>
        <v>0.21503948257230121</v>
      </c>
      <c r="H7" s="13">
        <f t="shared" si="0"/>
        <v>0.15954948317379802</v>
      </c>
      <c r="I7" s="13">
        <f t="shared" si="0"/>
        <v>17.348438668610306</v>
      </c>
      <c r="J7" s="13">
        <f t="shared" si="0"/>
        <v>17.2934272112117</v>
      </c>
      <c r="K7" s="13">
        <f t="shared" si="0"/>
        <v>-2.3769276199692015</v>
      </c>
      <c r="L7" s="13">
        <f t="shared" si="0"/>
        <v>-2.7107455985968016</v>
      </c>
      <c r="M7" s="13">
        <f t="shared" si="0"/>
        <v>-2.7176083256184</v>
      </c>
      <c r="N7" s="13">
        <f t="shared" si="0"/>
        <v>1.3030125376701989</v>
      </c>
      <c r="O7" s="13">
        <f t="shared" si="0"/>
        <v>0.97500131333779905</v>
      </c>
      <c r="P7" s="13">
        <f t="shared" si="0"/>
        <v>13.929869180331302</v>
      </c>
      <c r="Q7" s="13">
        <f t="shared" si="0"/>
        <v>13.604998349695698</v>
      </c>
    </row>
    <row r="8" spans="1:17" x14ac:dyDescent="0.25">
      <c r="A8" s="5" t="s">
        <v>22</v>
      </c>
      <c r="B8" s="6">
        <f>B7/$C6</f>
        <v>1.4796393683802462E-2</v>
      </c>
      <c r="C8" s="6">
        <f t="shared" ref="C8:Q8" si="1">C7/$C6</f>
        <v>0</v>
      </c>
      <c r="D8" s="6">
        <f t="shared" si="1"/>
        <v>-8.0429267227036458E-3</v>
      </c>
      <c r="E8" s="6">
        <f t="shared" si="1"/>
        <v>-9.1696159194462404E-3</v>
      </c>
      <c r="F8" s="6">
        <f t="shared" si="1"/>
        <v>-9.1832284081912515E-3</v>
      </c>
      <c r="G8" s="6">
        <f t="shared" si="1"/>
        <v>4.3660737850864653E-3</v>
      </c>
      <c r="H8" s="6">
        <f t="shared" si="1"/>
        <v>3.2394275115268617E-3</v>
      </c>
      <c r="I8" s="6">
        <f t="shared" si="1"/>
        <v>0.35223560983845253</v>
      </c>
      <c r="J8" s="6">
        <f t="shared" si="1"/>
        <v>0.35111867968611782</v>
      </c>
      <c r="K8" s="6">
        <f t="shared" si="1"/>
        <v>-4.8260167139800601E-2</v>
      </c>
      <c r="L8" s="6">
        <f t="shared" si="1"/>
        <v>-5.5037870973730182E-2</v>
      </c>
      <c r="M8" s="6">
        <f t="shared" si="1"/>
        <v>-5.5177208978941066E-2</v>
      </c>
      <c r="N8" s="6">
        <f t="shared" si="1"/>
        <v>2.6455834130125647E-2</v>
      </c>
      <c r="O8" s="6">
        <f t="shared" si="1"/>
        <v>1.9796028262659915E-2</v>
      </c>
      <c r="P8" s="6">
        <f t="shared" si="1"/>
        <v>0.28282637183838877</v>
      </c>
      <c r="Q8" s="6">
        <f t="shared" si="1"/>
        <v>0.27623032724132057</v>
      </c>
    </row>
    <row r="9" spans="1:17" x14ac:dyDescent="0.25">
      <c r="A9" s="4"/>
      <c r="B9" s="12"/>
      <c r="C9" s="12"/>
      <c r="D9" s="12"/>
      <c r="E9" s="12"/>
      <c r="F9" s="12"/>
      <c r="G9" s="12"/>
      <c r="H9" s="12"/>
      <c r="I9" s="12"/>
      <c r="J9" s="12"/>
      <c r="K9" s="12"/>
      <c r="L9" s="12"/>
      <c r="M9" s="12"/>
      <c r="N9" s="12"/>
      <c r="O9" s="12"/>
      <c r="P9" s="12"/>
      <c r="Q9" s="12"/>
    </row>
    <row r="10" spans="1:17" ht="18" x14ac:dyDescent="0.35">
      <c r="A10" s="4" t="s">
        <v>46</v>
      </c>
      <c r="B10" s="12"/>
      <c r="C10" s="12"/>
      <c r="D10" s="12"/>
      <c r="E10" s="12"/>
      <c r="F10" s="12"/>
      <c r="G10" s="12"/>
      <c r="H10" s="12"/>
      <c r="I10" s="12"/>
      <c r="J10" s="12"/>
      <c r="K10" s="12"/>
      <c r="L10" s="12"/>
      <c r="M10" s="12"/>
      <c r="N10" s="12"/>
      <c r="O10" s="12"/>
      <c r="P10" s="12"/>
      <c r="Q10" s="12"/>
    </row>
    <row r="11" spans="1:17" x14ac:dyDescent="0.25">
      <c r="A11" t="s">
        <v>42</v>
      </c>
      <c r="B11" s="12">
        <v>0</v>
      </c>
      <c r="C11" s="12">
        <v>0</v>
      </c>
      <c r="D11" s="12">
        <v>-0.18470607325350999</v>
      </c>
      <c r="E11" s="12">
        <v>-0.18470607325350999</v>
      </c>
      <c r="F11" s="12">
        <v>-0.18470607325350999</v>
      </c>
      <c r="G11" s="12">
        <v>-0.58624101510896798</v>
      </c>
      <c r="H11" s="12">
        <v>-0.58624101510896798</v>
      </c>
      <c r="I11" s="12">
        <v>-11.7248203021793</v>
      </c>
      <c r="J11" s="12">
        <v>-11.7248203021793</v>
      </c>
      <c r="K11" s="12">
        <v>-1.10823643952105</v>
      </c>
      <c r="L11" s="12">
        <v>-1.10823643952105</v>
      </c>
      <c r="M11" s="12">
        <v>-1.10823643952105</v>
      </c>
      <c r="N11" s="12">
        <v>-3.5174460906538001</v>
      </c>
      <c r="O11" s="12">
        <v>-3.5174460906538001</v>
      </c>
      <c r="P11" s="12">
        <v>-11.7248203021793</v>
      </c>
      <c r="Q11" s="12">
        <v>-11.7248203021793</v>
      </c>
    </row>
    <row r="12" spans="1:17" x14ac:dyDescent="0.25">
      <c r="A12" t="s">
        <v>17</v>
      </c>
      <c r="B12" s="12">
        <v>0</v>
      </c>
      <c r="C12" s="12">
        <v>0</v>
      </c>
      <c r="D12" s="12">
        <v>6.7202316311854804E-2</v>
      </c>
      <c r="E12" s="12">
        <v>1.7213384637269199E-3</v>
      </c>
      <c r="F12" s="12">
        <v>1.7213384637269199E-3</v>
      </c>
      <c r="G12" s="12">
        <v>6.7202316311854804E-2</v>
      </c>
      <c r="H12" s="12">
        <v>1.7213384637269199E-3</v>
      </c>
      <c r="I12" s="12">
        <v>6.7202316311854804E-2</v>
      </c>
      <c r="J12" s="12">
        <v>1.7213384637269199E-3</v>
      </c>
      <c r="K12" s="12">
        <v>0.40321389787112499</v>
      </c>
      <c r="L12" s="12">
        <v>1.0328030782361599E-2</v>
      </c>
      <c r="M12" s="12">
        <v>1.0328030782361599E-2</v>
      </c>
      <c r="N12" s="12">
        <v>0.40321389787112499</v>
      </c>
      <c r="O12" s="12">
        <v>1.0328030782361599E-2</v>
      </c>
      <c r="P12" s="12">
        <v>0.40321389787112499</v>
      </c>
      <c r="Q12" s="12">
        <v>1.0328030782361599E-2</v>
      </c>
    </row>
    <row r="13" spans="1:17" x14ac:dyDescent="0.25">
      <c r="A13" t="s">
        <v>18</v>
      </c>
      <c r="B13" s="12">
        <v>0</v>
      </c>
      <c r="C13" s="12">
        <v>0</v>
      </c>
      <c r="D13" s="12">
        <v>-7.4669025816537004E-5</v>
      </c>
      <c r="E13" s="12">
        <v>-1.1386532384384199E-3</v>
      </c>
      <c r="F13" s="12">
        <v>-1.14555407264356E-3</v>
      </c>
      <c r="G13" s="12">
        <v>6.4385767870775098E-4</v>
      </c>
      <c r="H13" s="12">
        <v>-4.19992783100904E-4</v>
      </c>
      <c r="I13" s="12">
        <v>1.81508695154898E-2</v>
      </c>
      <c r="J13" s="12">
        <v>1.7084662071003599E-2</v>
      </c>
      <c r="K13" s="12">
        <v>-4.5798346085915398E-4</v>
      </c>
      <c r="L13" s="12">
        <v>-6.83870202461503E-3</v>
      </c>
      <c r="M13" s="12">
        <v>-6.8723365801102599E-3</v>
      </c>
      <c r="N13" s="12">
        <v>4.8158399017227196E-3</v>
      </c>
      <c r="O13" s="12">
        <v>-1.35228143358528E-3</v>
      </c>
      <c r="P13" s="12">
        <v>1.6374024602168899E-2</v>
      </c>
      <c r="Q13" s="12">
        <v>1.0029200166599901E-2</v>
      </c>
    </row>
    <row r="14" spans="1:17" x14ac:dyDescent="0.25">
      <c r="A14" s="4" t="s">
        <v>20</v>
      </c>
      <c r="B14" s="15">
        <f>SUM(B11:B13)</f>
        <v>0</v>
      </c>
      <c r="C14" s="15">
        <f t="shared" ref="C14:Q14" si="2">SUM(C11:C13)</f>
        <v>0</v>
      </c>
      <c r="D14" s="15">
        <f t="shared" si="2"/>
        <v>-0.11757842596747173</v>
      </c>
      <c r="E14" s="15">
        <f t="shared" si="2"/>
        <v>-0.18412338802822151</v>
      </c>
      <c r="F14" s="15">
        <f t="shared" si="2"/>
        <v>-0.18413028886242663</v>
      </c>
      <c r="G14" s="15">
        <f t="shared" si="2"/>
        <v>-0.51839484111840539</v>
      </c>
      <c r="H14" s="15">
        <f t="shared" si="2"/>
        <v>-0.58493966942834197</v>
      </c>
      <c r="I14" s="15">
        <f t="shared" si="2"/>
        <v>-11.639467116351955</v>
      </c>
      <c r="J14" s="15">
        <f t="shared" si="2"/>
        <v>-11.70601430164457</v>
      </c>
      <c r="K14" s="15">
        <f t="shared" si="2"/>
        <v>-0.70548052511078407</v>
      </c>
      <c r="L14" s="15">
        <f t="shared" si="2"/>
        <v>-1.1047471107633033</v>
      </c>
      <c r="M14" s="15">
        <f t="shared" si="2"/>
        <v>-1.1047807453187986</v>
      </c>
      <c r="N14" s="15">
        <f t="shared" si="2"/>
        <v>-3.1094163528809524</v>
      </c>
      <c r="O14" s="15">
        <f t="shared" si="2"/>
        <v>-3.5084703413050238</v>
      </c>
      <c r="P14" s="15">
        <f t="shared" si="2"/>
        <v>-11.305232379706007</v>
      </c>
      <c r="Q14" s="15">
        <f t="shared" si="2"/>
        <v>-11.704463071230339</v>
      </c>
    </row>
  </sheetData>
  <mergeCells count="11">
    <mergeCell ref="P2:Q2"/>
    <mergeCell ref="B2:B3"/>
    <mergeCell ref="C2:C3"/>
    <mergeCell ref="B1:C1"/>
    <mergeCell ref="D1:J1"/>
    <mergeCell ref="K1:Q1"/>
    <mergeCell ref="D2:E2"/>
    <mergeCell ref="G2:H2"/>
    <mergeCell ref="I2:J2"/>
    <mergeCell ref="K2:L2"/>
    <mergeCell ref="N2:O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workbookViewId="0">
      <selection activeCell="G17" sqref="G17"/>
    </sheetView>
  </sheetViews>
  <sheetFormatPr defaultRowHeight="15" x14ac:dyDescent="0.25"/>
  <cols>
    <col min="1" max="1" width="25.42578125" customWidth="1"/>
  </cols>
  <sheetData>
    <row r="1" spans="1:17" x14ac:dyDescent="0.25">
      <c r="A1" t="s">
        <v>0</v>
      </c>
      <c r="B1" s="18" t="s">
        <v>8</v>
      </c>
      <c r="C1" s="18"/>
      <c r="D1" s="19">
        <v>0.05</v>
      </c>
      <c r="E1" s="19"/>
      <c r="F1" s="19"/>
      <c r="G1" s="19"/>
      <c r="H1" s="19"/>
      <c r="I1" s="19"/>
      <c r="J1" s="19"/>
      <c r="K1" s="19">
        <v>0.3</v>
      </c>
      <c r="L1" s="19"/>
      <c r="M1" s="19"/>
      <c r="N1" s="19"/>
      <c r="O1" s="19"/>
      <c r="P1" s="19"/>
      <c r="Q1" s="19"/>
    </row>
    <row r="2" spans="1:17" x14ac:dyDescent="0.25">
      <c r="A2" t="s">
        <v>1</v>
      </c>
      <c r="B2" s="18" t="s">
        <v>9</v>
      </c>
      <c r="C2" s="18">
        <v>2023</v>
      </c>
      <c r="D2" s="18" t="s">
        <v>10</v>
      </c>
      <c r="E2" s="18"/>
      <c r="F2" s="2" t="s">
        <v>13</v>
      </c>
      <c r="G2" s="18" t="s">
        <v>14</v>
      </c>
      <c r="H2" s="18"/>
      <c r="I2" s="18" t="s">
        <v>15</v>
      </c>
      <c r="J2" s="18"/>
      <c r="K2" s="18" t="s">
        <v>10</v>
      </c>
      <c r="L2" s="18"/>
      <c r="M2" s="2" t="s">
        <v>13</v>
      </c>
      <c r="N2" s="18" t="s">
        <v>14</v>
      </c>
      <c r="O2" s="18"/>
      <c r="P2" s="18" t="s">
        <v>15</v>
      </c>
      <c r="Q2" s="18"/>
    </row>
    <row r="3" spans="1:17" x14ac:dyDescent="0.25">
      <c r="A3" t="s">
        <v>2</v>
      </c>
      <c r="B3" s="18"/>
      <c r="C3" s="18"/>
      <c r="D3" s="2" t="s">
        <v>11</v>
      </c>
      <c r="E3" s="2" t="s">
        <v>12</v>
      </c>
      <c r="F3" s="2" t="s">
        <v>12</v>
      </c>
      <c r="G3" s="2" t="s">
        <v>11</v>
      </c>
      <c r="H3" s="2" t="s">
        <v>12</v>
      </c>
      <c r="I3" s="2" t="s">
        <v>11</v>
      </c>
      <c r="J3" s="2" t="s">
        <v>12</v>
      </c>
      <c r="K3" s="2" t="s">
        <v>11</v>
      </c>
      <c r="L3" s="2" t="s">
        <v>12</v>
      </c>
      <c r="M3" s="2" t="s">
        <v>12</v>
      </c>
      <c r="N3" s="2" t="s">
        <v>11</v>
      </c>
      <c r="O3" s="2" t="s">
        <v>12</v>
      </c>
      <c r="P3" s="2" t="s">
        <v>11</v>
      </c>
      <c r="Q3" s="2" t="s">
        <v>12</v>
      </c>
    </row>
    <row r="4" spans="1:17" x14ac:dyDescent="0.25">
      <c r="B4" s="2"/>
      <c r="C4" s="2"/>
      <c r="D4" s="2"/>
      <c r="E4" s="2"/>
      <c r="F4" s="2"/>
      <c r="G4" s="2"/>
      <c r="H4" s="2"/>
      <c r="I4" s="2"/>
      <c r="J4" s="2"/>
      <c r="K4" s="2"/>
      <c r="L4" s="2"/>
      <c r="M4" s="2"/>
      <c r="N4" s="2"/>
      <c r="O4" s="2"/>
      <c r="P4" s="2"/>
      <c r="Q4" s="2"/>
    </row>
    <row r="5" spans="1:17" ht="18" x14ac:dyDescent="0.35">
      <c r="A5" s="4" t="s">
        <v>52</v>
      </c>
      <c r="B5" s="2"/>
      <c r="C5" s="2"/>
      <c r="D5" s="2"/>
      <c r="E5" s="2"/>
      <c r="F5" s="2"/>
      <c r="G5" s="2"/>
      <c r="H5" s="2"/>
      <c r="I5" s="2"/>
      <c r="J5" s="2"/>
      <c r="K5" s="2"/>
      <c r="L5" s="2"/>
      <c r="M5" s="2"/>
      <c r="N5" s="2"/>
      <c r="O5" s="2"/>
      <c r="P5" s="2"/>
      <c r="Q5" s="2"/>
    </row>
    <row r="6" spans="1:17" x14ac:dyDescent="0.25">
      <c r="A6" t="s">
        <v>50</v>
      </c>
      <c r="B6" s="16">
        <v>0</v>
      </c>
      <c r="C6" s="16">
        <v>0</v>
      </c>
      <c r="D6" s="16">
        <v>-1.7156703211829601E-2</v>
      </c>
      <c r="E6" s="16">
        <v>-1.7351714554134701E-2</v>
      </c>
      <c r="F6" s="16">
        <v>1.4422392752511501E-3</v>
      </c>
      <c r="G6" s="16">
        <v>1.2307189422738399E-2</v>
      </c>
      <c r="H6" s="16">
        <v>1.2133428702129001E-2</v>
      </c>
      <c r="I6" s="16">
        <v>0.45909574197665798</v>
      </c>
      <c r="J6" s="16">
        <v>0.45907857743504399</v>
      </c>
      <c r="K6" s="16">
        <v>-0.108689323129292</v>
      </c>
      <c r="L6" s="16">
        <v>-0.110229525358706</v>
      </c>
      <c r="M6" s="16">
        <v>1.6521961497112899E-3</v>
      </c>
      <c r="N6" s="16">
        <v>6.6891795841630797E-2</v>
      </c>
      <c r="O6" s="16">
        <v>6.5338509921085197E-2</v>
      </c>
      <c r="P6" s="16">
        <v>0.35808127105356902</v>
      </c>
      <c r="Q6" s="16">
        <v>0.35787019883534998</v>
      </c>
    </row>
    <row r="7" spans="1:17" x14ac:dyDescent="0.25">
      <c r="A7" t="s">
        <v>51</v>
      </c>
      <c r="B7" s="16">
        <v>0</v>
      </c>
      <c r="C7" s="16">
        <v>0</v>
      </c>
      <c r="D7" s="16">
        <v>-2.5487703653500001E-2</v>
      </c>
      <c r="E7" s="16">
        <v>-2.62563015563703E-2</v>
      </c>
      <c r="F7" s="16">
        <v>-3.2841257347286198E-2</v>
      </c>
      <c r="G7" s="16">
        <v>1.9508526479484999E-2</v>
      </c>
      <c r="H7" s="16">
        <v>1.8720537873939801E-2</v>
      </c>
      <c r="I7" s="16">
        <v>0.58310572103449299</v>
      </c>
      <c r="J7" s="16">
        <v>0.58215663649947402</v>
      </c>
      <c r="K7" s="16">
        <v>-0.151142931990042</v>
      </c>
      <c r="L7" s="16">
        <v>-0.15479980202547</v>
      </c>
      <c r="M7" s="16">
        <v>-0.19321553805486</v>
      </c>
      <c r="N7" s="16">
        <v>0.114740372179438</v>
      </c>
      <c r="O7" s="16">
        <v>0.109661531750541</v>
      </c>
      <c r="P7" s="16">
        <v>0.36860925853091597</v>
      </c>
      <c r="Q7" s="16">
        <v>0.36328041932455601</v>
      </c>
    </row>
    <row r="8" spans="1:17" x14ac:dyDescent="0.25">
      <c r="A8" s="4" t="s">
        <v>20</v>
      </c>
      <c r="B8" s="17">
        <f>SUM(B5:B7)</f>
        <v>0</v>
      </c>
      <c r="C8" s="17">
        <f t="shared" ref="C8:Q8" si="0">SUM(C5:C7)</f>
        <v>0</v>
      </c>
      <c r="D8" s="17">
        <f t="shared" si="0"/>
        <v>-4.2644406865329602E-2</v>
      </c>
      <c r="E8" s="17">
        <f t="shared" si="0"/>
        <v>-4.3608016110505E-2</v>
      </c>
      <c r="F8" s="17">
        <f t="shared" si="0"/>
        <v>-3.1399018072035045E-2</v>
      </c>
      <c r="G8" s="17">
        <f t="shared" si="0"/>
        <v>3.1815715902223402E-2</v>
      </c>
      <c r="H8" s="17">
        <f t="shared" si="0"/>
        <v>3.08539665760688E-2</v>
      </c>
      <c r="I8" s="17">
        <f t="shared" si="0"/>
        <v>1.0422014630111509</v>
      </c>
      <c r="J8" s="17">
        <f t="shared" si="0"/>
        <v>1.041235213934518</v>
      </c>
      <c r="K8" s="17">
        <f t="shared" si="0"/>
        <v>-0.259832255119334</v>
      </c>
      <c r="L8" s="17">
        <f t="shared" si="0"/>
        <v>-0.26502932738417601</v>
      </c>
      <c r="M8" s="17">
        <f t="shared" si="0"/>
        <v>-0.1915633419051487</v>
      </c>
      <c r="N8" s="17">
        <f t="shared" si="0"/>
        <v>0.1816321680210688</v>
      </c>
      <c r="O8" s="17">
        <f t="shared" si="0"/>
        <v>0.17500004167162619</v>
      </c>
      <c r="P8" s="17">
        <f t="shared" si="0"/>
        <v>0.72669052958448499</v>
      </c>
      <c r="Q8" s="17">
        <f t="shared" si="0"/>
        <v>0.721150618159906</v>
      </c>
    </row>
    <row r="10" spans="1:17" x14ac:dyDescent="0.25">
      <c r="A10" s="5" t="s">
        <v>53</v>
      </c>
    </row>
  </sheetData>
  <mergeCells count="11">
    <mergeCell ref="P2:Q2"/>
    <mergeCell ref="B2:B3"/>
    <mergeCell ref="C2:C3"/>
    <mergeCell ref="B1:C1"/>
    <mergeCell ref="D1:J1"/>
    <mergeCell ref="K1:Q1"/>
    <mergeCell ref="D2:E2"/>
    <mergeCell ref="G2:H2"/>
    <mergeCell ref="I2:J2"/>
    <mergeCell ref="K2:L2"/>
    <mergeCell ref="N2:O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E13" sqref="E13"/>
    </sheetView>
  </sheetViews>
  <sheetFormatPr defaultRowHeight="15" x14ac:dyDescent="0.25"/>
  <cols>
    <col min="1" max="1" width="27" customWidth="1"/>
  </cols>
  <sheetData>
    <row r="1" spans="1:17" x14ac:dyDescent="0.25">
      <c r="A1" t="s">
        <v>0</v>
      </c>
      <c r="B1" s="18" t="s">
        <v>8</v>
      </c>
      <c r="C1" s="18"/>
      <c r="D1" s="19">
        <v>0.05</v>
      </c>
      <c r="E1" s="19"/>
      <c r="F1" s="19"/>
      <c r="G1" s="19"/>
      <c r="H1" s="19"/>
      <c r="I1" s="19"/>
      <c r="J1" s="19"/>
      <c r="K1" s="19">
        <v>0.3</v>
      </c>
      <c r="L1" s="19"/>
      <c r="M1" s="19"/>
      <c r="N1" s="19"/>
      <c r="O1" s="19"/>
      <c r="P1" s="19"/>
      <c r="Q1" s="19"/>
    </row>
    <row r="2" spans="1:17" x14ac:dyDescent="0.25">
      <c r="A2" t="s">
        <v>1</v>
      </c>
      <c r="B2" s="18" t="s">
        <v>9</v>
      </c>
      <c r="C2" s="18">
        <v>2023</v>
      </c>
      <c r="D2" s="18" t="s">
        <v>10</v>
      </c>
      <c r="E2" s="18"/>
      <c r="F2" s="2" t="s">
        <v>13</v>
      </c>
      <c r="G2" s="18" t="s">
        <v>14</v>
      </c>
      <c r="H2" s="18"/>
      <c r="I2" s="18" t="s">
        <v>15</v>
      </c>
      <c r="J2" s="18"/>
      <c r="K2" s="18" t="s">
        <v>10</v>
      </c>
      <c r="L2" s="18"/>
      <c r="M2" s="2" t="s">
        <v>13</v>
      </c>
      <c r="N2" s="18" t="s">
        <v>14</v>
      </c>
      <c r="O2" s="18"/>
      <c r="P2" s="18" t="s">
        <v>15</v>
      </c>
      <c r="Q2" s="18"/>
    </row>
    <row r="3" spans="1:17" x14ac:dyDescent="0.25">
      <c r="A3" t="s">
        <v>2</v>
      </c>
      <c r="B3" s="18"/>
      <c r="C3" s="18"/>
      <c r="D3" s="2" t="s">
        <v>11</v>
      </c>
      <c r="E3" s="2" t="s">
        <v>12</v>
      </c>
      <c r="F3" s="2" t="s">
        <v>12</v>
      </c>
      <c r="G3" s="2" t="s">
        <v>11</v>
      </c>
      <c r="H3" s="2" t="s">
        <v>12</v>
      </c>
      <c r="I3" s="2" t="s">
        <v>11</v>
      </c>
      <c r="J3" s="2" t="s">
        <v>12</v>
      </c>
      <c r="K3" s="2" t="s">
        <v>11</v>
      </c>
      <c r="L3" s="2" t="s">
        <v>12</v>
      </c>
      <c r="M3" s="2" t="s">
        <v>12</v>
      </c>
      <c r="N3" s="2" t="s">
        <v>11</v>
      </c>
      <c r="O3" s="2" t="s">
        <v>12</v>
      </c>
      <c r="P3" s="2" t="s">
        <v>11</v>
      </c>
      <c r="Q3" s="2" t="s">
        <v>12</v>
      </c>
    </row>
    <row r="5" spans="1:17" x14ac:dyDescent="0.25">
      <c r="A5" s="4" t="s">
        <v>57</v>
      </c>
    </row>
    <row r="6" spans="1:17" x14ac:dyDescent="0.25">
      <c r="A6" t="s">
        <v>54</v>
      </c>
      <c r="B6" s="11">
        <v>144.46241128865799</v>
      </c>
      <c r="C6" s="11">
        <v>144.21705261298999</v>
      </c>
      <c r="D6" s="11">
        <v>144.095276525863</v>
      </c>
      <c r="E6" s="11">
        <v>143.85633281358901</v>
      </c>
      <c r="F6" s="11">
        <v>143.88634891474101</v>
      </c>
      <c r="G6" s="11">
        <v>144.504908728761</v>
      </c>
      <c r="H6" s="11">
        <v>144.26628649288901</v>
      </c>
      <c r="I6" s="11">
        <v>156.64921643808401</v>
      </c>
      <c r="J6" s="11">
        <v>156.41555481794799</v>
      </c>
      <c r="K6" s="11">
        <v>143.481872553226</v>
      </c>
      <c r="L6" s="11">
        <v>142.02412828369401</v>
      </c>
      <c r="M6" s="11">
        <v>142.20618465384601</v>
      </c>
      <c r="N6" s="11">
        <v>145.789916047182</v>
      </c>
      <c r="O6" s="11">
        <v>144.32436229328101</v>
      </c>
      <c r="P6" s="11">
        <v>155.00583190344699</v>
      </c>
      <c r="Q6" s="11">
        <v>153.60283939879699</v>
      </c>
    </row>
    <row r="7" spans="1:17" x14ac:dyDescent="0.25">
      <c r="A7" t="s">
        <v>55</v>
      </c>
      <c r="B7" s="11">
        <v>115.32549121562801</v>
      </c>
      <c r="C7" s="11">
        <v>113.453312149889</v>
      </c>
      <c r="D7" s="11">
        <v>112.45631537327399</v>
      </c>
      <c r="E7" s="11">
        <v>112.356267065577</v>
      </c>
      <c r="F7" s="11">
        <v>112.356930523492</v>
      </c>
      <c r="G7" s="11">
        <v>114.081627558373</v>
      </c>
      <c r="H7" s="11">
        <v>113.981571121035</v>
      </c>
      <c r="I7" s="11">
        <v>159.48915847568301</v>
      </c>
      <c r="J7" s="11">
        <v>159.38985753402099</v>
      </c>
      <c r="K7" s="11">
        <v>107.46984632842</v>
      </c>
      <c r="L7" s="11">
        <v>106.869875610764</v>
      </c>
      <c r="M7" s="11">
        <v>106.877315649141</v>
      </c>
      <c r="N7" s="11">
        <v>117.22619342882599</v>
      </c>
      <c r="O7" s="11">
        <v>116.631784208444</v>
      </c>
      <c r="P7" s="11">
        <v>150.70857180883999</v>
      </c>
      <c r="Q7" s="11">
        <v>150.12104354953399</v>
      </c>
    </row>
    <row r="8" spans="1:17" x14ac:dyDescent="0.25">
      <c r="A8" t="s">
        <v>56</v>
      </c>
      <c r="B8" s="11">
        <v>10.5233449390229</v>
      </c>
      <c r="C8" s="11">
        <v>10.507919042085399</v>
      </c>
      <c r="D8" s="11">
        <v>10.507176360549</v>
      </c>
      <c r="E8" s="11">
        <v>10.4938122176015</v>
      </c>
      <c r="F8" s="11">
        <v>10.493758947293101</v>
      </c>
      <c r="G8" s="11">
        <v>10.531697847257099</v>
      </c>
      <c r="H8" s="11">
        <v>10.5183330974449</v>
      </c>
      <c r="I8" s="11">
        <v>11.248769475694999</v>
      </c>
      <c r="J8" s="11">
        <v>11.235431386334101</v>
      </c>
      <c r="K8" s="11">
        <v>10.5035084303919</v>
      </c>
      <c r="L8" s="11">
        <v>10.423283412247899</v>
      </c>
      <c r="M8" s="11">
        <v>10.422683849695201</v>
      </c>
      <c r="N8" s="11">
        <v>10.6487387402587</v>
      </c>
      <c r="O8" s="11">
        <v>10.5681903929813</v>
      </c>
      <c r="P8" s="11">
        <v>11.165907884083699</v>
      </c>
      <c r="Q8" s="11">
        <v>11.085990272567599</v>
      </c>
    </row>
    <row r="9" spans="1:17" x14ac:dyDescent="0.25">
      <c r="A9" s="4" t="s">
        <v>20</v>
      </c>
      <c r="B9" s="15">
        <f>SUM(B6:B8)</f>
        <v>270.31124744330884</v>
      </c>
      <c r="C9" s="15">
        <f t="shared" ref="C9:Q9" si="0">SUM(C6:C8)</f>
        <v>268.17828380496439</v>
      </c>
      <c r="D9" s="15">
        <f t="shared" si="0"/>
        <v>267.05876825968602</v>
      </c>
      <c r="E9" s="15">
        <f t="shared" si="0"/>
        <v>266.70641209676751</v>
      </c>
      <c r="F9" s="15">
        <f t="shared" si="0"/>
        <v>266.73703838552609</v>
      </c>
      <c r="G9" s="15">
        <f t="shared" si="0"/>
        <v>269.11823413439106</v>
      </c>
      <c r="H9" s="15">
        <f t="shared" si="0"/>
        <v>268.76619071136889</v>
      </c>
      <c r="I9" s="15">
        <f t="shared" si="0"/>
        <v>327.38714438946204</v>
      </c>
      <c r="J9" s="15">
        <f t="shared" si="0"/>
        <v>327.04084373830307</v>
      </c>
      <c r="K9" s="15">
        <f t="shared" si="0"/>
        <v>261.45522731203789</v>
      </c>
      <c r="L9" s="15">
        <f t="shared" si="0"/>
        <v>259.31728730670591</v>
      </c>
      <c r="M9" s="15">
        <f t="shared" si="0"/>
        <v>259.50618415268218</v>
      </c>
      <c r="N9" s="15">
        <f t="shared" si="0"/>
        <v>273.66484821626671</v>
      </c>
      <c r="O9" s="15">
        <f t="shared" si="0"/>
        <v>271.52433689470632</v>
      </c>
      <c r="P9" s="15">
        <f t="shared" si="0"/>
        <v>316.88031159637069</v>
      </c>
      <c r="Q9" s="15">
        <f t="shared" si="0"/>
        <v>314.80987322089857</v>
      </c>
    </row>
    <row r="10" spans="1:17" x14ac:dyDescent="0.25">
      <c r="A10" s="5" t="s">
        <v>21</v>
      </c>
      <c r="B10" s="13">
        <f>(B9-$C9)</f>
        <v>2.1329636383444495</v>
      </c>
      <c r="C10" s="13">
        <f t="shared" ref="C10:Q10" si="1">(C9-$C9)</f>
        <v>0</v>
      </c>
      <c r="D10" s="13">
        <f t="shared" si="1"/>
        <v>-1.1195155452783752</v>
      </c>
      <c r="E10" s="13">
        <f t="shared" si="1"/>
        <v>-1.4718717081968862</v>
      </c>
      <c r="F10" s="13">
        <f t="shared" si="1"/>
        <v>-1.4412454194383031</v>
      </c>
      <c r="G10" s="13">
        <f t="shared" si="1"/>
        <v>0.93995032942666512</v>
      </c>
      <c r="H10" s="13">
        <f t="shared" si="1"/>
        <v>0.58790690640449839</v>
      </c>
      <c r="I10" s="13">
        <f t="shared" si="1"/>
        <v>59.208860584497643</v>
      </c>
      <c r="J10" s="13">
        <f t="shared" si="1"/>
        <v>58.862559933338673</v>
      </c>
      <c r="K10" s="13">
        <f t="shared" si="1"/>
        <v>-6.7230564929265029</v>
      </c>
      <c r="L10" s="13">
        <f t="shared" si="1"/>
        <v>-8.860996498258487</v>
      </c>
      <c r="M10" s="13">
        <f t="shared" si="1"/>
        <v>-8.6720996522822134</v>
      </c>
      <c r="N10" s="13">
        <f t="shared" si="1"/>
        <v>5.4865644113023109</v>
      </c>
      <c r="O10" s="13">
        <f t="shared" si="1"/>
        <v>3.3460530897419289</v>
      </c>
      <c r="P10" s="13">
        <f t="shared" si="1"/>
        <v>48.702027791406294</v>
      </c>
      <c r="Q10" s="13">
        <f t="shared" si="1"/>
        <v>46.631589415934172</v>
      </c>
    </row>
    <row r="11" spans="1:17" x14ac:dyDescent="0.25">
      <c r="A11" s="5" t="s">
        <v>22</v>
      </c>
      <c r="B11" s="6">
        <f>B10/$C9</f>
        <v>7.9535285560096685E-3</v>
      </c>
      <c r="C11" s="6">
        <f t="shared" ref="C11:Q11" si="2">C10/$C9</f>
        <v>0</v>
      </c>
      <c r="D11" s="6">
        <f t="shared" si="2"/>
        <v>-4.1745197612367271E-3</v>
      </c>
      <c r="E11" s="6">
        <f t="shared" si="2"/>
        <v>-5.4884075150071479E-3</v>
      </c>
      <c r="F11" s="6">
        <f t="shared" si="2"/>
        <v>-5.3742062891507826E-3</v>
      </c>
      <c r="G11" s="6">
        <f t="shared" si="2"/>
        <v>3.504945725248411E-3</v>
      </c>
      <c r="H11" s="6">
        <f t="shared" si="2"/>
        <v>2.1922241356129349E-3</v>
      </c>
      <c r="I11" s="6">
        <f t="shared" si="2"/>
        <v>0.22078171186880269</v>
      </c>
      <c r="J11" s="6">
        <f t="shared" si="2"/>
        <v>0.21949040428697469</v>
      </c>
      <c r="K11" s="6">
        <f t="shared" si="2"/>
        <v>-2.5069354600747315E-2</v>
      </c>
      <c r="L11" s="6">
        <f t="shared" si="2"/>
        <v>-3.304143934600888E-2</v>
      </c>
      <c r="M11" s="6">
        <f t="shared" si="2"/>
        <v>-3.2337068942499061E-2</v>
      </c>
      <c r="N11" s="6">
        <f t="shared" si="2"/>
        <v>2.0458645396106999E-2</v>
      </c>
      <c r="O11" s="6">
        <f t="shared" si="2"/>
        <v>1.2476972565665991E-2</v>
      </c>
      <c r="P11" s="6">
        <f t="shared" si="2"/>
        <v>0.18160317494918932</v>
      </c>
      <c r="Q11" s="6">
        <f t="shared" si="2"/>
        <v>0.17388279451384478</v>
      </c>
    </row>
  </sheetData>
  <mergeCells count="11">
    <mergeCell ref="P2:Q2"/>
    <mergeCell ref="B2:B3"/>
    <mergeCell ref="C2:C3"/>
    <mergeCell ref="B1:C1"/>
    <mergeCell ref="D1:J1"/>
    <mergeCell ref="K1:Q1"/>
    <mergeCell ref="D2:E2"/>
    <mergeCell ref="G2:H2"/>
    <mergeCell ref="I2:J2"/>
    <mergeCell ref="K2:L2"/>
    <mergeCell ref="N2:O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Figure 1</vt:lpstr>
      <vt:lpstr>Figure 2a</vt:lpstr>
      <vt:lpstr>Figure 5</vt:lpstr>
      <vt:lpstr>Figure 6 &amp; S1</vt:lpstr>
      <vt:lpstr>Figure 7</vt:lpstr>
      <vt:lpstr>Figure S2</vt:lpstr>
      <vt:lpstr>Figure S3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2025-04-11T10:09:22Z</dcterms:modified>
</cp:coreProperties>
</file>