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nka0003\Git repos\CIBUSmod-SLV2025\"/>
    </mc:Choice>
  </mc:AlternateContent>
  <bookViews>
    <workbookView xWindow="0" yWindow="0" windowWidth="26520" windowHeight="94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O15" i="1"/>
  <c r="O10" i="1"/>
  <c r="O5" i="1"/>
  <c r="N5" i="1"/>
  <c r="D33" i="1"/>
  <c r="E33" i="1"/>
  <c r="F33" i="1"/>
  <c r="G33" i="1"/>
  <c r="H33" i="1"/>
  <c r="I33" i="1"/>
  <c r="J33" i="1"/>
  <c r="K33" i="1"/>
  <c r="L33" i="1"/>
  <c r="D28" i="1"/>
  <c r="E28" i="1"/>
  <c r="F28" i="1"/>
  <c r="G28" i="1"/>
  <c r="H28" i="1"/>
  <c r="I28" i="1"/>
  <c r="J28" i="1"/>
  <c r="K28" i="1"/>
  <c r="L28" i="1"/>
  <c r="M33" i="1"/>
  <c r="M28" i="1"/>
  <c r="M22" i="1"/>
  <c r="L22" i="1"/>
  <c r="K22" i="1"/>
  <c r="J22" i="1"/>
  <c r="I22" i="1"/>
  <c r="H22" i="1"/>
  <c r="G22" i="1"/>
  <c r="F22" i="1"/>
  <c r="E22" i="1"/>
  <c r="D22" i="1"/>
  <c r="M17" i="1"/>
  <c r="L17" i="1"/>
  <c r="K17" i="1"/>
  <c r="J17" i="1"/>
  <c r="I17" i="1"/>
  <c r="H17" i="1"/>
  <c r="G17" i="1"/>
  <c r="F17" i="1"/>
  <c r="E17" i="1"/>
  <c r="D17" i="1"/>
  <c r="M12" i="1"/>
  <c r="L12" i="1"/>
  <c r="K12" i="1"/>
  <c r="J12" i="1"/>
  <c r="I12" i="1"/>
  <c r="H12" i="1"/>
  <c r="G12" i="1"/>
  <c r="F12" i="1"/>
  <c r="E12" i="1"/>
  <c r="D12" i="1"/>
  <c r="L7" i="1"/>
  <c r="K7" i="1"/>
  <c r="J7" i="1"/>
  <c r="I7" i="1"/>
  <c r="H7" i="1"/>
  <c r="G7" i="1"/>
  <c r="F7" i="1"/>
  <c r="E7" i="1"/>
  <c r="D7" i="1"/>
  <c r="M7" i="1"/>
  <c r="N26" i="1"/>
  <c r="O26" i="1" s="1"/>
  <c r="N32" i="1" l="1"/>
  <c r="N27" i="1"/>
  <c r="N31" i="1"/>
  <c r="N21" i="1"/>
  <c r="N20" i="1"/>
  <c r="N33" i="1" l="1"/>
  <c r="N34" i="1" s="1"/>
  <c r="O31" i="1"/>
  <c r="N28" i="1"/>
  <c r="N29" i="1" s="1"/>
  <c r="N22" i="1"/>
  <c r="N23" i="1" s="1"/>
  <c r="N11" i="1"/>
  <c r="N10" i="1"/>
  <c r="N15" i="1"/>
  <c r="N16" i="1"/>
  <c r="N6" i="1"/>
  <c r="N7" i="1" s="1"/>
  <c r="N8" i="1" s="1"/>
  <c r="N17" i="1" l="1"/>
  <c r="N18" i="1" s="1"/>
  <c r="N12" i="1"/>
  <c r="N13" i="1" s="1"/>
</calcChain>
</file>

<file path=xl/sharedStrings.xml><?xml version="1.0" encoding="utf-8"?>
<sst xmlns="http://schemas.openxmlformats.org/spreadsheetml/2006/main" count="30" uniqueCount="10">
  <si>
    <t>kg CO2/ha</t>
  </si>
  <si>
    <t>Forest --&gt; cropland (Table 4.B)</t>
  </si>
  <si>
    <t>Forest --&gt; grassland (Table 4.C)</t>
  </si>
  <si>
    <t>Cropland --&gt; forest (Table 4.A)</t>
  </si>
  <si>
    <t>Grassland --&gt; forest (Table 4.A)</t>
  </si>
  <si>
    <t>area (kha)</t>
  </si>
  <si>
    <t>t CO2/ha</t>
  </si>
  <si>
    <t>net CO2 (kt)</t>
  </si>
  <si>
    <t>Land --&gt; Cropland</t>
  </si>
  <si>
    <t>Land --&gt; Grassland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</si>
</sst>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" fontId="0" fillId="0" borderId="0" xfId="0" applyNumberFormat="1"/>
    <xf numFmtId="0" fontId="2" fillId="0" borderId="0" xfId="1"/>
    <xf numFmtId="0" fontId="0" fillId="0" borderId="0" xfId="0" quotePrefix="1"/>
    <xf numFmtId="0" fontId="1" fillId="0" borderId="0" xfId="0" applyFont="1"/>
    <xf numFmtId="3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4"/>
  <sheetViews>
    <sheetView tabSelected="1" topLeftCell="A13" workbookViewId="0">
      <selection activeCell="J30" sqref="J30"/>
    </sheetView>
  </sheetViews>
  <sheetFormatPr defaultRowHeight="15" x14ac:dyDescent="0.25"/>
  <cols>
    <col min="13" max="13" width="13.7109375" bestFit="1" customWidth="1"/>
  </cols>
  <sheetData>
    <row r="2" spans="2:19" x14ac:dyDescent="0.25">
      <c r="N2" s="3"/>
    </row>
    <row r="3" spans="2:19" x14ac:dyDescent="0.25">
      <c r="D3" s="5">
        <v>2013</v>
      </c>
      <c r="E3" s="5">
        <v>2014</v>
      </c>
      <c r="F3" s="5">
        <v>2015</v>
      </c>
      <c r="G3" s="5">
        <v>2016</v>
      </c>
      <c r="H3" s="5">
        <v>2017</v>
      </c>
      <c r="I3" s="5">
        <v>2018</v>
      </c>
      <c r="J3" s="5">
        <v>2019</v>
      </c>
      <c r="K3" s="5">
        <v>2020</v>
      </c>
      <c r="L3" s="5">
        <v>2021</v>
      </c>
      <c r="M3" s="5">
        <v>2022</v>
      </c>
      <c r="S3" s="4"/>
    </row>
    <row r="4" spans="2:19" x14ac:dyDescent="0.25">
      <c r="B4" s="5" t="s">
        <v>1</v>
      </c>
    </row>
    <row r="5" spans="2:19" x14ac:dyDescent="0.25">
      <c r="B5" t="s">
        <v>5</v>
      </c>
      <c r="D5" s="1">
        <v>4.9323750000000004</v>
      </c>
      <c r="E5" s="1">
        <v>3.8826100000000001</v>
      </c>
      <c r="F5" s="1">
        <v>5.2178740000000001</v>
      </c>
      <c r="G5" s="1">
        <v>5.502351</v>
      </c>
      <c r="H5" s="1">
        <v>5.502351</v>
      </c>
      <c r="I5" s="1">
        <v>6.3753760000000002</v>
      </c>
      <c r="J5" s="1">
        <v>6.2007709999999996</v>
      </c>
      <c r="K5" s="1">
        <v>6.6214490000000001</v>
      </c>
      <c r="L5" s="1">
        <v>7.9843500000000001</v>
      </c>
      <c r="M5" s="1">
        <v>8.5021930000000001</v>
      </c>
      <c r="N5" s="1">
        <f>SUM(D5:M5)</f>
        <v>60.721699999999998</v>
      </c>
      <c r="O5">
        <f>N5/20</f>
        <v>3.0360849999999999</v>
      </c>
    </row>
    <row r="6" spans="2:19" x14ac:dyDescent="0.25">
      <c r="B6" t="s">
        <v>7</v>
      </c>
      <c r="D6" s="2">
        <v>18.805589000000019</v>
      </c>
      <c r="E6" s="2">
        <v>14.30473366666668</v>
      </c>
      <c r="F6" s="2">
        <v>404.93858900000038</v>
      </c>
      <c r="G6" s="2">
        <v>96.182496666666751</v>
      </c>
      <c r="H6" s="2">
        <v>23.091955333333349</v>
      </c>
      <c r="I6" s="2">
        <v>26.44457566666669</v>
      </c>
      <c r="J6" s="2">
        <v>25.770356333333361</v>
      </c>
      <c r="K6" s="2">
        <v>-126.52227500000012</v>
      </c>
      <c r="L6" s="2">
        <v>-11.95438200000001</v>
      </c>
      <c r="M6" s="2">
        <v>-9.262619666667506</v>
      </c>
      <c r="N6" s="2">
        <f>SUM(D6:M6)</f>
        <v>461.79901899999953</v>
      </c>
    </row>
    <row r="7" spans="2:19" x14ac:dyDescent="0.25">
      <c r="B7" t="s">
        <v>6</v>
      </c>
      <c r="D7" s="1">
        <f t="shared" ref="D7:L7" si="0">D6/D5</f>
        <v>3.8126843559137367</v>
      </c>
      <c r="E7" s="1">
        <f t="shared" si="0"/>
        <v>3.6843086652191901</v>
      </c>
      <c r="F7" s="1">
        <f t="shared" si="0"/>
        <v>77.606049705301501</v>
      </c>
      <c r="G7" s="1">
        <f t="shared" si="0"/>
        <v>17.480254652359829</v>
      </c>
      <c r="H7" s="1">
        <f t="shared" si="0"/>
        <v>4.1967434162839394</v>
      </c>
      <c r="I7" s="1">
        <f t="shared" si="0"/>
        <v>4.1479240858369275</v>
      </c>
      <c r="J7" s="1">
        <f t="shared" si="0"/>
        <v>4.1559922682733106</v>
      </c>
      <c r="K7" s="1">
        <f t="shared" si="0"/>
        <v>-19.107943744639599</v>
      </c>
      <c r="L7" s="1">
        <f t="shared" si="0"/>
        <v>-1.4972266997313506</v>
      </c>
      <c r="M7" s="1">
        <f>M6/M5</f>
        <v>-1.0894388855519401</v>
      </c>
      <c r="N7" s="8">
        <f>N6/N5</f>
        <v>7.6051727636083895</v>
      </c>
    </row>
    <row r="8" spans="2:19" x14ac:dyDescent="0.25">
      <c r="B8" t="s">
        <v>0</v>
      </c>
      <c r="D8" s="2"/>
      <c r="E8" s="2"/>
      <c r="F8" s="2"/>
      <c r="G8" s="2"/>
      <c r="H8" s="2"/>
      <c r="I8" s="2"/>
      <c r="J8" s="2"/>
      <c r="K8" s="2"/>
      <c r="L8" s="2"/>
      <c r="M8" s="2"/>
      <c r="N8" s="7">
        <f>N7*1000</f>
        <v>7605.1727636083897</v>
      </c>
    </row>
    <row r="9" spans="2:19" x14ac:dyDescent="0.25">
      <c r="B9" s="5" t="s">
        <v>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2:19" x14ac:dyDescent="0.25">
      <c r="B10" t="s">
        <v>5</v>
      </c>
      <c r="D10" s="2">
        <v>40.716168500000002</v>
      </c>
      <c r="E10" s="2">
        <v>43.294788883999999</v>
      </c>
      <c r="F10" s="2">
        <v>44.346866534</v>
      </c>
      <c r="G10" s="2">
        <v>48.120343769000002</v>
      </c>
      <c r="H10" s="2">
        <v>46.977853758999998</v>
      </c>
      <c r="I10" s="2">
        <v>46.986250749</v>
      </c>
      <c r="J10" s="2">
        <v>50.916228416000003</v>
      </c>
      <c r="K10" s="2">
        <v>53.215673703</v>
      </c>
      <c r="L10" s="2">
        <v>50.178033319999997</v>
      </c>
      <c r="M10" s="2">
        <v>53.240256039000002</v>
      </c>
      <c r="N10" s="1">
        <f>SUM(D10:M10)</f>
        <v>477.99246367299997</v>
      </c>
      <c r="O10">
        <f>N10/20</f>
        <v>23.89962318365</v>
      </c>
    </row>
    <row r="11" spans="2:19" x14ac:dyDescent="0.25">
      <c r="B11" t="s">
        <v>7</v>
      </c>
      <c r="D11" s="2">
        <v>416.67484868170453</v>
      </c>
      <c r="E11" s="2">
        <v>110.47955728334338</v>
      </c>
      <c r="F11" s="2">
        <v>177.01718961668274</v>
      </c>
      <c r="G11" s="2">
        <v>306.19860766369453</v>
      </c>
      <c r="H11" s="2">
        <v>118.22649733034406</v>
      </c>
      <c r="I11" s="2">
        <v>1121.3543095811021</v>
      </c>
      <c r="J11" s="2">
        <v>1244.7486121694467</v>
      </c>
      <c r="K11" s="2">
        <v>109.52172218900996</v>
      </c>
      <c r="L11" s="2">
        <v>103.9050018343428</v>
      </c>
      <c r="M11" s="2">
        <v>731.11219955406648</v>
      </c>
      <c r="N11" s="2">
        <f>SUM(D11:M11)</f>
        <v>4439.2385459037368</v>
      </c>
    </row>
    <row r="12" spans="2:19" x14ac:dyDescent="0.25">
      <c r="B12" t="s">
        <v>6</v>
      </c>
      <c r="D12" s="1">
        <f t="shared" ref="D12:M12" si="1">D11/D10</f>
        <v>10.233645847145576</v>
      </c>
      <c r="E12" s="1">
        <f t="shared" si="1"/>
        <v>2.551798036926614</v>
      </c>
      <c r="F12" s="1">
        <f t="shared" si="1"/>
        <v>3.99165044684649</v>
      </c>
      <c r="G12" s="1">
        <f t="shared" si="1"/>
        <v>6.3631841271456837</v>
      </c>
      <c r="H12" s="1">
        <f t="shared" si="1"/>
        <v>2.5166432237806156</v>
      </c>
      <c r="I12" s="1">
        <f t="shared" si="1"/>
        <v>23.865583903924655</v>
      </c>
      <c r="J12" s="1">
        <f t="shared" si="1"/>
        <v>24.446991674235925</v>
      </c>
      <c r="K12" s="1">
        <f t="shared" si="1"/>
        <v>2.058072642286886</v>
      </c>
      <c r="L12" s="1">
        <f t="shared" si="1"/>
        <v>2.070726869100473</v>
      </c>
      <c r="M12" s="1">
        <f t="shared" si="1"/>
        <v>13.732319375370885</v>
      </c>
      <c r="N12" s="8">
        <f>N11/N10</f>
        <v>9.287256355030463</v>
      </c>
    </row>
    <row r="13" spans="2:19" x14ac:dyDescent="0.25">
      <c r="B13" t="s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7">
        <f>N12*1000</f>
        <v>9287.2563550304621</v>
      </c>
    </row>
    <row r="14" spans="2:19" x14ac:dyDescent="0.25">
      <c r="B14" s="5" t="s">
        <v>3</v>
      </c>
    </row>
    <row r="15" spans="2:19" x14ac:dyDescent="0.25">
      <c r="B15" t="s">
        <v>5</v>
      </c>
      <c r="D15" s="2">
        <v>87.343947999999997</v>
      </c>
      <c r="E15" s="2">
        <v>78.139351000000005</v>
      </c>
      <c r="F15" s="2">
        <v>79.734627000000003</v>
      </c>
      <c r="G15" s="2">
        <v>80.379969000000003</v>
      </c>
      <c r="H15" s="2">
        <v>81.398950999999997</v>
      </c>
      <c r="I15" s="2">
        <v>82.434445999999994</v>
      </c>
      <c r="J15" s="2">
        <v>85.848916000000003</v>
      </c>
      <c r="K15" s="2">
        <v>85.996600999999998</v>
      </c>
      <c r="L15" s="2">
        <v>88.700551000000004</v>
      </c>
      <c r="M15" s="2">
        <v>86.117214000000004</v>
      </c>
      <c r="N15" s="1">
        <f>SUM(D15:M15)</f>
        <v>836.09457399999997</v>
      </c>
      <c r="O15">
        <f>N15/20</f>
        <v>41.804728699999998</v>
      </c>
    </row>
    <row r="16" spans="2:19" x14ac:dyDescent="0.25">
      <c r="B16" t="s">
        <v>7</v>
      </c>
      <c r="D16" s="2">
        <v>-431.12571333333375</v>
      </c>
      <c r="E16" s="2">
        <v>-274.15375900000026</v>
      </c>
      <c r="F16" s="2">
        <v>-200.07974066666685</v>
      </c>
      <c r="G16" s="2">
        <v>-203.00498900000019</v>
      </c>
      <c r="H16" s="2">
        <v>-93.97338866666675</v>
      </c>
      <c r="I16" s="2">
        <v>-8.0541596666666706</v>
      </c>
      <c r="J16" s="2">
        <v>-54.943793666666721</v>
      </c>
      <c r="K16" s="2">
        <v>-122.67738266666677</v>
      </c>
      <c r="L16" s="2">
        <v>-145.71173100000013</v>
      </c>
      <c r="M16" s="2">
        <v>46.666033333337573</v>
      </c>
      <c r="N16" s="2">
        <f>SUM(D16:M16)</f>
        <v>-1487.0586243333307</v>
      </c>
    </row>
    <row r="17" spans="2:15" x14ac:dyDescent="0.25">
      <c r="B17" t="s">
        <v>6</v>
      </c>
      <c r="D17" s="1">
        <f t="shared" ref="D17:M17" si="2">D16/D15</f>
        <v>-4.9359540438146183</v>
      </c>
      <c r="E17" s="1">
        <f t="shared" si="2"/>
        <v>-3.508523624671521</v>
      </c>
      <c r="F17" s="1">
        <f t="shared" si="2"/>
        <v>-2.5093205824699831</v>
      </c>
      <c r="G17" s="1">
        <f t="shared" si="2"/>
        <v>-2.5255668983898238</v>
      </c>
      <c r="H17" s="1">
        <f t="shared" si="2"/>
        <v>-1.1544791119810225</v>
      </c>
      <c r="I17" s="1">
        <f t="shared" si="2"/>
        <v>-9.7703812635153403E-2</v>
      </c>
      <c r="J17" s="1">
        <f t="shared" si="2"/>
        <v>-0.64000567772651573</v>
      </c>
      <c r="K17" s="1">
        <f t="shared" si="2"/>
        <v>-1.4265375752079641</v>
      </c>
      <c r="L17" s="1">
        <f t="shared" si="2"/>
        <v>-1.6427376082477787</v>
      </c>
      <c r="M17" s="1">
        <f t="shared" si="2"/>
        <v>0.54188972408393954</v>
      </c>
      <c r="N17" s="8">
        <f>N16/N15</f>
        <v>-1.7785770540514605</v>
      </c>
    </row>
    <row r="18" spans="2:15" x14ac:dyDescent="0.25">
      <c r="B18" t="s">
        <v>0</v>
      </c>
      <c r="N18" s="7">
        <f>N17*1000</f>
        <v>-1778.5770540514604</v>
      </c>
    </row>
    <row r="19" spans="2:15" x14ac:dyDescent="0.25">
      <c r="B19" s="5" t="s">
        <v>4</v>
      </c>
    </row>
    <row r="20" spans="2:15" x14ac:dyDescent="0.25">
      <c r="B20" t="s">
        <v>5</v>
      </c>
      <c r="D20" s="6">
        <v>52.080983000000003</v>
      </c>
      <c r="E20" s="6">
        <v>59.186579000000002</v>
      </c>
      <c r="F20" s="6">
        <v>61.990813000000003</v>
      </c>
      <c r="G20" s="6">
        <v>66.336367999999993</v>
      </c>
      <c r="H20" s="6">
        <v>67.891548</v>
      </c>
      <c r="I20" s="6">
        <v>70.186684999999997</v>
      </c>
      <c r="J20" s="6">
        <v>76.249779000000004</v>
      </c>
      <c r="K20" s="6">
        <v>77.358544999999992</v>
      </c>
      <c r="L20" s="6">
        <v>77.962445000000002</v>
      </c>
      <c r="M20" s="6">
        <v>82.122895</v>
      </c>
      <c r="N20" s="1">
        <f>SUM(D20:M20)</f>
        <v>691.36663999999996</v>
      </c>
      <c r="O20">
        <f>N20/20</f>
        <v>34.568331999999998</v>
      </c>
    </row>
    <row r="21" spans="2:15" x14ac:dyDescent="0.25">
      <c r="B21" t="s">
        <v>7</v>
      </c>
      <c r="D21" s="2">
        <v>-114.39420300001039</v>
      </c>
      <c r="E21" s="2">
        <v>-142.16745766667958</v>
      </c>
      <c r="F21" s="2">
        <v>-131.74680200001197</v>
      </c>
      <c r="G21" s="2">
        <v>-140.76755000001279</v>
      </c>
      <c r="H21" s="2">
        <v>-101.16499066667585</v>
      </c>
      <c r="I21" s="2">
        <v>5.6231706666671801</v>
      </c>
      <c r="J21" s="2">
        <v>-103.90314000000943</v>
      </c>
      <c r="K21" s="2">
        <v>-102.08290766667594</v>
      </c>
      <c r="L21" s="2">
        <v>-95.281032000008679</v>
      </c>
      <c r="M21" s="2">
        <v>-41.665187666670455</v>
      </c>
      <c r="N21" s="2">
        <f>SUM(D21:M21)</f>
        <v>-967.55010000008804</v>
      </c>
    </row>
    <row r="22" spans="2:15" x14ac:dyDescent="0.25">
      <c r="B22" t="s">
        <v>6</v>
      </c>
      <c r="D22" s="1">
        <f t="shared" ref="D22:M22" si="3">D21/D20</f>
        <v>-2.1964678162854643</v>
      </c>
      <c r="E22" s="1">
        <f t="shared" si="3"/>
        <v>-2.4020218784173957</v>
      </c>
      <c r="F22" s="1">
        <f t="shared" si="3"/>
        <v>-2.1252633353915193</v>
      </c>
      <c r="G22" s="1">
        <f t="shared" si="3"/>
        <v>-2.1220267892871796</v>
      </c>
      <c r="H22" s="1">
        <f t="shared" si="3"/>
        <v>-1.4900969803586721</v>
      </c>
      <c r="I22" s="1">
        <f t="shared" si="3"/>
        <v>8.0117342294584518E-2</v>
      </c>
      <c r="J22" s="1">
        <f t="shared" si="3"/>
        <v>-1.3626680806512164</v>
      </c>
      <c r="K22" s="1">
        <f t="shared" si="3"/>
        <v>-1.3196073900650012</v>
      </c>
      <c r="L22" s="1">
        <f t="shared" si="3"/>
        <v>-1.2221401214393504</v>
      </c>
      <c r="M22" s="1">
        <f t="shared" si="3"/>
        <v>-0.50735166687280642</v>
      </c>
      <c r="N22" s="8">
        <f>N21/N20</f>
        <v>-1.3994746694750677</v>
      </c>
    </row>
    <row r="23" spans="2:15" x14ac:dyDescent="0.25">
      <c r="B23" t="s">
        <v>0</v>
      </c>
      <c r="N23" s="7">
        <f>N22*1000</f>
        <v>-1399.4746694750677</v>
      </c>
    </row>
    <row r="25" spans="2:15" x14ac:dyDescent="0.25">
      <c r="B25" s="5" t="s">
        <v>8</v>
      </c>
    </row>
    <row r="26" spans="2:15" x14ac:dyDescent="0.25">
      <c r="B26" t="s">
        <v>5</v>
      </c>
      <c r="C26" s="9"/>
      <c r="D26" s="9">
        <v>47.928742</v>
      </c>
      <c r="E26" s="9">
        <v>48.019727000000003</v>
      </c>
      <c r="F26" s="9">
        <v>49.146176000000004</v>
      </c>
      <c r="G26" s="9">
        <v>46.03472</v>
      </c>
      <c r="H26" s="9">
        <v>42.960531000000003</v>
      </c>
      <c r="I26" s="9">
        <v>46.715876000000002</v>
      </c>
      <c r="J26" s="9">
        <v>46.351773999999999</v>
      </c>
      <c r="K26" s="9">
        <v>46.927233999999999</v>
      </c>
      <c r="L26" s="9">
        <v>48.245604</v>
      </c>
      <c r="M26" s="9">
        <v>48.141727000000003</v>
      </c>
      <c r="N26" s="2">
        <f>SUM(D26:M26)</f>
        <v>470.47211099999998</v>
      </c>
      <c r="O26">
        <f>N26/20</f>
        <v>23.523605549999999</v>
      </c>
    </row>
    <row r="27" spans="2:15" x14ac:dyDescent="0.25">
      <c r="B27" t="s">
        <v>7</v>
      </c>
      <c r="C27" s="9"/>
      <c r="D27" s="9">
        <v>83.283013000007557</v>
      </c>
      <c r="E27" s="9">
        <v>55.892972666671746</v>
      </c>
      <c r="F27" s="9">
        <v>423.16884133337186</v>
      </c>
      <c r="G27" s="9">
        <v>114.72700433334376</v>
      </c>
      <c r="H27" s="9">
        <v>43.235375333337267</v>
      </c>
      <c r="I27" s="9">
        <v>33.859463000003075</v>
      </c>
      <c r="J27" s="9">
        <v>30.781010333336141</v>
      </c>
      <c r="K27" s="9">
        <v>234.13741633335462</v>
      </c>
      <c r="L27" s="9">
        <v>55.836938666671749</v>
      </c>
      <c r="M27" s="9">
        <v>-36.761189666669999</v>
      </c>
      <c r="N27" s="2">
        <f>SUM(D27:M27)</f>
        <v>1038.1608453334279</v>
      </c>
    </row>
    <row r="28" spans="2:15" x14ac:dyDescent="0.25">
      <c r="B28" t="s">
        <v>6</v>
      </c>
      <c r="C28" s="1"/>
      <c r="D28" s="1">
        <f t="shared" ref="D28" si="4">D27/D26</f>
        <v>1.7376423733384774</v>
      </c>
      <c r="E28" s="1">
        <f t="shared" ref="E28" si="5">E27/E26</f>
        <v>1.1639585678334186</v>
      </c>
      <c r="F28" s="1">
        <f t="shared" ref="F28" si="6">F27/F26</f>
        <v>8.6104123611442702</v>
      </c>
      <c r="G28" s="1">
        <f t="shared" ref="G28" si="7">G27/G26</f>
        <v>2.4921842542616477</v>
      </c>
      <c r="H28" s="1">
        <f t="shared" ref="H28" si="8">H27/H26</f>
        <v>1.006397600936014</v>
      </c>
      <c r="I28" s="1">
        <f t="shared" ref="I28" si="9">I27/I26</f>
        <v>0.72479563478597886</v>
      </c>
      <c r="J28" s="1">
        <f t="shared" ref="J28" si="10">J27/J26</f>
        <v>0.66407405104573003</v>
      </c>
      <c r="K28" s="1">
        <f t="shared" ref="K28" si="11">K27/K26</f>
        <v>4.9893717650896416</v>
      </c>
      <c r="L28" s="1">
        <f t="shared" ref="L28" si="12">L27/L26</f>
        <v>1.1573476967284262</v>
      </c>
      <c r="M28" s="1">
        <f>M27/M26</f>
        <v>-0.76360346745911289</v>
      </c>
      <c r="N28" s="8">
        <f>N27/N26</f>
        <v>2.2066363150130019</v>
      </c>
    </row>
    <row r="29" spans="2:15" x14ac:dyDescent="0.25">
      <c r="B29" t="s">
        <v>0</v>
      </c>
      <c r="N29" s="7">
        <f>N28*1000</f>
        <v>2206.6363150130019</v>
      </c>
    </row>
    <row r="30" spans="2:15" x14ac:dyDescent="0.25">
      <c r="B30" s="5" t="s">
        <v>9</v>
      </c>
    </row>
    <row r="31" spans="2:15" x14ac:dyDescent="0.25">
      <c r="B31" t="s">
        <v>5</v>
      </c>
      <c r="C31" s="9"/>
      <c r="D31" s="9">
        <v>102.97447842099999</v>
      </c>
      <c r="E31" s="9">
        <v>110.42828160199998</v>
      </c>
      <c r="F31" s="9">
        <v>109.82313038899999</v>
      </c>
      <c r="G31" s="9">
        <v>118.10077243399999</v>
      </c>
      <c r="H31" s="9">
        <v>120.76436455399998</v>
      </c>
      <c r="I31" s="9">
        <v>122.00374506899999</v>
      </c>
      <c r="J31" s="9">
        <v>126.22072038699999</v>
      </c>
      <c r="K31" s="9">
        <v>135.53508772399996</v>
      </c>
      <c r="L31" s="9">
        <v>135.97486676599999</v>
      </c>
      <c r="M31" s="9">
        <v>140.02814475399998</v>
      </c>
      <c r="N31" s="2">
        <f>SUM(D31:M31)</f>
        <v>1221.8535920999998</v>
      </c>
      <c r="O31">
        <f>N31/20</f>
        <v>61.092679604999987</v>
      </c>
    </row>
    <row r="32" spans="2:15" x14ac:dyDescent="0.25">
      <c r="B32" t="s">
        <v>7</v>
      </c>
      <c r="C32" s="9"/>
      <c r="D32" s="9">
        <v>363.47906489036637</v>
      </c>
      <c r="E32" s="9">
        <v>47.66301475100434</v>
      </c>
      <c r="F32" s="9">
        <v>116.7072112030106</v>
      </c>
      <c r="G32" s="9">
        <v>241.05870957668853</v>
      </c>
      <c r="H32" s="9">
        <v>39.330012249003552</v>
      </c>
      <c r="I32" s="9">
        <v>1124.2381371321023</v>
      </c>
      <c r="J32" s="9">
        <v>1285.3412273424506</v>
      </c>
      <c r="K32" s="9">
        <v>135.52594427901235</v>
      </c>
      <c r="L32" s="9">
        <v>192.66589101835086</v>
      </c>
      <c r="M32" s="9">
        <v>814.84348933540741</v>
      </c>
      <c r="N32" s="2">
        <f>SUM(D32:M32)</f>
        <v>4360.8527017773977</v>
      </c>
    </row>
    <row r="33" spans="2:14" x14ac:dyDescent="0.25">
      <c r="B33" t="s">
        <v>6</v>
      </c>
      <c r="C33" s="1"/>
      <c r="D33" s="1">
        <f t="shared" ref="D33" si="13">D32/D31</f>
        <v>3.5297975815358988</v>
      </c>
      <c r="E33" s="1">
        <f t="shared" ref="E33" si="14">E32/E31</f>
        <v>0.43161963637892115</v>
      </c>
      <c r="F33" s="1">
        <f t="shared" ref="F33" si="15">F32/F31</f>
        <v>1.0626833417480162</v>
      </c>
      <c r="G33" s="1">
        <f t="shared" ref="G33" si="16">G32/G31</f>
        <v>2.0411272899286321</v>
      </c>
      <c r="H33" s="1">
        <f t="shared" ref="H33" si="17">H32/H31</f>
        <v>0.32567564441923652</v>
      </c>
      <c r="I33" s="1">
        <f t="shared" ref="I33" si="18">I32/I31</f>
        <v>9.2147838289413357</v>
      </c>
      <c r="J33" s="1">
        <f t="shared" ref="J33" si="19">J32/J31</f>
        <v>10.183282296294305</v>
      </c>
      <c r="K33" s="1">
        <f t="shared" ref="K33" si="20">K32/K31</f>
        <v>0.9999325381704387</v>
      </c>
      <c r="L33" s="1">
        <f t="shared" ref="L33" si="21">L32/L31</f>
        <v>1.4169228152281319</v>
      </c>
      <c r="M33" s="1">
        <f>M32/M31</f>
        <v>5.8191407932092236</v>
      </c>
      <c r="N33" s="8">
        <f>N32/N31</f>
        <v>3.5690468399592787</v>
      </c>
    </row>
    <row r="34" spans="2:14" x14ac:dyDescent="0.25">
      <c r="B34" t="s">
        <v>0</v>
      </c>
      <c r="N34" s="7">
        <f>N33*1000</f>
        <v>3569.0468399592787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Karlsson</dc:creator>
  <cp:lastModifiedBy>Johan Karlsson</cp:lastModifiedBy>
  <dcterms:created xsi:type="dcterms:W3CDTF">2025-02-17T19:57:11Z</dcterms:created>
  <dcterms:modified xsi:type="dcterms:W3CDTF">2025-02-26T20:46:15Z</dcterms:modified>
</cp:coreProperties>
</file>