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U27" i="1" l="1"/>
  <c r="U26" i="1"/>
  <c r="U2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9" i="1" s="1"/>
  <c r="U17" i="1"/>
  <c r="U18" i="1"/>
  <c r="U19" i="1"/>
  <c r="U20" i="1"/>
  <c r="U21" i="1"/>
  <c r="U22" i="1"/>
  <c r="U23" i="1"/>
  <c r="U3" i="1"/>
  <c r="G22" i="1" l="1"/>
  <c r="D9" i="1" l="1"/>
  <c r="D8" i="1"/>
  <c r="D7" i="1"/>
  <c r="D18" i="1"/>
  <c r="E18" i="1" s="1"/>
  <c r="D17" i="1"/>
  <c r="E17" i="1" s="1"/>
  <c r="D16" i="1"/>
  <c r="E16" i="1" s="1"/>
</calcChain>
</file>

<file path=xl/sharedStrings.xml><?xml version="1.0" encoding="utf-8"?>
<sst xmlns="http://schemas.openxmlformats.org/spreadsheetml/2006/main" count="76" uniqueCount="69">
  <si>
    <t>Moberg et al. (2019) Determining the climate impact of food for use in a climate tax – design of a consistent and transparent model</t>
  </si>
  <si>
    <t>CO2</t>
  </si>
  <si>
    <t>CH4</t>
  </si>
  <si>
    <t>N2O</t>
  </si>
  <si>
    <t>"the average deforestation footprint for Latin American beef estimated here, 43 tCO2 t−1 carcass weight"</t>
  </si>
  <si>
    <t>Pendrill et al. (2019). Agricultural and forestry trade drives large share of tropical deforestation emissions. Global environmental change, 56, 1-10.</t>
  </si>
  <si>
    <t>Cederberg et al. (2009) Life cycle inventory of greenhouse gas emissions and use of land and energy in Brazilian beef production</t>
  </si>
  <si>
    <t>kg/kg CW</t>
  </si>
  <si>
    <t>kg CO2e/kg CW</t>
  </si>
  <si>
    <t>factor CW --&gt; bone free meat (BFM)</t>
  </si>
  <si>
    <t>kg/kg BFM</t>
  </si>
  <si>
    <t>Brazilian beef, farm gate, excl. LUC</t>
  </si>
  <si>
    <t>Irish suckler cows, to farm-gate, excluding soil carbon</t>
  </si>
  <si>
    <t>Latin American beef LUC emissions (CO2):</t>
  </si>
  <si>
    <t>Argentina</t>
  </si>
  <si>
    <t>AR</t>
  </si>
  <si>
    <t>Australia</t>
  </si>
  <si>
    <t>AU</t>
  </si>
  <si>
    <t>Austria</t>
  </si>
  <si>
    <t>AT</t>
  </si>
  <si>
    <t>Belgium</t>
  </si>
  <si>
    <t>BE</t>
  </si>
  <si>
    <t>Brazil</t>
  </si>
  <si>
    <t>BR</t>
  </si>
  <si>
    <t>Czechia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</si>
  <si>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</si>
  <si>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</si>
  <si>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</si>
  <si>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</si>
  <si>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</si>
  <si>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</si>
  <si>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</si>
  <si>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</si>
  <si>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</si>
  <si>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</si>
  <si>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</si>
  <si>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</si>
  <si>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</si>
  <si>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</si>
  <si>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</si>
  <si>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</si>
  <si>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</si>
  <si>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</si>
  <si>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</si>
  <si>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</si>
  <si>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</si>
  <si>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Netherlands</t>
  </si>
  <si>
    <t>NL</t>
  </si>
  <si>
    <t>New Zealand</t>
  </si>
  <si>
    <t>NZ</t>
  </si>
  <si>
    <t>Rest of World</t>
  </si>
  <si>
    <t>RoW</t>
  </si>
  <si>
    <t>Romania</t>
  </si>
  <si>
    <t>RO</t>
  </si>
  <si>
    <t>Spain</t>
  </si>
  <si>
    <t>ES</t>
  </si>
  <si>
    <t>Sweden</t>
  </si>
  <si>
    <t>SE</t>
  </si>
  <si>
    <t>USA</t>
  </si>
  <si>
    <t>US</t>
  </si>
  <si>
    <t>United Kingdom</t>
  </si>
  <si>
    <t>GB</t>
  </si>
  <si>
    <t>Uruguay</t>
  </si>
  <si>
    <t>UY</t>
  </si>
  <si>
    <t>market share</t>
  </si>
  <si>
    <t>import share</t>
  </si>
  <si>
    <t>Argentina+Brazil</t>
  </si>
  <si>
    <t>Clune et al. (2017) used in SAFAD</t>
  </si>
  <si>
    <t>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</si>
</sst>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tabSelected="1" topLeftCell="B1" workbookViewId="0">
      <selection activeCell="G22" sqref="G22"/>
    </sheetView>
  </sheetViews>
  <sheetFormatPr defaultRowHeight="15" x14ac:dyDescent="0.25"/>
  <sheetData>
    <row r="2" spans="2:22" x14ac:dyDescent="0.25">
      <c r="T2" t="s">
        <v>64</v>
      </c>
      <c r="U2" t="s">
        <v>65</v>
      </c>
    </row>
    <row r="3" spans="2:22" x14ac:dyDescent="0.25">
      <c r="B3" s="1" t="s">
        <v>0</v>
      </c>
      <c r="R3" s="5" t="s">
        <v>14</v>
      </c>
      <c r="S3" s="5" t="s">
        <v>15</v>
      </c>
      <c r="T3">
        <v>3.0000000000000001E-3</v>
      </c>
      <c r="U3" s="3">
        <f>T3/SUM(T$3:T$23,T$25:T$27)</f>
        <v>6.9930069930069921E-3</v>
      </c>
      <c r="V3" s="9"/>
    </row>
    <row r="4" spans="2:22" x14ac:dyDescent="0.25">
      <c r="R4" s="5" t="s">
        <v>16</v>
      </c>
      <c r="S4" s="5" t="s">
        <v>17</v>
      </c>
      <c r="T4">
        <v>1E-3</v>
      </c>
      <c r="U4" s="3">
        <f t="shared" ref="U4:U27" si="0">T4/SUM(T$3:T$23,T$25:T$27)</f>
        <v>2.331002331002331E-3</v>
      </c>
      <c r="V4" s="9"/>
    </row>
    <row r="5" spans="2:22" x14ac:dyDescent="0.25">
      <c r="B5" s="2" t="s">
        <v>12</v>
      </c>
      <c r="R5" t="s">
        <v>18</v>
      </c>
      <c r="S5" t="s">
        <v>19</v>
      </c>
      <c r="T5">
        <v>1.0999999999999999E-2</v>
      </c>
      <c r="U5" s="3">
        <f t="shared" si="0"/>
        <v>2.5641025641025637E-2</v>
      </c>
      <c r="V5" s="9"/>
    </row>
    <row r="6" spans="2:22" x14ac:dyDescent="0.25">
      <c r="C6" t="s">
        <v>7</v>
      </c>
      <c r="D6" t="s">
        <v>10</v>
      </c>
      <c r="R6" t="s">
        <v>20</v>
      </c>
      <c r="S6" t="s">
        <v>21</v>
      </c>
      <c r="T6">
        <v>0.01</v>
      </c>
      <c r="U6" s="3">
        <f t="shared" si="0"/>
        <v>2.3310023310023308E-2</v>
      </c>
      <c r="V6" s="9"/>
    </row>
    <row r="7" spans="2:22" x14ac:dyDescent="0.25">
      <c r="B7" t="s">
        <v>1</v>
      </c>
      <c r="C7">
        <v>4.8996680533996839</v>
      </c>
      <c r="D7">
        <f>C7/$B$27</f>
        <v>7.0498820912225675</v>
      </c>
      <c r="R7" s="5" t="s">
        <v>22</v>
      </c>
      <c r="S7" s="5" t="s">
        <v>23</v>
      </c>
      <c r="T7">
        <v>2.1000000000000001E-2</v>
      </c>
      <c r="U7" s="3">
        <f t="shared" si="0"/>
        <v>4.8951048951048952E-2</v>
      </c>
      <c r="V7" s="9"/>
    </row>
    <row r="8" spans="2:22" x14ac:dyDescent="0.25">
      <c r="B8" t="s">
        <v>2</v>
      </c>
      <c r="C8">
        <v>0.48602403018937046</v>
      </c>
      <c r="D8">
        <f>C8/$B$27</f>
        <v>0.69931515135161226</v>
      </c>
      <c r="R8" t="s">
        <v>24</v>
      </c>
      <c r="S8" t="s">
        <v>25</v>
      </c>
      <c r="T8">
        <v>1E-3</v>
      </c>
      <c r="U8" s="3">
        <f t="shared" si="0"/>
        <v>2.331002331002331E-3</v>
      </c>
      <c r="V8" s="9"/>
    </row>
    <row r="9" spans="2:22" x14ac:dyDescent="0.25">
      <c r="B9" t="s">
        <v>3</v>
      </c>
      <c r="C9">
        <v>2.2752479465812575E-2</v>
      </c>
      <c r="D9">
        <f>C9/$B$27</f>
        <v>3.273738052634903E-2</v>
      </c>
      <c r="R9" s="7" t="s">
        <v>26</v>
      </c>
      <c r="S9" s="7" t="s">
        <v>27</v>
      </c>
      <c r="T9" s="7">
        <v>2.1000000000000001E-2</v>
      </c>
      <c r="U9" s="8">
        <f t="shared" si="0"/>
        <v>4.8951048951048952E-2</v>
      </c>
      <c r="V9" s="9"/>
    </row>
    <row r="10" spans="2:22" x14ac:dyDescent="0.25">
      <c r="B10" t="s">
        <v>68</v>
      </c>
      <c r="C10">
        <v>7.9513537181609403E-2</v>
      </c>
      <c r="D10">
        <f>C10/$B$27</f>
        <v>0.11440796716778333</v>
      </c>
      <c r="R10" t="s">
        <v>28</v>
      </c>
      <c r="S10" t="s">
        <v>29</v>
      </c>
      <c r="T10">
        <v>1E-3</v>
      </c>
      <c r="U10" s="3">
        <f t="shared" si="0"/>
        <v>2.331002331002331E-3</v>
      </c>
      <c r="V10" s="9"/>
    </row>
    <row r="11" spans="2:22" x14ac:dyDescent="0.25">
      <c r="R11" t="s">
        <v>30</v>
      </c>
      <c r="S11" t="s">
        <v>31</v>
      </c>
      <c r="T11">
        <v>4.0000000000000001E-3</v>
      </c>
      <c r="U11" s="3">
        <f t="shared" si="0"/>
        <v>9.324009324009324E-3</v>
      </c>
      <c r="V11" s="9"/>
    </row>
    <row r="12" spans="2:22" x14ac:dyDescent="0.25">
      <c r="B12" s="1" t="s">
        <v>6</v>
      </c>
      <c r="R12" s="7" t="s">
        <v>32</v>
      </c>
      <c r="S12" s="7" t="s">
        <v>33</v>
      </c>
      <c r="T12" s="7">
        <v>6.0000000000000001E-3</v>
      </c>
      <c r="U12" s="8">
        <f t="shared" si="0"/>
        <v>1.3986013986013984E-2</v>
      </c>
      <c r="V12" s="9"/>
    </row>
    <row r="13" spans="2:22" x14ac:dyDescent="0.25">
      <c r="B13" s="1"/>
      <c r="R13" s="7" t="s">
        <v>34</v>
      </c>
      <c r="S13" s="7" t="s">
        <v>35</v>
      </c>
      <c r="T13" s="7">
        <v>0.08</v>
      </c>
      <c r="U13" s="8">
        <f t="shared" si="0"/>
        <v>0.18648018648018647</v>
      </c>
      <c r="V13" s="9"/>
    </row>
    <row r="14" spans="2:22" x14ac:dyDescent="0.25">
      <c r="B14" s="2" t="s">
        <v>11</v>
      </c>
      <c r="R14" s="7" t="s">
        <v>36</v>
      </c>
      <c r="S14" s="7" t="s">
        <v>37</v>
      </c>
      <c r="T14" s="7">
        <v>1E-3</v>
      </c>
      <c r="U14" s="8">
        <f t="shared" si="0"/>
        <v>2.331002331002331E-3</v>
      </c>
      <c r="V14" s="9"/>
    </row>
    <row r="15" spans="2:22" x14ac:dyDescent="0.25">
      <c r="C15" t="s">
        <v>8</v>
      </c>
      <c r="D15" t="s">
        <v>7</v>
      </c>
      <c r="E15" t="s">
        <v>10</v>
      </c>
      <c r="R15" s="7" t="s">
        <v>38</v>
      </c>
      <c r="S15" s="7" t="s">
        <v>39</v>
      </c>
      <c r="T15" s="7">
        <v>0.111</v>
      </c>
      <c r="U15" s="8">
        <f t="shared" si="0"/>
        <v>0.2587412587412587</v>
      </c>
      <c r="V15" s="9"/>
    </row>
    <row r="16" spans="2:22" x14ac:dyDescent="0.25">
      <c r="B16" t="s">
        <v>1</v>
      </c>
      <c r="C16" s="4">
        <v>0.3</v>
      </c>
      <c r="D16" s="3">
        <f>C16</f>
        <v>0.3</v>
      </c>
      <c r="E16">
        <f>D16/$B$27</f>
        <v>0.43165467625899284</v>
      </c>
      <c r="R16" s="7" t="s">
        <v>40</v>
      </c>
      <c r="S16" s="7" t="s">
        <v>41</v>
      </c>
      <c r="T16" s="7">
        <v>5.0000000000000001E-3</v>
      </c>
      <c r="U16" s="8">
        <f t="shared" si="0"/>
        <v>1.1655011655011654E-2</v>
      </c>
      <c r="V16" s="9"/>
    </row>
    <row r="17" spans="2:22" x14ac:dyDescent="0.25">
      <c r="B17" t="s">
        <v>2</v>
      </c>
      <c r="C17" s="4">
        <v>21.6</v>
      </c>
      <c r="D17">
        <f>C17/25</f>
        <v>0.8640000000000001</v>
      </c>
      <c r="E17">
        <f>D17/$B$27</f>
        <v>1.2431654676258994</v>
      </c>
      <c r="R17" t="s">
        <v>42</v>
      </c>
      <c r="S17" t="s">
        <v>43</v>
      </c>
      <c r="T17">
        <v>1E-3</v>
      </c>
      <c r="U17" s="3">
        <f t="shared" si="0"/>
        <v>2.331002331002331E-3</v>
      </c>
      <c r="V17" s="9"/>
    </row>
    <row r="18" spans="2:22" x14ac:dyDescent="0.25">
      <c r="B18" t="s">
        <v>3</v>
      </c>
      <c r="C18" s="4">
        <v>6.3</v>
      </c>
      <c r="D18" s="3">
        <f>C18/298</f>
        <v>2.1140939597315434E-2</v>
      </c>
      <c r="E18">
        <f>D18/$B$27</f>
        <v>3.041861812563372E-2</v>
      </c>
      <c r="R18" t="s">
        <v>44</v>
      </c>
      <c r="S18" t="s">
        <v>45</v>
      </c>
      <c r="T18">
        <v>7.0000000000000001E-3</v>
      </c>
      <c r="U18" s="3">
        <f t="shared" si="0"/>
        <v>1.6317016317016316E-2</v>
      </c>
      <c r="V18" s="9"/>
    </row>
    <row r="19" spans="2:22" x14ac:dyDescent="0.25">
      <c r="R19" s="7" t="s">
        <v>46</v>
      </c>
      <c r="S19" s="7" t="s">
        <v>47</v>
      </c>
      <c r="T19" s="7">
        <v>5.0999999999999997E-2</v>
      </c>
      <c r="U19" s="8">
        <f t="shared" si="0"/>
        <v>0.11888111888111887</v>
      </c>
      <c r="V19" s="9"/>
    </row>
    <row r="20" spans="2:22" x14ac:dyDescent="0.25">
      <c r="B20" s="1" t="s">
        <v>5</v>
      </c>
      <c r="R20" s="5" t="s">
        <v>48</v>
      </c>
      <c r="S20" s="5" t="s">
        <v>49</v>
      </c>
      <c r="T20">
        <v>1E-3</v>
      </c>
      <c r="U20" s="3">
        <f t="shared" si="0"/>
        <v>2.331002331002331E-3</v>
      </c>
      <c r="V20" s="9"/>
    </row>
    <row r="21" spans="2:22" x14ac:dyDescent="0.25">
      <c r="B21" s="1"/>
      <c r="F21" t="s">
        <v>7</v>
      </c>
      <c r="G21" t="s">
        <v>10</v>
      </c>
      <c r="R21" s="5" t="s">
        <v>50</v>
      </c>
      <c r="S21" s="5" t="s">
        <v>51</v>
      </c>
      <c r="T21">
        <v>5.6000000000000001E-2</v>
      </c>
      <c r="U21" s="3">
        <f t="shared" si="0"/>
        <v>0.13053613053613053</v>
      </c>
      <c r="V21" s="9"/>
    </row>
    <row r="22" spans="2:22" x14ac:dyDescent="0.25">
      <c r="B22" t="s">
        <v>13</v>
      </c>
      <c r="F22">
        <v>43</v>
      </c>
      <c r="G22">
        <f>F22/B27</f>
        <v>61.870503597122308</v>
      </c>
      <c r="R22" s="5" t="s">
        <v>52</v>
      </c>
      <c r="S22" s="5" t="s">
        <v>53</v>
      </c>
      <c r="T22">
        <v>6.0000000000000001E-3</v>
      </c>
      <c r="U22" s="3">
        <f t="shared" si="0"/>
        <v>1.3986013986013984E-2</v>
      </c>
      <c r="V22" s="9"/>
    </row>
    <row r="23" spans="2:22" x14ac:dyDescent="0.25">
      <c r="R23" s="6" t="s">
        <v>54</v>
      </c>
      <c r="S23" s="6" t="s">
        <v>55</v>
      </c>
      <c r="T23" s="7">
        <v>6.0000000000000001E-3</v>
      </c>
      <c r="U23" s="8">
        <f t="shared" si="0"/>
        <v>1.3986013986013984E-2</v>
      </c>
      <c r="V23" s="9"/>
    </row>
    <row r="24" spans="2:22" x14ac:dyDescent="0.25">
      <c r="B24" t="s">
        <v>4</v>
      </c>
      <c r="R24" s="5" t="s">
        <v>56</v>
      </c>
      <c r="S24" s="5" t="s">
        <v>57</v>
      </c>
      <c r="T24">
        <v>0.56899999999999995</v>
      </c>
      <c r="U24" s="3"/>
      <c r="V24" s="9"/>
    </row>
    <row r="25" spans="2:22" x14ac:dyDescent="0.25">
      <c r="R25" s="5" t="s">
        <v>58</v>
      </c>
      <c r="S25" s="5" t="s">
        <v>59</v>
      </c>
      <c r="T25">
        <v>2E-3</v>
      </c>
      <c r="U25" s="3">
        <f t="shared" si="0"/>
        <v>4.662004662004662E-3</v>
      </c>
      <c r="V25" s="9"/>
    </row>
    <row r="26" spans="2:22" x14ac:dyDescent="0.25">
      <c r="B26" t="s">
        <v>9</v>
      </c>
      <c r="R26" s="6" t="s">
        <v>60</v>
      </c>
      <c r="S26" s="6" t="s">
        <v>61</v>
      </c>
      <c r="T26" s="7">
        <v>1.4E-2</v>
      </c>
      <c r="U26" s="8">
        <f t="shared" si="0"/>
        <v>3.2634032634032632E-2</v>
      </c>
      <c r="V26" s="9"/>
    </row>
    <row r="27" spans="2:22" x14ac:dyDescent="0.25">
      <c r="B27">
        <v>0.69499999999999995</v>
      </c>
      <c r="C27" t="s">
        <v>67</v>
      </c>
      <c r="R27" s="5" t="s">
        <v>62</v>
      </c>
      <c r="S27" s="5" t="s">
        <v>63</v>
      </c>
      <c r="T27">
        <v>8.9999999999999993E-3</v>
      </c>
      <c r="U27" s="3">
        <f t="shared" si="0"/>
        <v>2.0979020979020976E-2</v>
      </c>
      <c r="V27" s="9"/>
    </row>
    <row r="29" spans="2:22" x14ac:dyDescent="0.25">
      <c r="R29" t="s">
        <v>66</v>
      </c>
      <c r="U29" s="3">
        <f>U26+U23+U19+U16+U15+U14+U13+U12+U9</f>
        <v>0.68764568764568745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2025-03-18T14:24:27Z</dcterms:modified>
</cp:coreProperties>
</file>