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ofuel_location\data\"/>
    </mc:Choice>
  </mc:AlternateContent>
  <bookViews>
    <workbookView xWindow="0" yWindow="0" windowWidth="28800" windowHeight="11700" activeTab="1"/>
  </bookViews>
  <sheets>
    <sheet name="calculations" sheetId="1" r:id="rId1"/>
    <sheet name="conversion_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3" i="2"/>
  <c r="B2" i="2"/>
  <c r="F6" i="1"/>
  <c r="D6" i="1"/>
  <c r="E5" i="1"/>
  <c r="I4" i="1"/>
  <c r="H4" i="1"/>
  <c r="D4" i="1"/>
  <c r="C4" i="1"/>
  <c r="B4" i="1"/>
  <c r="B6" i="1" s="1"/>
  <c r="I3" i="1"/>
  <c r="I6" i="1" s="1"/>
  <c r="H3" i="1"/>
  <c r="H5" i="1" s="1"/>
  <c r="G3" i="1"/>
  <c r="G6" i="1" s="1"/>
  <c r="E3" i="1"/>
  <c r="D3" i="1"/>
  <c r="C3" i="1"/>
  <c r="C6" i="1" s="1"/>
</calcChain>
</file>

<file path=xl/sharedStrings.xml><?xml version="1.0" encoding="utf-8"?>
<sst xmlns="http://schemas.openxmlformats.org/spreadsheetml/2006/main" count="11" uniqueCount="11">
  <si>
    <t>x</t>
  </si>
  <si>
    <t>slope</t>
  </si>
  <si>
    <t>intercept</t>
  </si>
  <si>
    <t>value</t>
  </si>
  <si>
    <t>from a linear cost of 0.1, assuming a b*x2 polinomial, with zero intercept, into three equal segments</t>
  </si>
  <si>
    <t>from GLOBIOM (source P. Lauri)</t>
  </si>
  <si>
    <t>conversion costs</t>
  </si>
  <si>
    <t>ab1</t>
  </si>
  <si>
    <t>ab2</t>
  </si>
  <si>
    <t>ab3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</si>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</sst>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29" sqref="D29"/>
    </sheetView>
  </sheetViews>
  <sheetFormatPr defaultRowHeight="15" x14ac:dyDescent="0.25"/>
  <sheetData>
    <row r="1" spans="1:9" x14ac:dyDescent="0.25">
      <c r="A1" t="s">
        <v>4</v>
      </c>
    </row>
    <row r="2" spans="1:9" x14ac:dyDescent="0.25">
      <c r="A2" t="s">
        <v>5</v>
      </c>
    </row>
    <row r="3" spans="1:9" x14ac:dyDescent="0.25">
      <c r="A3" t="s">
        <v>0</v>
      </c>
      <c r="B3">
        <v>0</v>
      </c>
      <c r="C3">
        <f>1/6</f>
        <v>0.16666666666666666</v>
      </c>
      <c r="D3">
        <f>1/3</f>
        <v>0.33333333333333331</v>
      </c>
      <c r="E3">
        <f>1/3</f>
        <v>0.33333333333333331</v>
      </c>
      <c r="F3">
        <v>0.5</v>
      </c>
      <c r="G3">
        <f>2/3</f>
        <v>0.66666666666666663</v>
      </c>
      <c r="H3">
        <f>2/3</f>
        <v>0.66666666666666663</v>
      </c>
      <c r="I3">
        <f>5/6</f>
        <v>0.83333333333333337</v>
      </c>
    </row>
    <row r="4" spans="1:9" s="1" customFormat="1" x14ac:dyDescent="0.25">
      <c r="A4" s="1" t="s">
        <v>1</v>
      </c>
      <c r="B4" s="1">
        <f>1/30</f>
        <v>3.3333333333333333E-2</v>
      </c>
      <c r="C4" s="1">
        <f t="shared" ref="C4:D4" si="0">1/30</f>
        <v>3.3333333333333333E-2</v>
      </c>
      <c r="D4" s="1">
        <f t="shared" si="0"/>
        <v>3.3333333333333333E-2</v>
      </c>
      <c r="E4" s="1">
        <v>0.1</v>
      </c>
      <c r="F4" s="1">
        <v>0.1</v>
      </c>
      <c r="G4" s="1">
        <v>0.1</v>
      </c>
      <c r="H4" s="1">
        <f>1/6</f>
        <v>0.16666666666666666</v>
      </c>
      <c r="I4" s="1">
        <f>1/6</f>
        <v>0.16666666666666666</v>
      </c>
    </row>
    <row r="5" spans="1:9" s="1" customFormat="1" x14ac:dyDescent="0.25">
      <c r="A5" s="1" t="s">
        <v>2</v>
      </c>
      <c r="B5" s="1">
        <v>0</v>
      </c>
      <c r="C5" s="1">
        <v>0</v>
      </c>
      <c r="D5" s="1">
        <v>0</v>
      </c>
      <c r="E5" s="1">
        <f>E6-E4*E3</f>
        <v>-2.2222222222222223E-2</v>
      </c>
      <c r="F5" s="1">
        <v>-2.2222222222222223E-2</v>
      </c>
      <c r="G5" s="1">
        <v>-2.2222222222222223E-2</v>
      </c>
      <c r="H5" s="1">
        <f>H6-H3*H4</f>
        <v>-6.6666666666666666E-2</v>
      </c>
      <c r="I5" s="1">
        <v>-6.6666666666666666E-2</v>
      </c>
    </row>
    <row r="6" spans="1:9" x14ac:dyDescent="0.25">
      <c r="A6" t="s">
        <v>3</v>
      </c>
      <c r="B6">
        <f>B3*B4+B5</f>
        <v>0</v>
      </c>
      <c r="C6">
        <f t="shared" ref="C6:D6" si="1">C3*C4+C5</f>
        <v>5.5555555555555549E-3</v>
      </c>
      <c r="D6">
        <f t="shared" si="1"/>
        <v>1.111111111111111E-2</v>
      </c>
      <c r="E6">
        <v>1.111111111111111E-2</v>
      </c>
      <c r="F6">
        <f>F5+F3*F4</f>
        <v>2.777777777777778E-2</v>
      </c>
      <c r="G6">
        <f>G5+G3*G4</f>
        <v>4.4444444444444439E-2</v>
      </c>
      <c r="H6">
        <v>4.4444444444444439E-2</v>
      </c>
      <c r="I6">
        <f>I3*I4+I5</f>
        <v>7.2222222222222229E-2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6</v>
      </c>
      <c r="B1" t="s">
        <v>10</v>
      </c>
    </row>
    <row r="2" spans="1:2" x14ac:dyDescent="0.25">
      <c r="A2" t="s">
        <v>7</v>
      </c>
      <c r="B2">
        <f>calculations!D4*1000</f>
        <v>33.333333333333336</v>
      </c>
    </row>
    <row r="3" spans="1:2" x14ac:dyDescent="0.25">
      <c r="A3" t="s">
        <v>8</v>
      </c>
      <c r="B3">
        <f>calculations!F4*1000</f>
        <v>100</v>
      </c>
    </row>
    <row r="4" spans="1:2" x14ac:dyDescent="0.25">
      <c r="A4" t="s">
        <v>9</v>
      </c>
      <c r="B4">
        <f>calculations!I4*1000</f>
        <v>166.66666666666666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calculations</vt:lpstr>
      <vt:lpstr>conversion_cost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Nordin</dc:creator>
  <cp:lastModifiedBy>Ida Nordin</cp:lastModifiedBy>
  <dcterms:created xsi:type="dcterms:W3CDTF">2021-07-13T23:19:54Z</dcterms:created>
  <dcterms:modified xsi:type="dcterms:W3CDTF">2021-07-13T23:23:48Z</dcterms:modified>
</cp:coreProperties>
</file>