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ofuel_location\data\"/>
    </mc:Choice>
  </mc:AlternateContent>
  <bookViews>
    <workbookView xWindow="0" yWindow="0" windowWidth="7485" windowHeight="30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4" i="1"/>
  <c r="K5" i="1"/>
  <c r="K6" i="1"/>
  <c r="K7" i="1"/>
  <c r="P7" i="1" s="1"/>
  <c r="K8" i="1"/>
  <c r="P8" i="1" s="1"/>
  <c r="K9" i="1"/>
  <c r="P9" i="1" s="1"/>
  <c r="K10" i="1"/>
  <c r="P10" i="1" s="1"/>
  <c r="K11" i="1"/>
  <c r="P11" i="1" s="1"/>
  <c r="K4" i="1"/>
  <c r="P4" i="1" s="1"/>
  <c r="I5" i="1"/>
  <c r="O5" i="1" s="1"/>
  <c r="C5" i="1" s="1"/>
  <c r="I6" i="1"/>
  <c r="O6" i="1" s="1"/>
  <c r="C6" i="1" s="1"/>
  <c r="I7" i="1"/>
  <c r="O7" i="1" s="1"/>
  <c r="C7" i="1" s="1"/>
  <c r="I8" i="1"/>
  <c r="O8" i="1" s="1"/>
  <c r="C8" i="1" s="1"/>
  <c r="I9" i="1"/>
  <c r="O9" i="1" s="1"/>
  <c r="C9" i="1" s="1"/>
  <c r="I10" i="1"/>
  <c r="O10" i="1" s="1"/>
  <c r="C10" i="1" s="1"/>
  <c r="I11" i="1"/>
  <c r="O11" i="1" s="1"/>
  <c r="C11" i="1" s="1"/>
  <c r="I4" i="1"/>
  <c r="O4" i="1" s="1"/>
  <c r="C4" i="1" s="1"/>
  <c r="G5" i="1"/>
  <c r="G6" i="1"/>
  <c r="G7" i="1"/>
  <c r="G8" i="1"/>
  <c r="G9" i="1"/>
  <c r="G10" i="1"/>
  <c r="G11" i="1"/>
  <c r="G4" i="1"/>
  <c r="P5" i="1" l="1"/>
  <c r="P6" i="1"/>
</calcChain>
</file>

<file path=xl/sharedStrings.xml><?xml version="1.0" encoding="utf-8"?>
<sst xmlns="http://schemas.openxmlformats.org/spreadsheetml/2006/main" count="32" uniqueCount="24">
  <si>
    <t>NN</t>
  </si>
  <si>
    <t>SSk</t>
  </si>
  <si>
    <t>SS</t>
  </si>
  <si>
    <t>GNS</t>
  </si>
  <si>
    <t>GSk</t>
  </si>
  <si>
    <t>GMB</t>
  </si>
  <si>
    <t>GSS</t>
  </si>
  <si>
    <t>NOe</t>
  </si>
  <si>
    <t>TB1 vårkorn</t>
  </si>
  <si>
    <t>Skörd vårkorn</t>
  </si>
  <si>
    <t>TB1 per tonne</t>
  </si>
  <si>
    <t>Ensilage TS%</t>
  </si>
  <si>
    <t>Ensilage särkostnad 1, öre/kg TS</t>
  </si>
  <si>
    <t>Skörd Ensilage</t>
  </si>
  <si>
    <t>kr/tonne ts</t>
  </si>
  <si>
    <t>vårkorn TB1 kr/ tonne ts ensilage</t>
  </si>
  <si>
    <t>TB1+särkostnad 1</t>
  </si>
  <si>
    <t>TB1+särkostnad 4</t>
  </si>
  <si>
    <t>Ensilage särkosntad 4, öre/kg TS</t>
  </si>
  <si>
    <t>prodomr</t>
  </si>
  <si>
    <t>Alternative costs for silage per production area</t>
  </si>
  <si>
    <t>Alternative_cost</t>
  </si>
  <si>
    <t>crop</t>
  </si>
  <si>
    <t>grass1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</si>
</sst>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0" applyNumberFormat="1"/>
    <xf numFmtId="0" fontId="3" fillId="0" borderId="0" xfId="0" applyFont="1"/>
    <xf numFmtId="1" fontId="0" fillId="0" borderId="0" xfId="1" applyNumberFormat="1" applyFont="1"/>
    <xf numFmtId="0" fontId="2" fillId="0" borderId="0" xfId="0" applyFont="1"/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workbookViewId="0">
      <selection activeCell="N5" sqref="N5"/>
    </sheetView>
  </sheetViews>
  <sheetFormatPr defaultRowHeight="15" x14ac:dyDescent="0.25"/>
  <cols>
    <col min="1" max="1" width="43.42578125" bestFit="1" customWidth="1"/>
    <col min="2" max="2" width="6.42578125" bestFit="1" customWidth="1"/>
    <col min="3" max="3" width="15.7109375" style="4" bestFit="1" customWidth="1"/>
    <col min="4" max="4" width="5.140625" bestFit="1" customWidth="1"/>
    <col min="5" max="5" width="11.28515625" bestFit="1" customWidth="1"/>
    <col min="6" max="6" width="13.28515625" bestFit="1" customWidth="1"/>
    <col min="7" max="7" width="13.42578125" bestFit="1" customWidth="1"/>
    <col min="8" max="8" width="29.7109375" bestFit="1" customWidth="1"/>
    <col min="9" max="9" width="10.85546875" bestFit="1" customWidth="1"/>
    <col min="10" max="10" width="29.7109375" bestFit="1" customWidth="1"/>
    <col min="11" max="11" width="10.85546875" bestFit="1" customWidth="1"/>
    <col min="12" max="12" width="12.28515625" bestFit="1" customWidth="1"/>
    <col min="13" max="13" width="13.85546875" style="3" bestFit="1" customWidth="1"/>
    <col min="14" max="14" width="30.5703125" bestFit="1" customWidth="1"/>
    <col min="15" max="15" width="16.28515625" style="4" bestFit="1" customWidth="1"/>
    <col min="16" max="16" width="16.28515625" bestFit="1" customWidth="1"/>
  </cols>
  <sheetData>
    <row r="1" spans="1:16" x14ac:dyDescent="0.25">
      <c r="A1" t="s">
        <v>20</v>
      </c>
    </row>
    <row r="3" spans="1:16" x14ac:dyDescent="0.25">
      <c r="A3" t="s">
        <v>19</v>
      </c>
      <c r="B3" t="s">
        <v>22</v>
      </c>
      <c r="C3" s="4" t="s">
        <v>21</v>
      </c>
      <c r="E3" t="s">
        <v>8</v>
      </c>
      <c r="F3" t="s">
        <v>9</v>
      </c>
      <c r="G3" t="s">
        <v>10</v>
      </c>
      <c r="H3" t="s">
        <v>12</v>
      </c>
      <c r="I3" t="s">
        <v>14</v>
      </c>
      <c r="J3" t="s">
        <v>18</v>
      </c>
      <c r="K3" t="s">
        <v>14</v>
      </c>
      <c r="L3" t="s">
        <v>11</v>
      </c>
      <c r="M3" s="3" t="s">
        <v>13</v>
      </c>
      <c r="N3" t="s">
        <v>15</v>
      </c>
      <c r="O3" s="4" t="s">
        <v>16</v>
      </c>
      <c r="P3" t="s">
        <v>17</v>
      </c>
    </row>
    <row r="4" spans="1:16" x14ac:dyDescent="0.25">
      <c r="A4">
        <v>8</v>
      </c>
      <c r="B4" t="s">
        <v>23</v>
      </c>
      <c r="C4" s="4">
        <f t="shared" ref="C4:C11" si="0">O4</f>
        <v>1505.1837837837838</v>
      </c>
      <c r="D4" t="s">
        <v>7</v>
      </c>
      <c r="E4">
        <v>3048</v>
      </c>
      <c r="F4">
        <v>2400</v>
      </c>
      <c r="G4">
        <f>E4/F4</f>
        <v>1.27</v>
      </c>
      <c r="H4">
        <v>68.14</v>
      </c>
      <c r="I4">
        <f>H4/100*1000</f>
        <v>681.4</v>
      </c>
      <c r="J4">
        <v>206.46</v>
      </c>
      <c r="K4">
        <f>J4/100*1000</f>
        <v>2064.6</v>
      </c>
      <c r="L4" s="1">
        <v>0.25</v>
      </c>
      <c r="M4" s="3">
        <v>3700</v>
      </c>
      <c r="N4">
        <f>E4/M4*1000</f>
        <v>823.78378378378386</v>
      </c>
      <c r="O4" s="4">
        <f>I4+N4</f>
        <v>1505.1837837837838</v>
      </c>
      <c r="P4">
        <f>K4+N4</f>
        <v>2888.3837837837837</v>
      </c>
    </row>
    <row r="5" spans="1:16" x14ac:dyDescent="0.25">
      <c r="A5">
        <v>7</v>
      </c>
      <c r="B5" t="s">
        <v>23</v>
      </c>
      <c r="C5" s="4">
        <f t="shared" si="0"/>
        <v>1549.0545454545454</v>
      </c>
      <c r="D5" t="s">
        <v>0</v>
      </c>
      <c r="E5">
        <v>3797</v>
      </c>
      <c r="F5">
        <v>3000</v>
      </c>
      <c r="G5">
        <f t="shared" ref="G5:G11" si="1">E5/F5</f>
        <v>1.2656666666666667</v>
      </c>
      <c r="H5">
        <v>68.61</v>
      </c>
      <c r="I5">
        <f t="shared" ref="I5:I11" si="2">H5/100*1000</f>
        <v>686.1</v>
      </c>
      <c r="J5">
        <v>192.95</v>
      </c>
      <c r="K5">
        <f t="shared" ref="K5:K11" si="3">J5/100*1000</f>
        <v>1929.5</v>
      </c>
      <c r="L5" s="1">
        <v>0.25</v>
      </c>
      <c r="M5" s="3">
        <v>4400</v>
      </c>
      <c r="N5">
        <f t="shared" ref="N5:N11" si="4">E5/M5*1000</f>
        <v>862.95454545454538</v>
      </c>
      <c r="O5" s="4">
        <f t="shared" ref="O5:O11" si="5">I5+N5</f>
        <v>1549.0545454545454</v>
      </c>
      <c r="P5">
        <f t="shared" ref="P5:P11" si="6">K5+N5</f>
        <v>2792.4545454545455</v>
      </c>
    </row>
    <row r="6" spans="1:16" x14ac:dyDescent="0.25">
      <c r="A6">
        <v>6</v>
      </c>
      <c r="B6" t="s">
        <v>23</v>
      </c>
      <c r="C6" s="4">
        <f t="shared" si="0"/>
        <v>1881.0837837837837</v>
      </c>
      <c r="D6" t="s">
        <v>1</v>
      </c>
      <c r="E6">
        <v>4491</v>
      </c>
      <c r="F6">
        <v>3600</v>
      </c>
      <c r="G6">
        <f t="shared" si="1"/>
        <v>1.2475000000000001</v>
      </c>
      <c r="H6">
        <v>66.73</v>
      </c>
      <c r="I6">
        <f t="shared" si="2"/>
        <v>667.3</v>
      </c>
      <c r="J6">
        <v>198.92</v>
      </c>
      <c r="K6">
        <f t="shared" si="3"/>
        <v>1989.1999999999998</v>
      </c>
      <c r="L6" s="1">
        <v>0.25</v>
      </c>
      <c r="M6" s="3">
        <v>3700</v>
      </c>
      <c r="N6">
        <f t="shared" si="4"/>
        <v>1213.7837837837837</v>
      </c>
      <c r="O6" s="4">
        <f t="shared" si="5"/>
        <v>1881.0837837837837</v>
      </c>
      <c r="P6">
        <f t="shared" si="6"/>
        <v>3202.9837837837836</v>
      </c>
    </row>
    <row r="7" spans="1:16" x14ac:dyDescent="0.25">
      <c r="A7">
        <v>4</v>
      </c>
      <c r="B7" t="s">
        <v>23</v>
      </c>
      <c r="C7" s="4">
        <f t="shared" si="0"/>
        <v>1869.0439024390244</v>
      </c>
      <c r="D7" t="s">
        <v>2</v>
      </c>
      <c r="E7">
        <v>5290</v>
      </c>
      <c r="F7">
        <v>4500</v>
      </c>
      <c r="G7">
        <f t="shared" si="1"/>
        <v>1.1755555555555555</v>
      </c>
      <c r="H7">
        <v>57.88</v>
      </c>
      <c r="I7">
        <f t="shared" si="2"/>
        <v>578.79999999999995</v>
      </c>
      <c r="J7" s="2">
        <v>168.24</v>
      </c>
      <c r="K7">
        <f t="shared" si="3"/>
        <v>1682.4</v>
      </c>
      <c r="L7" s="1">
        <v>0.25</v>
      </c>
      <c r="M7" s="3">
        <v>4100</v>
      </c>
      <c r="N7">
        <f t="shared" si="4"/>
        <v>1290.2439024390244</v>
      </c>
      <c r="O7" s="4">
        <f t="shared" si="5"/>
        <v>1869.0439024390244</v>
      </c>
      <c r="P7">
        <f t="shared" si="6"/>
        <v>2972.6439024390247</v>
      </c>
    </row>
    <row r="8" spans="1:16" x14ac:dyDescent="0.25">
      <c r="A8">
        <v>3</v>
      </c>
      <c r="B8" t="s">
        <v>23</v>
      </c>
      <c r="C8" s="4">
        <f t="shared" si="0"/>
        <v>1682.5357142857142</v>
      </c>
      <c r="D8" t="s">
        <v>3</v>
      </c>
      <c r="E8">
        <v>6093</v>
      </c>
      <c r="F8">
        <v>5100</v>
      </c>
      <c r="G8">
        <f t="shared" si="1"/>
        <v>1.1947058823529413</v>
      </c>
      <c r="H8">
        <v>59.45</v>
      </c>
      <c r="I8">
        <f t="shared" si="2"/>
        <v>594.5</v>
      </c>
      <c r="J8" s="2">
        <v>154.13</v>
      </c>
      <c r="K8">
        <f t="shared" si="3"/>
        <v>1541.3</v>
      </c>
      <c r="L8" s="1">
        <v>0.25</v>
      </c>
      <c r="M8" s="3">
        <v>5600</v>
      </c>
      <c r="N8">
        <f t="shared" si="4"/>
        <v>1088.0357142857142</v>
      </c>
      <c r="O8" s="4">
        <f t="shared" si="5"/>
        <v>1682.5357142857142</v>
      </c>
      <c r="P8">
        <f t="shared" si="6"/>
        <v>2629.3357142857139</v>
      </c>
    </row>
    <row r="9" spans="1:16" x14ac:dyDescent="0.25">
      <c r="A9">
        <v>5</v>
      </c>
      <c r="B9" t="s">
        <v>23</v>
      </c>
      <c r="C9" s="4">
        <f t="shared" si="0"/>
        <v>1767.2765957446809</v>
      </c>
      <c r="D9" t="s">
        <v>4</v>
      </c>
      <c r="E9">
        <v>5129</v>
      </c>
      <c r="F9">
        <v>4100</v>
      </c>
      <c r="G9">
        <f t="shared" si="1"/>
        <v>1.2509756097560976</v>
      </c>
      <c r="H9">
        <v>67.599999999999994</v>
      </c>
      <c r="I9">
        <f t="shared" si="2"/>
        <v>675.99999999999989</v>
      </c>
      <c r="J9" s="2">
        <v>186.43</v>
      </c>
      <c r="K9">
        <f t="shared" si="3"/>
        <v>1864.3000000000002</v>
      </c>
      <c r="L9" s="1">
        <v>0.25</v>
      </c>
      <c r="M9" s="3">
        <v>4700</v>
      </c>
      <c r="N9">
        <f t="shared" si="4"/>
        <v>1091.2765957446809</v>
      </c>
      <c r="O9" s="4">
        <f t="shared" si="5"/>
        <v>1767.2765957446809</v>
      </c>
      <c r="P9">
        <f t="shared" si="6"/>
        <v>2955.5765957446811</v>
      </c>
    </row>
    <row r="10" spans="1:16" x14ac:dyDescent="0.25">
      <c r="A10">
        <v>2</v>
      </c>
      <c r="B10" t="s">
        <v>23</v>
      </c>
      <c r="C10" s="4">
        <f t="shared" si="0"/>
        <v>1756.7584905660378</v>
      </c>
      <c r="D10" t="s">
        <v>5</v>
      </c>
      <c r="E10">
        <v>5869</v>
      </c>
      <c r="F10">
        <v>4900</v>
      </c>
      <c r="G10">
        <f t="shared" si="1"/>
        <v>1.1977551020408164</v>
      </c>
      <c r="H10">
        <v>64.94</v>
      </c>
      <c r="I10">
        <f t="shared" si="2"/>
        <v>649.4</v>
      </c>
      <c r="J10" s="2">
        <v>164.25</v>
      </c>
      <c r="K10">
        <f t="shared" si="3"/>
        <v>1642.5</v>
      </c>
      <c r="L10" s="1">
        <v>0.25</v>
      </c>
      <c r="M10" s="3">
        <v>5300</v>
      </c>
      <c r="N10">
        <f t="shared" si="4"/>
        <v>1107.3584905660377</v>
      </c>
      <c r="O10" s="4">
        <f t="shared" si="5"/>
        <v>1756.7584905660378</v>
      </c>
      <c r="P10">
        <f t="shared" si="6"/>
        <v>2749.8584905660377</v>
      </c>
    </row>
    <row r="11" spans="1:16" x14ac:dyDescent="0.25">
      <c r="A11">
        <v>1</v>
      </c>
      <c r="B11" t="s">
        <v>23</v>
      </c>
      <c r="C11" s="4">
        <f t="shared" si="0"/>
        <v>1926.8666666666666</v>
      </c>
      <c r="D11" t="s">
        <v>6</v>
      </c>
      <c r="E11">
        <v>7684</v>
      </c>
      <c r="F11">
        <v>6100</v>
      </c>
      <c r="G11">
        <f t="shared" si="1"/>
        <v>1.259672131147541</v>
      </c>
      <c r="H11">
        <v>64.62</v>
      </c>
      <c r="I11">
        <f t="shared" si="2"/>
        <v>646.20000000000005</v>
      </c>
      <c r="J11" s="2">
        <v>165.53</v>
      </c>
      <c r="K11">
        <f t="shared" si="3"/>
        <v>1655.3</v>
      </c>
      <c r="L11" s="1">
        <v>0.25</v>
      </c>
      <c r="M11" s="3">
        <v>6000</v>
      </c>
      <c r="N11">
        <f t="shared" si="4"/>
        <v>1280.6666666666665</v>
      </c>
      <c r="O11" s="4">
        <f t="shared" si="5"/>
        <v>1926.8666666666666</v>
      </c>
      <c r="P11">
        <f t="shared" si="6"/>
        <v>2935.9666666666662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Sheet1</vt:lpstr>
    </vt:vector>
  </TitlesOfParts>
  <Company>SLU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 Nordin</dc:creator>
  <cp:lastModifiedBy>Ida Nordin</cp:lastModifiedBy>
  <dcterms:created xsi:type="dcterms:W3CDTF">2020-03-17T10:48:47Z</dcterms:created>
  <dcterms:modified xsi:type="dcterms:W3CDTF">2021-07-16T05:25:09Z</dcterms:modified>
</cp:coreProperties>
</file>