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iterate="1" iterateCount="2000" iterateDelta="0.01"/>
</workbook>
</file>

<file path=xl/calcChain.xml><?xml version="1.0" encoding="utf-8"?>
<calcChain xmlns="http://schemas.openxmlformats.org/spreadsheetml/2006/main">
  <c r="F86" i="1"/>
  <c r="R85"/>
  <c r="R84"/>
  <c r="R83"/>
  <c r="Q85"/>
  <c r="Q84"/>
  <c r="Q83"/>
  <c r="L85"/>
  <c r="Y85"/>
  <c r="Z85"/>
  <c r="S85"/>
  <c r="T85"/>
  <c r="L84"/>
  <c r="Z84" s="1"/>
  <c r="Y84"/>
  <c r="S84"/>
  <c r="T84"/>
  <c r="L83"/>
  <c r="Y83"/>
  <c r="Z83"/>
  <c r="S83"/>
  <c r="T83"/>
  <c r="L82"/>
  <c r="Z82" s="1"/>
  <c r="Y82"/>
  <c r="S82"/>
  <c r="T82"/>
  <c r="L81"/>
  <c r="Y81"/>
  <c r="Z81"/>
  <c r="S81"/>
  <c r="T81"/>
  <c r="O85"/>
  <c r="P85"/>
  <c r="O84"/>
  <c r="P84"/>
  <c r="O83"/>
  <c r="P83"/>
  <c r="Q82"/>
  <c r="R82"/>
  <c r="O82"/>
  <c r="P82"/>
  <c r="O81"/>
  <c r="P81"/>
  <c r="F85"/>
  <c r="W85"/>
  <c r="W84"/>
  <c r="W83"/>
  <c r="F83"/>
  <c r="F84"/>
  <c r="F82"/>
  <c r="W82"/>
  <c r="W81"/>
  <c r="Q81"/>
  <c r="R81"/>
  <c r="F81"/>
  <c r="Y80"/>
  <c r="S80"/>
  <c r="T80"/>
  <c r="O80"/>
  <c r="P80"/>
  <c r="W80"/>
  <c r="L80" s="1"/>
  <c r="Z80" s="1"/>
  <c r="Q80"/>
  <c r="R80"/>
  <c r="F80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3"/>
  <c r="L77"/>
  <c r="Z77" s="1"/>
  <c r="L76"/>
  <c r="Y76" s="1"/>
  <c r="L75"/>
  <c r="L74"/>
  <c r="L73"/>
  <c r="Z73" s="1"/>
  <c r="L72"/>
  <c r="Z72" s="1"/>
  <c r="L71"/>
  <c r="L70"/>
  <c r="L69"/>
  <c r="Z69" s="1"/>
  <c r="L68"/>
  <c r="L67"/>
  <c r="L66"/>
  <c r="L65"/>
  <c r="Y65" s="1"/>
  <c r="L64"/>
  <c r="L63"/>
  <c r="L62"/>
  <c r="L61"/>
  <c r="Z61" s="1"/>
  <c r="L60"/>
  <c r="L59"/>
  <c r="L58"/>
  <c r="L57"/>
  <c r="Z57" s="1"/>
  <c r="L56"/>
  <c r="L55"/>
  <c r="L54"/>
  <c r="L53"/>
  <c r="Z53" s="1"/>
  <c r="L52"/>
  <c r="Z52" s="1"/>
  <c r="L51"/>
  <c r="L50"/>
  <c r="L49"/>
  <c r="Z49" s="1"/>
  <c r="L48"/>
  <c r="Z48" s="1"/>
  <c r="L47"/>
  <c r="L46"/>
  <c r="L45"/>
  <c r="L44"/>
  <c r="L43"/>
  <c r="L42"/>
  <c r="L41"/>
  <c r="Z41" s="1"/>
  <c r="L40"/>
  <c r="Z40" s="1"/>
  <c r="L39"/>
  <c r="L38"/>
  <c r="L37"/>
  <c r="Z37" s="1"/>
  <c r="L36"/>
  <c r="L35"/>
  <c r="L34"/>
  <c r="L33"/>
  <c r="Z33" s="1"/>
  <c r="L32"/>
  <c r="L31"/>
  <c r="L30"/>
  <c r="L29"/>
  <c r="L28"/>
  <c r="Z28" s="1"/>
  <c r="L27"/>
  <c r="L26"/>
  <c r="L25"/>
  <c r="Z25" s="1"/>
  <c r="L24"/>
  <c r="L23"/>
  <c r="L22"/>
  <c r="L21"/>
  <c r="L20"/>
  <c r="Z20" s="1"/>
  <c r="L19"/>
  <c r="L18"/>
  <c r="L17"/>
  <c r="L16"/>
  <c r="L15"/>
  <c r="L14"/>
  <c r="L13"/>
  <c r="Z13" s="1"/>
  <c r="L12"/>
  <c r="Z12" s="1"/>
  <c r="L11"/>
  <c r="L10"/>
  <c r="L9"/>
  <c r="L8"/>
  <c r="L7"/>
  <c r="L6"/>
  <c r="L5"/>
  <c r="Z5" s="1"/>
  <c r="L4"/>
  <c r="L3"/>
  <c r="Z9"/>
  <c r="Z14"/>
  <c r="Z18"/>
  <c r="Z21"/>
  <c r="Z22"/>
  <c r="Z26"/>
  <c r="Z29"/>
  <c r="Z42"/>
  <c r="Z45"/>
  <c r="Z58"/>
  <c r="Z66"/>
  <c r="Z3"/>
  <c r="Z10"/>
  <c r="Z17"/>
  <c r="Z46"/>
  <c r="Z62"/>
  <c r="Y60"/>
  <c r="Y32"/>
  <c r="Q79"/>
  <c r="S79"/>
  <c r="T79"/>
  <c r="Y78"/>
  <c r="Q78"/>
  <c r="S78"/>
  <c r="T78"/>
  <c r="Y77"/>
  <c r="Q77"/>
  <c r="S77"/>
  <c r="T77"/>
  <c r="F79"/>
  <c r="F78"/>
  <c r="F77"/>
  <c r="O79"/>
  <c r="P79"/>
  <c r="O78"/>
  <c r="P78"/>
  <c r="O77"/>
  <c r="P77"/>
  <c r="W79"/>
  <c r="L79" s="1"/>
  <c r="Y79" s="1"/>
  <c r="W78"/>
  <c r="L78" s="1"/>
  <c r="Z78" s="1"/>
  <c r="W77"/>
  <c r="Z4"/>
  <c r="Z6"/>
  <c r="Z7"/>
  <c r="Z8"/>
  <c r="Z11"/>
  <c r="Z15"/>
  <c r="Z16"/>
  <c r="Z19"/>
  <c r="Z23"/>
  <c r="Z24"/>
  <c r="Z27"/>
  <c r="Z30"/>
  <c r="Z31"/>
  <c r="Z32"/>
  <c r="Z34"/>
  <c r="Z35"/>
  <c r="Z36"/>
  <c r="Z38"/>
  <c r="Z39"/>
  <c r="Z43"/>
  <c r="Z44"/>
  <c r="Z47"/>
  <c r="Z50"/>
  <c r="Z51"/>
  <c r="Z54"/>
  <c r="Z55"/>
  <c r="Z56"/>
  <c r="Z59"/>
  <c r="Z60"/>
  <c r="Z63"/>
  <c r="Z64"/>
  <c r="Z65"/>
  <c r="Z67"/>
  <c r="Z68"/>
  <c r="Z70"/>
  <c r="Z71"/>
  <c r="Z74"/>
  <c r="Z75"/>
  <c r="Z76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1"/>
  <c r="Y62"/>
  <c r="Y63"/>
  <c r="Y64"/>
  <c r="Y66"/>
  <c r="Y67"/>
  <c r="Y68"/>
  <c r="Y69"/>
  <c r="Y70"/>
  <c r="Y71"/>
  <c r="Y72"/>
  <c r="Y73"/>
  <c r="Y74"/>
  <c r="Y75"/>
  <c r="Y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3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76"/>
  <c r="W75"/>
  <c r="W74"/>
  <c r="W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7"/>
  <c r="F8"/>
  <c r="F16"/>
  <c r="F15"/>
  <c r="F14"/>
  <c r="F13"/>
  <c r="F12"/>
  <c r="F11"/>
  <c r="F10"/>
  <c r="F9"/>
  <c r="F7"/>
  <c r="F6"/>
  <c r="F5"/>
  <c r="F4"/>
  <c r="F3"/>
  <c r="Z79" l="1"/>
</calcChain>
</file>

<file path=xl/sharedStrings.xml><?xml version="1.0" encoding="utf-8"?>
<sst xmlns="http://schemas.openxmlformats.org/spreadsheetml/2006/main" count="903" uniqueCount="104">
  <si>
    <t>Line</t>
  </si>
  <si>
    <t>Outcome/Special</t>
  </si>
  <si>
    <t>Selector</t>
  </si>
  <si>
    <t>Path History</t>
  </si>
  <si>
    <t>Tests</t>
  </si>
  <si>
    <t>A</t>
  </si>
  <si>
    <t>B</t>
  </si>
  <si>
    <t>C</t>
  </si>
  <si>
    <t>Uncond</t>
  </si>
  <si>
    <t>Call</t>
  </si>
  <si>
    <t>Return</t>
  </si>
  <si>
    <t>Taken</t>
  </si>
  <si>
    <t>Not</t>
  </si>
  <si>
    <t>global</t>
  </si>
  <si>
    <t>old Local Ctr</t>
  </si>
  <si>
    <t>new Local Ctr</t>
  </si>
  <si>
    <t>old Global Ctr</t>
  </si>
  <si>
    <t>new Global Ctr</t>
  </si>
  <si>
    <t>old Sel Ctr</t>
  </si>
  <si>
    <t>new Sel Ctr</t>
  </si>
  <si>
    <t>Model</t>
  </si>
  <si>
    <t>000000000001</t>
  </si>
  <si>
    <t>000000000000</t>
  </si>
  <si>
    <t>000000000011</t>
  </si>
  <si>
    <t>000000000111</t>
  </si>
  <si>
    <t>000000011110</t>
  </si>
  <si>
    <t>000000001111</t>
  </si>
  <si>
    <t>000000111101</t>
  </si>
  <si>
    <t>000001111011</t>
  </si>
  <si>
    <t>000011110110</t>
  </si>
  <si>
    <t>000111101101</t>
  </si>
  <si>
    <t>001111011010</t>
  </si>
  <si>
    <t>011110110101</t>
  </si>
  <si>
    <t>111101101010</t>
  </si>
  <si>
    <t>111011010101</t>
  </si>
  <si>
    <t>110110101010</t>
  </si>
  <si>
    <t>101101010101</t>
  </si>
  <si>
    <t>011010101011</t>
  </si>
  <si>
    <t>110101010111</t>
  </si>
  <si>
    <t>101010101110</t>
  </si>
  <si>
    <t>010101011101</t>
  </si>
  <si>
    <t>101010111010</t>
  </si>
  <si>
    <t>010101110101</t>
  </si>
  <si>
    <t>101011101010</t>
  </si>
  <si>
    <t>010111010101</t>
  </si>
  <si>
    <t>101110101010</t>
  </si>
  <si>
    <t>011101010101</t>
  </si>
  <si>
    <t>111010101011</t>
  </si>
  <si>
    <t>100</t>
  </si>
  <si>
    <t>101</t>
  </si>
  <si>
    <t>011</t>
  </si>
  <si>
    <t>010</t>
  </si>
  <si>
    <t>001</t>
  </si>
  <si>
    <t>000</t>
  </si>
  <si>
    <t>110</t>
  </si>
  <si>
    <t>111</t>
  </si>
  <si>
    <t>10</t>
  </si>
  <si>
    <t>11</t>
  </si>
  <si>
    <t>01</t>
  </si>
  <si>
    <t>00</t>
  </si>
  <si>
    <t>Mis</t>
  </si>
  <si>
    <t>local</t>
  </si>
  <si>
    <t>010111010100</t>
  </si>
  <si>
    <t>101110101000</t>
  </si>
  <si>
    <t>011101010000</t>
  </si>
  <si>
    <t>111010100000</t>
  </si>
  <si>
    <t>101000001111</t>
  </si>
  <si>
    <t>010100000111</t>
  </si>
  <si>
    <t>101010000011</t>
  </si>
  <si>
    <t>110101000001</t>
  </si>
  <si>
    <t>010000011110</t>
  </si>
  <si>
    <t>100000111101</t>
  </si>
  <si>
    <t>000011110111</t>
  </si>
  <si>
    <t>000111101110</t>
  </si>
  <si>
    <t>001111011101</t>
  </si>
  <si>
    <t>011110111010</t>
  </si>
  <si>
    <t>111101110101</t>
  </si>
  <si>
    <t>111011101010</t>
  </si>
  <si>
    <t>110111010100</t>
  </si>
  <si>
    <t>111011010100</t>
  </si>
  <si>
    <t>110110101000</t>
  </si>
  <si>
    <t>101101010000</t>
  </si>
  <si>
    <t>011010100000</t>
  </si>
  <si>
    <t>x</t>
  </si>
  <si>
    <t>Index Address</t>
  </si>
  <si>
    <t>wg</t>
  </si>
  <si>
    <t>wl</t>
  </si>
  <si>
    <t>sg</t>
  </si>
  <si>
    <t>sl</t>
  </si>
  <si>
    <t>#</t>
  </si>
  <si>
    <t>Global Prediction</t>
  </si>
  <si>
    <t>Local Prediction</t>
  </si>
  <si>
    <t>Global Saturation High</t>
  </si>
  <si>
    <t>Global Saturation Low</t>
  </si>
  <si>
    <t>Local Saturation High</t>
  </si>
  <si>
    <t>Local Saturation Low</t>
  </si>
  <si>
    <t>Selector Saturation High</t>
  </si>
  <si>
    <t>Selector Saturation Low</t>
  </si>
  <si>
    <t>Special Case</t>
  </si>
  <si>
    <t>Path History Indexing</t>
  </si>
  <si>
    <t>Mispredict Not Taken</t>
  </si>
  <si>
    <t>Mispredict Taken</t>
  </si>
  <si>
    <t>Local Aliasing</t>
  </si>
  <si>
    <t>110111010101</t>
  </si>
</sst>
</file>

<file path=xl/styles.xml><?xml version="1.0" encoding="utf-8"?>
<styleSheet xmlns="http://schemas.openxmlformats.org/spreadsheetml/2006/main">
  <numFmts count="1">
    <numFmt numFmtId="164" formatCode="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6"/>
  <sheetViews>
    <sheetView tabSelected="1" topLeftCell="A61" zoomScaleNormal="100" workbookViewId="0">
      <pane xSplit="1" topLeftCell="B1" activePane="topRight" state="frozen"/>
      <selection pane="topRight" activeCell="K86" sqref="K86"/>
    </sheetView>
  </sheetViews>
  <sheetFormatPr defaultRowHeight="15"/>
  <cols>
    <col min="1" max="1" width="4.7109375" bestFit="1" customWidth="1"/>
    <col min="2" max="2" width="8.140625" style="1" bestFit="1" customWidth="1"/>
    <col min="3" max="3" width="9.85546875" customWidth="1"/>
    <col min="4" max="4" width="8.28515625" bestFit="1" customWidth="1"/>
    <col min="5" max="5" width="13.140625" style="2" bestFit="1" customWidth="1"/>
    <col min="6" max="6" width="7.28515625" style="3" bestFit="1" customWidth="1"/>
    <col min="7" max="7" width="5.42578125" style="2" customWidth="1"/>
    <col min="8" max="8" width="5.42578125" style="2" bestFit="1" customWidth="1"/>
    <col min="9" max="10" width="6.7109375" style="2" bestFit="1" customWidth="1"/>
    <col min="11" max="11" width="6.7109375" bestFit="1" customWidth="1"/>
    <col min="12" max="12" width="6.140625" bestFit="1" customWidth="1"/>
    <col min="13" max="13" width="3.85546875" bestFit="1" customWidth="1"/>
    <col min="14" max="14" width="4.85546875" bestFit="1" customWidth="1"/>
    <col min="15" max="23" width="2" bestFit="1" customWidth="1"/>
    <col min="24" max="27" width="3" bestFit="1" customWidth="1"/>
    <col min="28" max="28" width="22.7109375" bestFit="1" customWidth="1"/>
    <col min="29" max="29" width="3" bestFit="1" customWidth="1"/>
  </cols>
  <sheetData>
    <row r="1" spans="1:29" s="4" customFormat="1" ht="15" customHeight="1">
      <c r="A1" s="5" t="s">
        <v>0</v>
      </c>
      <c r="B1" s="5" t="s">
        <v>84</v>
      </c>
      <c r="C1" s="5" t="s">
        <v>1</v>
      </c>
      <c r="D1" s="5" t="s">
        <v>2</v>
      </c>
      <c r="E1" s="6" t="s">
        <v>3</v>
      </c>
      <c r="F1" s="6" t="s">
        <v>3</v>
      </c>
      <c r="G1" s="6" t="s">
        <v>14</v>
      </c>
      <c r="H1" s="6" t="s">
        <v>15</v>
      </c>
      <c r="I1" s="6" t="s">
        <v>16</v>
      </c>
      <c r="J1" s="6" t="s">
        <v>17</v>
      </c>
      <c r="K1" s="5" t="s">
        <v>20</v>
      </c>
      <c r="L1" s="5" t="s">
        <v>60</v>
      </c>
      <c r="M1" s="5" t="s">
        <v>18</v>
      </c>
      <c r="N1" s="5" t="s">
        <v>19</v>
      </c>
      <c r="O1" s="5" t="s">
        <v>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9" s="4" customFormat="1" ht="27.75" customHeight="1">
      <c r="A2" s="5"/>
      <c r="B2" s="5"/>
      <c r="C2" s="5"/>
      <c r="D2" s="5"/>
      <c r="E2" s="6"/>
      <c r="F2" s="6"/>
      <c r="G2" s="6"/>
      <c r="H2" s="6"/>
      <c r="I2" s="6"/>
      <c r="J2" s="6"/>
      <c r="K2" s="5"/>
      <c r="L2" s="5"/>
      <c r="M2" s="5"/>
      <c r="N2" s="5"/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4">
        <v>10</v>
      </c>
      <c r="Y2" s="4">
        <v>11</v>
      </c>
      <c r="Z2" s="4">
        <v>12</v>
      </c>
      <c r="AA2" s="4">
        <v>13</v>
      </c>
      <c r="AB2" s="4" t="s">
        <v>4</v>
      </c>
      <c r="AC2" s="4" t="s">
        <v>89</v>
      </c>
    </row>
    <row r="3" spans="1:29">
      <c r="A3">
        <v>1</v>
      </c>
      <c r="B3" s="1" t="s">
        <v>5</v>
      </c>
      <c r="C3" t="s">
        <v>8</v>
      </c>
      <c r="E3" s="2" t="s">
        <v>22</v>
      </c>
      <c r="F3" s="3" t="str">
        <f t="shared" ref="F3:F17" si="0">BIN2HEX(LEFT(E3,8))&amp;BIN2HEX(RIGHT(E3,4))</f>
        <v>00</v>
      </c>
      <c r="G3" s="2" t="s">
        <v>48</v>
      </c>
      <c r="H3" s="2" t="s">
        <v>49</v>
      </c>
      <c r="I3" s="2" t="s">
        <v>56</v>
      </c>
      <c r="J3" s="2" t="s">
        <v>57</v>
      </c>
      <c r="K3" s="2" t="s">
        <v>11</v>
      </c>
      <c r="L3" t="str">
        <f t="shared" ref="L3:L66" si="1">IF(C3=K3,"",IF(W3="x","","x"))</f>
        <v/>
      </c>
      <c r="M3" s="2" t="s">
        <v>85</v>
      </c>
      <c r="N3" s="2" t="s">
        <v>85</v>
      </c>
      <c r="O3" t="str">
        <f>IF(D3="global","x","")</f>
        <v/>
      </c>
      <c r="P3" t="str">
        <f>IF(D3="local","x","")</f>
        <v/>
      </c>
      <c r="Q3" t="str">
        <f>IF(I3="11",IF(J3="11","x",""),"")</f>
        <v/>
      </c>
      <c r="R3" t="str">
        <f>IF(I3="00",IF(J3="00","x",""),"")</f>
        <v/>
      </c>
      <c r="S3" t="str">
        <f>IF(G3="111",IF(H3="111","x",""),"")</f>
        <v/>
      </c>
      <c r="T3" t="str">
        <f>IF(G3="000",IF(H3="000","x",""),"")</f>
        <v/>
      </c>
      <c r="W3" t="str">
        <f>IF(C3="Uncond","x",IF(C3=Call,"x",IF(C3=Return,"x","")))</f>
        <v>x</v>
      </c>
      <c r="Y3" t="str">
        <f>IF(K3="Not",IF(L3="x","x",""),"")</f>
        <v/>
      </c>
      <c r="Z3" t="str">
        <f>IF(K3="Taken",IF(L3="x","x",""),"")</f>
        <v/>
      </c>
      <c r="AB3" t="s">
        <v>90</v>
      </c>
      <c r="AC3">
        <v>1</v>
      </c>
    </row>
    <row r="4" spans="1:29">
      <c r="A4">
        <v>2</v>
      </c>
      <c r="B4" s="1" t="s">
        <v>6</v>
      </c>
      <c r="C4" t="s">
        <v>9</v>
      </c>
      <c r="E4" s="2" t="s">
        <v>21</v>
      </c>
      <c r="F4" s="3" t="str">
        <f t="shared" si="0"/>
        <v>01</v>
      </c>
      <c r="G4" s="2" t="s">
        <v>48</v>
      </c>
      <c r="H4" s="2" t="s">
        <v>49</v>
      </c>
      <c r="I4" s="2" t="s">
        <v>56</v>
      </c>
      <c r="J4" s="2" t="s">
        <v>57</v>
      </c>
      <c r="K4" s="2" t="s">
        <v>11</v>
      </c>
      <c r="L4" t="str">
        <f t="shared" si="1"/>
        <v/>
      </c>
      <c r="M4" s="2" t="s">
        <v>85</v>
      </c>
      <c r="N4" s="2" t="s">
        <v>85</v>
      </c>
      <c r="O4" t="str">
        <f t="shared" ref="O4:O67" si="2">IF(D4="global","x","")</f>
        <v/>
      </c>
      <c r="P4" t="str">
        <f t="shared" ref="P4:P67" si="3">IF(D4="local","x","")</f>
        <v/>
      </c>
      <c r="Q4" t="str">
        <f t="shared" ref="Q4:Q67" si="4">IF(I4="11",IF(J4="11","x",""),"")</f>
        <v/>
      </c>
      <c r="R4" t="str">
        <f t="shared" ref="R4:R67" si="5">IF(I4="00",IF(J4="00","x",""),"")</f>
        <v/>
      </c>
      <c r="S4" t="str">
        <f t="shared" ref="S4:S67" si="6">IF(G4="111",IF(H4="111","x",""),"")</f>
        <v/>
      </c>
      <c r="T4" t="str">
        <f t="shared" ref="T4:T67" si="7">IF(G4="000",IF(H4="000","x",""),"")</f>
        <v/>
      </c>
      <c r="W4" t="str">
        <f t="shared" ref="W4:W67" si="8">IF(C4="Uncond","x",IF(C4="Call","x",IF(C4="Return","x","")))</f>
        <v>x</v>
      </c>
      <c r="Y4" t="str">
        <f t="shared" ref="Y4:Y67" si="9">IF(K4="Not",IF(L4="x","x",""),"")</f>
        <v/>
      </c>
      <c r="Z4" t="str">
        <f t="shared" ref="Z4:Z67" si="10">IF(K4="Taken",IF(L4="x","x",""),"")</f>
        <v/>
      </c>
      <c r="AB4" t="s">
        <v>91</v>
      </c>
      <c r="AC4">
        <v>2</v>
      </c>
    </row>
    <row r="5" spans="1:29">
      <c r="A5">
        <v>3</v>
      </c>
      <c r="B5" s="1" t="s">
        <v>7</v>
      </c>
      <c r="C5" t="s">
        <v>10</v>
      </c>
      <c r="E5" s="2" t="s">
        <v>23</v>
      </c>
      <c r="F5" s="3" t="str">
        <f t="shared" si="0"/>
        <v>03</v>
      </c>
      <c r="G5" s="2" t="s">
        <v>48</v>
      </c>
      <c r="H5" s="2" t="s">
        <v>49</v>
      </c>
      <c r="I5" s="2" t="s">
        <v>56</v>
      </c>
      <c r="J5" s="2" t="s">
        <v>57</v>
      </c>
      <c r="K5" s="2" t="s">
        <v>11</v>
      </c>
      <c r="L5" t="str">
        <f t="shared" si="1"/>
        <v/>
      </c>
      <c r="M5" s="2" t="s">
        <v>85</v>
      </c>
      <c r="N5" s="2" t="s">
        <v>85</v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W5" t="str">
        <f t="shared" si="8"/>
        <v>x</v>
      </c>
      <c r="Y5" t="str">
        <f t="shared" si="9"/>
        <v/>
      </c>
      <c r="Z5" t="str">
        <f t="shared" si="10"/>
        <v/>
      </c>
      <c r="AB5" t="s">
        <v>92</v>
      </c>
      <c r="AC5">
        <v>3</v>
      </c>
    </row>
    <row r="6" spans="1:29">
      <c r="A6">
        <v>4</v>
      </c>
      <c r="B6" s="1">
        <v>1</v>
      </c>
      <c r="C6" t="s">
        <v>11</v>
      </c>
      <c r="D6" t="s">
        <v>13</v>
      </c>
      <c r="E6" s="2" t="s">
        <v>24</v>
      </c>
      <c r="F6" s="3" t="str">
        <f t="shared" si="0"/>
        <v>07</v>
      </c>
      <c r="G6" s="2" t="s">
        <v>48</v>
      </c>
      <c r="H6" s="2" t="s">
        <v>49</v>
      </c>
      <c r="I6" s="2" t="s">
        <v>56</v>
      </c>
      <c r="J6" s="2" t="s">
        <v>57</v>
      </c>
      <c r="K6" s="2" t="s">
        <v>11</v>
      </c>
      <c r="L6" t="str">
        <f t="shared" si="1"/>
        <v/>
      </c>
      <c r="M6" s="2" t="s">
        <v>85</v>
      </c>
      <c r="N6" s="2" t="s">
        <v>85</v>
      </c>
      <c r="O6" t="str">
        <f t="shared" si="2"/>
        <v>x</v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  <c r="W6" t="str">
        <f t="shared" si="8"/>
        <v/>
      </c>
      <c r="Y6" t="str">
        <f t="shared" si="9"/>
        <v/>
      </c>
      <c r="Z6" t="str">
        <f t="shared" si="10"/>
        <v/>
      </c>
      <c r="AB6" t="s">
        <v>93</v>
      </c>
      <c r="AC6">
        <v>4</v>
      </c>
    </row>
    <row r="7" spans="1:29">
      <c r="A7">
        <v>5</v>
      </c>
      <c r="B7" s="1">
        <v>2</v>
      </c>
      <c r="C7" t="s">
        <v>12</v>
      </c>
      <c r="D7" t="s">
        <v>13</v>
      </c>
      <c r="E7" s="2" t="s">
        <v>26</v>
      </c>
      <c r="F7" s="3" t="str">
        <f t="shared" si="0"/>
        <v>0F</v>
      </c>
      <c r="G7" s="2" t="s">
        <v>48</v>
      </c>
      <c r="H7" s="2" t="s">
        <v>50</v>
      </c>
      <c r="I7" s="2" t="s">
        <v>56</v>
      </c>
      <c r="J7" s="2" t="s">
        <v>58</v>
      </c>
      <c r="K7" s="2" t="s">
        <v>11</v>
      </c>
      <c r="L7" t="str">
        <f t="shared" si="1"/>
        <v>x</v>
      </c>
      <c r="M7" s="2" t="s">
        <v>85</v>
      </c>
      <c r="N7" s="2" t="s">
        <v>85</v>
      </c>
      <c r="O7" t="str">
        <f t="shared" si="2"/>
        <v>x</v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W7" t="str">
        <f t="shared" si="8"/>
        <v/>
      </c>
      <c r="Y7" t="str">
        <f t="shared" si="9"/>
        <v/>
      </c>
      <c r="Z7" t="str">
        <f t="shared" si="10"/>
        <v>x</v>
      </c>
      <c r="AB7" t="s">
        <v>94</v>
      </c>
      <c r="AC7">
        <v>5</v>
      </c>
    </row>
    <row r="8" spans="1:29">
      <c r="A8">
        <v>6</v>
      </c>
      <c r="B8" s="1">
        <v>3</v>
      </c>
      <c r="C8" t="s">
        <v>11</v>
      </c>
      <c r="D8" t="s">
        <v>13</v>
      </c>
      <c r="E8" s="2" t="s">
        <v>25</v>
      </c>
      <c r="F8" s="3" t="str">
        <f t="shared" si="0"/>
        <v>1E</v>
      </c>
      <c r="G8" s="2" t="s">
        <v>48</v>
      </c>
      <c r="H8" s="2" t="s">
        <v>49</v>
      </c>
      <c r="I8" s="2" t="s">
        <v>56</v>
      </c>
      <c r="J8" s="2" t="s">
        <v>57</v>
      </c>
      <c r="K8" s="2" t="s">
        <v>11</v>
      </c>
      <c r="L8" t="str">
        <f t="shared" si="1"/>
        <v/>
      </c>
      <c r="M8" s="2" t="s">
        <v>85</v>
      </c>
      <c r="N8" s="2" t="s">
        <v>85</v>
      </c>
      <c r="O8" t="str">
        <f t="shared" si="2"/>
        <v>x</v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W8" t="str">
        <f t="shared" si="8"/>
        <v/>
      </c>
      <c r="Y8" t="str">
        <f t="shared" si="9"/>
        <v/>
      </c>
      <c r="Z8" t="str">
        <f t="shared" si="10"/>
        <v/>
      </c>
      <c r="AB8" t="s">
        <v>95</v>
      </c>
      <c r="AC8">
        <v>6</v>
      </c>
    </row>
    <row r="9" spans="1:29">
      <c r="A9">
        <v>7</v>
      </c>
      <c r="B9" s="1">
        <v>1</v>
      </c>
      <c r="C9" t="s">
        <v>11</v>
      </c>
      <c r="D9" t="s">
        <v>13</v>
      </c>
      <c r="E9" s="2" t="s">
        <v>27</v>
      </c>
      <c r="F9" s="3" t="str">
        <f t="shared" si="0"/>
        <v>3D</v>
      </c>
      <c r="G9" s="2" t="s">
        <v>49</v>
      </c>
      <c r="H9" s="2" t="s">
        <v>54</v>
      </c>
      <c r="I9" s="2" t="s">
        <v>56</v>
      </c>
      <c r="J9" s="2" t="s">
        <v>57</v>
      </c>
      <c r="K9" s="2" t="s">
        <v>11</v>
      </c>
      <c r="L9" t="str">
        <f t="shared" si="1"/>
        <v/>
      </c>
      <c r="M9" s="2" t="s">
        <v>85</v>
      </c>
      <c r="N9" s="2" t="s">
        <v>85</v>
      </c>
      <c r="O9" t="str">
        <f t="shared" si="2"/>
        <v>x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W9" t="str">
        <f t="shared" si="8"/>
        <v/>
      </c>
      <c r="Y9" t="str">
        <f t="shared" si="9"/>
        <v/>
      </c>
      <c r="Z9" t="str">
        <f t="shared" si="10"/>
        <v/>
      </c>
      <c r="AB9" t="s">
        <v>96</v>
      </c>
      <c r="AC9">
        <v>7</v>
      </c>
    </row>
    <row r="10" spans="1:29">
      <c r="A10">
        <v>8</v>
      </c>
      <c r="B10" s="1">
        <v>2</v>
      </c>
      <c r="C10" t="s">
        <v>12</v>
      </c>
      <c r="D10" t="s">
        <v>13</v>
      </c>
      <c r="E10" s="2" t="s">
        <v>28</v>
      </c>
      <c r="F10" s="3" t="str">
        <f t="shared" si="0"/>
        <v>7B</v>
      </c>
      <c r="G10" s="2" t="s">
        <v>50</v>
      </c>
      <c r="H10" s="2" t="s">
        <v>51</v>
      </c>
      <c r="I10" s="2" t="s">
        <v>56</v>
      </c>
      <c r="J10" s="2" t="s">
        <v>58</v>
      </c>
      <c r="K10" s="2" t="s">
        <v>11</v>
      </c>
      <c r="L10" t="str">
        <f t="shared" si="1"/>
        <v>x</v>
      </c>
      <c r="M10" s="2" t="s">
        <v>85</v>
      </c>
      <c r="N10" s="2" t="s">
        <v>86</v>
      </c>
      <c r="O10" t="str">
        <f t="shared" si="2"/>
        <v>x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W10" t="str">
        <f t="shared" si="8"/>
        <v/>
      </c>
      <c r="Y10" t="str">
        <f t="shared" si="9"/>
        <v/>
      </c>
      <c r="Z10" t="str">
        <f t="shared" si="10"/>
        <v>x</v>
      </c>
      <c r="AB10" t="s">
        <v>97</v>
      </c>
      <c r="AC10">
        <v>8</v>
      </c>
    </row>
    <row r="11" spans="1:29">
      <c r="A11">
        <v>9</v>
      </c>
      <c r="B11" s="1">
        <v>4</v>
      </c>
      <c r="C11" t="s">
        <v>11</v>
      </c>
      <c r="D11" t="s">
        <v>13</v>
      </c>
      <c r="E11" s="2" t="s">
        <v>29</v>
      </c>
      <c r="F11" s="3" t="str">
        <f t="shared" si="0"/>
        <v>F6</v>
      </c>
      <c r="G11" s="2" t="s">
        <v>48</v>
      </c>
      <c r="H11" s="2" t="s">
        <v>49</v>
      </c>
      <c r="I11" s="2" t="s">
        <v>56</v>
      </c>
      <c r="J11" s="2" t="s">
        <v>57</v>
      </c>
      <c r="K11" s="2" t="s">
        <v>11</v>
      </c>
      <c r="L11" t="str">
        <f t="shared" si="1"/>
        <v/>
      </c>
      <c r="M11" s="2" t="s">
        <v>85</v>
      </c>
      <c r="N11" s="2" t="s">
        <v>85</v>
      </c>
      <c r="O11" t="str">
        <f t="shared" si="2"/>
        <v>x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W11" t="str">
        <f t="shared" si="8"/>
        <v/>
      </c>
      <c r="Y11" t="str">
        <f t="shared" si="9"/>
        <v/>
      </c>
      <c r="Z11" t="str">
        <f t="shared" si="10"/>
        <v/>
      </c>
      <c r="AB11" t="s">
        <v>98</v>
      </c>
      <c r="AC11">
        <v>9</v>
      </c>
    </row>
    <row r="12" spans="1:29">
      <c r="A12">
        <v>10</v>
      </c>
      <c r="B12" s="1">
        <v>2</v>
      </c>
      <c r="C12" t="s">
        <v>12</v>
      </c>
      <c r="D12" t="s">
        <v>13</v>
      </c>
      <c r="E12" s="2" t="s">
        <v>30</v>
      </c>
      <c r="F12" s="3" t="str">
        <f t="shared" si="0"/>
        <v>1ED</v>
      </c>
      <c r="G12" s="2" t="s">
        <v>51</v>
      </c>
      <c r="H12" s="2" t="s">
        <v>52</v>
      </c>
      <c r="I12" s="2" t="s">
        <v>56</v>
      </c>
      <c r="J12" s="2" t="s">
        <v>58</v>
      </c>
      <c r="K12" s="2" t="s">
        <v>11</v>
      </c>
      <c r="L12" t="str">
        <f t="shared" si="1"/>
        <v>x</v>
      </c>
      <c r="M12" s="2" t="s">
        <v>85</v>
      </c>
      <c r="N12" s="2" t="s">
        <v>86</v>
      </c>
      <c r="O12" t="str">
        <f t="shared" si="2"/>
        <v>x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W12" t="str">
        <f t="shared" si="8"/>
        <v/>
      </c>
      <c r="Y12" t="str">
        <f t="shared" si="9"/>
        <v/>
      </c>
      <c r="Z12" t="str">
        <f t="shared" si="10"/>
        <v>x</v>
      </c>
      <c r="AB12" t="s">
        <v>99</v>
      </c>
      <c r="AC12">
        <v>10</v>
      </c>
    </row>
    <row r="13" spans="1:29">
      <c r="A13">
        <v>11</v>
      </c>
      <c r="B13" s="1">
        <v>4</v>
      </c>
      <c r="C13" t="s">
        <v>11</v>
      </c>
      <c r="D13" t="s">
        <v>13</v>
      </c>
      <c r="E13" s="2" t="s">
        <v>31</v>
      </c>
      <c r="F13" s="3" t="str">
        <f t="shared" si="0"/>
        <v>3DA</v>
      </c>
      <c r="G13" s="2" t="s">
        <v>49</v>
      </c>
      <c r="H13" s="2" t="s">
        <v>54</v>
      </c>
      <c r="I13" s="2" t="s">
        <v>56</v>
      </c>
      <c r="J13" s="2" t="s">
        <v>57</v>
      </c>
      <c r="K13" s="2" t="s">
        <v>11</v>
      </c>
      <c r="L13" t="str">
        <f t="shared" si="1"/>
        <v/>
      </c>
      <c r="M13" s="2" t="s">
        <v>85</v>
      </c>
      <c r="N13" s="2" t="s">
        <v>85</v>
      </c>
      <c r="O13" t="str">
        <f t="shared" si="2"/>
        <v>x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W13" t="str">
        <f t="shared" si="8"/>
        <v/>
      </c>
      <c r="Y13" t="str">
        <f t="shared" si="9"/>
        <v/>
      </c>
      <c r="Z13" t="str">
        <f t="shared" si="10"/>
        <v/>
      </c>
      <c r="AB13" t="s">
        <v>100</v>
      </c>
      <c r="AC13">
        <v>11</v>
      </c>
    </row>
    <row r="14" spans="1:29">
      <c r="A14">
        <v>12</v>
      </c>
      <c r="B14" s="1">
        <v>2</v>
      </c>
      <c r="C14" t="s">
        <v>12</v>
      </c>
      <c r="D14" t="s">
        <v>13</v>
      </c>
      <c r="E14" s="2" t="s">
        <v>32</v>
      </c>
      <c r="F14" s="3" t="str">
        <f t="shared" si="0"/>
        <v>7B5</v>
      </c>
      <c r="G14" s="2" t="s">
        <v>52</v>
      </c>
      <c r="H14" s="2" t="s">
        <v>53</v>
      </c>
      <c r="I14" s="2" t="s">
        <v>56</v>
      </c>
      <c r="J14" s="2" t="s">
        <v>58</v>
      </c>
      <c r="K14" s="2" t="s">
        <v>11</v>
      </c>
      <c r="L14" t="str">
        <f t="shared" si="1"/>
        <v>x</v>
      </c>
      <c r="M14" s="2" t="s">
        <v>85</v>
      </c>
      <c r="N14" s="2" t="s">
        <v>86</v>
      </c>
      <c r="O14" t="str">
        <f t="shared" si="2"/>
        <v>x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W14" t="str">
        <f t="shared" si="8"/>
        <v/>
      </c>
      <c r="Y14" t="str">
        <f t="shared" si="9"/>
        <v/>
      </c>
      <c r="Z14" t="str">
        <f t="shared" si="10"/>
        <v>x</v>
      </c>
      <c r="AB14" t="s">
        <v>101</v>
      </c>
      <c r="AC14">
        <v>12</v>
      </c>
    </row>
    <row r="15" spans="1:29">
      <c r="A15">
        <v>13</v>
      </c>
      <c r="B15" s="1">
        <v>3</v>
      </c>
      <c r="C15" t="s">
        <v>11</v>
      </c>
      <c r="D15" t="s">
        <v>13</v>
      </c>
      <c r="E15" s="2" t="s">
        <v>33</v>
      </c>
      <c r="F15" s="3" t="str">
        <f t="shared" si="0"/>
        <v>F6A</v>
      </c>
      <c r="G15" s="2" t="s">
        <v>49</v>
      </c>
      <c r="H15" s="2" t="s">
        <v>54</v>
      </c>
      <c r="I15" s="2" t="s">
        <v>56</v>
      </c>
      <c r="J15" s="2" t="s">
        <v>57</v>
      </c>
      <c r="K15" s="2" t="s">
        <v>11</v>
      </c>
      <c r="L15" t="str">
        <f t="shared" si="1"/>
        <v/>
      </c>
      <c r="M15" s="2" t="s">
        <v>85</v>
      </c>
      <c r="N15" s="2" t="s">
        <v>85</v>
      </c>
      <c r="O15" t="str">
        <f t="shared" si="2"/>
        <v>x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W15" t="str">
        <f t="shared" si="8"/>
        <v/>
      </c>
      <c r="Y15" t="str">
        <f t="shared" si="9"/>
        <v/>
      </c>
      <c r="Z15" t="str">
        <f t="shared" si="10"/>
        <v/>
      </c>
      <c r="AB15" t="s">
        <v>102</v>
      </c>
      <c r="AC15">
        <v>13</v>
      </c>
    </row>
    <row r="16" spans="1:29">
      <c r="A16">
        <v>14</v>
      </c>
      <c r="B16" s="1">
        <v>2</v>
      </c>
      <c r="C16" t="s">
        <v>12</v>
      </c>
      <c r="D16" t="s">
        <v>13</v>
      </c>
      <c r="E16" s="2" t="s">
        <v>34</v>
      </c>
      <c r="F16" s="3" t="str">
        <f t="shared" si="0"/>
        <v>ED5</v>
      </c>
      <c r="G16" s="2" t="s">
        <v>53</v>
      </c>
      <c r="H16" s="2" t="s">
        <v>53</v>
      </c>
      <c r="I16" s="2" t="s">
        <v>56</v>
      </c>
      <c r="J16" s="2" t="s">
        <v>58</v>
      </c>
      <c r="K16" s="2" t="s">
        <v>11</v>
      </c>
      <c r="L16" t="str">
        <f t="shared" si="1"/>
        <v>x</v>
      </c>
      <c r="M16" s="2" t="s">
        <v>85</v>
      </c>
      <c r="N16" s="2" t="s">
        <v>86</v>
      </c>
      <c r="O16" t="str">
        <f t="shared" si="2"/>
        <v>x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>x</v>
      </c>
      <c r="W16" t="str">
        <f t="shared" si="8"/>
        <v/>
      </c>
      <c r="Y16" t="str">
        <f t="shared" si="9"/>
        <v/>
      </c>
      <c r="Z16" t="str">
        <f t="shared" si="10"/>
        <v>x</v>
      </c>
    </row>
    <row r="17" spans="1:26">
      <c r="A17">
        <v>15</v>
      </c>
      <c r="B17" s="1">
        <v>3</v>
      </c>
      <c r="C17" t="s">
        <v>11</v>
      </c>
      <c r="D17" t="s">
        <v>13</v>
      </c>
      <c r="E17" s="2" t="s">
        <v>35</v>
      </c>
      <c r="F17" s="3" t="str">
        <f t="shared" si="0"/>
        <v>DAA</v>
      </c>
      <c r="G17" s="2" t="s">
        <v>54</v>
      </c>
      <c r="H17" s="2" t="s">
        <v>55</v>
      </c>
      <c r="I17" s="2" t="s">
        <v>56</v>
      </c>
      <c r="J17" s="2" t="s">
        <v>57</v>
      </c>
      <c r="K17" s="2" t="s">
        <v>11</v>
      </c>
      <c r="L17" t="str">
        <f t="shared" si="1"/>
        <v/>
      </c>
      <c r="M17" s="2" t="s">
        <v>85</v>
      </c>
      <c r="N17" s="2" t="s">
        <v>85</v>
      </c>
      <c r="O17" t="str">
        <f t="shared" si="2"/>
        <v>x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W17" t="str">
        <f t="shared" si="8"/>
        <v/>
      </c>
      <c r="Y17" t="str">
        <f t="shared" si="9"/>
        <v/>
      </c>
      <c r="Z17" t="str">
        <f t="shared" si="10"/>
        <v/>
      </c>
    </row>
    <row r="18" spans="1:26">
      <c r="A18">
        <v>16</v>
      </c>
      <c r="B18" s="1">
        <v>1</v>
      </c>
      <c r="C18" t="s">
        <v>11</v>
      </c>
      <c r="D18" t="s">
        <v>13</v>
      </c>
      <c r="E18" s="2" t="s">
        <v>36</v>
      </c>
      <c r="F18" s="3" t="str">
        <f t="shared" ref="F18:F83" si="11">BIN2HEX(LEFT(E18,8))&amp;BIN2HEX(RIGHT(E18,4))</f>
        <v>B55</v>
      </c>
      <c r="G18" s="2" t="s">
        <v>54</v>
      </c>
      <c r="H18" s="2" t="s">
        <v>55</v>
      </c>
      <c r="I18" s="2" t="s">
        <v>56</v>
      </c>
      <c r="J18" s="2" t="s">
        <v>57</v>
      </c>
      <c r="K18" s="2" t="s">
        <v>11</v>
      </c>
      <c r="L18" t="str">
        <f t="shared" si="1"/>
        <v/>
      </c>
      <c r="M18" s="2" t="s">
        <v>85</v>
      </c>
      <c r="N18" s="2" t="s">
        <v>85</v>
      </c>
      <c r="O18" t="str">
        <f t="shared" si="2"/>
        <v>x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W18" t="str">
        <f t="shared" si="8"/>
        <v/>
      </c>
      <c r="Y18" t="str">
        <f t="shared" si="9"/>
        <v/>
      </c>
      <c r="Z18" t="str">
        <f t="shared" si="10"/>
        <v/>
      </c>
    </row>
    <row r="19" spans="1:26">
      <c r="A19">
        <v>17</v>
      </c>
      <c r="B19" s="1">
        <v>1</v>
      </c>
      <c r="C19" t="s">
        <v>11</v>
      </c>
      <c r="D19" t="s">
        <v>13</v>
      </c>
      <c r="E19" s="2" t="s">
        <v>37</v>
      </c>
      <c r="F19" s="3" t="str">
        <f t="shared" si="11"/>
        <v>6AB</v>
      </c>
      <c r="G19" s="2" t="s">
        <v>55</v>
      </c>
      <c r="H19" s="2" t="s">
        <v>55</v>
      </c>
      <c r="I19" s="2" t="s">
        <v>56</v>
      </c>
      <c r="J19" s="2" t="s">
        <v>57</v>
      </c>
      <c r="K19" s="2" t="s">
        <v>11</v>
      </c>
      <c r="L19" t="str">
        <f t="shared" si="1"/>
        <v/>
      </c>
      <c r="M19" s="2" t="s">
        <v>85</v>
      </c>
      <c r="N19" s="2" t="s">
        <v>85</v>
      </c>
      <c r="O19" t="str">
        <f t="shared" si="2"/>
        <v>x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>x</v>
      </c>
      <c r="T19" t="str">
        <f t="shared" si="7"/>
        <v/>
      </c>
      <c r="W19" t="str">
        <f t="shared" si="8"/>
        <v/>
      </c>
      <c r="Y19" t="str">
        <f t="shared" si="9"/>
        <v/>
      </c>
      <c r="Z19" t="str">
        <f t="shared" si="10"/>
        <v/>
      </c>
    </row>
    <row r="20" spans="1:26">
      <c r="A20">
        <v>18</v>
      </c>
      <c r="B20" s="1">
        <v>1</v>
      </c>
      <c r="C20" t="s">
        <v>12</v>
      </c>
      <c r="D20" t="s">
        <v>13</v>
      </c>
      <c r="E20" s="2" t="s">
        <v>38</v>
      </c>
      <c r="F20" s="3" t="str">
        <f t="shared" si="11"/>
        <v>D57</v>
      </c>
      <c r="G20" s="2" t="s">
        <v>55</v>
      </c>
      <c r="H20" s="2" t="s">
        <v>54</v>
      </c>
      <c r="I20" s="2" t="s">
        <v>56</v>
      </c>
      <c r="J20" s="2" t="s">
        <v>58</v>
      </c>
      <c r="K20" s="2" t="s">
        <v>11</v>
      </c>
      <c r="L20" t="str">
        <f t="shared" si="1"/>
        <v>x</v>
      </c>
      <c r="M20" s="2" t="s">
        <v>85</v>
      </c>
      <c r="N20" s="2" t="s">
        <v>85</v>
      </c>
      <c r="O20" t="str">
        <f t="shared" si="2"/>
        <v>x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W20" t="str">
        <f t="shared" si="8"/>
        <v/>
      </c>
      <c r="Y20" t="str">
        <f t="shared" si="9"/>
        <v/>
      </c>
      <c r="Z20" t="str">
        <f t="shared" si="10"/>
        <v>x</v>
      </c>
    </row>
    <row r="21" spans="1:26">
      <c r="A21">
        <v>19</v>
      </c>
      <c r="B21" s="1">
        <v>2</v>
      </c>
      <c r="C21" t="s">
        <v>11</v>
      </c>
      <c r="D21" t="s">
        <v>13</v>
      </c>
      <c r="E21" s="2" t="s">
        <v>39</v>
      </c>
      <c r="F21" s="3" t="str">
        <f t="shared" si="11"/>
        <v>AAE</v>
      </c>
      <c r="G21" s="2" t="s">
        <v>53</v>
      </c>
      <c r="H21" s="2" t="s">
        <v>52</v>
      </c>
      <c r="I21" s="2" t="s">
        <v>56</v>
      </c>
      <c r="J21" s="2" t="s">
        <v>57</v>
      </c>
      <c r="K21" s="2" t="s">
        <v>11</v>
      </c>
      <c r="L21" t="str">
        <f t="shared" si="1"/>
        <v/>
      </c>
      <c r="M21" s="2" t="s">
        <v>85</v>
      </c>
      <c r="N21" s="2" t="s">
        <v>87</v>
      </c>
      <c r="O21" t="str">
        <f t="shared" si="2"/>
        <v>x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W21" t="str">
        <f t="shared" si="8"/>
        <v/>
      </c>
      <c r="Y21" t="str">
        <f t="shared" si="9"/>
        <v/>
      </c>
      <c r="Z21" t="str">
        <f t="shared" si="10"/>
        <v/>
      </c>
    </row>
    <row r="22" spans="1:26">
      <c r="A22">
        <v>20</v>
      </c>
      <c r="B22" s="1">
        <v>2</v>
      </c>
      <c r="C22" t="s">
        <v>12</v>
      </c>
      <c r="D22" t="s">
        <v>13</v>
      </c>
      <c r="E22" s="2" t="s">
        <v>40</v>
      </c>
      <c r="F22" s="3" t="str">
        <f t="shared" si="11"/>
        <v>55D</v>
      </c>
      <c r="G22" s="2" t="s">
        <v>52</v>
      </c>
      <c r="H22" s="2" t="s">
        <v>53</v>
      </c>
      <c r="I22" s="2" t="s">
        <v>56</v>
      </c>
      <c r="J22" s="2" t="s">
        <v>58</v>
      </c>
      <c r="K22" s="2" t="s">
        <v>11</v>
      </c>
      <c r="L22" t="str">
        <f t="shared" si="1"/>
        <v>x</v>
      </c>
      <c r="M22" s="2" t="s">
        <v>85</v>
      </c>
      <c r="N22" s="2" t="s">
        <v>86</v>
      </c>
      <c r="O22" t="str">
        <f t="shared" si="2"/>
        <v>x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W22" t="str">
        <f t="shared" si="8"/>
        <v/>
      </c>
      <c r="Y22" t="str">
        <f t="shared" si="9"/>
        <v/>
      </c>
      <c r="Z22" t="str">
        <f t="shared" si="10"/>
        <v>x</v>
      </c>
    </row>
    <row r="23" spans="1:26">
      <c r="A23">
        <v>21</v>
      </c>
      <c r="B23" s="1">
        <v>3</v>
      </c>
      <c r="C23" t="s">
        <v>11</v>
      </c>
      <c r="D23" t="s">
        <v>13</v>
      </c>
      <c r="E23" s="2" t="s">
        <v>41</v>
      </c>
      <c r="F23" s="3" t="str">
        <f t="shared" si="11"/>
        <v>ABA</v>
      </c>
      <c r="G23" s="2" t="s">
        <v>55</v>
      </c>
      <c r="H23" s="2" t="s">
        <v>55</v>
      </c>
      <c r="I23" s="2" t="s">
        <v>56</v>
      </c>
      <c r="J23" s="2" t="s">
        <v>57</v>
      </c>
      <c r="K23" s="2" t="s">
        <v>11</v>
      </c>
      <c r="L23" t="str">
        <f t="shared" si="1"/>
        <v/>
      </c>
      <c r="M23" s="2" t="s">
        <v>85</v>
      </c>
      <c r="N23" s="2" t="s">
        <v>85</v>
      </c>
      <c r="O23" t="str">
        <f t="shared" si="2"/>
        <v>x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x</v>
      </c>
      <c r="T23" t="str">
        <f t="shared" si="7"/>
        <v/>
      </c>
      <c r="W23" t="str">
        <f t="shared" si="8"/>
        <v/>
      </c>
      <c r="Y23" t="str">
        <f t="shared" si="9"/>
        <v/>
      </c>
      <c r="Z23" t="str">
        <f t="shared" si="10"/>
        <v/>
      </c>
    </row>
    <row r="24" spans="1:26">
      <c r="A24">
        <v>22</v>
      </c>
      <c r="B24" s="1">
        <v>1</v>
      </c>
      <c r="C24" t="s">
        <v>12</v>
      </c>
      <c r="D24" t="s">
        <v>13</v>
      </c>
      <c r="E24" s="2" t="s">
        <v>42</v>
      </c>
      <c r="F24" s="3" t="str">
        <f t="shared" si="11"/>
        <v>575</v>
      </c>
      <c r="G24" s="2" t="s">
        <v>54</v>
      </c>
      <c r="H24" s="2" t="s">
        <v>49</v>
      </c>
      <c r="I24" s="2" t="s">
        <v>56</v>
      </c>
      <c r="J24" s="2" t="s">
        <v>58</v>
      </c>
      <c r="K24" s="2" t="s">
        <v>11</v>
      </c>
      <c r="L24" t="str">
        <f t="shared" si="1"/>
        <v>x</v>
      </c>
      <c r="M24" s="2" t="s">
        <v>85</v>
      </c>
      <c r="N24" s="2" t="s">
        <v>85</v>
      </c>
      <c r="O24" t="str">
        <f t="shared" si="2"/>
        <v>x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W24" t="str">
        <f t="shared" si="8"/>
        <v/>
      </c>
      <c r="Y24" t="str">
        <f t="shared" si="9"/>
        <v/>
      </c>
      <c r="Z24" t="str">
        <f t="shared" si="10"/>
        <v>x</v>
      </c>
    </row>
    <row r="25" spans="1:26">
      <c r="A25">
        <v>23</v>
      </c>
      <c r="B25" s="1">
        <v>2</v>
      </c>
      <c r="C25" t="s">
        <v>11</v>
      </c>
      <c r="D25" t="s">
        <v>13</v>
      </c>
      <c r="E25" s="2" t="s">
        <v>43</v>
      </c>
      <c r="F25" s="3" t="str">
        <f t="shared" si="11"/>
        <v>AEA</v>
      </c>
      <c r="G25" s="2" t="s">
        <v>53</v>
      </c>
      <c r="H25" s="2" t="s">
        <v>52</v>
      </c>
      <c r="I25" s="2" t="s">
        <v>56</v>
      </c>
      <c r="J25" s="2" t="s">
        <v>57</v>
      </c>
      <c r="K25" s="2" t="s">
        <v>11</v>
      </c>
      <c r="L25" t="str">
        <f t="shared" si="1"/>
        <v/>
      </c>
      <c r="M25" s="2" t="s">
        <v>85</v>
      </c>
      <c r="N25" s="2" t="s">
        <v>87</v>
      </c>
      <c r="O25" t="str">
        <f t="shared" si="2"/>
        <v>x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W25" t="str">
        <f t="shared" si="8"/>
        <v/>
      </c>
      <c r="Y25" t="str">
        <f t="shared" si="9"/>
        <v/>
      </c>
      <c r="Z25" t="str">
        <f t="shared" si="10"/>
        <v/>
      </c>
    </row>
    <row r="26" spans="1:26">
      <c r="A26">
        <v>24</v>
      </c>
      <c r="B26" s="1">
        <v>1</v>
      </c>
      <c r="C26" t="s">
        <v>12</v>
      </c>
      <c r="D26" t="s">
        <v>13</v>
      </c>
      <c r="E26" s="2" t="s">
        <v>44</v>
      </c>
      <c r="F26" s="3" t="str">
        <f t="shared" si="11"/>
        <v>5D5</v>
      </c>
      <c r="G26" s="2" t="s">
        <v>49</v>
      </c>
      <c r="H26" s="2" t="s">
        <v>48</v>
      </c>
      <c r="I26" s="2" t="s">
        <v>56</v>
      </c>
      <c r="J26" s="2" t="s">
        <v>58</v>
      </c>
      <c r="K26" s="2" t="s">
        <v>11</v>
      </c>
      <c r="L26" t="str">
        <f t="shared" si="1"/>
        <v>x</v>
      </c>
      <c r="M26" s="2" t="s">
        <v>85</v>
      </c>
      <c r="N26" s="2" t="s">
        <v>85</v>
      </c>
      <c r="O26" t="str">
        <f t="shared" si="2"/>
        <v>x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W26" t="str">
        <f t="shared" si="8"/>
        <v/>
      </c>
      <c r="Y26" t="str">
        <f t="shared" si="9"/>
        <v/>
      </c>
      <c r="Z26" t="str">
        <f t="shared" si="10"/>
        <v>x</v>
      </c>
    </row>
    <row r="27" spans="1:26">
      <c r="A27">
        <v>25</v>
      </c>
      <c r="B27" s="1">
        <v>2</v>
      </c>
      <c r="C27" t="s">
        <v>11</v>
      </c>
      <c r="D27" t="s">
        <v>13</v>
      </c>
      <c r="E27" s="2" t="s">
        <v>45</v>
      </c>
      <c r="F27" s="3" t="str">
        <f t="shared" si="11"/>
        <v>BAA</v>
      </c>
      <c r="G27" s="2" t="s">
        <v>52</v>
      </c>
      <c r="H27" s="2" t="s">
        <v>51</v>
      </c>
      <c r="I27" s="2" t="s">
        <v>56</v>
      </c>
      <c r="J27" s="2" t="s">
        <v>57</v>
      </c>
      <c r="K27" s="2" t="s">
        <v>11</v>
      </c>
      <c r="L27" t="str">
        <f t="shared" si="1"/>
        <v/>
      </c>
      <c r="M27" s="2" t="s">
        <v>85</v>
      </c>
      <c r="N27" s="2" t="s">
        <v>87</v>
      </c>
      <c r="O27" t="str">
        <f t="shared" si="2"/>
        <v>x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W27" t="str">
        <f t="shared" si="8"/>
        <v/>
      </c>
      <c r="Y27" t="str">
        <f t="shared" si="9"/>
        <v/>
      </c>
      <c r="Z27" t="str">
        <f t="shared" si="10"/>
        <v/>
      </c>
    </row>
    <row r="28" spans="1:26">
      <c r="A28">
        <v>26</v>
      </c>
      <c r="B28" s="1">
        <v>1</v>
      </c>
      <c r="C28" t="s">
        <v>11</v>
      </c>
      <c r="D28" t="s">
        <v>13</v>
      </c>
      <c r="E28" s="2" t="s">
        <v>46</v>
      </c>
      <c r="F28" s="3" t="str">
        <f t="shared" si="11"/>
        <v>755</v>
      </c>
      <c r="G28" s="2" t="s">
        <v>48</v>
      </c>
      <c r="H28" s="2" t="s">
        <v>49</v>
      </c>
      <c r="I28" s="2" t="s">
        <v>56</v>
      </c>
      <c r="J28" s="2" t="s">
        <v>57</v>
      </c>
      <c r="K28" s="2" t="s">
        <v>11</v>
      </c>
      <c r="L28" t="str">
        <f t="shared" si="1"/>
        <v/>
      </c>
      <c r="M28" s="2" t="s">
        <v>85</v>
      </c>
      <c r="N28" s="2" t="s">
        <v>85</v>
      </c>
      <c r="O28" t="str">
        <f t="shared" si="2"/>
        <v>x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W28" t="str">
        <f t="shared" si="8"/>
        <v/>
      </c>
      <c r="Y28" t="str">
        <f t="shared" si="9"/>
        <v/>
      </c>
      <c r="Z28" t="str">
        <f t="shared" si="10"/>
        <v/>
      </c>
    </row>
    <row r="29" spans="1:26">
      <c r="A29">
        <v>27</v>
      </c>
      <c r="B29" s="1">
        <v>1</v>
      </c>
      <c r="C29" t="s">
        <v>11</v>
      </c>
      <c r="D29" t="s">
        <v>13</v>
      </c>
      <c r="E29" s="2" t="s">
        <v>47</v>
      </c>
      <c r="F29" s="3" t="str">
        <f t="shared" si="11"/>
        <v>EAB</v>
      </c>
      <c r="G29" s="2" t="s">
        <v>49</v>
      </c>
      <c r="H29" s="2" t="s">
        <v>54</v>
      </c>
      <c r="I29" s="2" t="s">
        <v>56</v>
      </c>
      <c r="J29" s="2" t="s">
        <v>57</v>
      </c>
      <c r="K29" s="2" t="s">
        <v>11</v>
      </c>
      <c r="L29" t="str">
        <f t="shared" si="1"/>
        <v/>
      </c>
      <c r="M29" s="2" t="s">
        <v>85</v>
      </c>
      <c r="N29" s="2" t="s">
        <v>85</v>
      </c>
      <c r="O29" t="str">
        <f t="shared" si="2"/>
        <v>x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W29" t="str">
        <f t="shared" si="8"/>
        <v/>
      </c>
      <c r="Y29" t="str">
        <f t="shared" si="9"/>
        <v/>
      </c>
      <c r="Z29" t="str">
        <f t="shared" si="10"/>
        <v/>
      </c>
    </row>
    <row r="30" spans="1:26">
      <c r="A30">
        <v>28</v>
      </c>
      <c r="B30" s="1">
        <v>2</v>
      </c>
      <c r="C30" t="s">
        <v>12</v>
      </c>
      <c r="D30" t="s">
        <v>13</v>
      </c>
      <c r="E30" s="2" t="s">
        <v>38</v>
      </c>
      <c r="F30" s="3" t="str">
        <f t="shared" si="11"/>
        <v>D57</v>
      </c>
      <c r="G30" s="2" t="s">
        <v>51</v>
      </c>
      <c r="H30" s="2" t="s">
        <v>52</v>
      </c>
      <c r="I30" s="2" t="s">
        <v>58</v>
      </c>
      <c r="J30" s="2" t="s">
        <v>59</v>
      </c>
      <c r="K30" s="2" t="s">
        <v>12</v>
      </c>
      <c r="L30" t="str">
        <f t="shared" si="1"/>
        <v/>
      </c>
      <c r="M30" s="2" t="s">
        <v>85</v>
      </c>
      <c r="N30" s="2" t="s">
        <v>85</v>
      </c>
      <c r="O30" t="str">
        <f t="shared" si="2"/>
        <v>x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W30" t="str">
        <f t="shared" si="8"/>
        <v/>
      </c>
      <c r="X30" t="s">
        <v>83</v>
      </c>
      <c r="Y30" t="str">
        <f t="shared" si="9"/>
        <v/>
      </c>
      <c r="Z30" t="str">
        <f t="shared" si="10"/>
        <v/>
      </c>
    </row>
    <row r="31" spans="1:26">
      <c r="A31">
        <v>29</v>
      </c>
      <c r="B31" s="1">
        <v>2</v>
      </c>
      <c r="C31" t="s">
        <v>11</v>
      </c>
      <c r="D31" t="s">
        <v>13</v>
      </c>
      <c r="E31" s="2" t="s">
        <v>39</v>
      </c>
      <c r="F31" s="3" t="str">
        <f t="shared" si="11"/>
        <v>AAE</v>
      </c>
      <c r="G31" s="2" t="s">
        <v>52</v>
      </c>
      <c r="H31" s="2" t="s">
        <v>51</v>
      </c>
      <c r="I31" s="2" t="s">
        <v>57</v>
      </c>
      <c r="J31" s="2" t="s">
        <v>57</v>
      </c>
      <c r="K31" s="2" t="s">
        <v>11</v>
      </c>
      <c r="L31" t="str">
        <f t="shared" si="1"/>
        <v/>
      </c>
      <c r="M31" s="2" t="s">
        <v>87</v>
      </c>
      <c r="N31" s="2" t="s">
        <v>87</v>
      </c>
      <c r="O31" t="str">
        <f t="shared" si="2"/>
        <v>x</v>
      </c>
      <c r="P31" t="str">
        <f t="shared" si="3"/>
        <v/>
      </c>
      <c r="Q31" t="str">
        <f t="shared" si="4"/>
        <v>x</v>
      </c>
      <c r="R31" t="str">
        <f t="shared" si="5"/>
        <v/>
      </c>
      <c r="S31" t="str">
        <f t="shared" si="6"/>
        <v/>
      </c>
      <c r="T31" t="str">
        <f t="shared" si="7"/>
        <v/>
      </c>
      <c r="U31" t="s">
        <v>83</v>
      </c>
      <c r="W31" t="str">
        <f t="shared" si="8"/>
        <v/>
      </c>
      <c r="X31" t="s">
        <v>83</v>
      </c>
      <c r="Y31" t="str">
        <f t="shared" si="9"/>
        <v/>
      </c>
      <c r="Z31" t="str">
        <f t="shared" si="10"/>
        <v/>
      </c>
    </row>
    <row r="32" spans="1:26">
      <c r="A32">
        <v>30</v>
      </c>
      <c r="B32" s="1">
        <v>2</v>
      </c>
      <c r="C32" t="s">
        <v>12</v>
      </c>
      <c r="D32" t="s">
        <v>61</v>
      </c>
      <c r="E32" s="2" t="s">
        <v>40</v>
      </c>
      <c r="F32" s="3" t="str">
        <f t="shared" si="11"/>
        <v>55D</v>
      </c>
      <c r="G32" s="2" t="s">
        <v>51</v>
      </c>
      <c r="H32" s="2" t="s">
        <v>52</v>
      </c>
      <c r="I32" s="2" t="s">
        <v>58</v>
      </c>
      <c r="J32" s="2" t="s">
        <v>59</v>
      </c>
      <c r="K32" s="2" t="s">
        <v>12</v>
      </c>
      <c r="L32" t="str">
        <f t="shared" si="1"/>
        <v/>
      </c>
      <c r="M32" s="2" t="s">
        <v>86</v>
      </c>
      <c r="N32" s="2" t="s">
        <v>86</v>
      </c>
      <c r="O32" t="str">
        <f t="shared" si="2"/>
        <v/>
      </c>
      <c r="P32" t="str">
        <f t="shared" si="3"/>
        <v>x</v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W32" t="str">
        <f t="shared" si="8"/>
        <v/>
      </c>
      <c r="X32" t="s">
        <v>83</v>
      </c>
      <c r="Y32" t="str">
        <f t="shared" si="9"/>
        <v/>
      </c>
      <c r="Z32" t="str">
        <f t="shared" si="10"/>
        <v/>
      </c>
    </row>
    <row r="33" spans="1:27">
      <c r="A33">
        <v>31</v>
      </c>
      <c r="B33" s="1">
        <v>3</v>
      </c>
      <c r="C33" t="s">
        <v>11</v>
      </c>
      <c r="D33" t="s">
        <v>13</v>
      </c>
      <c r="E33" s="2" t="s">
        <v>41</v>
      </c>
      <c r="F33" s="3" t="str">
        <f t="shared" si="11"/>
        <v>ABA</v>
      </c>
      <c r="G33" s="2" t="s">
        <v>55</v>
      </c>
      <c r="H33" s="2" t="s">
        <v>55</v>
      </c>
      <c r="I33" s="2" t="s">
        <v>57</v>
      </c>
      <c r="J33" s="2" t="s">
        <v>57</v>
      </c>
      <c r="K33" s="2" t="s">
        <v>11</v>
      </c>
      <c r="L33" t="str">
        <f t="shared" si="1"/>
        <v/>
      </c>
      <c r="M33" s="2" t="s">
        <v>85</v>
      </c>
      <c r="N33" s="2" t="s">
        <v>85</v>
      </c>
      <c r="O33" t="str">
        <f t="shared" si="2"/>
        <v>x</v>
      </c>
      <c r="P33" t="str">
        <f t="shared" si="3"/>
        <v/>
      </c>
      <c r="Q33" t="str">
        <f t="shared" si="4"/>
        <v>x</v>
      </c>
      <c r="R33" t="str">
        <f t="shared" si="5"/>
        <v/>
      </c>
      <c r="S33" t="str">
        <f t="shared" si="6"/>
        <v>x</v>
      </c>
      <c r="T33" t="str">
        <f t="shared" si="7"/>
        <v/>
      </c>
      <c r="W33" t="str">
        <f t="shared" si="8"/>
        <v/>
      </c>
      <c r="X33" t="s">
        <v>83</v>
      </c>
      <c r="Y33" t="str">
        <f t="shared" si="9"/>
        <v/>
      </c>
      <c r="Z33" t="str">
        <f t="shared" si="10"/>
        <v/>
      </c>
    </row>
    <row r="34" spans="1:27">
      <c r="A34">
        <v>32</v>
      </c>
      <c r="B34" s="1">
        <v>1</v>
      </c>
      <c r="C34" t="s">
        <v>12</v>
      </c>
      <c r="D34" t="s">
        <v>13</v>
      </c>
      <c r="E34" s="2" t="s">
        <v>42</v>
      </c>
      <c r="F34" s="3" t="str">
        <f t="shared" si="11"/>
        <v>575</v>
      </c>
      <c r="G34" s="2" t="s">
        <v>54</v>
      </c>
      <c r="H34" s="2" t="s">
        <v>49</v>
      </c>
      <c r="I34" s="2" t="s">
        <v>58</v>
      </c>
      <c r="J34" s="2" t="s">
        <v>59</v>
      </c>
      <c r="K34" s="2" t="s">
        <v>12</v>
      </c>
      <c r="L34" t="str">
        <f t="shared" si="1"/>
        <v/>
      </c>
      <c r="M34" s="2" t="s">
        <v>85</v>
      </c>
      <c r="N34" s="2" t="s">
        <v>85</v>
      </c>
      <c r="O34" t="str">
        <f t="shared" si="2"/>
        <v>x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W34" t="str">
        <f t="shared" si="8"/>
        <v/>
      </c>
      <c r="X34" t="s">
        <v>83</v>
      </c>
      <c r="Y34" t="str">
        <f t="shared" si="9"/>
        <v/>
      </c>
      <c r="Z34" t="str">
        <f t="shared" si="10"/>
        <v/>
      </c>
    </row>
    <row r="35" spans="1:27">
      <c r="A35">
        <v>33</v>
      </c>
      <c r="B35" s="1">
        <v>2</v>
      </c>
      <c r="C35" t="s">
        <v>12</v>
      </c>
      <c r="D35" t="s">
        <v>13</v>
      </c>
      <c r="E35" s="2" t="s">
        <v>43</v>
      </c>
      <c r="F35" s="3" t="str">
        <f t="shared" si="11"/>
        <v>AEA</v>
      </c>
      <c r="G35" s="2" t="s">
        <v>52</v>
      </c>
      <c r="H35" s="2" t="s">
        <v>53</v>
      </c>
      <c r="I35" s="2" t="s">
        <v>57</v>
      </c>
      <c r="J35" s="2" t="s">
        <v>56</v>
      </c>
      <c r="K35" s="2" t="s">
        <v>11</v>
      </c>
      <c r="L35" t="str">
        <f t="shared" si="1"/>
        <v>x</v>
      </c>
      <c r="M35" s="2" t="s">
        <v>87</v>
      </c>
      <c r="N35" s="2" t="s">
        <v>85</v>
      </c>
      <c r="O35" t="str">
        <f t="shared" si="2"/>
        <v>x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W35" t="str">
        <f t="shared" si="8"/>
        <v/>
      </c>
      <c r="X35" t="s">
        <v>83</v>
      </c>
      <c r="Y35" t="str">
        <f t="shared" si="9"/>
        <v/>
      </c>
      <c r="Z35" t="str">
        <f t="shared" si="10"/>
        <v>x</v>
      </c>
    </row>
    <row r="36" spans="1:27">
      <c r="A36">
        <v>34</v>
      </c>
      <c r="B36" s="1">
        <v>2</v>
      </c>
      <c r="C36" t="s">
        <v>12</v>
      </c>
      <c r="D36" t="s">
        <v>13</v>
      </c>
      <c r="E36" s="2" t="s">
        <v>62</v>
      </c>
      <c r="F36" s="3" t="str">
        <f t="shared" si="11"/>
        <v>5D4</v>
      </c>
      <c r="G36" s="2" t="s">
        <v>51</v>
      </c>
      <c r="H36" s="2" t="s">
        <v>52</v>
      </c>
      <c r="I36" s="2" t="s">
        <v>56</v>
      </c>
      <c r="J36" s="2" t="s">
        <v>58</v>
      </c>
      <c r="K36" s="2" t="s">
        <v>11</v>
      </c>
      <c r="L36" t="str">
        <f t="shared" si="1"/>
        <v>x</v>
      </c>
      <c r="M36" s="2" t="s">
        <v>85</v>
      </c>
      <c r="N36" s="2" t="s">
        <v>86</v>
      </c>
      <c r="O36" t="str">
        <f t="shared" si="2"/>
        <v>x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W36" t="str">
        <f t="shared" si="8"/>
        <v/>
      </c>
      <c r="Y36" t="str">
        <f t="shared" si="9"/>
        <v/>
      </c>
      <c r="Z36" t="str">
        <f t="shared" si="10"/>
        <v>x</v>
      </c>
    </row>
    <row r="37" spans="1:27">
      <c r="A37">
        <v>35</v>
      </c>
      <c r="B37" s="1">
        <v>3</v>
      </c>
      <c r="C37" t="s">
        <v>12</v>
      </c>
      <c r="D37" t="s">
        <v>13</v>
      </c>
      <c r="E37" s="2" t="s">
        <v>63</v>
      </c>
      <c r="F37" s="3" t="str">
        <f t="shared" si="11"/>
        <v>BA8</v>
      </c>
      <c r="G37" s="2" t="s">
        <v>55</v>
      </c>
      <c r="H37" s="2" t="s">
        <v>54</v>
      </c>
      <c r="I37" s="2" t="s">
        <v>56</v>
      </c>
      <c r="J37" s="2" t="s">
        <v>58</v>
      </c>
      <c r="K37" s="2" t="s">
        <v>11</v>
      </c>
      <c r="L37" t="str">
        <f t="shared" si="1"/>
        <v>x</v>
      </c>
      <c r="M37" s="2" t="s">
        <v>85</v>
      </c>
      <c r="N37" s="2" t="s">
        <v>85</v>
      </c>
      <c r="O37" t="str">
        <f t="shared" si="2"/>
        <v>x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W37" t="str">
        <f t="shared" si="8"/>
        <v/>
      </c>
      <c r="Y37" t="str">
        <f t="shared" si="9"/>
        <v/>
      </c>
      <c r="Z37" t="str">
        <f t="shared" si="10"/>
        <v>x</v>
      </c>
    </row>
    <row r="38" spans="1:27">
      <c r="A38">
        <v>36</v>
      </c>
      <c r="B38" s="1">
        <v>4</v>
      </c>
      <c r="C38" t="s">
        <v>12</v>
      </c>
      <c r="D38" t="s">
        <v>13</v>
      </c>
      <c r="E38" s="2" t="s">
        <v>64</v>
      </c>
      <c r="F38" s="3" t="str">
        <f t="shared" si="11"/>
        <v>750</v>
      </c>
      <c r="G38" s="2" t="s">
        <v>54</v>
      </c>
      <c r="H38" s="2" t="s">
        <v>49</v>
      </c>
      <c r="I38" s="2" t="s">
        <v>56</v>
      </c>
      <c r="J38" s="2" t="s">
        <v>58</v>
      </c>
      <c r="K38" s="2" t="s">
        <v>11</v>
      </c>
      <c r="L38" t="str">
        <f t="shared" si="1"/>
        <v>x</v>
      </c>
      <c r="M38" s="2" t="s">
        <v>85</v>
      </c>
      <c r="N38" s="2" t="s">
        <v>85</v>
      </c>
      <c r="O38" t="str">
        <f t="shared" si="2"/>
        <v>x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W38" t="str">
        <f t="shared" si="8"/>
        <v/>
      </c>
      <c r="Y38" t="str">
        <f t="shared" si="9"/>
        <v/>
      </c>
      <c r="Z38" t="str">
        <f t="shared" si="10"/>
        <v>x</v>
      </c>
    </row>
    <row r="39" spans="1:27">
      <c r="A39">
        <v>37</v>
      </c>
      <c r="B39" s="1">
        <v>5</v>
      </c>
      <c r="C39" t="s">
        <v>11</v>
      </c>
      <c r="D39" t="s">
        <v>13</v>
      </c>
      <c r="E39" s="2" t="s">
        <v>65</v>
      </c>
      <c r="F39" s="3" t="str">
        <f t="shared" si="11"/>
        <v>EA0</v>
      </c>
      <c r="G39" s="2" t="s">
        <v>48</v>
      </c>
      <c r="H39" s="2" t="s">
        <v>49</v>
      </c>
      <c r="I39" s="2" t="s">
        <v>56</v>
      </c>
      <c r="J39" s="2" t="s">
        <v>57</v>
      </c>
      <c r="K39" s="2" t="s">
        <v>11</v>
      </c>
      <c r="L39" t="str">
        <f t="shared" si="1"/>
        <v/>
      </c>
      <c r="M39" s="2" t="s">
        <v>85</v>
      </c>
      <c r="N39" s="2" t="s">
        <v>85</v>
      </c>
      <c r="O39" t="str">
        <f t="shared" si="2"/>
        <v>x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W39" t="str">
        <f t="shared" si="8"/>
        <v/>
      </c>
      <c r="Y39" t="str">
        <f t="shared" si="9"/>
        <v/>
      </c>
      <c r="Z39" t="str">
        <f t="shared" si="10"/>
        <v/>
      </c>
    </row>
    <row r="40" spans="1:27">
      <c r="A40">
        <v>38</v>
      </c>
      <c r="B40" s="1">
        <v>1</v>
      </c>
      <c r="C40" t="s">
        <v>11</v>
      </c>
      <c r="D40" t="s">
        <v>13</v>
      </c>
      <c r="E40" s="2" t="s">
        <v>69</v>
      </c>
      <c r="F40" s="3" t="str">
        <f t="shared" si="11"/>
        <v>D41</v>
      </c>
      <c r="G40" s="2" t="s">
        <v>49</v>
      </c>
      <c r="H40" s="2" t="s">
        <v>54</v>
      </c>
      <c r="I40" s="2" t="s">
        <v>56</v>
      </c>
      <c r="J40" s="2" t="s">
        <v>57</v>
      </c>
      <c r="K40" s="2" t="s">
        <v>11</v>
      </c>
      <c r="L40" t="str">
        <f t="shared" si="1"/>
        <v/>
      </c>
      <c r="M40" s="2" t="s">
        <v>85</v>
      </c>
      <c r="N40" s="2" t="s">
        <v>85</v>
      </c>
      <c r="O40" t="str">
        <f t="shared" si="2"/>
        <v>x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W40" t="str">
        <f t="shared" si="8"/>
        <v/>
      </c>
      <c r="Y40" t="str">
        <f t="shared" si="9"/>
        <v/>
      </c>
      <c r="Z40" t="str">
        <f t="shared" si="10"/>
        <v/>
      </c>
    </row>
    <row r="41" spans="1:27">
      <c r="A41">
        <v>39</v>
      </c>
      <c r="B41" s="1">
        <v>2</v>
      </c>
      <c r="C41" t="s">
        <v>11</v>
      </c>
      <c r="D41" t="s">
        <v>13</v>
      </c>
      <c r="E41" s="2" t="s">
        <v>68</v>
      </c>
      <c r="F41" s="3" t="str">
        <f t="shared" si="11"/>
        <v>A83</v>
      </c>
      <c r="G41" s="2" t="s">
        <v>52</v>
      </c>
      <c r="H41" s="2" t="s">
        <v>51</v>
      </c>
      <c r="I41" s="2" t="s">
        <v>56</v>
      </c>
      <c r="J41" s="2" t="s">
        <v>57</v>
      </c>
      <c r="K41" s="2" t="s">
        <v>11</v>
      </c>
      <c r="L41" t="str">
        <f t="shared" si="1"/>
        <v/>
      </c>
      <c r="M41" s="2" t="s">
        <v>85</v>
      </c>
      <c r="N41" s="2" t="s">
        <v>85</v>
      </c>
      <c r="O41" t="str">
        <f t="shared" si="2"/>
        <v>x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W41" t="str">
        <f t="shared" si="8"/>
        <v/>
      </c>
      <c r="Y41" t="str">
        <f t="shared" si="9"/>
        <v/>
      </c>
      <c r="Z41" t="str">
        <f t="shared" si="10"/>
        <v/>
      </c>
    </row>
    <row r="42" spans="1:27">
      <c r="A42">
        <v>40</v>
      </c>
      <c r="B42" s="1">
        <v>1</v>
      </c>
      <c r="C42" t="s">
        <v>11</v>
      </c>
      <c r="D42" t="s">
        <v>13</v>
      </c>
      <c r="E42" s="2" t="s">
        <v>67</v>
      </c>
      <c r="F42" s="3" t="str">
        <f t="shared" si="11"/>
        <v>507</v>
      </c>
      <c r="G42" s="2" t="s">
        <v>54</v>
      </c>
      <c r="H42" s="2" t="s">
        <v>55</v>
      </c>
      <c r="I42" s="2" t="s">
        <v>56</v>
      </c>
      <c r="J42" s="2" t="s">
        <v>57</v>
      </c>
      <c r="K42" s="2" t="s">
        <v>11</v>
      </c>
      <c r="L42" t="str">
        <f t="shared" si="1"/>
        <v/>
      </c>
      <c r="M42" s="2" t="s">
        <v>85</v>
      </c>
      <c r="N42" s="2" t="s">
        <v>85</v>
      </c>
      <c r="O42" t="str">
        <f t="shared" si="2"/>
        <v>x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W42" t="str">
        <f t="shared" si="8"/>
        <v/>
      </c>
      <c r="Y42" t="str">
        <f t="shared" si="9"/>
        <v/>
      </c>
      <c r="Z42" t="str">
        <f t="shared" si="10"/>
        <v/>
      </c>
    </row>
    <row r="43" spans="1:27">
      <c r="A43">
        <v>41</v>
      </c>
      <c r="B43" s="1">
        <v>2</v>
      </c>
      <c r="C43" t="s">
        <v>12</v>
      </c>
      <c r="D43" t="s">
        <v>13</v>
      </c>
      <c r="E43" s="2" t="s">
        <v>66</v>
      </c>
      <c r="F43" s="3" t="str">
        <f t="shared" si="11"/>
        <v>A0F</v>
      </c>
      <c r="G43" s="2" t="s">
        <v>51</v>
      </c>
      <c r="H43" s="2" t="s">
        <v>52</v>
      </c>
      <c r="I43" s="2" t="s">
        <v>56</v>
      </c>
      <c r="J43" s="2" t="s">
        <v>58</v>
      </c>
      <c r="K43" s="2" t="s">
        <v>11</v>
      </c>
      <c r="L43" t="str">
        <f t="shared" si="1"/>
        <v>x</v>
      </c>
      <c r="M43" s="2" t="s">
        <v>85</v>
      </c>
      <c r="N43" s="2" t="s">
        <v>86</v>
      </c>
      <c r="O43" t="str">
        <f t="shared" si="2"/>
        <v>x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W43" t="str">
        <f t="shared" si="8"/>
        <v/>
      </c>
      <c r="Y43" t="str">
        <f t="shared" si="9"/>
        <v/>
      </c>
      <c r="Z43" t="str">
        <f t="shared" si="10"/>
        <v>x</v>
      </c>
    </row>
    <row r="44" spans="1:27">
      <c r="A44">
        <v>42</v>
      </c>
      <c r="B44" s="1">
        <v>3</v>
      </c>
      <c r="C44" t="s">
        <v>11</v>
      </c>
      <c r="D44" t="s">
        <v>13</v>
      </c>
      <c r="E44" s="2" t="s">
        <v>70</v>
      </c>
      <c r="F44" s="3" t="str">
        <f t="shared" si="11"/>
        <v>41E</v>
      </c>
      <c r="G44" s="2" t="s">
        <v>54</v>
      </c>
      <c r="H44" s="2" t="s">
        <v>55</v>
      </c>
      <c r="I44" s="2" t="s">
        <v>56</v>
      </c>
      <c r="J44" s="2" t="s">
        <v>57</v>
      </c>
      <c r="K44" s="2" t="s">
        <v>11</v>
      </c>
      <c r="L44" t="str">
        <f t="shared" si="1"/>
        <v/>
      </c>
      <c r="M44" s="2" t="s">
        <v>85</v>
      </c>
      <c r="N44" s="2" t="s">
        <v>85</v>
      </c>
      <c r="O44" t="str">
        <f t="shared" si="2"/>
        <v>x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W44" t="str">
        <f t="shared" si="8"/>
        <v/>
      </c>
      <c r="Y44" t="str">
        <f t="shared" si="9"/>
        <v/>
      </c>
      <c r="Z44" t="str">
        <f t="shared" si="10"/>
        <v/>
      </c>
    </row>
    <row r="45" spans="1:27">
      <c r="A45">
        <v>43</v>
      </c>
      <c r="B45" s="1">
        <v>1</v>
      </c>
      <c r="C45" t="s">
        <v>11</v>
      </c>
      <c r="D45" t="s">
        <v>13</v>
      </c>
      <c r="E45" s="2" t="s">
        <v>71</v>
      </c>
      <c r="F45" s="3" t="str">
        <f t="shared" si="11"/>
        <v>83D</v>
      </c>
      <c r="G45" s="2" t="s">
        <v>55</v>
      </c>
      <c r="H45" s="2" t="s">
        <v>55</v>
      </c>
      <c r="I45" s="2" t="s">
        <v>56</v>
      </c>
      <c r="J45" s="2" t="s">
        <v>57</v>
      </c>
      <c r="K45" s="2" t="s">
        <v>11</v>
      </c>
      <c r="L45" t="str">
        <f t="shared" si="1"/>
        <v/>
      </c>
      <c r="M45" s="2" t="s">
        <v>85</v>
      </c>
      <c r="N45" s="2" t="s">
        <v>85</v>
      </c>
      <c r="O45" t="str">
        <f t="shared" si="2"/>
        <v>x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>x</v>
      </c>
      <c r="T45" t="str">
        <f t="shared" si="7"/>
        <v/>
      </c>
      <c r="W45" t="str">
        <f t="shared" si="8"/>
        <v/>
      </c>
      <c r="Y45" t="str">
        <f t="shared" si="9"/>
        <v/>
      </c>
      <c r="Z45" t="str">
        <f t="shared" si="10"/>
        <v/>
      </c>
    </row>
    <row r="46" spans="1:27">
      <c r="A46">
        <v>44</v>
      </c>
      <c r="B46" s="1">
        <v>1</v>
      </c>
      <c r="C46" t="s">
        <v>11</v>
      </c>
      <c r="D46" t="s">
        <v>61</v>
      </c>
      <c r="E46" s="2" t="s">
        <v>28</v>
      </c>
      <c r="F46" s="3" t="str">
        <f t="shared" si="11"/>
        <v>7B</v>
      </c>
      <c r="G46" s="2" t="s">
        <v>55</v>
      </c>
      <c r="H46" s="2" t="s">
        <v>55</v>
      </c>
      <c r="I46" s="2" t="s">
        <v>58</v>
      </c>
      <c r="J46" s="2" t="s">
        <v>56</v>
      </c>
      <c r="K46" s="2" t="s">
        <v>11</v>
      </c>
      <c r="L46" t="str">
        <f t="shared" si="1"/>
        <v/>
      </c>
      <c r="M46" s="2" t="s">
        <v>86</v>
      </c>
      <c r="N46" s="2" t="s">
        <v>88</v>
      </c>
      <c r="O46" t="str">
        <f t="shared" si="2"/>
        <v/>
      </c>
      <c r="P46" t="str">
        <f t="shared" si="3"/>
        <v>x</v>
      </c>
      <c r="Q46" t="str">
        <f t="shared" si="4"/>
        <v/>
      </c>
      <c r="R46" t="str">
        <f t="shared" si="5"/>
        <v/>
      </c>
      <c r="S46" t="str">
        <f t="shared" si="6"/>
        <v>x</v>
      </c>
      <c r="T46" t="str">
        <f t="shared" si="7"/>
        <v/>
      </c>
      <c r="W46" t="str">
        <f t="shared" si="8"/>
        <v/>
      </c>
      <c r="Y46" t="str">
        <f t="shared" si="9"/>
        <v/>
      </c>
      <c r="Z46" t="str">
        <f t="shared" si="10"/>
        <v/>
      </c>
      <c r="AA46" t="s">
        <v>83</v>
      </c>
    </row>
    <row r="47" spans="1:27">
      <c r="A47">
        <v>45</v>
      </c>
      <c r="B47" s="1">
        <v>2</v>
      </c>
      <c r="C47" t="s">
        <v>12</v>
      </c>
      <c r="D47" t="s">
        <v>13</v>
      </c>
      <c r="E47" s="2" t="s">
        <v>72</v>
      </c>
      <c r="F47" s="3" t="str">
        <f t="shared" si="11"/>
        <v>F7</v>
      </c>
      <c r="G47" s="2" t="s">
        <v>52</v>
      </c>
      <c r="H47" s="2" t="s">
        <v>53</v>
      </c>
      <c r="I47" s="2" t="s">
        <v>56</v>
      </c>
      <c r="J47" s="2" t="s">
        <v>58</v>
      </c>
      <c r="K47" s="2" t="s">
        <v>11</v>
      </c>
      <c r="L47" t="str">
        <f t="shared" si="1"/>
        <v>x</v>
      </c>
      <c r="M47" s="2" t="s">
        <v>85</v>
      </c>
      <c r="N47" s="2" t="s">
        <v>86</v>
      </c>
      <c r="O47" t="str">
        <f t="shared" si="2"/>
        <v>x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W47" t="str">
        <f t="shared" si="8"/>
        <v/>
      </c>
      <c r="Y47" t="str">
        <f t="shared" si="9"/>
        <v/>
      </c>
      <c r="Z47" t="str">
        <f t="shared" si="10"/>
        <v>x</v>
      </c>
    </row>
    <row r="48" spans="1:27">
      <c r="A48">
        <v>46</v>
      </c>
      <c r="B48" s="1">
        <v>3</v>
      </c>
      <c r="C48" t="s">
        <v>11</v>
      </c>
      <c r="D48" t="s">
        <v>13</v>
      </c>
      <c r="E48" s="2" t="s">
        <v>73</v>
      </c>
      <c r="F48" s="3" t="str">
        <f t="shared" si="11"/>
        <v>1EE</v>
      </c>
      <c r="G48" s="2" t="s">
        <v>55</v>
      </c>
      <c r="H48" s="2" t="s">
        <v>55</v>
      </c>
      <c r="I48" s="2" t="s">
        <v>56</v>
      </c>
      <c r="J48" s="2" t="s">
        <v>57</v>
      </c>
      <c r="K48" s="2" t="s">
        <v>11</v>
      </c>
      <c r="L48" t="str">
        <f t="shared" si="1"/>
        <v/>
      </c>
      <c r="M48" s="2" t="s">
        <v>85</v>
      </c>
      <c r="N48" s="2" t="s">
        <v>85</v>
      </c>
      <c r="O48" t="str">
        <f t="shared" si="2"/>
        <v>x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>x</v>
      </c>
      <c r="T48" t="str">
        <f t="shared" si="7"/>
        <v/>
      </c>
      <c r="W48" t="str">
        <f t="shared" si="8"/>
        <v/>
      </c>
      <c r="Y48" t="str">
        <f t="shared" si="9"/>
        <v/>
      </c>
      <c r="Z48" t="str">
        <f t="shared" si="10"/>
        <v/>
      </c>
    </row>
    <row r="49" spans="1:27">
      <c r="A49">
        <v>47</v>
      </c>
      <c r="B49" s="1">
        <v>2</v>
      </c>
      <c r="C49" t="s">
        <v>12</v>
      </c>
      <c r="D49" t="s">
        <v>13</v>
      </c>
      <c r="E49" s="2" t="s">
        <v>74</v>
      </c>
      <c r="F49" s="3" t="str">
        <f t="shared" si="11"/>
        <v>3DD</v>
      </c>
      <c r="G49" s="2" t="s">
        <v>53</v>
      </c>
      <c r="H49" s="2" t="s">
        <v>53</v>
      </c>
      <c r="I49" s="2" t="s">
        <v>56</v>
      </c>
      <c r="J49" s="2" t="s">
        <v>58</v>
      </c>
      <c r="K49" s="2" t="s">
        <v>11</v>
      </c>
      <c r="L49" t="str">
        <f t="shared" si="1"/>
        <v>x</v>
      </c>
      <c r="M49" s="2" t="s">
        <v>85</v>
      </c>
      <c r="N49" s="2" t="s">
        <v>86</v>
      </c>
      <c r="O49" t="str">
        <f t="shared" si="2"/>
        <v>x</v>
      </c>
      <c r="P49" t="str">
        <f t="shared" si="3"/>
        <v/>
      </c>
      <c r="Q49" t="str">
        <f t="shared" si="4"/>
        <v/>
      </c>
      <c r="R49" t="str">
        <f t="shared" si="5"/>
        <v/>
      </c>
      <c r="S49" t="str">
        <f t="shared" si="6"/>
        <v/>
      </c>
      <c r="T49" t="str">
        <f t="shared" si="7"/>
        <v>x</v>
      </c>
      <c r="W49" t="str">
        <f t="shared" si="8"/>
        <v/>
      </c>
      <c r="Y49" t="str">
        <f t="shared" si="9"/>
        <v/>
      </c>
      <c r="Z49" t="str">
        <f t="shared" si="10"/>
        <v>x</v>
      </c>
    </row>
    <row r="50" spans="1:27">
      <c r="A50">
        <v>48</v>
      </c>
      <c r="B50" s="1">
        <v>3</v>
      </c>
      <c r="C50" t="s">
        <v>11</v>
      </c>
      <c r="D50" t="s">
        <v>13</v>
      </c>
      <c r="E50" s="2" t="s">
        <v>75</v>
      </c>
      <c r="F50" s="3" t="str">
        <f t="shared" si="11"/>
        <v>7BA</v>
      </c>
      <c r="G50" s="2" t="s">
        <v>55</v>
      </c>
      <c r="H50" s="2" t="s">
        <v>55</v>
      </c>
      <c r="I50" s="2" t="s">
        <v>56</v>
      </c>
      <c r="J50" s="2" t="s">
        <v>57</v>
      </c>
      <c r="K50" s="2" t="s">
        <v>11</v>
      </c>
      <c r="L50" t="str">
        <f t="shared" si="1"/>
        <v/>
      </c>
      <c r="M50" s="2" t="s">
        <v>85</v>
      </c>
      <c r="N50" s="2" t="s">
        <v>85</v>
      </c>
      <c r="O50" t="str">
        <f t="shared" si="2"/>
        <v>x</v>
      </c>
      <c r="P50" t="str">
        <f t="shared" si="3"/>
        <v/>
      </c>
      <c r="Q50" t="str">
        <f t="shared" si="4"/>
        <v/>
      </c>
      <c r="R50" t="str">
        <f t="shared" si="5"/>
        <v/>
      </c>
      <c r="S50" t="str">
        <f t="shared" si="6"/>
        <v>x</v>
      </c>
      <c r="T50" t="str">
        <f t="shared" si="7"/>
        <v/>
      </c>
      <c r="W50" t="str">
        <f t="shared" si="8"/>
        <v/>
      </c>
      <c r="Y50" t="str">
        <f t="shared" si="9"/>
        <v/>
      </c>
      <c r="Z50" t="str">
        <f t="shared" si="10"/>
        <v/>
      </c>
    </row>
    <row r="51" spans="1:27">
      <c r="A51">
        <v>49</v>
      </c>
      <c r="B51" s="1">
        <v>2</v>
      </c>
      <c r="C51" t="s">
        <v>12</v>
      </c>
      <c r="D51" t="s">
        <v>13</v>
      </c>
      <c r="E51" s="2" t="s">
        <v>76</v>
      </c>
      <c r="F51" s="3" t="str">
        <f t="shared" si="11"/>
        <v>F75</v>
      </c>
      <c r="G51" s="2" t="s">
        <v>53</v>
      </c>
      <c r="H51" s="2" t="s">
        <v>53</v>
      </c>
      <c r="I51" s="2" t="s">
        <v>56</v>
      </c>
      <c r="J51" s="2" t="s">
        <v>58</v>
      </c>
      <c r="K51" s="2" t="s">
        <v>11</v>
      </c>
      <c r="L51" t="str">
        <f t="shared" si="1"/>
        <v>x</v>
      </c>
      <c r="M51" s="2" t="s">
        <v>85</v>
      </c>
      <c r="N51" s="2" t="s">
        <v>86</v>
      </c>
      <c r="O51" t="str">
        <f t="shared" si="2"/>
        <v>x</v>
      </c>
      <c r="P51" t="str">
        <f t="shared" si="3"/>
        <v/>
      </c>
      <c r="Q51" t="str">
        <f t="shared" si="4"/>
        <v/>
      </c>
      <c r="R51" t="str">
        <f t="shared" si="5"/>
        <v/>
      </c>
      <c r="S51" t="str">
        <f t="shared" si="6"/>
        <v/>
      </c>
      <c r="T51" t="str">
        <f t="shared" si="7"/>
        <v>x</v>
      </c>
      <c r="W51" t="str">
        <f t="shared" si="8"/>
        <v/>
      </c>
      <c r="Y51" t="str">
        <f t="shared" si="9"/>
        <v/>
      </c>
      <c r="Z51" t="str">
        <f t="shared" si="10"/>
        <v>x</v>
      </c>
    </row>
    <row r="52" spans="1:27">
      <c r="A52">
        <v>50</v>
      </c>
      <c r="B52" s="1">
        <v>3</v>
      </c>
      <c r="C52" t="s">
        <v>12</v>
      </c>
      <c r="D52" t="s">
        <v>13</v>
      </c>
      <c r="E52" s="2" t="s">
        <v>77</v>
      </c>
      <c r="F52" s="3" t="str">
        <f t="shared" si="11"/>
        <v>EEA</v>
      </c>
      <c r="G52" s="2" t="s">
        <v>55</v>
      </c>
      <c r="H52" s="2" t="s">
        <v>54</v>
      </c>
      <c r="I52" s="2" t="s">
        <v>56</v>
      </c>
      <c r="J52" s="2" t="s">
        <v>58</v>
      </c>
      <c r="K52" s="2" t="s">
        <v>11</v>
      </c>
      <c r="L52" t="str">
        <f t="shared" si="1"/>
        <v>x</v>
      </c>
      <c r="M52" s="2" t="s">
        <v>85</v>
      </c>
      <c r="N52" s="2" t="s">
        <v>85</v>
      </c>
      <c r="O52" t="str">
        <f t="shared" si="2"/>
        <v>x</v>
      </c>
      <c r="P52" t="str">
        <f t="shared" si="3"/>
        <v/>
      </c>
      <c r="Q52" t="str">
        <f t="shared" si="4"/>
        <v/>
      </c>
      <c r="R52" t="str">
        <f t="shared" si="5"/>
        <v/>
      </c>
      <c r="S52" t="str">
        <f t="shared" si="6"/>
        <v/>
      </c>
      <c r="T52" t="str">
        <f t="shared" si="7"/>
        <v/>
      </c>
      <c r="W52" t="str">
        <f t="shared" si="8"/>
        <v/>
      </c>
      <c r="Y52" t="str">
        <f t="shared" si="9"/>
        <v/>
      </c>
      <c r="Z52" t="str">
        <f t="shared" si="10"/>
        <v>x</v>
      </c>
    </row>
    <row r="53" spans="1:27">
      <c r="A53">
        <v>51</v>
      </c>
      <c r="B53" s="1">
        <v>4</v>
      </c>
      <c r="C53" t="s">
        <v>12</v>
      </c>
      <c r="D53" t="s">
        <v>13</v>
      </c>
      <c r="E53" s="2" t="s">
        <v>78</v>
      </c>
      <c r="F53" s="3" t="str">
        <f t="shared" si="11"/>
        <v>DD4</v>
      </c>
      <c r="G53" s="2" t="s">
        <v>49</v>
      </c>
      <c r="H53" s="2" t="s">
        <v>48</v>
      </c>
      <c r="I53" s="2" t="s">
        <v>56</v>
      </c>
      <c r="J53" s="2" t="s">
        <v>58</v>
      </c>
      <c r="K53" s="2" t="s">
        <v>11</v>
      </c>
      <c r="L53" t="str">
        <f t="shared" si="1"/>
        <v>x</v>
      </c>
      <c r="M53" s="2" t="s">
        <v>85</v>
      </c>
      <c r="N53" s="2" t="s">
        <v>85</v>
      </c>
      <c r="O53" t="str">
        <f t="shared" si="2"/>
        <v>x</v>
      </c>
      <c r="P53" t="str">
        <f t="shared" si="3"/>
        <v/>
      </c>
      <c r="Q53" t="str">
        <f t="shared" si="4"/>
        <v/>
      </c>
      <c r="R53" t="str">
        <f t="shared" si="5"/>
        <v/>
      </c>
      <c r="S53" t="str">
        <f t="shared" si="6"/>
        <v/>
      </c>
      <c r="T53" t="str">
        <f t="shared" si="7"/>
        <v/>
      </c>
      <c r="W53" t="str">
        <f t="shared" si="8"/>
        <v/>
      </c>
      <c r="Y53" t="str">
        <f t="shared" si="9"/>
        <v/>
      </c>
      <c r="Z53" t="str">
        <f t="shared" si="10"/>
        <v>x</v>
      </c>
    </row>
    <row r="54" spans="1:27">
      <c r="A54">
        <v>52</v>
      </c>
      <c r="B54" s="1">
        <v>5</v>
      </c>
      <c r="C54" t="s">
        <v>12</v>
      </c>
      <c r="D54" t="s">
        <v>13</v>
      </c>
      <c r="E54" s="2" t="s">
        <v>63</v>
      </c>
      <c r="F54" s="3" t="str">
        <f t="shared" si="11"/>
        <v>BA8</v>
      </c>
      <c r="G54" s="2" t="s">
        <v>49</v>
      </c>
      <c r="H54" s="2" t="s">
        <v>48</v>
      </c>
      <c r="I54" s="2" t="s">
        <v>58</v>
      </c>
      <c r="J54" s="2" t="s">
        <v>59</v>
      </c>
      <c r="K54" s="2" t="s">
        <v>12</v>
      </c>
      <c r="L54" t="str">
        <f t="shared" si="1"/>
        <v/>
      </c>
      <c r="M54" s="2" t="s">
        <v>85</v>
      </c>
      <c r="N54" s="2" t="s">
        <v>87</v>
      </c>
      <c r="O54" t="str">
        <f t="shared" si="2"/>
        <v>x</v>
      </c>
      <c r="P54" t="str">
        <f t="shared" si="3"/>
        <v/>
      </c>
      <c r="Q54" t="str">
        <f t="shared" si="4"/>
        <v/>
      </c>
      <c r="R54" t="str">
        <f t="shared" si="5"/>
        <v/>
      </c>
      <c r="S54" t="str">
        <f t="shared" si="6"/>
        <v/>
      </c>
      <c r="T54" t="str">
        <f t="shared" si="7"/>
        <v/>
      </c>
      <c r="W54" t="str">
        <f t="shared" si="8"/>
        <v/>
      </c>
      <c r="X54" t="s">
        <v>83</v>
      </c>
      <c r="Y54" t="str">
        <f t="shared" si="9"/>
        <v/>
      </c>
      <c r="Z54" t="str">
        <f t="shared" si="10"/>
        <v/>
      </c>
    </row>
    <row r="55" spans="1:27">
      <c r="A55">
        <v>53</v>
      </c>
      <c r="B55" s="1">
        <v>6</v>
      </c>
      <c r="C55" t="s">
        <v>12</v>
      </c>
      <c r="D55" t="s">
        <v>13</v>
      </c>
      <c r="E55" s="2" t="s">
        <v>64</v>
      </c>
      <c r="F55" s="3" t="str">
        <f t="shared" si="11"/>
        <v>750</v>
      </c>
      <c r="G55" s="2" t="s">
        <v>48</v>
      </c>
      <c r="H55" s="2" t="s">
        <v>50</v>
      </c>
      <c r="I55" s="2" t="s">
        <v>58</v>
      </c>
      <c r="J55" s="2" t="s">
        <v>59</v>
      </c>
      <c r="K55" s="2" t="s">
        <v>12</v>
      </c>
      <c r="L55" t="str">
        <f t="shared" si="1"/>
        <v/>
      </c>
      <c r="M55" s="2" t="s">
        <v>85</v>
      </c>
      <c r="N55" s="2" t="s">
        <v>87</v>
      </c>
      <c r="O55" t="str">
        <f t="shared" si="2"/>
        <v>x</v>
      </c>
      <c r="P55" t="str">
        <f t="shared" si="3"/>
        <v/>
      </c>
      <c r="Q55" t="str">
        <f t="shared" si="4"/>
        <v/>
      </c>
      <c r="R55" t="str">
        <f t="shared" si="5"/>
        <v/>
      </c>
      <c r="S55" t="str">
        <f t="shared" si="6"/>
        <v/>
      </c>
      <c r="T55" t="str">
        <f t="shared" si="7"/>
        <v/>
      </c>
      <c r="W55" t="str">
        <f t="shared" si="8"/>
        <v/>
      </c>
      <c r="X55" t="s">
        <v>83</v>
      </c>
      <c r="Y55" t="str">
        <f t="shared" si="9"/>
        <v/>
      </c>
      <c r="Z55" t="str">
        <f t="shared" si="10"/>
        <v/>
      </c>
    </row>
    <row r="56" spans="1:27">
      <c r="A56">
        <v>54</v>
      </c>
      <c r="B56" s="1">
        <v>7</v>
      </c>
      <c r="C56" t="s">
        <v>11</v>
      </c>
      <c r="D56" t="s">
        <v>13</v>
      </c>
      <c r="E56" s="2" t="s">
        <v>65</v>
      </c>
      <c r="F56" s="3" t="str">
        <f t="shared" si="11"/>
        <v>EA0</v>
      </c>
      <c r="G56" s="2" t="s">
        <v>48</v>
      </c>
      <c r="H56" s="2" t="s">
        <v>49</v>
      </c>
      <c r="I56" s="2" t="s">
        <v>57</v>
      </c>
      <c r="J56" s="2" t="s">
        <v>57</v>
      </c>
      <c r="K56" s="2" t="s">
        <v>11</v>
      </c>
      <c r="L56" t="str">
        <f t="shared" si="1"/>
        <v/>
      </c>
      <c r="M56" s="2" t="s">
        <v>85</v>
      </c>
      <c r="N56" s="2" t="s">
        <v>85</v>
      </c>
      <c r="O56" t="str">
        <f t="shared" si="2"/>
        <v>x</v>
      </c>
      <c r="P56" t="str">
        <f t="shared" si="3"/>
        <v/>
      </c>
      <c r="Q56" t="str">
        <f t="shared" si="4"/>
        <v>x</v>
      </c>
      <c r="R56" t="str">
        <f t="shared" si="5"/>
        <v/>
      </c>
      <c r="S56" t="str">
        <f t="shared" si="6"/>
        <v/>
      </c>
      <c r="T56" t="str">
        <f t="shared" si="7"/>
        <v/>
      </c>
      <c r="W56" t="str">
        <f t="shared" si="8"/>
        <v/>
      </c>
      <c r="X56" t="s">
        <v>83</v>
      </c>
      <c r="Y56" t="str">
        <f t="shared" si="9"/>
        <v/>
      </c>
      <c r="Z56" t="str">
        <f t="shared" si="10"/>
        <v/>
      </c>
    </row>
    <row r="57" spans="1:27">
      <c r="A57">
        <v>55</v>
      </c>
      <c r="B57" s="1">
        <v>1</v>
      </c>
      <c r="C57" t="s">
        <v>11</v>
      </c>
      <c r="D57" t="s">
        <v>13</v>
      </c>
      <c r="E57" s="2" t="s">
        <v>69</v>
      </c>
      <c r="F57" s="3" t="str">
        <f t="shared" si="11"/>
        <v>D41</v>
      </c>
      <c r="G57" s="2" t="s">
        <v>55</v>
      </c>
      <c r="H57" s="2" t="s">
        <v>55</v>
      </c>
      <c r="I57" s="2" t="s">
        <v>57</v>
      </c>
      <c r="J57" s="2" t="s">
        <v>57</v>
      </c>
      <c r="K57" s="2" t="s">
        <v>11</v>
      </c>
      <c r="L57" t="str">
        <f t="shared" si="1"/>
        <v/>
      </c>
      <c r="M57" s="2" t="s">
        <v>85</v>
      </c>
      <c r="N57" s="2" t="s">
        <v>85</v>
      </c>
      <c r="O57" t="str">
        <f t="shared" si="2"/>
        <v>x</v>
      </c>
      <c r="P57" t="str">
        <f t="shared" si="3"/>
        <v/>
      </c>
      <c r="Q57" t="str">
        <f t="shared" si="4"/>
        <v>x</v>
      </c>
      <c r="R57" t="str">
        <f t="shared" si="5"/>
        <v/>
      </c>
      <c r="S57" t="str">
        <f t="shared" si="6"/>
        <v>x</v>
      </c>
      <c r="T57" t="str">
        <f t="shared" si="7"/>
        <v/>
      </c>
      <c r="W57" t="str">
        <f t="shared" si="8"/>
        <v/>
      </c>
      <c r="X57" t="s">
        <v>83</v>
      </c>
      <c r="Y57" t="str">
        <f t="shared" si="9"/>
        <v/>
      </c>
      <c r="Z57" t="str">
        <f t="shared" si="10"/>
        <v/>
      </c>
    </row>
    <row r="58" spans="1:27">
      <c r="A58">
        <v>56</v>
      </c>
      <c r="B58" s="1">
        <v>2</v>
      </c>
      <c r="C58" t="s">
        <v>11</v>
      </c>
      <c r="D58" t="s">
        <v>13</v>
      </c>
      <c r="E58" s="2" t="s">
        <v>68</v>
      </c>
      <c r="F58" s="3" t="str">
        <f t="shared" si="11"/>
        <v>A83</v>
      </c>
      <c r="G58" s="2" t="s">
        <v>53</v>
      </c>
      <c r="H58" s="2" t="s">
        <v>52</v>
      </c>
      <c r="I58" s="2" t="s">
        <v>57</v>
      </c>
      <c r="J58" s="2" t="s">
        <v>57</v>
      </c>
      <c r="K58" s="2" t="s">
        <v>11</v>
      </c>
      <c r="L58" t="str">
        <f t="shared" si="1"/>
        <v/>
      </c>
      <c r="M58" s="2" t="s">
        <v>85</v>
      </c>
      <c r="N58" s="2" t="s">
        <v>87</v>
      </c>
      <c r="O58" t="str">
        <f t="shared" si="2"/>
        <v>x</v>
      </c>
      <c r="P58" t="str">
        <f t="shared" si="3"/>
        <v/>
      </c>
      <c r="Q58" t="str">
        <f t="shared" si="4"/>
        <v>x</v>
      </c>
      <c r="R58" t="str">
        <f t="shared" si="5"/>
        <v/>
      </c>
      <c r="S58" t="str">
        <f t="shared" si="6"/>
        <v/>
      </c>
      <c r="T58" t="str">
        <f t="shared" si="7"/>
        <v/>
      </c>
      <c r="W58" t="str">
        <f t="shared" si="8"/>
        <v/>
      </c>
      <c r="X58" t="s">
        <v>83</v>
      </c>
      <c r="Y58" t="str">
        <f t="shared" si="9"/>
        <v/>
      </c>
      <c r="Z58" t="str">
        <f t="shared" si="10"/>
        <v/>
      </c>
    </row>
    <row r="59" spans="1:27">
      <c r="A59">
        <v>57</v>
      </c>
      <c r="B59" s="1">
        <v>2</v>
      </c>
      <c r="C59" t="s">
        <v>11</v>
      </c>
      <c r="D59" t="s">
        <v>13</v>
      </c>
      <c r="E59" s="2" t="s">
        <v>67</v>
      </c>
      <c r="F59" s="3" t="str">
        <f t="shared" si="11"/>
        <v>507</v>
      </c>
      <c r="G59" s="2" t="s">
        <v>52</v>
      </c>
      <c r="H59" s="2" t="s">
        <v>51</v>
      </c>
      <c r="I59" s="2" t="s">
        <v>57</v>
      </c>
      <c r="J59" s="2" t="s">
        <v>57</v>
      </c>
      <c r="K59" s="2" t="s">
        <v>11</v>
      </c>
      <c r="L59" t="str">
        <f t="shared" si="1"/>
        <v/>
      </c>
      <c r="M59" s="2" t="s">
        <v>85</v>
      </c>
      <c r="N59" s="2" t="s">
        <v>87</v>
      </c>
      <c r="O59" t="str">
        <f t="shared" si="2"/>
        <v>x</v>
      </c>
      <c r="P59" t="str">
        <f t="shared" si="3"/>
        <v/>
      </c>
      <c r="Q59" t="str">
        <f t="shared" si="4"/>
        <v>x</v>
      </c>
      <c r="R59" t="str">
        <f t="shared" si="5"/>
        <v/>
      </c>
      <c r="S59" t="str">
        <f t="shared" si="6"/>
        <v/>
      </c>
      <c r="T59" t="str">
        <f t="shared" si="7"/>
        <v/>
      </c>
      <c r="W59" t="str">
        <f t="shared" si="8"/>
        <v/>
      </c>
      <c r="X59" t="s">
        <v>83</v>
      </c>
      <c r="Y59" t="str">
        <f t="shared" si="9"/>
        <v/>
      </c>
      <c r="Z59" t="str">
        <f t="shared" si="10"/>
        <v/>
      </c>
    </row>
    <row r="60" spans="1:27">
      <c r="A60">
        <v>58</v>
      </c>
      <c r="B60" s="1">
        <v>2</v>
      </c>
      <c r="C60" t="s">
        <v>12</v>
      </c>
      <c r="D60" t="s">
        <v>61</v>
      </c>
      <c r="E60" s="2" t="s">
        <v>66</v>
      </c>
      <c r="F60" s="3" t="str">
        <f t="shared" si="11"/>
        <v>A0F</v>
      </c>
      <c r="G60" s="2" t="s">
        <v>51</v>
      </c>
      <c r="H60" s="2" t="s">
        <v>52</v>
      </c>
      <c r="I60" s="2" t="s">
        <v>58</v>
      </c>
      <c r="J60" s="2" t="s">
        <v>59</v>
      </c>
      <c r="K60" s="2" t="s">
        <v>12</v>
      </c>
      <c r="L60" t="str">
        <f t="shared" si="1"/>
        <v/>
      </c>
      <c r="M60" s="2" t="s">
        <v>86</v>
      </c>
      <c r="N60" s="2" t="s">
        <v>86</v>
      </c>
      <c r="O60" t="str">
        <f t="shared" si="2"/>
        <v/>
      </c>
      <c r="P60" t="str">
        <f t="shared" si="3"/>
        <v>x</v>
      </c>
      <c r="Q60" t="str">
        <f t="shared" si="4"/>
        <v/>
      </c>
      <c r="R60" t="str">
        <f t="shared" si="5"/>
        <v/>
      </c>
      <c r="S60" t="str">
        <f t="shared" si="6"/>
        <v/>
      </c>
      <c r="T60" t="str">
        <f t="shared" si="7"/>
        <v/>
      </c>
      <c r="W60" t="str">
        <f t="shared" si="8"/>
        <v/>
      </c>
      <c r="X60" t="s">
        <v>83</v>
      </c>
      <c r="Y60" t="str">
        <f t="shared" si="9"/>
        <v/>
      </c>
      <c r="Z60" t="str">
        <f t="shared" si="10"/>
        <v/>
      </c>
    </row>
    <row r="61" spans="1:27">
      <c r="A61">
        <v>59</v>
      </c>
      <c r="B61" s="1">
        <v>3</v>
      </c>
      <c r="C61" t="s">
        <v>11</v>
      </c>
      <c r="D61" t="s">
        <v>13</v>
      </c>
      <c r="E61" s="2" t="s">
        <v>70</v>
      </c>
      <c r="F61" s="3" t="str">
        <f t="shared" si="11"/>
        <v>41E</v>
      </c>
      <c r="G61" s="2" t="s">
        <v>54</v>
      </c>
      <c r="H61" s="2" t="s">
        <v>55</v>
      </c>
      <c r="I61" s="2" t="s">
        <v>57</v>
      </c>
      <c r="J61" s="2" t="s">
        <v>57</v>
      </c>
      <c r="K61" s="2" t="s">
        <v>11</v>
      </c>
      <c r="L61" t="str">
        <f t="shared" si="1"/>
        <v/>
      </c>
      <c r="M61" s="2" t="s">
        <v>85</v>
      </c>
      <c r="N61" s="2" t="s">
        <v>85</v>
      </c>
      <c r="O61" t="str">
        <f t="shared" si="2"/>
        <v>x</v>
      </c>
      <c r="P61" t="str">
        <f t="shared" si="3"/>
        <v/>
      </c>
      <c r="Q61" t="str">
        <f t="shared" si="4"/>
        <v>x</v>
      </c>
      <c r="R61" t="str">
        <f t="shared" si="5"/>
        <v/>
      </c>
      <c r="S61" t="str">
        <f t="shared" si="6"/>
        <v/>
      </c>
      <c r="T61" t="str">
        <f t="shared" si="7"/>
        <v/>
      </c>
      <c r="W61" t="str">
        <f t="shared" si="8"/>
        <v/>
      </c>
      <c r="X61" t="s">
        <v>83</v>
      </c>
      <c r="Y61" t="str">
        <f t="shared" si="9"/>
        <v/>
      </c>
      <c r="Z61" t="str">
        <f t="shared" si="10"/>
        <v/>
      </c>
    </row>
    <row r="62" spans="1:27">
      <c r="A62">
        <v>60</v>
      </c>
      <c r="B62" s="1">
        <v>2</v>
      </c>
      <c r="C62" t="s">
        <v>11</v>
      </c>
      <c r="D62" t="s">
        <v>13</v>
      </c>
      <c r="E62" s="2" t="s">
        <v>71</v>
      </c>
      <c r="F62" s="3" t="str">
        <f t="shared" si="11"/>
        <v>83D</v>
      </c>
      <c r="G62" s="2" t="s">
        <v>52</v>
      </c>
      <c r="H62" s="2" t="s">
        <v>51</v>
      </c>
      <c r="I62" s="2" t="s">
        <v>57</v>
      </c>
      <c r="J62" s="2" t="s">
        <v>57</v>
      </c>
      <c r="K62" s="2" t="s">
        <v>11</v>
      </c>
      <c r="L62" t="str">
        <f t="shared" si="1"/>
        <v/>
      </c>
      <c r="M62" s="2" t="s">
        <v>85</v>
      </c>
      <c r="N62" s="2" t="s">
        <v>87</v>
      </c>
      <c r="O62" t="str">
        <f t="shared" si="2"/>
        <v>x</v>
      </c>
      <c r="P62" t="str">
        <f t="shared" si="3"/>
        <v/>
      </c>
      <c r="Q62" t="str">
        <f t="shared" si="4"/>
        <v>x</v>
      </c>
      <c r="R62" t="str">
        <f t="shared" si="5"/>
        <v/>
      </c>
      <c r="S62" t="str">
        <f t="shared" si="6"/>
        <v/>
      </c>
      <c r="T62" t="str">
        <f t="shared" si="7"/>
        <v/>
      </c>
      <c r="W62" t="str">
        <f t="shared" si="8"/>
        <v/>
      </c>
      <c r="X62" t="s">
        <v>83</v>
      </c>
      <c r="Y62" t="str">
        <f t="shared" si="9"/>
        <v/>
      </c>
      <c r="Z62" t="str">
        <f t="shared" si="10"/>
        <v/>
      </c>
    </row>
    <row r="63" spans="1:27">
      <c r="A63">
        <v>61</v>
      </c>
      <c r="B63" s="1">
        <v>2</v>
      </c>
      <c r="C63" t="s">
        <v>12</v>
      </c>
      <c r="D63" t="s">
        <v>61</v>
      </c>
      <c r="E63" s="2" t="s">
        <v>28</v>
      </c>
      <c r="F63" s="3" t="str">
        <f t="shared" si="11"/>
        <v>7B</v>
      </c>
      <c r="G63" s="2" t="s">
        <v>51</v>
      </c>
      <c r="H63" s="2" t="s">
        <v>52</v>
      </c>
      <c r="I63" s="2" t="s">
        <v>56</v>
      </c>
      <c r="J63" s="2" t="s">
        <v>58</v>
      </c>
      <c r="K63" s="2" t="s">
        <v>12</v>
      </c>
      <c r="L63" t="str">
        <f t="shared" si="1"/>
        <v/>
      </c>
      <c r="M63" s="2" t="s">
        <v>88</v>
      </c>
      <c r="N63" s="2" t="s">
        <v>88</v>
      </c>
      <c r="O63" t="str">
        <f t="shared" si="2"/>
        <v/>
      </c>
      <c r="P63" t="str">
        <f t="shared" si="3"/>
        <v>x</v>
      </c>
      <c r="Q63" t="str">
        <f t="shared" si="4"/>
        <v/>
      </c>
      <c r="R63" t="str">
        <f t="shared" si="5"/>
        <v/>
      </c>
      <c r="S63" t="str">
        <f t="shared" si="6"/>
        <v/>
      </c>
      <c r="T63" t="str">
        <f t="shared" si="7"/>
        <v/>
      </c>
      <c r="V63" t="s">
        <v>83</v>
      </c>
      <c r="W63" t="str">
        <f t="shared" si="8"/>
        <v/>
      </c>
      <c r="X63" t="s">
        <v>83</v>
      </c>
      <c r="Y63" t="str">
        <f t="shared" si="9"/>
        <v/>
      </c>
      <c r="Z63" t="str">
        <f t="shared" si="10"/>
        <v/>
      </c>
      <c r="AA63" t="s">
        <v>83</v>
      </c>
    </row>
    <row r="64" spans="1:27">
      <c r="A64">
        <v>62</v>
      </c>
      <c r="B64" s="1">
        <v>3</v>
      </c>
      <c r="C64" t="s">
        <v>11</v>
      </c>
      <c r="D64" t="s">
        <v>13</v>
      </c>
      <c r="E64" s="2" t="s">
        <v>29</v>
      </c>
      <c r="F64" s="3" t="str">
        <f t="shared" si="11"/>
        <v>F6</v>
      </c>
      <c r="G64" s="2" t="s">
        <v>55</v>
      </c>
      <c r="H64" s="2" t="s">
        <v>55</v>
      </c>
      <c r="I64" s="2" t="s">
        <v>57</v>
      </c>
      <c r="J64" s="2" t="s">
        <v>57</v>
      </c>
      <c r="K64" s="2" t="s">
        <v>11</v>
      </c>
      <c r="L64" t="str">
        <f t="shared" si="1"/>
        <v/>
      </c>
      <c r="M64" s="2" t="s">
        <v>85</v>
      </c>
      <c r="N64" s="2" t="s">
        <v>85</v>
      </c>
      <c r="O64" t="str">
        <f t="shared" si="2"/>
        <v>x</v>
      </c>
      <c r="P64" t="str">
        <f t="shared" si="3"/>
        <v/>
      </c>
      <c r="Q64" t="str">
        <f t="shared" si="4"/>
        <v>x</v>
      </c>
      <c r="R64" t="str">
        <f t="shared" si="5"/>
        <v/>
      </c>
      <c r="S64" t="str">
        <f t="shared" si="6"/>
        <v>x</v>
      </c>
      <c r="T64" t="str">
        <f t="shared" si="7"/>
        <v/>
      </c>
      <c r="W64" t="str">
        <f t="shared" si="8"/>
        <v/>
      </c>
      <c r="X64" t="s">
        <v>83</v>
      </c>
      <c r="Y64" t="str">
        <f t="shared" si="9"/>
        <v/>
      </c>
      <c r="Z64" t="str">
        <f t="shared" si="10"/>
        <v/>
      </c>
    </row>
    <row r="65" spans="1:27">
      <c r="A65">
        <v>63</v>
      </c>
      <c r="B65" s="1">
        <v>2</v>
      </c>
      <c r="C65" t="s">
        <v>12</v>
      </c>
      <c r="D65" t="s">
        <v>13</v>
      </c>
      <c r="E65" s="2" t="s">
        <v>30</v>
      </c>
      <c r="F65" s="3" t="str">
        <f t="shared" si="11"/>
        <v>1ED</v>
      </c>
      <c r="G65" s="2" t="s">
        <v>52</v>
      </c>
      <c r="H65" s="2" t="s">
        <v>53</v>
      </c>
      <c r="I65" s="2" t="s">
        <v>58</v>
      </c>
      <c r="J65" s="2" t="s">
        <v>59</v>
      </c>
      <c r="K65" s="2" t="s">
        <v>12</v>
      </c>
      <c r="L65" t="str">
        <f t="shared" si="1"/>
        <v/>
      </c>
      <c r="M65" s="2" t="s">
        <v>85</v>
      </c>
      <c r="N65" s="2" t="s">
        <v>85</v>
      </c>
      <c r="O65" t="str">
        <f t="shared" si="2"/>
        <v>x</v>
      </c>
      <c r="P65" t="str">
        <f t="shared" si="3"/>
        <v/>
      </c>
      <c r="Q65" t="str">
        <f t="shared" si="4"/>
        <v/>
      </c>
      <c r="R65" t="str">
        <f t="shared" si="5"/>
        <v/>
      </c>
      <c r="S65" t="str">
        <f t="shared" si="6"/>
        <v/>
      </c>
      <c r="T65" t="str">
        <f t="shared" si="7"/>
        <v/>
      </c>
      <c r="W65" t="str">
        <f t="shared" si="8"/>
        <v/>
      </c>
      <c r="X65" t="s">
        <v>83</v>
      </c>
      <c r="Y65" t="str">
        <f t="shared" si="9"/>
        <v/>
      </c>
      <c r="Z65" t="str">
        <f t="shared" si="10"/>
        <v/>
      </c>
    </row>
    <row r="66" spans="1:27">
      <c r="A66">
        <v>64</v>
      </c>
      <c r="B66" s="1">
        <v>3</v>
      </c>
      <c r="C66" t="s">
        <v>11</v>
      </c>
      <c r="D66" t="s">
        <v>13</v>
      </c>
      <c r="E66" s="2" t="s">
        <v>31</v>
      </c>
      <c r="F66" s="3" t="str">
        <f t="shared" si="11"/>
        <v>3DA</v>
      </c>
      <c r="G66" s="2" t="s">
        <v>55</v>
      </c>
      <c r="H66" s="2" t="s">
        <v>55</v>
      </c>
      <c r="I66" s="2" t="s">
        <v>57</v>
      </c>
      <c r="J66" s="2" t="s">
        <v>57</v>
      </c>
      <c r="K66" s="2" t="s">
        <v>11</v>
      </c>
      <c r="L66" t="str">
        <f t="shared" si="1"/>
        <v/>
      </c>
      <c r="M66" s="2" t="s">
        <v>85</v>
      </c>
      <c r="N66" s="2" t="s">
        <v>85</v>
      </c>
      <c r="O66" t="str">
        <f t="shared" si="2"/>
        <v>x</v>
      </c>
      <c r="P66" t="str">
        <f t="shared" si="3"/>
        <v/>
      </c>
      <c r="Q66" t="str">
        <f t="shared" si="4"/>
        <v>x</v>
      </c>
      <c r="R66" t="str">
        <f t="shared" si="5"/>
        <v/>
      </c>
      <c r="S66" t="str">
        <f t="shared" si="6"/>
        <v>x</v>
      </c>
      <c r="T66" t="str">
        <f t="shared" si="7"/>
        <v/>
      </c>
      <c r="W66" t="str">
        <f t="shared" si="8"/>
        <v/>
      </c>
      <c r="X66" t="s">
        <v>83</v>
      </c>
      <c r="Y66" t="str">
        <f t="shared" si="9"/>
        <v/>
      </c>
      <c r="Z66" t="str">
        <f t="shared" si="10"/>
        <v/>
      </c>
    </row>
    <row r="67" spans="1:27">
      <c r="A67">
        <v>65</v>
      </c>
      <c r="B67" s="1">
        <v>2</v>
      </c>
      <c r="C67" t="s">
        <v>12</v>
      </c>
      <c r="D67" t="s">
        <v>61</v>
      </c>
      <c r="E67" s="2" t="s">
        <v>32</v>
      </c>
      <c r="F67" s="3" t="str">
        <f t="shared" si="11"/>
        <v>7B5</v>
      </c>
      <c r="G67" s="2" t="s">
        <v>53</v>
      </c>
      <c r="H67" s="2" t="s">
        <v>53</v>
      </c>
      <c r="I67" s="2" t="s">
        <v>58</v>
      </c>
      <c r="J67" s="2" t="s">
        <v>59</v>
      </c>
      <c r="K67" s="2" t="s">
        <v>12</v>
      </c>
      <c r="L67" t="str">
        <f t="shared" ref="L67:L78" si="12">IF(C67=K67,"",IF(W67="x","","x"))</f>
        <v/>
      </c>
      <c r="M67" s="2" t="s">
        <v>86</v>
      </c>
      <c r="N67" s="2" t="s">
        <v>86</v>
      </c>
      <c r="O67" t="str">
        <f t="shared" si="2"/>
        <v/>
      </c>
      <c r="P67" t="str">
        <f t="shared" si="3"/>
        <v>x</v>
      </c>
      <c r="Q67" t="str">
        <f t="shared" si="4"/>
        <v/>
      </c>
      <c r="R67" t="str">
        <f t="shared" si="5"/>
        <v/>
      </c>
      <c r="S67" t="str">
        <f t="shared" si="6"/>
        <v/>
      </c>
      <c r="T67" t="str">
        <f t="shared" si="7"/>
        <v>x</v>
      </c>
      <c r="W67" t="str">
        <f t="shared" si="8"/>
        <v/>
      </c>
      <c r="X67" t="s">
        <v>83</v>
      </c>
      <c r="Y67" t="str">
        <f t="shared" si="9"/>
        <v/>
      </c>
      <c r="Z67" t="str">
        <f t="shared" si="10"/>
        <v/>
      </c>
    </row>
    <row r="68" spans="1:27">
      <c r="A68">
        <v>66</v>
      </c>
      <c r="B68" s="1">
        <v>3</v>
      </c>
      <c r="C68" t="s">
        <v>12</v>
      </c>
      <c r="D68" t="s">
        <v>13</v>
      </c>
      <c r="E68" s="2" t="s">
        <v>33</v>
      </c>
      <c r="F68" s="3" t="str">
        <f t="shared" si="11"/>
        <v>F6A</v>
      </c>
      <c r="G68" s="2" t="s">
        <v>55</v>
      </c>
      <c r="H68" s="2" t="s">
        <v>54</v>
      </c>
      <c r="I68" s="2" t="s">
        <v>57</v>
      </c>
      <c r="J68" s="2" t="s">
        <v>56</v>
      </c>
      <c r="K68" s="2" t="s">
        <v>11</v>
      </c>
      <c r="L68" t="str">
        <f t="shared" si="12"/>
        <v>x</v>
      </c>
      <c r="M68" s="2" t="s">
        <v>85</v>
      </c>
      <c r="N68" s="2" t="s">
        <v>85</v>
      </c>
      <c r="O68" t="str">
        <f t="shared" ref="O68:O85" si="13">IF(D68="global","x","")</f>
        <v>x</v>
      </c>
      <c r="P68" t="str">
        <f t="shared" ref="P68:P85" si="14">IF(D68="local","x","")</f>
        <v/>
      </c>
      <c r="Q68" t="str">
        <f t="shared" ref="Q68:Q85" si="15">IF(I68="11",IF(J68="11","x",""),"")</f>
        <v/>
      </c>
      <c r="R68" t="str">
        <f t="shared" ref="R68:R85" si="16">IF(I68="00",IF(J68="00","x",""),"")</f>
        <v/>
      </c>
      <c r="S68" t="str">
        <f t="shared" ref="S68:S85" si="17">IF(G68="111",IF(H68="111","x",""),"")</f>
        <v/>
      </c>
      <c r="T68" t="str">
        <f t="shared" ref="T68:T85" si="18">IF(G68="000",IF(H68="000","x",""),"")</f>
        <v/>
      </c>
      <c r="W68" t="str">
        <f t="shared" ref="W68:W73" si="19">IF(C68="Uncond","x",IF(C68="Call","x",IF(C68="Return","x","")))</f>
        <v/>
      </c>
      <c r="X68" t="s">
        <v>83</v>
      </c>
      <c r="Y68" t="str">
        <f t="shared" ref="Y68:Y85" si="20">IF(K68="Not",IF(L68="x","x",""),"")</f>
        <v/>
      </c>
      <c r="Z68" t="str">
        <f t="shared" ref="Z68:Z85" si="21">IF(K68="Taken",IF(L68="x","x",""),"")</f>
        <v>x</v>
      </c>
    </row>
    <row r="69" spans="1:27">
      <c r="A69">
        <v>67</v>
      </c>
      <c r="B69" s="1">
        <v>4</v>
      </c>
      <c r="C69" t="s">
        <v>12</v>
      </c>
      <c r="D69" t="s">
        <v>13</v>
      </c>
      <c r="E69" s="2" t="s">
        <v>79</v>
      </c>
      <c r="F69" s="3" t="str">
        <f t="shared" si="11"/>
        <v>ED4</v>
      </c>
      <c r="G69" s="2" t="s">
        <v>48</v>
      </c>
      <c r="H69" s="2" t="s">
        <v>50</v>
      </c>
      <c r="I69" s="2" t="s">
        <v>56</v>
      </c>
      <c r="J69" s="2" t="s">
        <v>58</v>
      </c>
      <c r="K69" s="2" t="s">
        <v>11</v>
      </c>
      <c r="L69" t="str">
        <f t="shared" si="12"/>
        <v>x</v>
      </c>
      <c r="M69" s="2" t="s">
        <v>85</v>
      </c>
      <c r="N69" s="2" t="s">
        <v>85</v>
      </c>
      <c r="O69" t="str">
        <f t="shared" si="13"/>
        <v>x</v>
      </c>
      <c r="P69" t="str">
        <f t="shared" si="14"/>
        <v/>
      </c>
      <c r="Q69" t="str">
        <f t="shared" si="15"/>
        <v/>
      </c>
      <c r="R69" t="str">
        <f t="shared" si="16"/>
        <v/>
      </c>
      <c r="S69" t="str">
        <f t="shared" si="17"/>
        <v/>
      </c>
      <c r="T69" t="str">
        <f t="shared" si="18"/>
        <v/>
      </c>
      <c r="W69" t="str">
        <f t="shared" si="19"/>
        <v/>
      </c>
      <c r="Y69" t="str">
        <f t="shared" si="20"/>
        <v/>
      </c>
      <c r="Z69" t="str">
        <f t="shared" si="21"/>
        <v>x</v>
      </c>
    </row>
    <row r="70" spans="1:27">
      <c r="A70">
        <v>68</v>
      </c>
      <c r="B70" s="1">
        <v>5</v>
      </c>
      <c r="C70" t="s">
        <v>12</v>
      </c>
      <c r="D70" t="s">
        <v>13</v>
      </c>
      <c r="E70" s="2" t="s">
        <v>80</v>
      </c>
      <c r="F70" s="3" t="str">
        <f t="shared" si="11"/>
        <v>DA8</v>
      </c>
      <c r="G70" s="2" t="s">
        <v>48</v>
      </c>
      <c r="H70" s="2" t="s">
        <v>50</v>
      </c>
      <c r="I70" s="2" t="s">
        <v>56</v>
      </c>
      <c r="J70" s="2" t="s">
        <v>58</v>
      </c>
      <c r="K70" s="2" t="s">
        <v>11</v>
      </c>
      <c r="L70" t="str">
        <f t="shared" si="12"/>
        <v>x</v>
      </c>
      <c r="M70" s="2" t="s">
        <v>85</v>
      </c>
      <c r="N70" s="2" t="s">
        <v>85</v>
      </c>
      <c r="O70" t="str">
        <f t="shared" si="13"/>
        <v>x</v>
      </c>
      <c r="P70" t="str">
        <f t="shared" si="14"/>
        <v/>
      </c>
      <c r="Q70" t="str">
        <f t="shared" si="15"/>
        <v/>
      </c>
      <c r="R70" t="str">
        <f t="shared" si="16"/>
        <v/>
      </c>
      <c r="S70" t="str">
        <f t="shared" si="17"/>
        <v/>
      </c>
      <c r="T70" t="str">
        <f t="shared" si="18"/>
        <v/>
      </c>
      <c r="W70" t="str">
        <f t="shared" si="19"/>
        <v/>
      </c>
      <c r="Y70" t="str">
        <f t="shared" si="20"/>
        <v/>
      </c>
      <c r="Z70" t="str">
        <f t="shared" si="21"/>
        <v>x</v>
      </c>
    </row>
    <row r="71" spans="1:27">
      <c r="A71">
        <v>69</v>
      </c>
      <c r="B71" s="1">
        <v>6</v>
      </c>
      <c r="C71" t="s">
        <v>12</v>
      </c>
      <c r="D71" t="s">
        <v>13</v>
      </c>
      <c r="E71" s="2" t="s">
        <v>81</v>
      </c>
      <c r="F71" s="3" t="str">
        <f t="shared" si="11"/>
        <v>B50</v>
      </c>
      <c r="G71" s="2" t="s">
        <v>50</v>
      </c>
      <c r="H71" s="2" t="s">
        <v>51</v>
      </c>
      <c r="I71" s="2" t="s">
        <v>56</v>
      </c>
      <c r="J71" s="2" t="s">
        <v>58</v>
      </c>
      <c r="K71" s="2" t="s">
        <v>11</v>
      </c>
      <c r="L71" t="str">
        <f t="shared" si="12"/>
        <v>x</v>
      </c>
      <c r="M71" s="2" t="s">
        <v>85</v>
      </c>
      <c r="N71" s="2" t="s">
        <v>86</v>
      </c>
      <c r="O71" t="str">
        <f t="shared" si="13"/>
        <v>x</v>
      </c>
      <c r="P71" t="str">
        <f t="shared" si="14"/>
        <v/>
      </c>
      <c r="Q71" t="str">
        <f t="shared" si="15"/>
        <v/>
      </c>
      <c r="R71" t="str">
        <f t="shared" si="16"/>
        <v/>
      </c>
      <c r="S71" t="str">
        <f t="shared" si="17"/>
        <v/>
      </c>
      <c r="T71" t="str">
        <f t="shared" si="18"/>
        <v/>
      </c>
      <c r="W71" t="str">
        <f t="shared" si="19"/>
        <v/>
      </c>
      <c r="Y71" t="str">
        <f t="shared" si="20"/>
        <v/>
      </c>
      <c r="Z71" t="str">
        <f t="shared" si="21"/>
        <v>x</v>
      </c>
    </row>
    <row r="72" spans="1:27">
      <c r="A72">
        <v>70</v>
      </c>
      <c r="B72" s="1">
        <v>7</v>
      </c>
      <c r="C72" t="s">
        <v>11</v>
      </c>
      <c r="D72" t="s">
        <v>13</v>
      </c>
      <c r="E72" s="2" t="s">
        <v>82</v>
      </c>
      <c r="F72" s="3" t="str">
        <f t="shared" si="11"/>
        <v>6A0</v>
      </c>
      <c r="G72" s="2" t="s">
        <v>49</v>
      </c>
      <c r="H72" s="2" t="s">
        <v>54</v>
      </c>
      <c r="I72" s="2" t="s">
        <v>56</v>
      </c>
      <c r="J72" s="2" t="s">
        <v>57</v>
      </c>
      <c r="K72" s="2" t="s">
        <v>11</v>
      </c>
      <c r="L72" t="str">
        <f t="shared" si="12"/>
        <v/>
      </c>
      <c r="M72" s="2" t="s">
        <v>85</v>
      </c>
      <c r="N72" s="2" t="s">
        <v>85</v>
      </c>
      <c r="O72" t="str">
        <f t="shared" si="13"/>
        <v>x</v>
      </c>
      <c r="P72" t="str">
        <f t="shared" si="14"/>
        <v/>
      </c>
      <c r="Q72" t="str">
        <f t="shared" si="15"/>
        <v/>
      </c>
      <c r="R72" t="str">
        <f t="shared" si="16"/>
        <v/>
      </c>
      <c r="S72" t="str">
        <f t="shared" si="17"/>
        <v/>
      </c>
      <c r="T72" t="str">
        <f t="shared" si="18"/>
        <v/>
      </c>
      <c r="W72" t="str">
        <f t="shared" si="19"/>
        <v/>
      </c>
      <c r="Y72" t="str">
        <f t="shared" si="20"/>
        <v/>
      </c>
      <c r="Z72" t="str">
        <f t="shared" si="21"/>
        <v/>
      </c>
    </row>
    <row r="73" spans="1:27">
      <c r="A73">
        <v>71</v>
      </c>
      <c r="B73" s="1">
        <v>1</v>
      </c>
      <c r="C73" t="s">
        <v>11</v>
      </c>
      <c r="D73" t="s">
        <v>13</v>
      </c>
      <c r="E73" s="2" t="s">
        <v>69</v>
      </c>
      <c r="F73" s="3" t="str">
        <f t="shared" si="11"/>
        <v>D41</v>
      </c>
      <c r="G73" s="2" t="s">
        <v>55</v>
      </c>
      <c r="H73" s="2" t="s">
        <v>55</v>
      </c>
      <c r="I73" s="2" t="s">
        <v>57</v>
      </c>
      <c r="J73" s="2" t="s">
        <v>57</v>
      </c>
      <c r="K73" s="2" t="s">
        <v>11</v>
      </c>
      <c r="L73" t="str">
        <f t="shared" si="12"/>
        <v/>
      </c>
      <c r="M73" s="2" t="s">
        <v>85</v>
      </c>
      <c r="N73" s="2" t="s">
        <v>85</v>
      </c>
      <c r="O73" t="str">
        <f t="shared" si="13"/>
        <v>x</v>
      </c>
      <c r="P73" t="str">
        <f t="shared" si="14"/>
        <v/>
      </c>
      <c r="Q73" t="str">
        <f t="shared" si="15"/>
        <v>x</v>
      </c>
      <c r="R73" t="str">
        <f t="shared" si="16"/>
        <v/>
      </c>
      <c r="S73" t="str">
        <f t="shared" si="17"/>
        <v>x</v>
      </c>
      <c r="T73" t="str">
        <f t="shared" si="18"/>
        <v/>
      </c>
      <c r="W73" t="str">
        <f t="shared" si="19"/>
        <v/>
      </c>
      <c r="X73" t="s">
        <v>83</v>
      </c>
      <c r="Y73" t="str">
        <f t="shared" si="20"/>
        <v/>
      </c>
      <c r="Z73" t="str">
        <f t="shared" si="21"/>
        <v/>
      </c>
    </row>
    <row r="74" spans="1:27">
      <c r="A74">
        <v>72</v>
      </c>
      <c r="B74" s="1">
        <v>2</v>
      </c>
      <c r="C74" t="s">
        <v>11</v>
      </c>
      <c r="D74" t="s">
        <v>13</v>
      </c>
      <c r="E74" s="2" t="s">
        <v>68</v>
      </c>
      <c r="F74" s="3" t="str">
        <f t="shared" si="11"/>
        <v>A83</v>
      </c>
      <c r="G74" s="2" t="s">
        <v>53</v>
      </c>
      <c r="H74" s="2" t="s">
        <v>52</v>
      </c>
      <c r="I74" s="2" t="s">
        <v>57</v>
      </c>
      <c r="J74" s="2" t="s">
        <v>57</v>
      </c>
      <c r="K74" s="2" t="s">
        <v>11</v>
      </c>
      <c r="L74" t="str">
        <f t="shared" si="12"/>
        <v/>
      </c>
      <c r="M74" s="2" t="s">
        <v>87</v>
      </c>
      <c r="N74" s="2" t="s">
        <v>87</v>
      </c>
      <c r="O74" t="str">
        <f t="shared" si="13"/>
        <v>x</v>
      </c>
      <c r="P74" t="str">
        <f t="shared" si="14"/>
        <v/>
      </c>
      <c r="Q74" t="str">
        <f t="shared" si="15"/>
        <v>x</v>
      </c>
      <c r="R74" t="str">
        <f t="shared" si="16"/>
        <v/>
      </c>
      <c r="S74" t="str">
        <f t="shared" si="17"/>
        <v/>
      </c>
      <c r="T74" t="str">
        <f t="shared" si="18"/>
        <v/>
      </c>
      <c r="U74" t="s">
        <v>83</v>
      </c>
      <c r="W74" t="str">
        <f>IF(C74="Uncond","x",IF(C74="Call","x",IF(C74="Return","x","")))</f>
        <v/>
      </c>
      <c r="X74" t="s">
        <v>83</v>
      </c>
      <c r="Y74" t="str">
        <f t="shared" si="20"/>
        <v/>
      </c>
      <c r="Z74" t="str">
        <f t="shared" si="21"/>
        <v/>
      </c>
    </row>
    <row r="75" spans="1:27">
      <c r="A75">
        <v>73</v>
      </c>
      <c r="B75" s="1" t="s">
        <v>5</v>
      </c>
      <c r="C75" t="s">
        <v>8</v>
      </c>
      <c r="E75" s="2" t="s">
        <v>67</v>
      </c>
      <c r="F75" s="3" t="str">
        <f t="shared" si="11"/>
        <v>507</v>
      </c>
      <c r="G75" s="2" t="s">
        <v>49</v>
      </c>
      <c r="H75" s="2" t="s">
        <v>54</v>
      </c>
      <c r="I75" s="2" t="s">
        <v>57</v>
      </c>
      <c r="J75" s="2" t="s">
        <v>57</v>
      </c>
      <c r="K75" s="2" t="s">
        <v>11</v>
      </c>
      <c r="L75" t="str">
        <f t="shared" si="12"/>
        <v/>
      </c>
      <c r="M75" s="2" t="s">
        <v>87</v>
      </c>
      <c r="N75" s="2" t="s">
        <v>87</v>
      </c>
      <c r="O75" t="str">
        <f t="shared" si="13"/>
        <v/>
      </c>
      <c r="P75" t="str">
        <f t="shared" si="14"/>
        <v/>
      </c>
      <c r="Q75" t="str">
        <f t="shared" si="15"/>
        <v>x</v>
      </c>
      <c r="R75" t="str">
        <f t="shared" si="16"/>
        <v/>
      </c>
      <c r="S75" t="str">
        <f t="shared" si="17"/>
        <v/>
      </c>
      <c r="T75" t="str">
        <f t="shared" si="18"/>
        <v/>
      </c>
      <c r="W75" t="str">
        <f>IF(C75="Uncond","x",IF(C75="Call","x",IF(C75="Return","x","")))</f>
        <v>x</v>
      </c>
      <c r="X75" t="s">
        <v>83</v>
      </c>
      <c r="Y75" t="str">
        <f t="shared" si="20"/>
        <v/>
      </c>
      <c r="Z75" t="str">
        <f t="shared" si="21"/>
        <v/>
      </c>
    </row>
    <row r="76" spans="1:27">
      <c r="A76">
        <v>74</v>
      </c>
      <c r="B76" s="1">
        <v>2</v>
      </c>
      <c r="C76" t="s">
        <v>12</v>
      </c>
      <c r="D76" t="s">
        <v>61</v>
      </c>
      <c r="E76" s="2" t="s">
        <v>66</v>
      </c>
      <c r="F76" s="3" t="str">
        <f t="shared" si="11"/>
        <v>A0F</v>
      </c>
      <c r="G76" s="2" t="s">
        <v>52</v>
      </c>
      <c r="H76" s="2" t="s">
        <v>53</v>
      </c>
      <c r="I76" s="2" t="s">
        <v>59</v>
      </c>
      <c r="J76" s="2" t="s">
        <v>59</v>
      </c>
      <c r="K76" s="2" t="s">
        <v>12</v>
      </c>
      <c r="L76" t="str">
        <f t="shared" si="12"/>
        <v/>
      </c>
      <c r="M76" s="2" t="s">
        <v>86</v>
      </c>
      <c r="N76" s="2" t="s">
        <v>86</v>
      </c>
      <c r="O76" t="str">
        <f t="shared" si="13"/>
        <v/>
      </c>
      <c r="P76" t="str">
        <f t="shared" si="14"/>
        <v>x</v>
      </c>
      <c r="Q76" t="str">
        <f t="shared" si="15"/>
        <v/>
      </c>
      <c r="R76" t="str">
        <f t="shared" si="16"/>
        <v>x</v>
      </c>
      <c r="S76" t="str">
        <f t="shared" si="17"/>
        <v/>
      </c>
      <c r="T76" t="str">
        <f t="shared" si="18"/>
        <v/>
      </c>
      <c r="W76" t="str">
        <f>IF(C76="Uncond","x",IF(C76="Call","x",IF(C76="Return","x","")))</f>
        <v/>
      </c>
      <c r="X76" t="s">
        <v>83</v>
      </c>
      <c r="Y76" t="str">
        <f t="shared" si="20"/>
        <v/>
      </c>
      <c r="Z76" t="str">
        <f t="shared" si="21"/>
        <v/>
      </c>
      <c r="AA76" t="s">
        <v>83</v>
      </c>
    </row>
    <row r="77" spans="1:27">
      <c r="A77">
        <v>75</v>
      </c>
      <c r="B77" s="1">
        <v>3</v>
      </c>
      <c r="C77" t="s">
        <v>11</v>
      </c>
      <c r="D77" t="s">
        <v>13</v>
      </c>
      <c r="E77" s="2" t="s">
        <v>70</v>
      </c>
      <c r="F77" s="3" t="str">
        <f t="shared" si="11"/>
        <v>41E</v>
      </c>
      <c r="G77" s="2" t="s">
        <v>55</v>
      </c>
      <c r="H77" s="2" t="s">
        <v>55</v>
      </c>
      <c r="I77" s="2" t="s">
        <v>57</v>
      </c>
      <c r="J77" s="2" t="s">
        <v>57</v>
      </c>
      <c r="K77" s="2" t="s">
        <v>11</v>
      </c>
      <c r="L77" t="str">
        <f t="shared" si="12"/>
        <v/>
      </c>
      <c r="M77" s="2" t="s">
        <v>85</v>
      </c>
      <c r="N77" s="2" t="s">
        <v>85</v>
      </c>
      <c r="O77" t="str">
        <f t="shared" si="13"/>
        <v>x</v>
      </c>
      <c r="P77" t="str">
        <f t="shared" si="14"/>
        <v/>
      </c>
      <c r="Q77" t="str">
        <f t="shared" si="15"/>
        <v>x</v>
      </c>
      <c r="R77" t="str">
        <f t="shared" si="16"/>
        <v/>
      </c>
      <c r="S77" t="str">
        <f t="shared" si="17"/>
        <v>x</v>
      </c>
      <c r="T77" t="str">
        <f t="shared" si="18"/>
        <v/>
      </c>
      <c r="W77" t="str">
        <f>IF(C77="Uncond","x",IF(C77="Call","x",IF(C77="Return","x","")))</f>
        <v/>
      </c>
      <c r="X77" t="s">
        <v>83</v>
      </c>
      <c r="Y77" t="str">
        <f t="shared" si="20"/>
        <v/>
      </c>
      <c r="Z77" t="str">
        <f t="shared" si="21"/>
        <v/>
      </c>
    </row>
    <row r="78" spans="1:27">
      <c r="A78">
        <v>76</v>
      </c>
      <c r="B78" s="1" t="s">
        <v>6</v>
      </c>
      <c r="C78" t="s">
        <v>9</v>
      </c>
      <c r="D78" t="s">
        <v>13</v>
      </c>
      <c r="E78" s="2" t="s">
        <v>71</v>
      </c>
      <c r="F78" s="3" t="str">
        <f t="shared" si="11"/>
        <v>83D</v>
      </c>
      <c r="G78" s="2" t="s">
        <v>49</v>
      </c>
      <c r="H78" s="2" t="s">
        <v>54</v>
      </c>
      <c r="I78" s="2" t="s">
        <v>57</v>
      </c>
      <c r="J78" s="2" t="s">
        <v>57</v>
      </c>
      <c r="K78" s="2" t="s">
        <v>11</v>
      </c>
      <c r="L78" t="str">
        <f t="shared" si="12"/>
        <v/>
      </c>
      <c r="M78" s="2" t="s">
        <v>87</v>
      </c>
      <c r="N78" s="2" t="s">
        <v>87</v>
      </c>
      <c r="O78" t="str">
        <f t="shared" si="13"/>
        <v>x</v>
      </c>
      <c r="P78" t="str">
        <f t="shared" si="14"/>
        <v/>
      </c>
      <c r="Q78" t="str">
        <f t="shared" si="15"/>
        <v>x</v>
      </c>
      <c r="R78" t="str">
        <f t="shared" si="16"/>
        <v/>
      </c>
      <c r="S78" t="str">
        <f t="shared" si="17"/>
        <v/>
      </c>
      <c r="T78" t="str">
        <f t="shared" si="18"/>
        <v/>
      </c>
      <c r="W78" t="str">
        <f>IF(C78="Uncond","x",IF(C78="Call","x",IF(C78="Return","x","")))</f>
        <v>x</v>
      </c>
      <c r="X78" t="s">
        <v>83</v>
      </c>
      <c r="Y78" t="str">
        <f t="shared" si="20"/>
        <v/>
      </c>
      <c r="Z78" t="str">
        <f t="shared" si="21"/>
        <v/>
      </c>
    </row>
    <row r="79" spans="1:27">
      <c r="A79">
        <v>77</v>
      </c>
      <c r="B79" s="1">
        <v>2</v>
      </c>
      <c r="C79" t="s">
        <v>11</v>
      </c>
      <c r="D79" t="s">
        <v>61</v>
      </c>
      <c r="E79" s="2" t="s">
        <v>28</v>
      </c>
      <c r="F79" s="3" t="str">
        <f t="shared" si="11"/>
        <v>7B</v>
      </c>
      <c r="G79" s="2" t="s">
        <v>53</v>
      </c>
      <c r="H79" s="2" t="s">
        <v>52</v>
      </c>
      <c r="I79" s="2" t="s">
        <v>58</v>
      </c>
      <c r="J79" s="2" t="s">
        <v>56</v>
      </c>
      <c r="K79" s="2" t="s">
        <v>12</v>
      </c>
      <c r="L79" t="str">
        <f>IF(C79=K79,"",IF(W79="x","","x"))</f>
        <v>x</v>
      </c>
      <c r="M79" s="2" t="s">
        <v>88</v>
      </c>
      <c r="N79" s="2" t="s">
        <v>88</v>
      </c>
      <c r="O79" t="str">
        <f t="shared" si="13"/>
        <v/>
      </c>
      <c r="P79" t="str">
        <f t="shared" si="14"/>
        <v>x</v>
      </c>
      <c r="Q79" t="str">
        <f t="shared" si="15"/>
        <v/>
      </c>
      <c r="R79" t="str">
        <f t="shared" si="16"/>
        <v/>
      </c>
      <c r="S79" t="str">
        <f t="shared" si="17"/>
        <v/>
      </c>
      <c r="T79" t="str">
        <f t="shared" si="18"/>
        <v/>
      </c>
      <c r="W79" t="str">
        <f>IF(C79="Uncond","x",IF(C79="Call","x",IF(C79="Return","x","")))</f>
        <v/>
      </c>
      <c r="X79" t="s">
        <v>83</v>
      </c>
      <c r="Y79" t="str">
        <f t="shared" si="20"/>
        <v>x</v>
      </c>
      <c r="Z79" t="str">
        <f t="shared" si="21"/>
        <v/>
      </c>
    </row>
    <row r="80" spans="1:27">
      <c r="A80">
        <v>78</v>
      </c>
      <c r="B80" s="1">
        <v>3</v>
      </c>
      <c r="C80" t="s">
        <v>12</v>
      </c>
      <c r="D80" t="s">
        <v>61</v>
      </c>
      <c r="E80" s="2" t="s">
        <v>72</v>
      </c>
      <c r="F80" s="3" t="str">
        <f t="shared" si="11"/>
        <v>F7</v>
      </c>
      <c r="G80" s="2" t="s">
        <v>55</v>
      </c>
      <c r="H80" s="2" t="s">
        <v>55</v>
      </c>
      <c r="I80" s="2" t="s">
        <v>58</v>
      </c>
      <c r="J80" s="2" t="s">
        <v>56</v>
      </c>
      <c r="K80" s="2" t="s">
        <v>11</v>
      </c>
      <c r="L80" t="str">
        <f>IF(C80=K80,"",IF(W80="x","","x"))</f>
        <v>x</v>
      </c>
      <c r="M80" s="2" t="s">
        <v>86</v>
      </c>
      <c r="N80" s="2" t="s">
        <v>85</v>
      </c>
      <c r="O80" t="str">
        <f t="shared" si="13"/>
        <v/>
      </c>
      <c r="P80" t="str">
        <f t="shared" si="14"/>
        <v>x</v>
      </c>
      <c r="Q80" t="str">
        <f t="shared" si="15"/>
        <v/>
      </c>
      <c r="R80" t="str">
        <f t="shared" si="16"/>
        <v/>
      </c>
      <c r="S80" t="str">
        <f t="shared" si="17"/>
        <v>x</v>
      </c>
      <c r="T80" t="str">
        <f t="shared" si="18"/>
        <v/>
      </c>
      <c r="W80" t="str">
        <f>IF(C80="Uncond","x",IF(C80="Call","x",IF(C80="Return","x","")))</f>
        <v/>
      </c>
      <c r="X80" t="s">
        <v>83</v>
      </c>
      <c r="Y80" t="str">
        <f t="shared" si="20"/>
        <v/>
      </c>
      <c r="Z80" t="str">
        <f t="shared" si="21"/>
        <v>x</v>
      </c>
    </row>
    <row r="81" spans="1:26">
      <c r="A81">
        <v>79</v>
      </c>
      <c r="B81" s="1">
        <v>4</v>
      </c>
      <c r="C81" t="s">
        <v>11</v>
      </c>
      <c r="D81" t="s">
        <v>13</v>
      </c>
      <c r="E81" s="2" t="s">
        <v>73</v>
      </c>
      <c r="F81" s="3" t="str">
        <f t="shared" si="11"/>
        <v>1EE</v>
      </c>
      <c r="G81" s="2" t="s">
        <v>50</v>
      </c>
      <c r="H81" s="2" t="s">
        <v>48</v>
      </c>
      <c r="I81" s="2" t="s">
        <v>57</v>
      </c>
      <c r="J81" s="2" t="s">
        <v>57</v>
      </c>
      <c r="K81" s="2" t="s">
        <v>11</v>
      </c>
      <c r="L81" t="str">
        <f>IF(C81=K81,"",IF(W81="x","","x"))</f>
        <v/>
      </c>
      <c r="M81" s="2" t="s">
        <v>85</v>
      </c>
      <c r="N81" s="2" t="s">
        <v>87</v>
      </c>
      <c r="O81" t="str">
        <f t="shared" si="13"/>
        <v>x</v>
      </c>
      <c r="P81" t="str">
        <f t="shared" si="14"/>
        <v/>
      </c>
      <c r="Q81" t="str">
        <f t="shared" si="15"/>
        <v>x</v>
      </c>
      <c r="R81" t="str">
        <f t="shared" si="16"/>
        <v/>
      </c>
      <c r="S81" t="str">
        <f t="shared" si="17"/>
        <v/>
      </c>
      <c r="T81" t="str">
        <f t="shared" si="18"/>
        <v/>
      </c>
      <c r="W81" t="str">
        <f>IF(C81="Uncond","x",IF(C81="Call","x",IF(C81="Return","x","")))</f>
        <v/>
      </c>
      <c r="X81" t="s">
        <v>83</v>
      </c>
      <c r="Y81" t="str">
        <f t="shared" si="20"/>
        <v/>
      </c>
      <c r="Z81" t="str">
        <f t="shared" si="21"/>
        <v/>
      </c>
    </row>
    <row r="82" spans="1:26">
      <c r="A82">
        <v>80</v>
      </c>
      <c r="B82" s="1">
        <v>1</v>
      </c>
      <c r="C82" t="s">
        <v>12</v>
      </c>
      <c r="D82" t="s">
        <v>61</v>
      </c>
      <c r="E82" s="2" t="s">
        <v>74</v>
      </c>
      <c r="F82" s="3" t="str">
        <f t="shared" si="11"/>
        <v>3DD</v>
      </c>
      <c r="G82" s="2" t="s">
        <v>55</v>
      </c>
      <c r="H82" s="2" t="s">
        <v>54</v>
      </c>
      <c r="I82" s="2" t="s">
        <v>58</v>
      </c>
      <c r="J82" s="2" t="s">
        <v>59</v>
      </c>
      <c r="K82" s="2" t="s">
        <v>11</v>
      </c>
      <c r="L82" t="str">
        <f>IF(C82=K82,"",IF(W82="x","","x"))</f>
        <v>x</v>
      </c>
      <c r="M82" s="2" t="s">
        <v>86</v>
      </c>
      <c r="N82" s="2" t="s">
        <v>85</v>
      </c>
      <c r="O82" t="str">
        <f t="shared" si="13"/>
        <v/>
      </c>
      <c r="P82" t="str">
        <f t="shared" si="14"/>
        <v>x</v>
      </c>
      <c r="Q82" t="str">
        <f t="shared" si="15"/>
        <v/>
      </c>
      <c r="R82" t="str">
        <f t="shared" si="16"/>
        <v/>
      </c>
      <c r="S82" t="str">
        <f t="shared" si="17"/>
        <v/>
      </c>
      <c r="T82" t="str">
        <f t="shared" si="18"/>
        <v/>
      </c>
      <c r="W82" t="str">
        <f>IF(C82="Uncond","x",IF(C82="Call","x",IF(C82="Return","x","")))</f>
        <v/>
      </c>
      <c r="X82" t="s">
        <v>83</v>
      </c>
      <c r="Y82" t="str">
        <f t="shared" si="20"/>
        <v/>
      </c>
      <c r="Z82" t="str">
        <f t="shared" si="21"/>
        <v>x</v>
      </c>
    </row>
    <row r="83" spans="1:26">
      <c r="A83">
        <v>81</v>
      </c>
      <c r="B83" s="1">
        <v>2</v>
      </c>
      <c r="C83" t="s">
        <v>11</v>
      </c>
      <c r="D83" t="s">
        <v>13</v>
      </c>
      <c r="E83" s="2" t="s">
        <v>75</v>
      </c>
      <c r="F83" s="3" t="str">
        <f t="shared" si="11"/>
        <v>7BA</v>
      </c>
      <c r="G83" s="2" t="s">
        <v>52</v>
      </c>
      <c r="H83" s="2" t="s">
        <v>51</v>
      </c>
      <c r="I83" s="2" t="s">
        <v>57</v>
      </c>
      <c r="J83" s="2" t="s">
        <v>57</v>
      </c>
      <c r="K83" s="2" t="s">
        <v>11</v>
      </c>
      <c r="L83" t="str">
        <f>IF(C83=K83,"",IF(W83="x","","x"))</f>
        <v/>
      </c>
      <c r="M83" s="2" t="s">
        <v>85</v>
      </c>
      <c r="N83" s="2" t="s">
        <v>87</v>
      </c>
      <c r="O83" t="str">
        <f t="shared" si="13"/>
        <v>x</v>
      </c>
      <c r="P83" t="str">
        <f t="shared" si="14"/>
        <v/>
      </c>
      <c r="Q83" t="str">
        <f t="shared" si="15"/>
        <v>x</v>
      </c>
      <c r="R83" t="str">
        <f t="shared" si="16"/>
        <v/>
      </c>
      <c r="S83" t="str">
        <f t="shared" si="17"/>
        <v/>
      </c>
      <c r="T83" t="str">
        <f t="shared" si="18"/>
        <v/>
      </c>
      <c r="W83" t="str">
        <f>IF(C83="Uncond","x",IF(C83="Call","x",IF(C83="Return","x","")))</f>
        <v/>
      </c>
      <c r="X83" t="s">
        <v>83</v>
      </c>
      <c r="Y83" t="str">
        <f t="shared" si="20"/>
        <v/>
      </c>
      <c r="Z83" t="str">
        <f t="shared" si="21"/>
        <v/>
      </c>
    </row>
    <row r="84" spans="1:26">
      <c r="A84">
        <v>82</v>
      </c>
      <c r="B84" s="1">
        <v>1</v>
      </c>
      <c r="C84" t="s">
        <v>12</v>
      </c>
      <c r="D84" t="s">
        <v>61</v>
      </c>
      <c r="E84" s="2" t="s">
        <v>76</v>
      </c>
      <c r="F84" s="3" t="str">
        <f t="shared" ref="F84:F85" si="22">BIN2HEX(LEFT(E84,8))&amp;BIN2HEX(RIGHT(E84,4))</f>
        <v>F75</v>
      </c>
      <c r="G84" s="2" t="s">
        <v>54</v>
      </c>
      <c r="H84" s="2" t="s">
        <v>49</v>
      </c>
      <c r="I84" s="2" t="s">
        <v>58</v>
      </c>
      <c r="J84" s="2" t="s">
        <v>59</v>
      </c>
      <c r="K84" s="2" t="s">
        <v>11</v>
      </c>
      <c r="L84" t="str">
        <f>IF(C84=K84,"",IF(W84="x","","x"))</f>
        <v>x</v>
      </c>
      <c r="M84" s="2" t="s">
        <v>86</v>
      </c>
      <c r="N84" s="2" t="s">
        <v>85</v>
      </c>
      <c r="O84" t="str">
        <f t="shared" si="13"/>
        <v/>
      </c>
      <c r="P84" t="str">
        <f t="shared" si="14"/>
        <v>x</v>
      </c>
      <c r="Q84" t="str">
        <f t="shared" si="15"/>
        <v/>
      </c>
      <c r="R84" t="str">
        <f t="shared" si="16"/>
        <v/>
      </c>
      <c r="S84" t="str">
        <f t="shared" si="17"/>
        <v/>
      </c>
      <c r="T84" t="str">
        <f t="shared" si="18"/>
        <v/>
      </c>
      <c r="W84" t="str">
        <f>IF(C84="Uncond","x",IF(C84="Call","x",IF(C84="Return","x","")))</f>
        <v/>
      </c>
      <c r="X84" t="s">
        <v>83</v>
      </c>
      <c r="Y84" t="str">
        <f t="shared" si="20"/>
        <v/>
      </c>
      <c r="Z84" t="str">
        <f t="shared" si="21"/>
        <v>x</v>
      </c>
    </row>
    <row r="85" spans="1:26">
      <c r="A85">
        <v>83</v>
      </c>
      <c r="B85" s="1" t="s">
        <v>7</v>
      </c>
      <c r="C85" t="s">
        <v>10</v>
      </c>
      <c r="D85" t="s">
        <v>13</v>
      </c>
      <c r="E85" s="2" t="s">
        <v>77</v>
      </c>
      <c r="F85" s="3" t="str">
        <f t="shared" si="22"/>
        <v>EEA</v>
      </c>
      <c r="G85" s="2" t="s">
        <v>49</v>
      </c>
      <c r="H85" s="2" t="s">
        <v>54</v>
      </c>
      <c r="I85" s="2" t="s">
        <v>58</v>
      </c>
      <c r="J85" s="2" t="s">
        <v>57</v>
      </c>
      <c r="K85" s="2" t="s">
        <v>11</v>
      </c>
      <c r="L85" t="str">
        <f>IF(C85=K85,"",IF(W85="x","","x"))</f>
        <v/>
      </c>
      <c r="M85" s="2" t="s">
        <v>85</v>
      </c>
      <c r="N85" s="2" t="s">
        <v>86</v>
      </c>
      <c r="O85" t="str">
        <f t="shared" si="13"/>
        <v>x</v>
      </c>
      <c r="P85" t="str">
        <f t="shared" si="14"/>
        <v/>
      </c>
      <c r="Q85" t="str">
        <f t="shared" si="15"/>
        <v/>
      </c>
      <c r="R85" t="str">
        <f t="shared" si="16"/>
        <v/>
      </c>
      <c r="S85" t="str">
        <f t="shared" si="17"/>
        <v/>
      </c>
      <c r="T85" t="str">
        <f t="shared" si="18"/>
        <v/>
      </c>
      <c r="W85" t="str">
        <f>IF(C85="Uncond","x",IF(C85="Call","x",IF(C85="Return","x","")))</f>
        <v>x</v>
      </c>
      <c r="X85" t="s">
        <v>83</v>
      </c>
      <c r="Y85" t="str">
        <f t="shared" si="20"/>
        <v/>
      </c>
      <c r="Z85" t="str">
        <f t="shared" si="21"/>
        <v/>
      </c>
    </row>
    <row r="86" spans="1:26">
      <c r="E86" s="2" t="s">
        <v>103</v>
      </c>
      <c r="F86" s="3" t="str">
        <f t="shared" ref="F86" si="23">BIN2HEX(LEFT(E86,8))&amp;BIN2HEX(RIGHT(E86,4))</f>
        <v>DD5</v>
      </c>
    </row>
  </sheetData>
  <mergeCells count="15">
    <mergeCell ref="M1:M2"/>
    <mergeCell ref="N1:N2"/>
    <mergeCell ref="O1:AA1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F3:F1048576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2014-03-13T18:31:44Z</dcterms:created>
  <dcterms:modified xsi:type="dcterms:W3CDTF">2014-03-17T01:10:59Z</dcterms:modified>
</cp:coreProperties>
</file>