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i\Desktop\SRT\Code\Translation_to_keyboard_code\LogFiles\"/>
    </mc:Choice>
  </mc:AlternateContent>
  <xr:revisionPtr revIDLastSave="0" documentId="13_ncr:1_{B6D953A1-C4A2-488A-BB1E-63C1BF118966}" xr6:coauthVersionLast="41" xr6:coauthVersionMax="41" xr10:uidLastSave="{00000000-0000-0000-0000-000000000000}"/>
  <bookViews>
    <workbookView xWindow="-108" yWindow="-108" windowWidth="23256" windowHeight="12576" activeTab="1" xr2:uid="{9E9871BC-E1DB-4C2E-923D-C778FD1FB593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M32" i="2" l="1"/>
  <c r="AN32" i="2"/>
  <c r="AO32" i="2"/>
  <c r="AP32" i="2"/>
  <c r="AQ32" i="2"/>
  <c r="AR32" i="2"/>
  <c r="AS32" i="2"/>
  <c r="AT32" i="2"/>
  <c r="AU32" i="2"/>
  <c r="AV32" i="2"/>
  <c r="AW32" i="2"/>
  <c r="AX32" i="2"/>
  <c r="AY32" i="2"/>
  <c r="AZ32" i="2"/>
  <c r="BA32" i="2"/>
  <c r="AL32" i="2"/>
  <c r="E31" i="2"/>
  <c r="U30" i="2"/>
  <c r="AL30" i="2" s="1"/>
  <c r="E30" i="2"/>
  <c r="F30" i="2" s="1"/>
  <c r="AM23" i="2"/>
  <c r="AN23" i="2"/>
  <c r="AO23" i="2"/>
  <c r="AP23" i="2"/>
  <c r="AQ23" i="2"/>
  <c r="AR23" i="2"/>
  <c r="AS23" i="2"/>
  <c r="AT23" i="2"/>
  <c r="AU23" i="2"/>
  <c r="AV23" i="2"/>
  <c r="AW23" i="2"/>
  <c r="AX23" i="2"/>
  <c r="AY23" i="2"/>
  <c r="AZ23" i="2"/>
  <c r="BA23" i="2"/>
  <c r="AL23" i="2"/>
  <c r="E29" i="2"/>
  <c r="F29" i="2" s="1"/>
  <c r="E28" i="2"/>
  <c r="F28" i="2" s="1"/>
  <c r="E27" i="2"/>
  <c r="E26" i="2"/>
  <c r="E25" i="2"/>
  <c r="F25" i="2" s="1"/>
  <c r="AV21" i="2"/>
  <c r="AW21" i="2" s="1"/>
  <c r="AU21" i="2"/>
  <c r="AR21" i="2"/>
  <c r="AQ21" i="2"/>
  <c r="AP21" i="2" s="1"/>
  <c r="AO21" i="2" s="1"/>
  <c r="AI19" i="2"/>
  <c r="E10" i="2"/>
  <c r="E9" i="2"/>
  <c r="U9" i="2" s="1"/>
  <c r="AL9" i="2" s="1"/>
  <c r="E8" i="2"/>
  <c r="U8" i="2" s="1"/>
  <c r="AL8" i="2" s="1"/>
  <c r="E7" i="2"/>
  <c r="U7" i="2" s="1"/>
  <c r="AL7" i="2" s="1"/>
  <c r="AJ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U6" i="2"/>
  <c r="F6" i="2"/>
  <c r="G6" i="2" s="1"/>
  <c r="H6" i="2" s="1"/>
  <c r="I6" i="2" s="1"/>
  <c r="J6" i="2" s="1"/>
  <c r="K6" i="2" s="1"/>
  <c r="L6" i="2" s="1"/>
  <c r="M6" i="2" s="1"/>
  <c r="N6" i="2" s="1"/>
  <c r="O6" i="2" s="1"/>
  <c r="P6" i="2" s="1"/>
  <c r="Q6" i="2" s="1"/>
  <c r="R6" i="2" s="1"/>
  <c r="S6" i="2" s="1"/>
  <c r="E6" i="2"/>
  <c r="AM4" i="2"/>
  <c r="AN4" i="2"/>
  <c r="AO4" i="2"/>
  <c r="AP4" i="2"/>
  <c r="AQ4" i="2"/>
  <c r="AR4" i="2"/>
  <c r="AS4" i="2"/>
  <c r="AT4" i="2"/>
  <c r="AU4" i="2"/>
  <c r="AV4" i="2"/>
  <c r="AW4" i="2"/>
  <c r="AX4" i="2"/>
  <c r="AY4" i="2"/>
  <c r="AZ4" i="2"/>
  <c r="BA4" i="2"/>
  <c r="AU2" i="2"/>
  <c r="AV2" i="2"/>
  <c r="AW2" i="2" s="1"/>
  <c r="AX2" i="2" s="1"/>
  <c r="AY2" i="2" s="1"/>
  <c r="AZ2" i="2" s="1"/>
  <c r="BA2" i="2" s="1"/>
  <c r="AR2" i="2"/>
  <c r="AQ2" i="2" s="1"/>
  <c r="AP2" i="2" s="1"/>
  <c r="AO2" i="2" s="1"/>
  <c r="AN2" i="2" s="1"/>
  <c r="AM2" i="2" s="1"/>
  <c r="AL2" i="2" s="1"/>
  <c r="AL4" i="2" s="1"/>
  <c r="F25" i="1"/>
  <c r="G25" i="1"/>
  <c r="H25" i="1"/>
  <c r="E25" i="1"/>
  <c r="D25" i="1"/>
  <c r="J24" i="1"/>
  <c r="G30" i="2" l="1"/>
  <c r="W30" i="2"/>
  <c r="AN30" i="2" s="1"/>
  <c r="V30" i="2"/>
  <c r="AM30" i="2" s="1"/>
  <c r="F31" i="2"/>
  <c r="U31" i="2"/>
  <c r="AL31" i="2" s="1"/>
  <c r="U29" i="2"/>
  <c r="AL29" i="2" s="1"/>
  <c r="U28" i="2"/>
  <c r="AL28" i="2" s="1"/>
  <c r="F27" i="2"/>
  <c r="V27" i="2" s="1"/>
  <c r="AM27" i="2" s="1"/>
  <c r="U27" i="2"/>
  <c r="AL27" i="2" s="1"/>
  <c r="U25" i="2"/>
  <c r="AL25" i="2" s="1"/>
  <c r="AX21" i="2"/>
  <c r="G29" i="2"/>
  <c r="W29" i="2" s="1"/>
  <c r="AN29" i="2" s="1"/>
  <c r="G28" i="2"/>
  <c r="W28" i="2" s="1"/>
  <c r="AN28" i="2" s="1"/>
  <c r="AN21" i="2"/>
  <c r="G25" i="2"/>
  <c r="V29" i="2"/>
  <c r="AM29" i="2" s="1"/>
  <c r="V28" i="2"/>
  <c r="AM28" i="2" s="1"/>
  <c r="U26" i="2"/>
  <c r="AL26" i="2" s="1"/>
  <c r="V25" i="2"/>
  <c r="AM25" i="2" s="1"/>
  <c r="F26" i="2"/>
  <c r="F10" i="2"/>
  <c r="F9" i="2"/>
  <c r="F8" i="2"/>
  <c r="F7" i="2"/>
  <c r="U10" i="2"/>
  <c r="AL10" i="2" s="1"/>
  <c r="AL11" i="2" s="1"/>
  <c r="AL12" i="2" s="1"/>
  <c r="AL6" i="2"/>
  <c r="AM6" i="2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H20" i="1"/>
  <c r="W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H19" i="1"/>
  <c r="H30" i="2" l="1"/>
  <c r="X30" i="2"/>
  <c r="AO30" i="2" s="1"/>
  <c r="G31" i="2"/>
  <c r="W31" i="2"/>
  <c r="AN31" i="2" s="1"/>
  <c r="V31" i="2"/>
  <c r="AM31" i="2" s="1"/>
  <c r="G27" i="2"/>
  <c r="W27" i="2" s="1"/>
  <c r="AN27" i="2" s="1"/>
  <c r="H25" i="2"/>
  <c r="X25" i="2" s="1"/>
  <c r="AO25" i="2" s="1"/>
  <c r="H28" i="2"/>
  <c r="W25" i="2"/>
  <c r="AN25" i="2" s="1"/>
  <c r="H29" i="2"/>
  <c r="X29" i="2" s="1"/>
  <c r="AO29" i="2" s="1"/>
  <c r="G26" i="2"/>
  <c r="W26" i="2" s="1"/>
  <c r="AN26" i="2" s="1"/>
  <c r="V26" i="2"/>
  <c r="AM26" i="2" s="1"/>
  <c r="AY21" i="2"/>
  <c r="AM21" i="2"/>
  <c r="G7" i="2"/>
  <c r="W7" i="2" s="1"/>
  <c r="AN7" i="2" s="1"/>
  <c r="G8" i="2"/>
  <c r="V7" i="2"/>
  <c r="AM7" i="2" s="1"/>
  <c r="G9" i="2"/>
  <c r="W9" i="2" s="1"/>
  <c r="AN9" i="2" s="1"/>
  <c r="V8" i="2"/>
  <c r="AM8" i="2" s="1"/>
  <c r="V9" i="2"/>
  <c r="AM9" i="2" s="1"/>
  <c r="AM11" i="2" s="1"/>
  <c r="AM12" i="2" s="1"/>
  <c r="G10" i="2"/>
  <c r="W10" i="2" s="1"/>
  <c r="AN10" i="2" s="1"/>
  <c r="V10" i="2"/>
  <c r="AM10" i="2" s="1"/>
  <c r="C20" i="1"/>
  <c r="D20" i="1"/>
  <c r="B20" i="1"/>
  <c r="C18" i="1"/>
  <c r="D18" i="1"/>
  <c r="B18" i="1"/>
  <c r="C17" i="1"/>
  <c r="D17" i="1"/>
  <c r="B17" i="1"/>
  <c r="H31" i="2" l="1"/>
  <c r="I30" i="2"/>
  <c r="H27" i="2"/>
  <c r="I27" i="2" s="1"/>
  <c r="I29" i="2"/>
  <c r="Y29" i="2" s="1"/>
  <c r="AP29" i="2" s="1"/>
  <c r="AN33" i="2"/>
  <c r="I28" i="2"/>
  <c r="Y28" i="2"/>
  <c r="AP28" i="2" s="1"/>
  <c r="X28" i="2"/>
  <c r="AO28" i="2" s="1"/>
  <c r="AM33" i="2"/>
  <c r="AL21" i="2"/>
  <c r="AL33" i="2" s="1"/>
  <c r="AZ21" i="2"/>
  <c r="H26" i="2"/>
  <c r="X26" i="2" s="1"/>
  <c r="AO26" i="2" s="1"/>
  <c r="I25" i="2"/>
  <c r="Y25" i="2" s="1"/>
  <c r="AP25" i="2" s="1"/>
  <c r="H10" i="2"/>
  <c r="X10" i="2"/>
  <c r="AO10" i="2" s="1"/>
  <c r="H7" i="2"/>
  <c r="X7" i="2" s="1"/>
  <c r="AO7" i="2" s="1"/>
  <c r="H8" i="2"/>
  <c r="H9" i="2"/>
  <c r="X9" i="2" s="1"/>
  <c r="AO9" i="2" s="1"/>
  <c r="W8" i="2"/>
  <c r="AN8" i="2" s="1"/>
  <c r="AN6" i="2"/>
  <c r="AN11" i="2" s="1"/>
  <c r="AN12" i="2" s="1"/>
  <c r="I31" i="2" l="1"/>
  <c r="Y31" i="2"/>
  <c r="AP31" i="2" s="1"/>
  <c r="J30" i="2"/>
  <c r="Z30" i="2"/>
  <c r="AQ30" i="2" s="1"/>
  <c r="Y30" i="2"/>
  <c r="AP30" i="2" s="1"/>
  <c r="X31" i="2"/>
  <c r="AO31" i="2" s="1"/>
  <c r="X27" i="2"/>
  <c r="AO27" i="2" s="1"/>
  <c r="AO33" i="2" s="1"/>
  <c r="J28" i="2"/>
  <c r="I26" i="2"/>
  <c r="Y26" i="2" s="1"/>
  <c r="AP26" i="2" s="1"/>
  <c r="BA21" i="2"/>
  <c r="J27" i="2"/>
  <c r="Z27" i="2" s="1"/>
  <c r="AQ27" i="2" s="1"/>
  <c r="Y27" i="2"/>
  <c r="AP27" i="2" s="1"/>
  <c r="J25" i="2"/>
  <c r="Z25" i="2" s="1"/>
  <c r="AQ25" i="2" s="1"/>
  <c r="J29" i="2"/>
  <c r="Z29" i="2" s="1"/>
  <c r="AQ29" i="2" s="1"/>
  <c r="I9" i="2"/>
  <c r="Y9" i="2" s="1"/>
  <c r="AP9" i="2" s="1"/>
  <c r="I8" i="2"/>
  <c r="Y8" i="2" s="1"/>
  <c r="AP8" i="2" s="1"/>
  <c r="I10" i="2"/>
  <c r="X8" i="2"/>
  <c r="AO8" i="2" s="1"/>
  <c r="I7" i="2"/>
  <c r="AO6" i="2"/>
  <c r="K30" i="2" l="1"/>
  <c r="AA30" i="2" s="1"/>
  <c r="AR30" i="2" s="1"/>
  <c r="J31" i="2"/>
  <c r="Z31" i="2"/>
  <c r="AQ31" i="2" s="1"/>
  <c r="AO11" i="2"/>
  <c r="AO12" i="2" s="1"/>
  <c r="AP33" i="2"/>
  <c r="K28" i="2"/>
  <c r="AA28" i="2" s="1"/>
  <c r="AR28" i="2" s="1"/>
  <c r="K27" i="2"/>
  <c r="AA27" i="2" s="1"/>
  <c r="AR27" i="2" s="1"/>
  <c r="Z28" i="2"/>
  <c r="AQ28" i="2" s="1"/>
  <c r="K29" i="2"/>
  <c r="K25" i="2"/>
  <c r="AA25" i="2" s="1"/>
  <c r="AR25" i="2" s="1"/>
  <c r="J26" i="2"/>
  <c r="Z26" i="2" s="1"/>
  <c r="AQ26" i="2" s="1"/>
  <c r="J7" i="2"/>
  <c r="J10" i="2"/>
  <c r="Z10" i="2" s="1"/>
  <c r="AQ10" i="2" s="1"/>
  <c r="J9" i="2"/>
  <c r="Y7" i="2"/>
  <c r="AP7" i="2" s="1"/>
  <c r="Y10" i="2"/>
  <c r="AP10" i="2" s="1"/>
  <c r="J8" i="2"/>
  <c r="AQ6" i="2"/>
  <c r="AP6" i="2"/>
  <c r="L30" i="2" l="1"/>
  <c r="K31" i="2"/>
  <c r="AA31" i="2"/>
  <c r="AR31" i="2" s="1"/>
  <c r="AP11" i="2"/>
  <c r="AP12" i="2" s="1"/>
  <c r="AQ33" i="2"/>
  <c r="L29" i="2"/>
  <c r="K26" i="2"/>
  <c r="L27" i="2"/>
  <c r="AA29" i="2"/>
  <c r="AR29" i="2" s="1"/>
  <c r="L25" i="2"/>
  <c r="L28" i="2"/>
  <c r="AB28" i="2" s="1"/>
  <c r="AS28" i="2" s="1"/>
  <c r="K7" i="2"/>
  <c r="AA7" i="2" s="1"/>
  <c r="AR7" i="2" s="1"/>
  <c r="AA9" i="2"/>
  <c r="AR9" i="2" s="1"/>
  <c r="K9" i="2"/>
  <c r="K8" i="2"/>
  <c r="AA8" i="2" s="1"/>
  <c r="AR8" i="2" s="1"/>
  <c r="Z8" i="2"/>
  <c r="AQ8" i="2" s="1"/>
  <c r="Z7" i="2"/>
  <c r="AQ7" i="2" s="1"/>
  <c r="Z9" i="2"/>
  <c r="AQ9" i="2" s="1"/>
  <c r="K10" i="2"/>
  <c r="AA10" i="2"/>
  <c r="AR10" i="2" s="1"/>
  <c r="AR6" i="2"/>
  <c r="AR11" i="2" s="1"/>
  <c r="AR12" i="2" s="1"/>
  <c r="M30" i="2" l="1"/>
  <c r="AC30" i="2" s="1"/>
  <c r="AT30" i="2" s="1"/>
  <c r="AB30" i="2"/>
  <c r="AS30" i="2" s="1"/>
  <c r="L31" i="2"/>
  <c r="AB31" i="2" s="1"/>
  <c r="AS31" i="2" s="1"/>
  <c r="AQ11" i="2"/>
  <c r="AQ12" i="2" s="1"/>
  <c r="M27" i="2"/>
  <c r="AC27" i="2" s="1"/>
  <c r="AT27" i="2" s="1"/>
  <c r="L26" i="2"/>
  <c r="AB26" i="2" s="1"/>
  <c r="AS26" i="2" s="1"/>
  <c r="M29" i="2"/>
  <c r="AC29" i="2" s="1"/>
  <c r="AT29" i="2" s="1"/>
  <c r="M25" i="2"/>
  <c r="AB27" i="2"/>
  <c r="AS27" i="2" s="1"/>
  <c r="AA26" i="2"/>
  <c r="AR26" i="2" s="1"/>
  <c r="AR33" i="2" s="1"/>
  <c r="M28" i="2"/>
  <c r="AC28" i="2" s="1"/>
  <c r="AT28" i="2" s="1"/>
  <c r="AB25" i="2"/>
  <c r="AS25" i="2" s="1"/>
  <c r="AB29" i="2"/>
  <c r="AS29" i="2" s="1"/>
  <c r="L7" i="2"/>
  <c r="L10" i="2"/>
  <c r="L8" i="2"/>
  <c r="AB8" i="2" s="1"/>
  <c r="AS8" i="2" s="1"/>
  <c r="L9" i="2"/>
  <c r="AS6" i="2"/>
  <c r="N30" i="2" l="1"/>
  <c r="M31" i="2"/>
  <c r="N25" i="2"/>
  <c r="AD25" i="2" s="1"/>
  <c r="AU25" i="2" s="1"/>
  <c r="AC25" i="2"/>
  <c r="AT25" i="2" s="1"/>
  <c r="AS33" i="2"/>
  <c r="N29" i="2"/>
  <c r="N28" i="2"/>
  <c r="M26" i="2"/>
  <c r="AC26" i="2" s="1"/>
  <c r="AT26" i="2" s="1"/>
  <c r="N27" i="2"/>
  <c r="AD27" i="2" s="1"/>
  <c r="AU27" i="2" s="1"/>
  <c r="M9" i="2"/>
  <c r="AC7" i="2"/>
  <c r="AT7" i="2" s="1"/>
  <c r="M7" i="2"/>
  <c r="AB9" i="2"/>
  <c r="AS9" i="2" s="1"/>
  <c r="AB7" i="2"/>
  <c r="AS7" i="2" s="1"/>
  <c r="M8" i="2"/>
  <c r="AC8" i="2" s="1"/>
  <c r="AT8" i="2" s="1"/>
  <c r="M10" i="2"/>
  <c r="AC10" i="2"/>
  <c r="AT10" i="2" s="1"/>
  <c r="AB10" i="2"/>
  <c r="AS10" i="2" s="1"/>
  <c r="AT6" i="2"/>
  <c r="O30" i="2" l="1"/>
  <c r="AD30" i="2"/>
  <c r="AU30" i="2" s="1"/>
  <c r="AD31" i="2"/>
  <c r="AU31" i="2" s="1"/>
  <c r="N31" i="2"/>
  <c r="AC31" i="2"/>
  <c r="AT31" i="2" s="1"/>
  <c r="AS11" i="2"/>
  <c r="AS12" i="2" s="1"/>
  <c r="O28" i="2"/>
  <c r="AE28" i="2" s="1"/>
  <c r="AV28" i="2" s="1"/>
  <c r="O29" i="2"/>
  <c r="AE29" i="2" s="1"/>
  <c r="AV29" i="2" s="1"/>
  <c r="AD29" i="2"/>
  <c r="AU29" i="2" s="1"/>
  <c r="AD28" i="2"/>
  <c r="AU28" i="2" s="1"/>
  <c r="O27" i="2"/>
  <c r="AE27" i="2" s="1"/>
  <c r="AV27" i="2" s="1"/>
  <c r="AT33" i="2"/>
  <c r="N26" i="2"/>
  <c r="O25" i="2"/>
  <c r="N9" i="2"/>
  <c r="AD9" i="2"/>
  <c r="AU9" i="2" s="1"/>
  <c r="N10" i="2"/>
  <c r="AC9" i="2"/>
  <c r="AT9" i="2" s="1"/>
  <c r="AT11" i="2" s="1"/>
  <c r="AT12" i="2" s="1"/>
  <c r="N8" i="2"/>
  <c r="AD8" i="2" s="1"/>
  <c r="AU8" i="2" s="1"/>
  <c r="N7" i="2"/>
  <c r="AD7" i="2"/>
  <c r="AU7" i="2" s="1"/>
  <c r="AU6" i="2"/>
  <c r="P30" i="2" l="1"/>
  <c r="AF30" i="2"/>
  <c r="AW30" i="2" s="1"/>
  <c r="AE30" i="2"/>
  <c r="AV30" i="2" s="1"/>
  <c r="O31" i="2"/>
  <c r="AE31" i="2"/>
  <c r="AV31" i="2" s="1"/>
  <c r="P25" i="2"/>
  <c r="P27" i="2"/>
  <c r="AF27" i="2" s="1"/>
  <c r="AW27" i="2" s="1"/>
  <c r="O26" i="2"/>
  <c r="AE26" i="2" s="1"/>
  <c r="AV26" i="2" s="1"/>
  <c r="AE25" i="2"/>
  <c r="AV25" i="2" s="1"/>
  <c r="AD26" i="2"/>
  <c r="AU26" i="2" s="1"/>
  <c r="AU33" i="2" s="1"/>
  <c r="P29" i="2"/>
  <c r="AF29" i="2"/>
  <c r="AW29" i="2" s="1"/>
  <c r="P28" i="2"/>
  <c r="O7" i="2"/>
  <c r="AE7" i="2" s="1"/>
  <c r="AV7" i="2" s="1"/>
  <c r="O9" i="2"/>
  <c r="AE9" i="2" s="1"/>
  <c r="AV9" i="2" s="1"/>
  <c r="O8" i="2"/>
  <c r="AE8" i="2" s="1"/>
  <c r="AV8" i="2" s="1"/>
  <c r="O10" i="2"/>
  <c r="AE10" i="2" s="1"/>
  <c r="AV10" i="2" s="1"/>
  <c r="AD10" i="2"/>
  <c r="AU10" i="2" s="1"/>
  <c r="AU11" i="2" s="1"/>
  <c r="AU12" i="2" s="1"/>
  <c r="AW6" i="2"/>
  <c r="AV6" i="2"/>
  <c r="AV11" i="2" s="1"/>
  <c r="AV12" i="2" s="1"/>
  <c r="Q30" i="2" l="1"/>
  <c r="AG30" i="2"/>
  <c r="AX30" i="2" s="1"/>
  <c r="P31" i="2"/>
  <c r="AF31" i="2" s="1"/>
  <c r="AW31" i="2" s="1"/>
  <c r="P26" i="2"/>
  <c r="Q27" i="2"/>
  <c r="AG27" i="2" s="1"/>
  <c r="AX27" i="2" s="1"/>
  <c r="AV33" i="2"/>
  <c r="Q28" i="2"/>
  <c r="AF28" i="2"/>
  <c r="AW28" i="2" s="1"/>
  <c r="Q25" i="2"/>
  <c r="Q29" i="2"/>
  <c r="AF25" i="2"/>
  <c r="AW25" i="2" s="1"/>
  <c r="P7" i="2"/>
  <c r="P10" i="2"/>
  <c r="AF10" i="2" s="1"/>
  <c r="AW10" i="2" s="1"/>
  <c r="P8" i="2"/>
  <c r="AF8" i="2"/>
  <c r="AW8" i="2" s="1"/>
  <c r="P9" i="2"/>
  <c r="AF9" i="2" s="1"/>
  <c r="AW9" i="2" s="1"/>
  <c r="AY6" i="2"/>
  <c r="AX6" i="2"/>
  <c r="Q31" i="2" l="1"/>
  <c r="AG31" i="2"/>
  <c r="AX31" i="2" s="1"/>
  <c r="R30" i="2"/>
  <c r="AH30" i="2"/>
  <c r="AY30" i="2" s="1"/>
  <c r="R28" i="2"/>
  <c r="R29" i="2"/>
  <c r="AH29" i="2" s="1"/>
  <c r="AY29" i="2" s="1"/>
  <c r="R25" i="2"/>
  <c r="AH25" i="2" s="1"/>
  <c r="AY25" i="2" s="1"/>
  <c r="AG28" i="2"/>
  <c r="AX28" i="2" s="1"/>
  <c r="R27" i="2"/>
  <c r="AG29" i="2"/>
  <c r="AX29" i="2" s="1"/>
  <c r="Q26" i="2"/>
  <c r="AG26" i="2" s="1"/>
  <c r="AX26" i="2" s="1"/>
  <c r="AG25" i="2"/>
  <c r="AX25" i="2" s="1"/>
  <c r="AF26" i="2"/>
  <c r="AW26" i="2" s="1"/>
  <c r="AW33" i="2" s="1"/>
  <c r="Q9" i="2"/>
  <c r="AG9" i="2" s="1"/>
  <c r="AX9" i="2" s="1"/>
  <c r="Q8" i="2"/>
  <c r="AG8" i="2" s="1"/>
  <c r="AX8" i="2" s="1"/>
  <c r="Q10" i="2"/>
  <c r="Q7" i="2"/>
  <c r="AF7" i="2"/>
  <c r="AW7" i="2" s="1"/>
  <c r="AW11" i="2" s="1"/>
  <c r="AW12" i="2" s="1"/>
  <c r="BA6" i="2"/>
  <c r="AZ6" i="2"/>
  <c r="AI30" i="2" l="1"/>
  <c r="AZ30" i="2" s="1"/>
  <c r="S30" i="2"/>
  <c r="AJ30" i="2" s="1"/>
  <c r="BA30" i="2" s="1"/>
  <c r="R31" i="2"/>
  <c r="AH31" i="2" s="1"/>
  <c r="AY31" i="2" s="1"/>
  <c r="AX33" i="2"/>
  <c r="S25" i="2"/>
  <c r="AJ25" i="2" s="1"/>
  <c r="BA25" i="2" s="1"/>
  <c r="R26" i="2"/>
  <c r="S27" i="2"/>
  <c r="AJ27" i="2" s="1"/>
  <c r="BA27" i="2" s="1"/>
  <c r="S29" i="2"/>
  <c r="AJ29" i="2" s="1"/>
  <c r="BA29" i="2" s="1"/>
  <c r="S28" i="2"/>
  <c r="AJ28" i="2" s="1"/>
  <c r="BA28" i="2" s="1"/>
  <c r="AH27" i="2"/>
  <c r="AY27" i="2" s="1"/>
  <c r="AH28" i="2"/>
  <c r="AY28" i="2" s="1"/>
  <c r="R10" i="2"/>
  <c r="AH10" i="2"/>
  <c r="AY10" i="2" s="1"/>
  <c r="R7" i="2"/>
  <c r="AH7" i="2" s="1"/>
  <c r="AY7" i="2" s="1"/>
  <c r="AG7" i="2"/>
  <c r="AX7" i="2" s="1"/>
  <c r="AG10" i="2"/>
  <c r="AX10" i="2" s="1"/>
  <c r="R9" i="2"/>
  <c r="AH9" i="2" s="1"/>
  <c r="AY9" i="2" s="1"/>
  <c r="R8" i="2"/>
  <c r="S31" i="2" l="1"/>
  <c r="AJ31" i="2" s="1"/>
  <c r="BA31" i="2" s="1"/>
  <c r="AX11" i="2"/>
  <c r="AX12" i="2" s="1"/>
  <c r="AI27" i="2"/>
  <c r="AZ27" i="2" s="1"/>
  <c r="S26" i="2"/>
  <c r="AJ26" i="2" s="1"/>
  <c r="BA26" i="2" s="1"/>
  <c r="BA33" i="2" s="1"/>
  <c r="AI28" i="2"/>
  <c r="AZ28" i="2" s="1"/>
  <c r="AH26" i="2"/>
  <c r="AY26" i="2" s="1"/>
  <c r="AY33" i="2" s="1"/>
  <c r="AI25" i="2"/>
  <c r="AZ25" i="2" s="1"/>
  <c r="AI29" i="2"/>
  <c r="AZ29" i="2" s="1"/>
  <c r="S10" i="2"/>
  <c r="AJ10" i="2" s="1"/>
  <c r="BA10" i="2" s="1"/>
  <c r="S8" i="2"/>
  <c r="AJ8" i="2" s="1"/>
  <c r="BA8" i="2" s="1"/>
  <c r="AH8" i="2"/>
  <c r="AY8" i="2" s="1"/>
  <c r="AY11" i="2" s="1"/>
  <c r="AY12" i="2" s="1"/>
  <c r="S9" i="2"/>
  <c r="AJ9" i="2" s="1"/>
  <c r="BA9" i="2" s="1"/>
  <c r="S7" i="2"/>
  <c r="AJ7" i="2" s="1"/>
  <c r="BA7" i="2" s="1"/>
  <c r="AI31" i="2" l="1"/>
  <c r="AZ31" i="2" s="1"/>
  <c r="BA11" i="2"/>
  <c r="BA12" i="2" s="1"/>
  <c r="AI26" i="2"/>
  <c r="AZ26" i="2" s="1"/>
  <c r="AZ33" i="2" s="1"/>
  <c r="AL36" i="2" s="1"/>
  <c r="AI10" i="2"/>
  <c r="AZ10" i="2" s="1"/>
  <c r="AI9" i="2"/>
  <c r="AZ9" i="2" s="1"/>
  <c r="AI7" i="2"/>
  <c r="AZ7" i="2" s="1"/>
  <c r="AZ11" i="2" s="1"/>
  <c r="AZ12" i="2" s="1"/>
  <c r="AL15" i="2" s="1"/>
  <c r="AI8" i="2"/>
  <c r="AZ8" i="2" s="1"/>
</calcChain>
</file>

<file path=xl/sharedStrings.xml><?xml version="1.0" encoding="utf-8"?>
<sst xmlns="http://schemas.openxmlformats.org/spreadsheetml/2006/main" count="43" uniqueCount="28">
  <si>
    <t>Calibration:</t>
  </si>
  <si>
    <t>Distance 7</t>
  </si>
  <si>
    <t>Distance 8</t>
  </si>
  <si>
    <t>Should Be:</t>
  </si>
  <si>
    <t>100.5 cm</t>
  </si>
  <si>
    <t>1.005 meters</t>
  </si>
  <si>
    <t>Distance 9</t>
  </si>
  <si>
    <t>1.181, 1.184, 1.179</t>
  </si>
  <si>
    <t>1.181, 1.183, 1.179</t>
  </si>
  <si>
    <t>1.180, 1.183, 1.179</t>
  </si>
  <si>
    <t>1.531, 1.530</t>
  </si>
  <si>
    <t>[ 1.524, 1.592, 1.751, 1.631, 1.561, 1.543, 1.534, 1.531, 1.530, 1.539, 1.548, 1.565, 1.598, 1.803, 1.775, 1.854]</t>
  </si>
  <si>
    <t>Real Distance</t>
  </si>
  <si>
    <t>segment start comma index</t>
  </si>
  <si>
    <t>distance measurement</t>
  </si>
  <si>
    <t>Perfect Distances</t>
  </si>
  <si>
    <t>Degrees off center</t>
  </si>
  <si>
    <t>[ 1.525, 1.592, 1.751, 1.631, 1.561, 1.543, 1.534, 1.531, 1.530, 1.539, 1.548, 1.565, 1.598, 1.802, 1.775, 1.854]</t>
  </si>
  <si>
    <t>[ 1.526, 1.592, 1.750, 1.631, 1.561, 1.543, 1.534, 1.531, 1.530, 1.539, 1.548, 1.565, 1.598, 1.770, 1.741, 1.861]</t>
  </si>
  <si>
    <t>[ 1.525, 1.593, 1.750, 1.632, 1.561, 1.543, 1.534, 1.531, 1.530, 1.539, 1.548, 1.565, 1.598, 1.773, 1.746, 1.870]</t>
  </si>
  <si>
    <t>[ 1.525, 1.592, 1.750, 1.632, 1.561, 1.543, 1.534, 1.531, 1.530, 1.539, 1.548, 1.565, 1.598, 1.781, 1.747, 1.872]</t>
  </si>
  <si>
    <t>[ 1.303, 1.219, 1.210, 1.194, 1.155, 1.154, 1.134, 1.090, 1.088, 1.155, 1.157, 1.159, 1.184, 1.185, 1.239, 1.374]</t>
  </si>
  <si>
    <t>[ 1.303, 1.219, 1.209, 1.193, 1.155, 1.154, 1.134, 1.090, 1.088, 1.155, 1.157, 1.160, 1.183, 1.185, 1.240, 1.375]</t>
  </si>
  <si>
    <t>[ 1.303, 1.218, 1.209, 1.194, 1.155, 1.154, 1.135, 1.090, 1.088, 1.155, 1.157, 1.160, 1.183, 1.185, 1.238, 1.374]</t>
  </si>
  <si>
    <t>[ 1.303, 1.219, 1.210, 1.194, 1.155, 1.154, 1.134, 1.090, 1.088, 1.155, 1.157, 1.159, 1.183, 1.185, 1.239, 1.375]</t>
  </si>
  <si>
    <t>[ 1.304, 1.219, 1.210, 1.194, 1.155, 1.154, 1.135, 1.090, 1.088, 1.155, 1.158, 1.160, 1.184, 1.185, 1.239, 1.373]</t>
  </si>
  <si>
    <t>[ 1.303, 1.219, 1.209, 1.194, 1.155, 1.154, 1.135, 1.090, 1.088, 1.155, 1.158, 1.159, 1.183, 1.185, 1.240, 1.373]</t>
  </si>
  <si>
    <t>[ 1.303, 1.219, 1.210, 1.194, 1.155, 1.154, 1.134, 1.090, 1.088, 1.155, 1.158, 1.159, 1.183, 1.186, 1.240, 1.373]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</si>
</sst>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E5EE6-07DE-41EC-8DD3-080D80716BA0}">
  <dimension ref="A1:W25"/>
  <sheetViews>
    <sheetView workbookViewId="0">
      <selection activeCell="E25" sqref="E25:H25"/>
    </sheetView>
  </sheetViews>
  <sheetFormatPr defaultRowHeight="14.4" x14ac:dyDescent="0.3"/>
  <cols>
    <col min="1" max="1" width="16.5546875" bestFit="1" customWidth="1"/>
    <col min="2" max="4" width="9.44140625" bestFit="1" customWidth="1"/>
    <col min="23" max="23" width="12.6640625" bestFit="1" customWidth="1"/>
  </cols>
  <sheetData>
    <row r="1" spans="1:23" x14ac:dyDescent="0.3">
      <c r="A1" t="s">
        <v>0</v>
      </c>
      <c r="E1" t="s">
        <v>3</v>
      </c>
      <c r="F1" t="s">
        <v>4</v>
      </c>
      <c r="G1" t="s">
        <v>5</v>
      </c>
    </row>
    <row r="2" spans="1:23" x14ac:dyDescent="0.3">
      <c r="B2" t="s">
        <v>1</v>
      </c>
      <c r="C2" t="s">
        <v>2</v>
      </c>
      <c r="D2" t="s">
        <v>6</v>
      </c>
    </row>
    <row r="3" spans="1:23" x14ac:dyDescent="0.3">
      <c r="A3" t="s">
        <v>7</v>
      </c>
      <c r="B3">
        <v>1.181</v>
      </c>
      <c r="C3">
        <v>1.1839999999999999</v>
      </c>
      <c r="D3">
        <v>1.179</v>
      </c>
    </row>
    <row r="4" spans="1:23" x14ac:dyDescent="0.3">
      <c r="A4" t="s">
        <v>8</v>
      </c>
      <c r="B4">
        <v>1.181</v>
      </c>
      <c r="C4">
        <v>1.1830000000000001</v>
      </c>
      <c r="D4">
        <v>1.179</v>
      </c>
      <c r="H4">
        <v>1.1539999999999999</v>
      </c>
      <c r="I4">
        <v>1.2849999999999999</v>
      </c>
      <c r="J4">
        <v>1.5009999999999999</v>
      </c>
      <c r="K4">
        <v>1.413</v>
      </c>
      <c r="L4">
        <v>1.1850000000000001</v>
      </c>
      <c r="M4">
        <v>1.1879999999999999</v>
      </c>
      <c r="N4">
        <v>1.181</v>
      </c>
      <c r="O4">
        <v>1.1839999999999999</v>
      </c>
      <c r="P4">
        <v>1.179</v>
      </c>
      <c r="Q4">
        <v>1.19</v>
      </c>
      <c r="R4">
        <v>1.212</v>
      </c>
      <c r="S4">
        <v>1.4119999999999999</v>
      </c>
      <c r="T4">
        <v>1.468</v>
      </c>
      <c r="U4">
        <v>1.659</v>
      </c>
      <c r="V4">
        <v>1.659</v>
      </c>
      <c r="W4">
        <v>-9.2559631349317796E+61</v>
      </c>
    </row>
    <row r="5" spans="1:23" x14ac:dyDescent="0.3">
      <c r="A5" t="s">
        <v>8</v>
      </c>
      <c r="B5">
        <v>1.181</v>
      </c>
      <c r="C5">
        <v>1.1830000000000001</v>
      </c>
      <c r="D5">
        <v>1.179</v>
      </c>
      <c r="H5">
        <v>1.1559999999999999</v>
      </c>
      <c r="I5">
        <v>1.2849999999999999</v>
      </c>
      <c r="J5">
        <v>1.4990000000000001</v>
      </c>
      <c r="K5">
        <v>1.4119999999999999</v>
      </c>
      <c r="L5">
        <v>1.1850000000000001</v>
      </c>
      <c r="M5">
        <v>1.1879999999999999</v>
      </c>
      <c r="N5">
        <v>1.181</v>
      </c>
      <c r="O5">
        <v>1.1830000000000001</v>
      </c>
      <c r="P5">
        <v>1.179</v>
      </c>
      <c r="Q5">
        <v>1.19</v>
      </c>
      <c r="R5">
        <v>1.212</v>
      </c>
      <c r="S5">
        <v>1.4119999999999999</v>
      </c>
      <c r="T5">
        <v>1.4650000000000001</v>
      </c>
      <c r="U5">
        <v>1.6619999999999999</v>
      </c>
      <c r="V5">
        <v>1.8520000000000001</v>
      </c>
    </row>
    <row r="6" spans="1:23" x14ac:dyDescent="0.3">
      <c r="A6" t="s">
        <v>7</v>
      </c>
      <c r="B6">
        <v>1.181</v>
      </c>
      <c r="C6">
        <v>1.1839999999999999</v>
      </c>
      <c r="D6">
        <v>1.179</v>
      </c>
      <c r="H6">
        <v>1.1559999999999999</v>
      </c>
      <c r="I6">
        <v>1.2849999999999999</v>
      </c>
      <c r="J6">
        <v>1.5</v>
      </c>
      <c r="K6">
        <v>1.413</v>
      </c>
      <c r="L6">
        <v>1.1850000000000001</v>
      </c>
      <c r="M6">
        <v>1.1879999999999999</v>
      </c>
      <c r="N6">
        <v>1.181</v>
      </c>
      <c r="O6">
        <v>1.1830000000000001</v>
      </c>
      <c r="P6">
        <v>1.179</v>
      </c>
      <c r="Q6">
        <v>1.1910000000000001</v>
      </c>
      <c r="R6">
        <v>1.212</v>
      </c>
      <c r="S6">
        <v>1.4119999999999999</v>
      </c>
      <c r="T6">
        <v>1.464</v>
      </c>
      <c r="U6">
        <v>1.665</v>
      </c>
      <c r="V6">
        <v>1.843</v>
      </c>
    </row>
    <row r="7" spans="1:23" x14ac:dyDescent="0.3">
      <c r="A7" t="s">
        <v>8</v>
      </c>
      <c r="B7">
        <v>1.181</v>
      </c>
      <c r="C7">
        <v>1.1830000000000001</v>
      </c>
      <c r="D7">
        <v>1.179</v>
      </c>
      <c r="H7">
        <v>1.155</v>
      </c>
      <c r="I7">
        <v>1.2869999999999999</v>
      </c>
      <c r="J7">
        <v>1.5</v>
      </c>
      <c r="K7">
        <v>1.4119999999999999</v>
      </c>
      <c r="L7">
        <v>1.1850000000000001</v>
      </c>
      <c r="M7">
        <v>1.1879999999999999</v>
      </c>
      <c r="N7">
        <v>1.181</v>
      </c>
      <c r="O7">
        <v>1.1839999999999999</v>
      </c>
      <c r="P7">
        <v>1.179</v>
      </c>
      <c r="Q7">
        <v>1.1910000000000001</v>
      </c>
      <c r="R7">
        <v>1.212</v>
      </c>
      <c r="S7">
        <v>1.4119999999999999</v>
      </c>
      <c r="T7">
        <v>1.464</v>
      </c>
      <c r="U7">
        <v>1.6639999999999999</v>
      </c>
      <c r="V7">
        <v>1.843</v>
      </c>
    </row>
    <row r="8" spans="1:23" x14ac:dyDescent="0.3">
      <c r="A8" t="s">
        <v>7</v>
      </c>
      <c r="B8">
        <v>1.181</v>
      </c>
      <c r="C8">
        <v>1.1839999999999999</v>
      </c>
      <c r="D8">
        <v>1.179</v>
      </c>
      <c r="H8">
        <v>1.157</v>
      </c>
      <c r="I8">
        <v>1.286</v>
      </c>
      <c r="J8">
        <v>1.5</v>
      </c>
      <c r="K8">
        <v>1.413</v>
      </c>
      <c r="L8">
        <v>1.1850000000000001</v>
      </c>
      <c r="M8">
        <v>1.1879999999999999</v>
      </c>
      <c r="N8">
        <v>1.181</v>
      </c>
      <c r="O8">
        <v>1.1830000000000001</v>
      </c>
      <c r="P8">
        <v>1.179</v>
      </c>
      <c r="Q8">
        <v>1.1910000000000001</v>
      </c>
      <c r="R8">
        <v>1.212</v>
      </c>
      <c r="S8">
        <v>1.4119999999999999</v>
      </c>
      <c r="T8">
        <v>1.462</v>
      </c>
      <c r="U8">
        <v>1.6579999999999999</v>
      </c>
      <c r="V8">
        <v>1.8540000000000001</v>
      </c>
    </row>
    <row r="9" spans="1:23" x14ac:dyDescent="0.3">
      <c r="A9" t="s">
        <v>7</v>
      </c>
      <c r="B9">
        <v>1.181</v>
      </c>
      <c r="C9">
        <v>1.1839999999999999</v>
      </c>
      <c r="D9">
        <v>1.179</v>
      </c>
      <c r="H9">
        <v>1.157</v>
      </c>
      <c r="I9">
        <v>1.286</v>
      </c>
      <c r="J9">
        <v>1.5009999999999999</v>
      </c>
      <c r="K9">
        <v>1.4139999999999999</v>
      </c>
      <c r="L9">
        <v>1.1850000000000001</v>
      </c>
      <c r="M9">
        <v>1.1879999999999999</v>
      </c>
      <c r="N9">
        <v>1.181</v>
      </c>
      <c r="O9">
        <v>1.1830000000000001</v>
      </c>
      <c r="P9">
        <v>1.179</v>
      </c>
      <c r="Q9">
        <v>1.19</v>
      </c>
      <c r="R9">
        <v>1.212</v>
      </c>
      <c r="S9">
        <v>1.4119999999999999</v>
      </c>
      <c r="T9">
        <v>1.464</v>
      </c>
      <c r="U9">
        <v>1.661</v>
      </c>
      <c r="V9">
        <v>1.857</v>
      </c>
    </row>
    <row r="10" spans="1:23" x14ac:dyDescent="0.3">
      <c r="A10" t="s">
        <v>8</v>
      </c>
      <c r="B10">
        <v>1.181</v>
      </c>
      <c r="C10">
        <v>1.1830000000000001</v>
      </c>
      <c r="D10">
        <v>1.179</v>
      </c>
      <c r="H10">
        <v>1.1579999999999999</v>
      </c>
      <c r="I10">
        <v>1.286</v>
      </c>
      <c r="J10">
        <v>1.502</v>
      </c>
      <c r="K10">
        <v>1.413</v>
      </c>
      <c r="L10">
        <v>1.1839999999999999</v>
      </c>
      <c r="M10">
        <v>1.1879999999999999</v>
      </c>
      <c r="N10">
        <v>1.181</v>
      </c>
      <c r="O10">
        <v>1.1839999999999999</v>
      </c>
      <c r="P10">
        <v>1.179</v>
      </c>
      <c r="Q10">
        <v>1.19</v>
      </c>
      <c r="R10">
        <v>1.2110000000000001</v>
      </c>
      <c r="S10">
        <v>1.4119999999999999</v>
      </c>
      <c r="T10">
        <v>1.4610000000000001</v>
      </c>
      <c r="U10">
        <v>1.665</v>
      </c>
      <c r="V10">
        <v>1.847</v>
      </c>
      <c r="W10">
        <v>2.1949999999999998</v>
      </c>
    </row>
    <row r="11" spans="1:23" x14ac:dyDescent="0.3">
      <c r="A11" t="s">
        <v>8</v>
      </c>
      <c r="B11">
        <v>1.181</v>
      </c>
      <c r="C11">
        <v>1.1830000000000001</v>
      </c>
      <c r="D11">
        <v>1.179</v>
      </c>
      <c r="H11">
        <v>1.159</v>
      </c>
      <c r="I11">
        <v>1.288</v>
      </c>
      <c r="J11">
        <v>1.5009999999999999</v>
      </c>
      <c r="K11">
        <v>1.4139999999999999</v>
      </c>
      <c r="L11">
        <v>1.1839999999999999</v>
      </c>
      <c r="M11">
        <v>1.1879999999999999</v>
      </c>
      <c r="N11">
        <v>1.181</v>
      </c>
      <c r="O11">
        <v>1.1839999999999999</v>
      </c>
      <c r="P11">
        <v>1.179</v>
      </c>
      <c r="Q11">
        <v>1.19</v>
      </c>
      <c r="R11">
        <v>1.212</v>
      </c>
      <c r="S11">
        <v>1.4119999999999999</v>
      </c>
      <c r="T11">
        <v>1.4590000000000001</v>
      </c>
      <c r="U11">
        <v>1.6619999999999999</v>
      </c>
      <c r="V11">
        <v>1.619</v>
      </c>
      <c r="W11">
        <v>1.835</v>
      </c>
    </row>
    <row r="12" spans="1:23" x14ac:dyDescent="0.3">
      <c r="A12" t="s">
        <v>8</v>
      </c>
      <c r="B12">
        <v>1.181</v>
      </c>
      <c r="C12">
        <v>1.1830000000000001</v>
      </c>
      <c r="D12">
        <v>1.179</v>
      </c>
      <c r="H12">
        <v>1.1579999999999999</v>
      </c>
      <c r="I12">
        <v>1.2869999999999999</v>
      </c>
      <c r="J12">
        <v>1.5009999999999999</v>
      </c>
      <c r="K12">
        <v>1.4139999999999999</v>
      </c>
      <c r="L12">
        <v>1.1850000000000001</v>
      </c>
      <c r="M12">
        <v>1.1870000000000001</v>
      </c>
      <c r="N12">
        <v>1.181</v>
      </c>
      <c r="O12">
        <v>1.1830000000000001</v>
      </c>
      <c r="P12">
        <v>1.179</v>
      </c>
      <c r="Q12">
        <v>1.19</v>
      </c>
      <c r="R12">
        <v>1.2110000000000001</v>
      </c>
      <c r="S12">
        <v>1.4119999999999999</v>
      </c>
      <c r="T12">
        <v>1.4610000000000001</v>
      </c>
      <c r="U12">
        <v>1.6539999999999999</v>
      </c>
      <c r="V12">
        <v>1.5940000000000001</v>
      </c>
      <c r="W12">
        <v>1.798</v>
      </c>
    </row>
    <row r="13" spans="1:23" x14ac:dyDescent="0.3">
      <c r="A13" t="s">
        <v>8</v>
      </c>
      <c r="B13">
        <v>1.181</v>
      </c>
      <c r="C13">
        <v>1.1830000000000001</v>
      </c>
      <c r="D13">
        <v>1.179</v>
      </c>
      <c r="H13">
        <v>1.157</v>
      </c>
      <c r="I13">
        <v>1.2869999999999999</v>
      </c>
      <c r="J13">
        <v>1.5009999999999999</v>
      </c>
      <c r="K13">
        <v>1.4139999999999999</v>
      </c>
      <c r="L13">
        <v>1.1850000000000001</v>
      </c>
      <c r="M13">
        <v>1.1879999999999999</v>
      </c>
      <c r="N13">
        <v>1.181</v>
      </c>
      <c r="O13">
        <v>1.1830000000000001</v>
      </c>
      <c r="P13">
        <v>1.179</v>
      </c>
      <c r="Q13">
        <v>1.1910000000000001</v>
      </c>
      <c r="R13">
        <v>1.212</v>
      </c>
      <c r="S13">
        <v>1.4119999999999999</v>
      </c>
      <c r="T13">
        <v>1.4570000000000001</v>
      </c>
      <c r="U13">
        <v>1.653</v>
      </c>
      <c r="V13">
        <v>1.5740000000000001</v>
      </c>
      <c r="W13">
        <v>1.768</v>
      </c>
    </row>
    <row r="14" spans="1:23" x14ac:dyDescent="0.3">
      <c r="A14" t="s">
        <v>8</v>
      </c>
      <c r="B14">
        <v>1.181</v>
      </c>
      <c r="C14">
        <v>1.1830000000000001</v>
      </c>
      <c r="D14">
        <v>1.179</v>
      </c>
      <c r="H14">
        <v>1.157</v>
      </c>
      <c r="I14">
        <v>1.286</v>
      </c>
      <c r="J14">
        <v>1.5009999999999999</v>
      </c>
      <c r="K14">
        <v>1.413</v>
      </c>
      <c r="L14">
        <v>1.1850000000000001</v>
      </c>
      <c r="M14">
        <v>1.1879999999999999</v>
      </c>
      <c r="N14">
        <v>1.181</v>
      </c>
      <c r="O14">
        <v>1.1830000000000001</v>
      </c>
      <c r="P14">
        <v>1.179</v>
      </c>
      <c r="Q14">
        <v>1.19</v>
      </c>
      <c r="R14">
        <v>1.212</v>
      </c>
      <c r="S14">
        <v>1.4119999999999999</v>
      </c>
      <c r="T14">
        <v>1.458</v>
      </c>
      <c r="U14">
        <v>1.647</v>
      </c>
      <c r="V14">
        <v>1.5580000000000001</v>
      </c>
      <c r="W14">
        <v>1.736</v>
      </c>
    </row>
    <row r="15" spans="1:23" x14ac:dyDescent="0.3">
      <c r="A15" t="s">
        <v>9</v>
      </c>
      <c r="B15" s="1">
        <v>1.18</v>
      </c>
      <c r="C15">
        <v>1.1830000000000001</v>
      </c>
      <c r="D15">
        <v>1.179</v>
      </c>
      <c r="H15">
        <v>1.157</v>
      </c>
      <c r="I15">
        <v>1.286</v>
      </c>
      <c r="J15">
        <v>1.5009999999999999</v>
      </c>
      <c r="K15">
        <v>1.413</v>
      </c>
      <c r="L15">
        <v>1.1850000000000001</v>
      </c>
      <c r="M15">
        <v>1.1879999999999999</v>
      </c>
      <c r="N15">
        <v>1.181</v>
      </c>
      <c r="O15">
        <v>1.1830000000000001</v>
      </c>
      <c r="P15">
        <v>1.179</v>
      </c>
      <c r="Q15">
        <v>1.19</v>
      </c>
      <c r="R15">
        <v>1.212</v>
      </c>
      <c r="S15">
        <v>1.4119999999999999</v>
      </c>
      <c r="T15">
        <v>1.458</v>
      </c>
      <c r="U15">
        <v>1.6419999999999999</v>
      </c>
      <c r="V15">
        <v>1.5509999999999999</v>
      </c>
      <c r="W15">
        <v>1.7230000000000001</v>
      </c>
    </row>
    <row r="16" spans="1:23" x14ac:dyDescent="0.3">
      <c r="H16">
        <v>1.1579999999999999</v>
      </c>
      <c r="I16">
        <v>1.286</v>
      </c>
      <c r="J16">
        <v>1.5009999999999999</v>
      </c>
      <c r="K16">
        <v>1.4139999999999999</v>
      </c>
      <c r="L16">
        <v>1.1850000000000001</v>
      </c>
      <c r="M16">
        <v>1.1879999999999999</v>
      </c>
      <c r="N16">
        <v>1.181</v>
      </c>
      <c r="O16">
        <v>1.1830000000000001</v>
      </c>
      <c r="P16">
        <v>1.179</v>
      </c>
      <c r="Q16">
        <v>1.19</v>
      </c>
      <c r="R16">
        <v>1.2110000000000001</v>
      </c>
      <c r="S16">
        <v>1.4119999999999999</v>
      </c>
      <c r="T16">
        <v>1.46</v>
      </c>
      <c r="U16">
        <v>1.6439999999999999</v>
      </c>
      <c r="V16">
        <v>1.5549999999999999</v>
      </c>
      <c r="W16">
        <v>1.72</v>
      </c>
    </row>
    <row r="17" spans="2:23" x14ac:dyDescent="0.3">
      <c r="B17">
        <f>AVERAGE(B3:B15)</f>
        <v>1.1809230769230772</v>
      </c>
      <c r="C17">
        <f t="shared" ref="C17:D17" si="0">AVERAGE(C3:C15)</f>
        <v>1.1833076923076922</v>
      </c>
      <c r="D17">
        <f t="shared" si="0"/>
        <v>1.179</v>
      </c>
      <c r="H17">
        <v>1.1559999999999999</v>
      </c>
      <c r="I17">
        <v>1.284</v>
      </c>
      <c r="J17">
        <v>1.4990000000000001</v>
      </c>
      <c r="K17">
        <v>1.4119999999999999</v>
      </c>
      <c r="L17">
        <v>1.1850000000000001</v>
      </c>
      <c r="M17">
        <v>1.1879999999999999</v>
      </c>
      <c r="N17">
        <v>1.18</v>
      </c>
      <c r="O17">
        <v>1.1830000000000001</v>
      </c>
      <c r="P17">
        <v>1.179</v>
      </c>
      <c r="Q17">
        <v>1.19</v>
      </c>
      <c r="R17">
        <v>1.212</v>
      </c>
      <c r="S17">
        <v>1.4119999999999999</v>
      </c>
      <c r="T17">
        <v>1.4590000000000001</v>
      </c>
      <c r="U17">
        <v>1.643</v>
      </c>
      <c r="V17">
        <v>1.5669999999999999</v>
      </c>
      <c r="W17">
        <v>1.718</v>
      </c>
    </row>
    <row r="18" spans="2:23" x14ac:dyDescent="0.3">
      <c r="B18">
        <f>B17*100</f>
        <v>118.09230769230771</v>
      </c>
      <c r="C18">
        <f t="shared" ref="C18:D18" si="1">C17*100</f>
        <v>118.33076923076922</v>
      </c>
      <c r="D18">
        <f t="shared" si="1"/>
        <v>117.9</v>
      </c>
    </row>
    <row r="19" spans="2:23" x14ac:dyDescent="0.3">
      <c r="B19">
        <v>118.09</v>
      </c>
      <c r="C19">
        <v>118.33</v>
      </c>
      <c r="D19">
        <v>117.9</v>
      </c>
      <c r="H19">
        <f>AVERAGE(H4:H17)</f>
        <v>1.1567857142857143</v>
      </c>
      <c r="I19">
        <f t="shared" ref="I19:V19" si="2">AVERAGE(I4:I17)</f>
        <v>1.2859999999999998</v>
      </c>
      <c r="J19">
        <f t="shared" si="2"/>
        <v>1.5005714285714284</v>
      </c>
      <c r="K19">
        <f t="shared" si="2"/>
        <v>1.413142857142857</v>
      </c>
      <c r="L19">
        <f t="shared" si="2"/>
        <v>1.1848571428571428</v>
      </c>
      <c r="M19">
        <f t="shared" si="2"/>
        <v>1.1879285714285714</v>
      </c>
      <c r="N19">
        <f t="shared" si="2"/>
        <v>1.1809285714285718</v>
      </c>
      <c r="O19">
        <f t="shared" si="2"/>
        <v>1.1832857142857143</v>
      </c>
      <c r="P19">
        <f t="shared" si="2"/>
        <v>1.179</v>
      </c>
      <c r="Q19">
        <f t="shared" si="2"/>
        <v>1.1902857142857142</v>
      </c>
      <c r="R19">
        <f t="shared" si="2"/>
        <v>1.2117857142857142</v>
      </c>
      <c r="S19">
        <f t="shared" si="2"/>
        <v>1.4119999999999995</v>
      </c>
      <c r="T19">
        <f t="shared" si="2"/>
        <v>1.4614285714285715</v>
      </c>
      <c r="U19">
        <f t="shared" si="2"/>
        <v>1.6556428571428567</v>
      </c>
      <c r="V19">
        <f t="shared" si="2"/>
        <v>1.6980714285714282</v>
      </c>
      <c r="W19">
        <f>AVERAGE(W10:W17)</f>
        <v>1.811625</v>
      </c>
    </row>
    <row r="20" spans="2:23" x14ac:dyDescent="0.3">
      <c r="B20">
        <f>B19-100.5</f>
        <v>17.590000000000003</v>
      </c>
      <c r="C20">
        <f t="shared" ref="C20:D20" si="3">C19-100.5</f>
        <v>17.829999999999998</v>
      </c>
      <c r="D20">
        <f t="shared" si="3"/>
        <v>17.400000000000006</v>
      </c>
      <c r="H20">
        <f>H19-1.005</f>
        <v>0.15178571428571441</v>
      </c>
      <c r="I20">
        <f t="shared" ref="I20:W20" si="4">I19-1.005</f>
        <v>0.28099999999999992</v>
      </c>
      <c r="J20">
        <f t="shared" si="4"/>
        <v>0.49557142857142855</v>
      </c>
      <c r="K20">
        <f t="shared" si="4"/>
        <v>0.40814285714285714</v>
      </c>
      <c r="L20">
        <f t="shared" si="4"/>
        <v>0.17985714285714294</v>
      </c>
      <c r="M20">
        <f t="shared" si="4"/>
        <v>0.18292857142857155</v>
      </c>
      <c r="N20">
        <f t="shared" si="4"/>
        <v>0.17592857142857188</v>
      </c>
      <c r="O20">
        <f t="shared" si="4"/>
        <v>0.17828571428571438</v>
      </c>
      <c r="P20">
        <f t="shared" si="4"/>
        <v>0.17400000000000015</v>
      </c>
      <c r="Q20">
        <f t="shared" si="4"/>
        <v>0.18528571428571428</v>
      </c>
      <c r="R20">
        <f t="shared" si="4"/>
        <v>0.20678571428571435</v>
      </c>
      <c r="S20">
        <f t="shared" si="4"/>
        <v>0.40699999999999958</v>
      </c>
      <c r="T20">
        <f t="shared" si="4"/>
        <v>0.45642857142857163</v>
      </c>
      <c r="U20">
        <f t="shared" si="4"/>
        <v>0.65064285714285686</v>
      </c>
      <c r="V20">
        <f t="shared" si="4"/>
        <v>0.69307142857142834</v>
      </c>
      <c r="W20">
        <f t="shared" si="4"/>
        <v>0.80662500000000015</v>
      </c>
    </row>
    <row r="23" spans="2:23" x14ac:dyDescent="0.3">
      <c r="H23" t="s">
        <v>10</v>
      </c>
      <c r="J23">
        <v>1.53</v>
      </c>
    </row>
    <row r="24" spans="2:23" x14ac:dyDescent="0.3">
      <c r="D24">
        <v>1.38</v>
      </c>
      <c r="J24">
        <f>J23-1.38</f>
        <v>0.15000000000000013</v>
      </c>
    </row>
    <row r="25" spans="2:23" x14ac:dyDescent="0.3">
      <c r="D25">
        <f>D24/COS(RADIANS(4.5))</f>
        <v>1.3842672339062991</v>
      </c>
      <c r="E25">
        <f>$D$24/COS(RADIANS(7.5))</f>
        <v>1.3919079656006106</v>
      </c>
      <c r="F25">
        <f t="shared" ref="F25:H25" si="5">$D$24/COS(RADIANS(7.5))</f>
        <v>1.3919079656006106</v>
      </c>
      <c r="G25">
        <f t="shared" si="5"/>
        <v>1.3919079656006106</v>
      </c>
      <c r="H25">
        <f t="shared" si="5"/>
        <v>1.3919079656006106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05FF2-12A3-4817-B409-A6C6D8D00CD2}">
  <dimension ref="A1:BA36"/>
  <sheetViews>
    <sheetView tabSelected="1" topLeftCell="AE1" workbookViewId="0">
      <selection activeCell="AL36" sqref="AL36"/>
    </sheetView>
  </sheetViews>
  <sheetFormatPr defaultRowHeight="14.4" x14ac:dyDescent="0.3"/>
  <sheetData>
    <row r="1" spans="1:53" x14ac:dyDescent="0.3">
      <c r="AL1" t="s">
        <v>16</v>
      </c>
    </row>
    <row r="2" spans="1:53" x14ac:dyDescent="0.3">
      <c r="AL2">
        <f t="shared" ref="AL2:AR2" si="0">AM2+3</f>
        <v>22.5</v>
      </c>
      <c r="AM2">
        <f t="shared" si="0"/>
        <v>19.5</v>
      </c>
      <c r="AN2">
        <f t="shared" si="0"/>
        <v>16.5</v>
      </c>
      <c r="AO2">
        <f t="shared" si="0"/>
        <v>13.5</v>
      </c>
      <c r="AP2">
        <f t="shared" si="0"/>
        <v>10.5</v>
      </c>
      <c r="AQ2">
        <f t="shared" si="0"/>
        <v>7.5</v>
      </c>
      <c r="AR2">
        <f t="shared" si="0"/>
        <v>4.5</v>
      </c>
      <c r="AS2">
        <v>1.5</v>
      </c>
      <c r="AT2">
        <v>1.5</v>
      </c>
      <c r="AU2">
        <f>AT2+3</f>
        <v>4.5</v>
      </c>
      <c r="AV2">
        <f>AU2+3</f>
        <v>7.5</v>
      </c>
      <c r="AW2">
        <f t="shared" ref="AW2:BA2" si="1">AV2+3</f>
        <v>10.5</v>
      </c>
      <c r="AX2">
        <f t="shared" si="1"/>
        <v>13.5</v>
      </c>
      <c r="AY2">
        <f t="shared" si="1"/>
        <v>16.5</v>
      </c>
      <c r="AZ2">
        <f t="shared" si="1"/>
        <v>19.5</v>
      </c>
      <c r="BA2">
        <f t="shared" si="1"/>
        <v>22.5</v>
      </c>
    </row>
    <row r="3" spans="1:53" x14ac:dyDescent="0.3">
      <c r="AL3" t="s">
        <v>15</v>
      </c>
    </row>
    <row r="4" spans="1:53" x14ac:dyDescent="0.3">
      <c r="A4" t="s">
        <v>12</v>
      </c>
      <c r="B4">
        <v>1.38</v>
      </c>
      <c r="D4" t="s">
        <v>13</v>
      </c>
      <c r="U4" t="s">
        <v>14</v>
      </c>
      <c r="AL4">
        <f>$B$4/COS(RADIANS(AL2))</f>
        <v>1.4937012364035036</v>
      </c>
      <c r="AM4">
        <f t="shared" ref="AM4:BA4" si="2">$B$4/COS(RADIANS(AM2))</f>
        <v>1.4639712054272958</v>
      </c>
      <c r="AN4">
        <f t="shared" si="2"/>
        <v>1.4392694995892066</v>
      </c>
      <c r="AO4">
        <f t="shared" si="2"/>
        <v>1.4192129672579878</v>
      </c>
      <c r="AP4">
        <f t="shared" si="2"/>
        <v>1.4035017668195462</v>
      </c>
      <c r="AQ4">
        <f t="shared" si="2"/>
        <v>1.3919079656006106</v>
      </c>
      <c r="AR4">
        <f t="shared" si="2"/>
        <v>1.3842672339062991</v>
      </c>
      <c r="AS4">
        <f t="shared" si="2"/>
        <v>1.3804730536373977</v>
      </c>
      <c r="AT4">
        <f t="shared" si="2"/>
        <v>1.3804730536373977</v>
      </c>
      <c r="AU4">
        <f t="shared" si="2"/>
        <v>1.3842672339062991</v>
      </c>
      <c r="AV4">
        <f t="shared" si="2"/>
        <v>1.3919079656006106</v>
      </c>
      <c r="AW4">
        <f t="shared" si="2"/>
        <v>1.4035017668195462</v>
      </c>
      <c r="AX4">
        <f t="shared" si="2"/>
        <v>1.4192129672579878</v>
      </c>
      <c r="AY4">
        <f t="shared" si="2"/>
        <v>1.4392694995892066</v>
      </c>
      <c r="AZ4">
        <f t="shared" si="2"/>
        <v>1.4639712054272958</v>
      </c>
      <c r="BA4">
        <f t="shared" si="2"/>
        <v>1.4937012364035036</v>
      </c>
    </row>
    <row r="5" spans="1:53" x14ac:dyDescent="0.3">
      <c r="D5" s="2">
        <v>0</v>
      </c>
      <c r="E5" s="2">
        <v>1</v>
      </c>
      <c r="F5" s="2">
        <v>2</v>
      </c>
      <c r="G5" s="2">
        <v>3</v>
      </c>
      <c r="H5" s="2">
        <v>4</v>
      </c>
      <c r="I5" s="2">
        <v>5</v>
      </c>
      <c r="J5" s="2">
        <v>6</v>
      </c>
      <c r="K5" s="2">
        <v>7</v>
      </c>
      <c r="L5" s="2">
        <v>8</v>
      </c>
      <c r="M5" s="2">
        <v>9</v>
      </c>
      <c r="N5" s="2">
        <v>10</v>
      </c>
      <c r="O5" s="2">
        <v>11</v>
      </c>
      <c r="P5" s="2">
        <v>12</v>
      </c>
      <c r="Q5" s="2">
        <v>13</v>
      </c>
      <c r="R5" s="2">
        <v>14</v>
      </c>
      <c r="S5" s="2">
        <v>15</v>
      </c>
      <c r="U5" s="2">
        <v>0</v>
      </c>
      <c r="V5" s="2">
        <v>1</v>
      </c>
      <c r="W5" s="2">
        <v>2</v>
      </c>
      <c r="X5" s="2">
        <v>3</v>
      </c>
      <c r="Y5" s="2">
        <v>4</v>
      </c>
      <c r="Z5" s="2">
        <v>5</v>
      </c>
      <c r="AA5" s="2">
        <v>6</v>
      </c>
      <c r="AB5" s="2">
        <v>7</v>
      </c>
      <c r="AC5" s="2">
        <v>8</v>
      </c>
      <c r="AD5" s="2">
        <v>9</v>
      </c>
      <c r="AE5" s="2">
        <v>10</v>
      </c>
      <c r="AF5" s="2">
        <v>11</v>
      </c>
      <c r="AG5" s="2">
        <v>12</v>
      </c>
      <c r="AH5" s="2">
        <v>13</v>
      </c>
      <c r="AI5" s="2">
        <v>14</v>
      </c>
      <c r="AJ5" s="2">
        <v>15</v>
      </c>
      <c r="AL5" s="2">
        <v>0</v>
      </c>
      <c r="AM5" s="2">
        <v>1</v>
      </c>
      <c r="AN5" s="2">
        <v>2</v>
      </c>
      <c r="AO5" s="2">
        <v>3</v>
      </c>
      <c r="AP5" s="2">
        <v>4</v>
      </c>
      <c r="AQ5" s="2">
        <v>5</v>
      </c>
      <c r="AR5" s="2">
        <v>6</v>
      </c>
      <c r="AS5" s="2">
        <v>7</v>
      </c>
      <c r="AT5" s="2">
        <v>8</v>
      </c>
      <c r="AU5" s="2">
        <v>9</v>
      </c>
      <c r="AV5" s="2">
        <v>10</v>
      </c>
      <c r="AW5" s="2">
        <v>11</v>
      </c>
      <c r="AX5" s="2">
        <v>12</v>
      </c>
      <c r="AY5" s="2">
        <v>13</v>
      </c>
      <c r="AZ5" s="2">
        <v>14</v>
      </c>
      <c r="BA5" s="2">
        <v>15</v>
      </c>
    </row>
    <row r="6" spans="1:53" x14ac:dyDescent="0.3">
      <c r="A6" t="s">
        <v>11</v>
      </c>
      <c r="D6">
        <v>1</v>
      </c>
      <c r="E6">
        <f>FIND(",",$A6,D6+1)</f>
        <v>8</v>
      </c>
      <c r="F6">
        <f t="shared" ref="F6:S6" si="3">FIND(",",$A6,E6+1)</f>
        <v>15</v>
      </c>
      <c r="G6">
        <f t="shared" si="3"/>
        <v>22</v>
      </c>
      <c r="H6">
        <f t="shared" si="3"/>
        <v>29</v>
      </c>
      <c r="I6">
        <f t="shared" si="3"/>
        <v>36</v>
      </c>
      <c r="J6">
        <f t="shared" si="3"/>
        <v>43</v>
      </c>
      <c r="K6">
        <f t="shared" si="3"/>
        <v>50</v>
      </c>
      <c r="L6">
        <f t="shared" si="3"/>
        <v>57</v>
      </c>
      <c r="M6">
        <f t="shared" si="3"/>
        <v>64</v>
      </c>
      <c r="N6">
        <f t="shared" si="3"/>
        <v>71</v>
      </c>
      <c r="O6">
        <f t="shared" si="3"/>
        <v>78</v>
      </c>
      <c r="P6">
        <f t="shared" si="3"/>
        <v>85</v>
      </c>
      <c r="Q6">
        <f t="shared" si="3"/>
        <v>92</v>
      </c>
      <c r="R6">
        <f t="shared" si="3"/>
        <v>99</v>
      </c>
      <c r="S6">
        <f t="shared" si="3"/>
        <v>106</v>
      </c>
      <c r="U6" t="str">
        <f>MID($A6,D6+1,E6-D6-1)</f>
        <v xml:space="preserve"> 1.524</v>
      </c>
      <c r="V6" t="str">
        <f t="shared" ref="V6:AI6" si="4">MID($A6,E6+1,F6-E6-1)</f>
        <v xml:space="preserve"> 1.592</v>
      </c>
      <c r="W6" t="str">
        <f t="shared" si="4"/>
        <v xml:space="preserve"> 1.751</v>
      </c>
      <c r="X6" t="str">
        <f t="shared" si="4"/>
        <v xml:space="preserve"> 1.631</v>
      </c>
      <c r="Y6" t="str">
        <f t="shared" si="4"/>
        <v xml:space="preserve"> 1.561</v>
      </c>
      <c r="Z6" t="str">
        <f t="shared" si="4"/>
        <v xml:space="preserve"> 1.543</v>
      </c>
      <c r="AA6" t="str">
        <f t="shared" si="4"/>
        <v xml:space="preserve"> 1.534</v>
      </c>
      <c r="AB6" t="str">
        <f t="shared" si="4"/>
        <v xml:space="preserve"> 1.531</v>
      </c>
      <c r="AC6" t="str">
        <f t="shared" si="4"/>
        <v xml:space="preserve"> 1.530</v>
      </c>
      <c r="AD6" t="str">
        <f t="shared" si="4"/>
        <v xml:space="preserve"> 1.539</v>
      </c>
      <c r="AE6" t="str">
        <f t="shared" si="4"/>
        <v xml:space="preserve"> 1.548</v>
      </c>
      <c r="AF6" t="str">
        <f t="shared" si="4"/>
        <v xml:space="preserve"> 1.565</v>
      </c>
      <c r="AG6" t="str">
        <f t="shared" si="4"/>
        <v xml:space="preserve"> 1.598</v>
      </c>
      <c r="AH6" t="str">
        <f t="shared" si="4"/>
        <v xml:space="preserve"> 1.803</v>
      </c>
      <c r="AI6" t="str">
        <f t="shared" si="4"/>
        <v xml:space="preserve"> 1.775</v>
      </c>
      <c r="AJ6" t="str">
        <f>MID($A6,S6+1,6)</f>
        <v xml:space="preserve"> 1.854</v>
      </c>
      <c r="AL6">
        <f>_xlfn.NUMBERVALUE(U6)</f>
        <v>1.524</v>
      </c>
      <c r="AM6">
        <f t="shared" ref="AM6:BA6" si="5">_xlfn.NUMBERVALUE(V6)</f>
        <v>1.5920000000000001</v>
      </c>
      <c r="AN6">
        <f t="shared" si="5"/>
        <v>1.7509999999999999</v>
      </c>
      <c r="AO6">
        <f t="shared" si="5"/>
        <v>1.631</v>
      </c>
      <c r="AP6">
        <f t="shared" si="5"/>
        <v>1.5609999999999999</v>
      </c>
      <c r="AQ6">
        <f t="shared" si="5"/>
        <v>1.5429999999999999</v>
      </c>
      <c r="AR6">
        <f t="shared" si="5"/>
        <v>1.534</v>
      </c>
      <c r="AS6">
        <f t="shared" si="5"/>
        <v>1.5309999999999999</v>
      </c>
      <c r="AT6">
        <f t="shared" si="5"/>
        <v>1.53</v>
      </c>
      <c r="AU6">
        <f t="shared" si="5"/>
        <v>1.5389999999999999</v>
      </c>
      <c r="AV6">
        <f t="shared" si="5"/>
        <v>1.548</v>
      </c>
      <c r="AW6">
        <f t="shared" si="5"/>
        <v>1.5649999999999999</v>
      </c>
      <c r="AX6">
        <f t="shared" si="5"/>
        <v>1.5980000000000001</v>
      </c>
      <c r="AY6">
        <f t="shared" si="5"/>
        <v>1.8029999999999999</v>
      </c>
      <c r="AZ6">
        <f t="shared" si="5"/>
        <v>1.7749999999999999</v>
      </c>
      <c r="BA6">
        <f t="shared" si="5"/>
        <v>1.8540000000000001</v>
      </c>
    </row>
    <row r="7" spans="1:53" x14ac:dyDescent="0.3">
      <c r="A7" t="s">
        <v>17</v>
      </c>
      <c r="D7">
        <v>1</v>
      </c>
      <c r="E7">
        <f t="shared" ref="E7:S7" si="6">FIND(",",$A7,D7+1)</f>
        <v>8</v>
      </c>
      <c r="F7">
        <f t="shared" si="6"/>
        <v>15</v>
      </c>
      <c r="G7">
        <f t="shared" si="6"/>
        <v>22</v>
      </c>
      <c r="H7">
        <f t="shared" si="6"/>
        <v>29</v>
      </c>
      <c r="I7">
        <f t="shared" si="6"/>
        <v>36</v>
      </c>
      <c r="J7">
        <f t="shared" si="6"/>
        <v>43</v>
      </c>
      <c r="K7">
        <f t="shared" si="6"/>
        <v>50</v>
      </c>
      <c r="L7">
        <f t="shared" si="6"/>
        <v>57</v>
      </c>
      <c r="M7">
        <f t="shared" si="6"/>
        <v>64</v>
      </c>
      <c r="N7">
        <f t="shared" si="6"/>
        <v>71</v>
      </c>
      <c r="O7">
        <f t="shared" si="6"/>
        <v>78</v>
      </c>
      <c r="P7">
        <f t="shared" si="6"/>
        <v>85</v>
      </c>
      <c r="Q7">
        <f t="shared" si="6"/>
        <v>92</v>
      </c>
      <c r="R7">
        <f t="shared" si="6"/>
        <v>99</v>
      </c>
      <c r="S7">
        <f t="shared" si="6"/>
        <v>106</v>
      </c>
      <c r="U7" t="str">
        <f t="shared" ref="U7:U10" si="7">MID($A7,D7+1,E7-D7-1)</f>
        <v xml:space="preserve"> 1.525</v>
      </c>
      <c r="V7" t="str">
        <f t="shared" ref="V7:V10" si="8">MID($A7,E7+1,F7-E7-1)</f>
        <v xml:space="preserve"> 1.592</v>
      </c>
      <c r="W7" t="str">
        <f t="shared" ref="W7:W10" si="9">MID($A7,F7+1,G7-F7-1)</f>
        <v xml:space="preserve"> 1.751</v>
      </c>
      <c r="X7" t="str">
        <f t="shared" ref="X7:X10" si="10">MID($A7,G7+1,H7-G7-1)</f>
        <v xml:space="preserve"> 1.631</v>
      </c>
      <c r="Y7" t="str">
        <f t="shared" ref="Y7:Y10" si="11">MID($A7,H7+1,I7-H7-1)</f>
        <v xml:space="preserve"> 1.561</v>
      </c>
      <c r="Z7" t="str">
        <f t="shared" ref="Z7:Z10" si="12">MID($A7,I7+1,J7-I7-1)</f>
        <v xml:space="preserve"> 1.543</v>
      </c>
      <c r="AA7" t="str">
        <f t="shared" ref="AA7:AA10" si="13">MID($A7,J7+1,K7-J7-1)</f>
        <v xml:space="preserve"> 1.534</v>
      </c>
      <c r="AB7" t="str">
        <f t="shared" ref="AB7:AB10" si="14">MID($A7,K7+1,L7-K7-1)</f>
        <v xml:space="preserve"> 1.531</v>
      </c>
      <c r="AC7" t="str">
        <f t="shared" ref="AC7:AC10" si="15">MID($A7,L7+1,M7-L7-1)</f>
        <v xml:space="preserve"> 1.530</v>
      </c>
      <c r="AD7" t="str">
        <f t="shared" ref="AD7:AD10" si="16">MID($A7,M7+1,N7-M7-1)</f>
        <v xml:space="preserve"> 1.539</v>
      </c>
      <c r="AE7" t="str">
        <f t="shared" ref="AE7:AE10" si="17">MID($A7,N7+1,O7-N7-1)</f>
        <v xml:space="preserve"> 1.548</v>
      </c>
      <c r="AF7" t="str">
        <f t="shared" ref="AF7:AF10" si="18">MID($A7,O7+1,P7-O7-1)</f>
        <v xml:space="preserve"> 1.565</v>
      </c>
      <c r="AG7" t="str">
        <f t="shared" ref="AG7:AG10" si="19">MID($A7,P7+1,Q7-P7-1)</f>
        <v xml:space="preserve"> 1.598</v>
      </c>
      <c r="AH7" t="str">
        <f t="shared" ref="AH7:AH10" si="20">MID($A7,Q7+1,R7-Q7-1)</f>
        <v xml:space="preserve"> 1.802</v>
      </c>
      <c r="AI7" t="str">
        <f t="shared" ref="AI7:AI10" si="21">MID($A7,R7+1,S7-R7-1)</f>
        <v xml:space="preserve"> 1.775</v>
      </c>
      <c r="AJ7" t="str">
        <f t="shared" ref="AJ7:AJ10" si="22">MID($A7,S7+1,6)</f>
        <v xml:space="preserve"> 1.854</v>
      </c>
      <c r="AL7">
        <f t="shared" ref="AL7:AL10" si="23">_xlfn.NUMBERVALUE(U7)</f>
        <v>1.5249999999999999</v>
      </c>
      <c r="AM7">
        <f t="shared" ref="AM7:AM10" si="24">_xlfn.NUMBERVALUE(V7)</f>
        <v>1.5920000000000001</v>
      </c>
      <c r="AN7">
        <f t="shared" ref="AN7:AN10" si="25">_xlfn.NUMBERVALUE(W7)</f>
        <v>1.7509999999999999</v>
      </c>
      <c r="AO7">
        <f t="shared" ref="AO7:AO10" si="26">_xlfn.NUMBERVALUE(X7)</f>
        <v>1.631</v>
      </c>
      <c r="AP7">
        <f t="shared" ref="AP7:AP10" si="27">_xlfn.NUMBERVALUE(Y7)</f>
        <v>1.5609999999999999</v>
      </c>
      <c r="AQ7">
        <f t="shared" ref="AQ7:AQ10" si="28">_xlfn.NUMBERVALUE(Z7)</f>
        <v>1.5429999999999999</v>
      </c>
      <c r="AR7">
        <f t="shared" ref="AR7:AR10" si="29">_xlfn.NUMBERVALUE(AA7)</f>
        <v>1.534</v>
      </c>
      <c r="AS7">
        <f t="shared" ref="AS7:AS10" si="30">_xlfn.NUMBERVALUE(AB7)</f>
        <v>1.5309999999999999</v>
      </c>
      <c r="AT7">
        <f t="shared" ref="AT7:AT10" si="31">_xlfn.NUMBERVALUE(AC7)</f>
        <v>1.53</v>
      </c>
      <c r="AU7">
        <f t="shared" ref="AU7:AU10" si="32">_xlfn.NUMBERVALUE(AD7)</f>
        <v>1.5389999999999999</v>
      </c>
      <c r="AV7">
        <f t="shared" ref="AV7:AV10" si="33">_xlfn.NUMBERVALUE(AE7)</f>
        <v>1.548</v>
      </c>
      <c r="AW7">
        <f t="shared" ref="AW7:AW10" si="34">_xlfn.NUMBERVALUE(AF7)</f>
        <v>1.5649999999999999</v>
      </c>
      <c r="AX7">
        <f t="shared" ref="AX7:AX10" si="35">_xlfn.NUMBERVALUE(AG7)</f>
        <v>1.5980000000000001</v>
      </c>
      <c r="AY7">
        <f t="shared" ref="AY7:AY10" si="36">_xlfn.NUMBERVALUE(AH7)</f>
        <v>1.802</v>
      </c>
      <c r="AZ7">
        <f t="shared" ref="AZ7:AZ10" si="37">_xlfn.NUMBERVALUE(AI7)</f>
        <v>1.7749999999999999</v>
      </c>
      <c r="BA7">
        <f t="shared" ref="BA7:BA10" si="38">_xlfn.NUMBERVALUE(AJ7)</f>
        <v>1.8540000000000001</v>
      </c>
    </row>
    <row r="8" spans="1:53" x14ac:dyDescent="0.3">
      <c r="A8" t="s">
        <v>18</v>
      </c>
      <c r="D8">
        <v>1</v>
      </c>
      <c r="E8">
        <f t="shared" ref="E8:S8" si="39">FIND(",",$A8,D8+1)</f>
        <v>8</v>
      </c>
      <c r="F8">
        <f t="shared" si="39"/>
        <v>15</v>
      </c>
      <c r="G8">
        <f t="shared" si="39"/>
        <v>22</v>
      </c>
      <c r="H8">
        <f t="shared" si="39"/>
        <v>29</v>
      </c>
      <c r="I8">
        <f t="shared" si="39"/>
        <v>36</v>
      </c>
      <c r="J8">
        <f t="shared" si="39"/>
        <v>43</v>
      </c>
      <c r="K8">
        <f t="shared" si="39"/>
        <v>50</v>
      </c>
      <c r="L8">
        <f t="shared" si="39"/>
        <v>57</v>
      </c>
      <c r="M8">
        <f t="shared" si="39"/>
        <v>64</v>
      </c>
      <c r="N8">
        <f t="shared" si="39"/>
        <v>71</v>
      </c>
      <c r="O8">
        <f t="shared" si="39"/>
        <v>78</v>
      </c>
      <c r="P8">
        <f t="shared" si="39"/>
        <v>85</v>
      </c>
      <c r="Q8">
        <f t="shared" si="39"/>
        <v>92</v>
      </c>
      <c r="R8">
        <f t="shared" si="39"/>
        <v>99</v>
      </c>
      <c r="S8">
        <f t="shared" si="39"/>
        <v>106</v>
      </c>
      <c r="U8" t="str">
        <f t="shared" si="7"/>
        <v xml:space="preserve"> 1.526</v>
      </c>
      <c r="V8" t="str">
        <f t="shared" si="8"/>
        <v xml:space="preserve"> 1.592</v>
      </c>
      <c r="W8" t="str">
        <f t="shared" si="9"/>
        <v xml:space="preserve"> 1.750</v>
      </c>
      <c r="X8" t="str">
        <f t="shared" si="10"/>
        <v xml:space="preserve"> 1.631</v>
      </c>
      <c r="Y8" t="str">
        <f t="shared" si="11"/>
        <v xml:space="preserve"> 1.561</v>
      </c>
      <c r="Z8" t="str">
        <f t="shared" si="12"/>
        <v xml:space="preserve"> 1.543</v>
      </c>
      <c r="AA8" t="str">
        <f t="shared" si="13"/>
        <v xml:space="preserve"> 1.534</v>
      </c>
      <c r="AB8" t="str">
        <f t="shared" si="14"/>
        <v xml:space="preserve"> 1.531</v>
      </c>
      <c r="AC8" t="str">
        <f t="shared" si="15"/>
        <v xml:space="preserve"> 1.530</v>
      </c>
      <c r="AD8" t="str">
        <f t="shared" si="16"/>
        <v xml:space="preserve"> 1.539</v>
      </c>
      <c r="AE8" t="str">
        <f t="shared" si="17"/>
        <v xml:space="preserve"> 1.548</v>
      </c>
      <c r="AF8" t="str">
        <f t="shared" si="18"/>
        <v xml:space="preserve"> 1.565</v>
      </c>
      <c r="AG8" t="str">
        <f t="shared" si="19"/>
        <v xml:space="preserve"> 1.598</v>
      </c>
      <c r="AH8" t="str">
        <f t="shared" si="20"/>
        <v xml:space="preserve"> 1.770</v>
      </c>
      <c r="AI8" t="str">
        <f t="shared" si="21"/>
        <v xml:space="preserve"> 1.741</v>
      </c>
      <c r="AJ8" t="str">
        <f t="shared" si="22"/>
        <v xml:space="preserve"> 1.861</v>
      </c>
      <c r="AL8">
        <f t="shared" si="23"/>
        <v>1.526</v>
      </c>
      <c r="AM8">
        <f t="shared" si="24"/>
        <v>1.5920000000000001</v>
      </c>
      <c r="AN8">
        <f t="shared" si="25"/>
        <v>1.75</v>
      </c>
      <c r="AO8">
        <f t="shared" si="26"/>
        <v>1.631</v>
      </c>
      <c r="AP8">
        <f t="shared" si="27"/>
        <v>1.5609999999999999</v>
      </c>
      <c r="AQ8">
        <f t="shared" si="28"/>
        <v>1.5429999999999999</v>
      </c>
      <c r="AR8">
        <f t="shared" si="29"/>
        <v>1.534</v>
      </c>
      <c r="AS8">
        <f t="shared" si="30"/>
        <v>1.5309999999999999</v>
      </c>
      <c r="AT8">
        <f t="shared" si="31"/>
        <v>1.53</v>
      </c>
      <c r="AU8">
        <f t="shared" si="32"/>
        <v>1.5389999999999999</v>
      </c>
      <c r="AV8">
        <f t="shared" si="33"/>
        <v>1.548</v>
      </c>
      <c r="AW8">
        <f t="shared" si="34"/>
        <v>1.5649999999999999</v>
      </c>
      <c r="AX8">
        <f t="shared" si="35"/>
        <v>1.5980000000000001</v>
      </c>
      <c r="AY8">
        <f t="shared" si="36"/>
        <v>1.77</v>
      </c>
      <c r="AZ8">
        <f t="shared" si="37"/>
        <v>1.7410000000000001</v>
      </c>
      <c r="BA8">
        <f t="shared" si="38"/>
        <v>1.861</v>
      </c>
    </row>
    <row r="9" spans="1:53" x14ac:dyDescent="0.3">
      <c r="A9" t="s">
        <v>19</v>
      </c>
      <c r="D9">
        <v>1</v>
      </c>
      <c r="E9">
        <f t="shared" ref="E9:S9" si="40">FIND(",",$A9,D9+1)</f>
        <v>8</v>
      </c>
      <c r="F9">
        <f t="shared" si="40"/>
        <v>15</v>
      </c>
      <c r="G9">
        <f t="shared" si="40"/>
        <v>22</v>
      </c>
      <c r="H9">
        <f t="shared" si="40"/>
        <v>29</v>
      </c>
      <c r="I9">
        <f t="shared" si="40"/>
        <v>36</v>
      </c>
      <c r="J9">
        <f t="shared" si="40"/>
        <v>43</v>
      </c>
      <c r="K9">
        <f t="shared" si="40"/>
        <v>50</v>
      </c>
      <c r="L9">
        <f t="shared" si="40"/>
        <v>57</v>
      </c>
      <c r="M9">
        <f t="shared" si="40"/>
        <v>64</v>
      </c>
      <c r="N9">
        <f t="shared" si="40"/>
        <v>71</v>
      </c>
      <c r="O9">
        <f t="shared" si="40"/>
        <v>78</v>
      </c>
      <c r="P9">
        <f t="shared" si="40"/>
        <v>85</v>
      </c>
      <c r="Q9">
        <f t="shared" si="40"/>
        <v>92</v>
      </c>
      <c r="R9">
        <f t="shared" si="40"/>
        <v>99</v>
      </c>
      <c r="S9">
        <f t="shared" si="40"/>
        <v>106</v>
      </c>
      <c r="U9" t="str">
        <f t="shared" si="7"/>
        <v xml:space="preserve"> 1.525</v>
      </c>
      <c r="V9" t="str">
        <f t="shared" si="8"/>
        <v xml:space="preserve"> 1.593</v>
      </c>
      <c r="W9" t="str">
        <f t="shared" si="9"/>
        <v xml:space="preserve"> 1.750</v>
      </c>
      <c r="X9" t="str">
        <f t="shared" si="10"/>
        <v xml:space="preserve"> 1.632</v>
      </c>
      <c r="Y9" t="str">
        <f t="shared" si="11"/>
        <v xml:space="preserve"> 1.561</v>
      </c>
      <c r="Z9" t="str">
        <f t="shared" si="12"/>
        <v xml:space="preserve"> 1.543</v>
      </c>
      <c r="AA9" t="str">
        <f t="shared" si="13"/>
        <v xml:space="preserve"> 1.534</v>
      </c>
      <c r="AB9" t="str">
        <f t="shared" si="14"/>
        <v xml:space="preserve"> 1.531</v>
      </c>
      <c r="AC9" t="str">
        <f t="shared" si="15"/>
        <v xml:space="preserve"> 1.530</v>
      </c>
      <c r="AD9" t="str">
        <f t="shared" si="16"/>
        <v xml:space="preserve"> 1.539</v>
      </c>
      <c r="AE9" t="str">
        <f t="shared" si="17"/>
        <v xml:space="preserve"> 1.548</v>
      </c>
      <c r="AF9" t="str">
        <f t="shared" si="18"/>
        <v xml:space="preserve"> 1.565</v>
      </c>
      <c r="AG9" t="str">
        <f t="shared" si="19"/>
        <v xml:space="preserve"> 1.598</v>
      </c>
      <c r="AH9" t="str">
        <f t="shared" si="20"/>
        <v xml:space="preserve"> 1.773</v>
      </c>
      <c r="AI9" t="str">
        <f t="shared" si="21"/>
        <v xml:space="preserve"> 1.746</v>
      </c>
      <c r="AJ9" t="str">
        <f t="shared" si="22"/>
        <v xml:space="preserve"> 1.870</v>
      </c>
      <c r="AL9">
        <f t="shared" si="23"/>
        <v>1.5249999999999999</v>
      </c>
      <c r="AM9">
        <f t="shared" si="24"/>
        <v>1.593</v>
      </c>
      <c r="AN9">
        <f t="shared" si="25"/>
        <v>1.75</v>
      </c>
      <c r="AO9">
        <f t="shared" si="26"/>
        <v>1.6319999999999999</v>
      </c>
      <c r="AP9">
        <f t="shared" si="27"/>
        <v>1.5609999999999999</v>
      </c>
      <c r="AQ9">
        <f t="shared" si="28"/>
        <v>1.5429999999999999</v>
      </c>
      <c r="AR9">
        <f t="shared" si="29"/>
        <v>1.534</v>
      </c>
      <c r="AS9">
        <f t="shared" si="30"/>
        <v>1.5309999999999999</v>
      </c>
      <c r="AT9">
        <f t="shared" si="31"/>
        <v>1.53</v>
      </c>
      <c r="AU9">
        <f t="shared" si="32"/>
        <v>1.5389999999999999</v>
      </c>
      <c r="AV9">
        <f t="shared" si="33"/>
        <v>1.548</v>
      </c>
      <c r="AW9">
        <f t="shared" si="34"/>
        <v>1.5649999999999999</v>
      </c>
      <c r="AX9">
        <f t="shared" si="35"/>
        <v>1.5980000000000001</v>
      </c>
      <c r="AY9">
        <f t="shared" si="36"/>
        <v>1.7729999999999999</v>
      </c>
      <c r="AZ9">
        <f t="shared" si="37"/>
        <v>1.746</v>
      </c>
      <c r="BA9">
        <f t="shared" si="38"/>
        <v>1.87</v>
      </c>
    </row>
    <row r="10" spans="1:53" x14ac:dyDescent="0.3">
      <c r="A10" t="s">
        <v>20</v>
      </c>
      <c r="D10">
        <v>1</v>
      </c>
      <c r="E10">
        <f t="shared" ref="E10:S10" si="41">FIND(",",$A10,D10+1)</f>
        <v>8</v>
      </c>
      <c r="F10">
        <f t="shared" si="41"/>
        <v>15</v>
      </c>
      <c r="G10">
        <f t="shared" si="41"/>
        <v>22</v>
      </c>
      <c r="H10">
        <f t="shared" si="41"/>
        <v>29</v>
      </c>
      <c r="I10">
        <f t="shared" si="41"/>
        <v>36</v>
      </c>
      <c r="J10">
        <f t="shared" si="41"/>
        <v>43</v>
      </c>
      <c r="K10">
        <f t="shared" si="41"/>
        <v>50</v>
      </c>
      <c r="L10">
        <f t="shared" si="41"/>
        <v>57</v>
      </c>
      <c r="M10">
        <f t="shared" si="41"/>
        <v>64</v>
      </c>
      <c r="N10">
        <f t="shared" si="41"/>
        <v>71</v>
      </c>
      <c r="O10">
        <f t="shared" si="41"/>
        <v>78</v>
      </c>
      <c r="P10">
        <f t="shared" si="41"/>
        <v>85</v>
      </c>
      <c r="Q10">
        <f t="shared" si="41"/>
        <v>92</v>
      </c>
      <c r="R10">
        <f t="shared" si="41"/>
        <v>99</v>
      </c>
      <c r="S10">
        <f t="shared" si="41"/>
        <v>106</v>
      </c>
      <c r="U10" t="str">
        <f t="shared" si="7"/>
        <v xml:space="preserve"> 1.525</v>
      </c>
      <c r="V10" t="str">
        <f t="shared" si="8"/>
        <v xml:space="preserve"> 1.592</v>
      </c>
      <c r="W10" t="str">
        <f t="shared" si="9"/>
        <v xml:space="preserve"> 1.750</v>
      </c>
      <c r="X10" t="str">
        <f t="shared" si="10"/>
        <v xml:space="preserve"> 1.632</v>
      </c>
      <c r="Y10" t="str">
        <f t="shared" si="11"/>
        <v xml:space="preserve"> 1.561</v>
      </c>
      <c r="Z10" t="str">
        <f t="shared" si="12"/>
        <v xml:space="preserve"> 1.543</v>
      </c>
      <c r="AA10" t="str">
        <f t="shared" si="13"/>
        <v xml:space="preserve"> 1.534</v>
      </c>
      <c r="AB10" t="str">
        <f t="shared" si="14"/>
        <v xml:space="preserve"> 1.531</v>
      </c>
      <c r="AC10" t="str">
        <f t="shared" si="15"/>
        <v xml:space="preserve"> 1.530</v>
      </c>
      <c r="AD10" t="str">
        <f t="shared" si="16"/>
        <v xml:space="preserve"> 1.539</v>
      </c>
      <c r="AE10" t="str">
        <f t="shared" si="17"/>
        <v xml:space="preserve"> 1.548</v>
      </c>
      <c r="AF10" t="str">
        <f t="shared" si="18"/>
        <v xml:space="preserve"> 1.565</v>
      </c>
      <c r="AG10" t="str">
        <f t="shared" si="19"/>
        <v xml:space="preserve"> 1.598</v>
      </c>
      <c r="AH10" t="str">
        <f t="shared" si="20"/>
        <v xml:space="preserve"> 1.781</v>
      </c>
      <c r="AI10" t="str">
        <f t="shared" si="21"/>
        <v xml:space="preserve"> 1.747</v>
      </c>
      <c r="AJ10" t="str">
        <f t="shared" si="22"/>
        <v xml:space="preserve"> 1.872</v>
      </c>
      <c r="AL10">
        <f t="shared" si="23"/>
        <v>1.5249999999999999</v>
      </c>
      <c r="AM10">
        <f t="shared" si="24"/>
        <v>1.5920000000000001</v>
      </c>
      <c r="AN10">
        <f t="shared" si="25"/>
        <v>1.75</v>
      </c>
      <c r="AO10">
        <f t="shared" si="26"/>
        <v>1.6319999999999999</v>
      </c>
      <c r="AP10">
        <f t="shared" si="27"/>
        <v>1.5609999999999999</v>
      </c>
      <c r="AQ10">
        <f t="shared" si="28"/>
        <v>1.5429999999999999</v>
      </c>
      <c r="AR10">
        <f t="shared" si="29"/>
        <v>1.534</v>
      </c>
      <c r="AS10">
        <f t="shared" si="30"/>
        <v>1.5309999999999999</v>
      </c>
      <c r="AT10">
        <f t="shared" si="31"/>
        <v>1.53</v>
      </c>
      <c r="AU10">
        <f t="shared" si="32"/>
        <v>1.5389999999999999</v>
      </c>
      <c r="AV10">
        <f t="shared" si="33"/>
        <v>1.548</v>
      </c>
      <c r="AW10">
        <f t="shared" si="34"/>
        <v>1.5649999999999999</v>
      </c>
      <c r="AX10">
        <f t="shared" si="35"/>
        <v>1.5980000000000001</v>
      </c>
      <c r="AY10">
        <f t="shared" si="36"/>
        <v>1.7809999999999999</v>
      </c>
      <c r="AZ10">
        <f t="shared" si="37"/>
        <v>1.7470000000000001</v>
      </c>
      <c r="BA10">
        <f t="shared" si="38"/>
        <v>1.8720000000000001</v>
      </c>
    </row>
    <row r="11" spans="1:53" x14ac:dyDescent="0.3">
      <c r="AL11">
        <f>AVERAGE(AL6:AL10)</f>
        <v>1.5249999999999999</v>
      </c>
      <c r="AM11">
        <f t="shared" ref="AM11:BA11" si="42">AVERAGE(AM6:AM10)</f>
        <v>1.5922000000000001</v>
      </c>
      <c r="AN11">
        <f t="shared" si="42"/>
        <v>1.7503999999999997</v>
      </c>
      <c r="AO11">
        <f t="shared" si="42"/>
        <v>1.6314</v>
      </c>
      <c r="AP11">
        <f t="shared" si="42"/>
        <v>1.5609999999999999</v>
      </c>
      <c r="AQ11">
        <f t="shared" si="42"/>
        <v>1.5429999999999999</v>
      </c>
      <c r="AR11">
        <f t="shared" si="42"/>
        <v>1.534</v>
      </c>
      <c r="AS11">
        <f t="shared" si="42"/>
        <v>1.5309999999999999</v>
      </c>
      <c r="AT11">
        <f t="shared" si="42"/>
        <v>1.53</v>
      </c>
      <c r="AU11">
        <f t="shared" si="42"/>
        <v>1.5389999999999999</v>
      </c>
      <c r="AV11">
        <f t="shared" si="42"/>
        <v>1.548</v>
      </c>
      <c r="AW11">
        <f t="shared" si="42"/>
        <v>1.5649999999999999</v>
      </c>
      <c r="AX11">
        <f t="shared" si="42"/>
        <v>1.5980000000000001</v>
      </c>
      <c r="AY11">
        <f t="shared" si="42"/>
        <v>1.7858000000000001</v>
      </c>
      <c r="AZ11">
        <f t="shared" si="42"/>
        <v>1.7568000000000001</v>
      </c>
      <c r="BA11">
        <f t="shared" si="42"/>
        <v>1.8622000000000001</v>
      </c>
    </row>
    <row r="12" spans="1:53" x14ac:dyDescent="0.3">
      <c r="AL12">
        <f>-AL11+AL4</f>
        <v>-3.1298763596496304E-2</v>
      </c>
      <c r="AM12">
        <f t="shared" ref="AM12:BA12" si="43">-AM11+AM4</f>
        <v>-0.12822879457270431</v>
      </c>
      <c r="AN12">
        <f t="shared" si="43"/>
        <v>-0.31113050041079315</v>
      </c>
      <c r="AO12">
        <f t="shared" si="43"/>
        <v>-0.21218703274201212</v>
      </c>
      <c r="AP12">
        <f t="shared" si="43"/>
        <v>-0.15749823318045375</v>
      </c>
      <c r="AQ12">
        <f t="shared" si="43"/>
        <v>-0.15109203439938934</v>
      </c>
      <c r="AR12">
        <f t="shared" si="43"/>
        <v>-0.1497327660937009</v>
      </c>
      <c r="AS12">
        <f t="shared" si="43"/>
        <v>-0.15052694636260222</v>
      </c>
      <c r="AT12">
        <f t="shared" si="43"/>
        <v>-0.14952694636260233</v>
      </c>
      <c r="AU12">
        <f t="shared" si="43"/>
        <v>-0.15473276609370079</v>
      </c>
      <c r="AV12">
        <f t="shared" si="43"/>
        <v>-0.15609203439938946</v>
      </c>
      <c r="AW12">
        <f t="shared" si="43"/>
        <v>-0.16149823318045375</v>
      </c>
      <c r="AX12">
        <f t="shared" si="43"/>
        <v>-0.17878703274201224</v>
      </c>
      <c r="AY12">
        <f t="shared" si="43"/>
        <v>-0.34653050041079347</v>
      </c>
      <c r="AZ12">
        <f t="shared" si="43"/>
        <v>-0.29282879457270439</v>
      </c>
      <c r="BA12">
        <f t="shared" si="43"/>
        <v>-0.36849876359649647</v>
      </c>
    </row>
    <row r="15" spans="1:53" x14ac:dyDescent="0.3">
      <c r="AL15" t="str">
        <f>_xlfn.CONCAT(AL12,",",AM12,",", AN12, ",",AO12, ",",AP12, ",",AQ12, ",",AR12, ",",AS12, ",",AT12, ",",AU12, ",",AV12, ",",AW12, ",",AX12, ",",AY12, ",",AZ12, ",",BA12 )</f>
        <v>-0.0312987635964963,-0.128228794572704,-0.311130500410793,-0.212187032742012,-0.157498233180454,-0.151092034399389,-0.149732766093701,-0.150526946362602,-0.149526946362602,-0.154732766093701,-0.156092034399389,-0.161498233180454,-0.178787032742012,-0.346530500410793,-0.292828794572704,-0.368498763596496</v>
      </c>
    </row>
    <row r="18" spans="1:53" x14ac:dyDescent="0.3">
      <c r="AI18">
        <v>1.08</v>
      </c>
    </row>
    <row r="19" spans="1:53" x14ac:dyDescent="0.3">
      <c r="AI19">
        <f>DEGREES(ATAN(36/108))</f>
        <v>18.43494882292201</v>
      </c>
    </row>
    <row r="20" spans="1:53" x14ac:dyDescent="0.3">
      <c r="AL20" t="s">
        <v>16</v>
      </c>
    </row>
    <row r="21" spans="1:53" x14ac:dyDescent="0.3">
      <c r="AL21">
        <f t="shared" ref="AL21:AR21" si="44">AM21+3</f>
        <v>22.5</v>
      </c>
      <c r="AM21">
        <f t="shared" si="44"/>
        <v>19.5</v>
      </c>
      <c r="AN21">
        <f t="shared" si="44"/>
        <v>16.5</v>
      </c>
      <c r="AO21">
        <f t="shared" si="44"/>
        <v>13.5</v>
      </c>
      <c r="AP21">
        <f t="shared" si="44"/>
        <v>10.5</v>
      </c>
      <c r="AQ21">
        <f t="shared" si="44"/>
        <v>7.5</v>
      </c>
      <c r="AR21">
        <f t="shared" si="44"/>
        <v>4.5</v>
      </c>
      <c r="AS21">
        <v>1.5</v>
      </c>
      <c r="AT21">
        <v>1.5</v>
      </c>
      <c r="AU21">
        <f>AT21+3</f>
        <v>4.5</v>
      </c>
      <c r="AV21">
        <f>AU21+3</f>
        <v>7.5</v>
      </c>
      <c r="AW21">
        <f t="shared" ref="AW21:BA21" si="45">AV21+3</f>
        <v>10.5</v>
      </c>
      <c r="AX21">
        <f t="shared" si="45"/>
        <v>13.5</v>
      </c>
      <c r="AY21">
        <f t="shared" si="45"/>
        <v>16.5</v>
      </c>
      <c r="AZ21">
        <f t="shared" si="45"/>
        <v>19.5</v>
      </c>
      <c r="BA21">
        <f t="shared" si="45"/>
        <v>22.5</v>
      </c>
    </row>
    <row r="22" spans="1:53" x14ac:dyDescent="0.3">
      <c r="AL22" t="s">
        <v>15</v>
      </c>
    </row>
    <row r="23" spans="1:53" x14ac:dyDescent="0.3">
      <c r="A23" t="s">
        <v>12</v>
      </c>
      <c r="B23">
        <v>0.97299999999999998</v>
      </c>
      <c r="D23" t="s">
        <v>13</v>
      </c>
      <c r="U23" t="s">
        <v>14</v>
      </c>
      <c r="AL23">
        <f>$B23/COS(RADIANS(AL21))</f>
        <v>1.0531676108844994</v>
      </c>
      <c r="AM23">
        <f t="shared" ref="AM23:BA23" si="46">$B23/COS(RADIANS(AM21))</f>
        <v>1.0322057846962021</v>
      </c>
      <c r="AN23">
        <f t="shared" si="46"/>
        <v>1.0147892921016652</v>
      </c>
      <c r="AO23">
        <f t="shared" si="46"/>
        <v>1.0006479834362478</v>
      </c>
      <c r="AP23">
        <f t="shared" si="46"/>
        <v>0.98957044863436128</v>
      </c>
      <c r="AQ23">
        <f t="shared" si="46"/>
        <v>0.98139597864448858</v>
      </c>
      <c r="AR23">
        <f t="shared" si="46"/>
        <v>0.97600870912378923</v>
      </c>
      <c r="AS23">
        <f t="shared" si="46"/>
        <v>0.97333353709361448</v>
      </c>
      <c r="AT23">
        <f t="shared" si="46"/>
        <v>0.97333353709361448</v>
      </c>
      <c r="AU23">
        <f t="shared" si="46"/>
        <v>0.97600870912378923</v>
      </c>
      <c r="AV23">
        <f t="shared" si="46"/>
        <v>0.98139597864448858</v>
      </c>
      <c r="AW23">
        <f t="shared" si="46"/>
        <v>0.98957044863436128</v>
      </c>
      <c r="AX23">
        <f t="shared" si="46"/>
        <v>1.0006479834362478</v>
      </c>
      <c r="AY23">
        <f t="shared" si="46"/>
        <v>1.0147892921016652</v>
      </c>
      <c r="AZ23">
        <f t="shared" si="46"/>
        <v>1.0322057846962021</v>
      </c>
      <c r="BA23">
        <f t="shared" si="46"/>
        <v>1.0531676108844994</v>
      </c>
    </row>
    <row r="24" spans="1:53" x14ac:dyDescent="0.3">
      <c r="D24" s="2">
        <v>0</v>
      </c>
      <c r="E24" s="2">
        <v>1</v>
      </c>
      <c r="F24" s="2">
        <v>2</v>
      </c>
      <c r="G24" s="2">
        <v>3</v>
      </c>
      <c r="H24" s="2">
        <v>4</v>
      </c>
      <c r="I24" s="2">
        <v>5</v>
      </c>
      <c r="J24" s="2">
        <v>6</v>
      </c>
      <c r="K24" s="2">
        <v>7</v>
      </c>
      <c r="L24" s="2">
        <v>8</v>
      </c>
      <c r="M24" s="2">
        <v>9</v>
      </c>
      <c r="N24" s="2">
        <v>10</v>
      </c>
      <c r="O24" s="2">
        <v>11</v>
      </c>
      <c r="P24" s="2">
        <v>12</v>
      </c>
      <c r="Q24" s="2">
        <v>13</v>
      </c>
      <c r="R24" s="2">
        <v>14</v>
      </c>
      <c r="S24" s="2">
        <v>15</v>
      </c>
      <c r="U24" s="2">
        <v>0</v>
      </c>
      <c r="V24" s="2">
        <v>1</v>
      </c>
      <c r="W24" s="2">
        <v>2</v>
      </c>
      <c r="X24" s="2">
        <v>3</v>
      </c>
      <c r="Y24" s="2">
        <v>4</v>
      </c>
      <c r="Z24" s="2">
        <v>5</v>
      </c>
      <c r="AA24" s="2">
        <v>6</v>
      </c>
      <c r="AB24" s="2">
        <v>7</v>
      </c>
      <c r="AC24" s="2">
        <v>8</v>
      </c>
      <c r="AD24" s="2">
        <v>9</v>
      </c>
      <c r="AE24" s="2">
        <v>10</v>
      </c>
      <c r="AF24" s="2">
        <v>11</v>
      </c>
      <c r="AG24" s="2">
        <v>12</v>
      </c>
      <c r="AH24" s="2">
        <v>13</v>
      </c>
      <c r="AI24" s="2">
        <v>14</v>
      </c>
      <c r="AJ24" s="2">
        <v>15</v>
      </c>
      <c r="AL24" s="2">
        <v>0</v>
      </c>
      <c r="AM24" s="2">
        <v>1</v>
      </c>
      <c r="AN24" s="2">
        <v>2</v>
      </c>
      <c r="AO24" s="2">
        <v>3</v>
      </c>
      <c r="AP24" s="2">
        <v>4</v>
      </c>
      <c r="AQ24" s="2">
        <v>5</v>
      </c>
      <c r="AR24" s="2">
        <v>6</v>
      </c>
      <c r="AS24" s="2">
        <v>7</v>
      </c>
      <c r="AT24" s="2">
        <v>8</v>
      </c>
      <c r="AU24" s="2">
        <v>9</v>
      </c>
      <c r="AV24" s="2">
        <v>10</v>
      </c>
      <c r="AW24" s="2">
        <v>11</v>
      </c>
      <c r="AX24" s="2">
        <v>12</v>
      </c>
      <c r="AY24" s="2">
        <v>13</v>
      </c>
      <c r="AZ24" s="2">
        <v>14</v>
      </c>
      <c r="BA24" s="2">
        <v>15</v>
      </c>
    </row>
    <row r="25" spans="1:53" x14ac:dyDescent="0.3">
      <c r="A25" t="s">
        <v>21</v>
      </c>
      <c r="D25">
        <v>1</v>
      </c>
      <c r="E25">
        <f>FIND(",",$A25,D25+1)</f>
        <v>8</v>
      </c>
      <c r="F25">
        <f t="shared" ref="F25:S25" si="47">FIND(",",$A25,E25+1)</f>
        <v>15</v>
      </c>
      <c r="G25">
        <f t="shared" si="47"/>
        <v>22</v>
      </c>
      <c r="H25">
        <f t="shared" si="47"/>
        <v>29</v>
      </c>
      <c r="I25">
        <f t="shared" si="47"/>
        <v>36</v>
      </c>
      <c r="J25">
        <f t="shared" si="47"/>
        <v>43</v>
      </c>
      <c r="K25">
        <f t="shared" si="47"/>
        <v>50</v>
      </c>
      <c r="L25">
        <f t="shared" si="47"/>
        <v>57</v>
      </c>
      <c r="M25">
        <f t="shared" si="47"/>
        <v>64</v>
      </c>
      <c r="N25">
        <f t="shared" si="47"/>
        <v>71</v>
      </c>
      <c r="O25">
        <f t="shared" si="47"/>
        <v>78</v>
      </c>
      <c r="P25">
        <f t="shared" si="47"/>
        <v>85</v>
      </c>
      <c r="Q25">
        <f t="shared" si="47"/>
        <v>92</v>
      </c>
      <c r="R25">
        <f t="shared" si="47"/>
        <v>99</v>
      </c>
      <c r="S25">
        <f t="shared" si="47"/>
        <v>106</v>
      </c>
      <c r="U25" t="str">
        <f>MID($A25,D25+1,E25-D25-1)</f>
        <v xml:space="preserve"> 1.303</v>
      </c>
      <c r="V25" t="str">
        <f t="shared" ref="V25:V29" si="48">MID($A25,E25+1,F25-E25-1)</f>
        <v xml:space="preserve"> 1.219</v>
      </c>
      <c r="W25" t="str">
        <f t="shared" ref="W25:W29" si="49">MID($A25,F25+1,G25-F25-1)</f>
        <v xml:space="preserve"> 1.210</v>
      </c>
      <c r="X25" t="str">
        <f t="shared" ref="X25:X29" si="50">MID($A25,G25+1,H25-G25-1)</f>
        <v xml:space="preserve"> 1.194</v>
      </c>
      <c r="Y25" t="str">
        <f t="shared" ref="Y25:Y29" si="51">MID($A25,H25+1,I25-H25-1)</f>
        <v xml:space="preserve"> 1.155</v>
      </c>
      <c r="Z25" t="str">
        <f t="shared" ref="Z25:Z29" si="52">MID($A25,I25+1,J25-I25-1)</f>
        <v xml:space="preserve"> 1.154</v>
      </c>
      <c r="AA25" t="str">
        <f t="shared" ref="AA25:AA29" si="53">MID($A25,J25+1,K25-J25-1)</f>
        <v xml:space="preserve"> 1.134</v>
      </c>
      <c r="AB25" t="str">
        <f t="shared" ref="AB25:AB29" si="54">MID($A25,K25+1,L25-K25-1)</f>
        <v xml:space="preserve"> 1.090</v>
      </c>
      <c r="AC25" t="str">
        <f t="shared" ref="AC25:AC29" si="55">MID($A25,L25+1,M25-L25-1)</f>
        <v xml:space="preserve"> 1.088</v>
      </c>
      <c r="AD25" t="str">
        <f t="shared" ref="AD25:AD29" si="56">MID($A25,M25+1,N25-M25-1)</f>
        <v xml:space="preserve"> 1.155</v>
      </c>
      <c r="AE25" t="str">
        <f t="shared" ref="AE25:AE29" si="57">MID($A25,N25+1,O25-N25-1)</f>
        <v xml:space="preserve"> 1.157</v>
      </c>
      <c r="AF25" t="str">
        <f t="shared" ref="AF25:AF29" si="58">MID($A25,O25+1,P25-O25-1)</f>
        <v xml:space="preserve"> 1.159</v>
      </c>
      <c r="AG25" t="str">
        <f t="shared" ref="AG25:AG29" si="59">MID($A25,P25+1,Q25-P25-1)</f>
        <v xml:space="preserve"> 1.184</v>
      </c>
      <c r="AH25" t="str">
        <f t="shared" ref="AH25:AH29" si="60">MID($A25,Q25+1,R25-Q25-1)</f>
        <v xml:space="preserve"> 1.185</v>
      </c>
      <c r="AI25" t="str">
        <f t="shared" ref="AI25:AI29" si="61">MID($A25,R25+1,S25-R25-1)</f>
        <v xml:space="preserve"> 1.239</v>
      </c>
      <c r="AJ25" t="str">
        <f>MID($A25,S25+1,6)</f>
        <v xml:space="preserve"> 1.374</v>
      </c>
      <c r="AL25">
        <f>_xlfn.NUMBERVALUE(U25)</f>
        <v>1.3029999999999999</v>
      </c>
      <c r="AM25">
        <f t="shared" ref="AM25:AM29" si="62">_xlfn.NUMBERVALUE(V25)</f>
        <v>1.2190000000000001</v>
      </c>
      <c r="AN25">
        <f t="shared" ref="AN25:AN29" si="63">_xlfn.NUMBERVALUE(W25)</f>
        <v>1.21</v>
      </c>
      <c r="AO25">
        <f t="shared" ref="AO25:AO29" si="64">_xlfn.NUMBERVALUE(X25)</f>
        <v>1.194</v>
      </c>
      <c r="AP25">
        <f t="shared" ref="AP25:AP29" si="65">_xlfn.NUMBERVALUE(Y25)</f>
        <v>1.155</v>
      </c>
      <c r="AQ25">
        <f t="shared" ref="AQ25:AQ29" si="66">_xlfn.NUMBERVALUE(Z25)</f>
        <v>1.1539999999999999</v>
      </c>
      <c r="AR25">
        <f t="shared" ref="AR25:AR29" si="67">_xlfn.NUMBERVALUE(AA25)</f>
        <v>1.1339999999999999</v>
      </c>
      <c r="AS25">
        <f t="shared" ref="AS25:AS29" si="68">_xlfn.NUMBERVALUE(AB25)</f>
        <v>1.0900000000000001</v>
      </c>
      <c r="AT25">
        <f t="shared" ref="AT25:AT29" si="69">_xlfn.NUMBERVALUE(AC25)</f>
        <v>1.0880000000000001</v>
      </c>
      <c r="AU25">
        <f t="shared" ref="AU25:AU29" si="70">_xlfn.NUMBERVALUE(AD25)</f>
        <v>1.155</v>
      </c>
      <c r="AV25">
        <f t="shared" ref="AV25:AV29" si="71">_xlfn.NUMBERVALUE(AE25)</f>
        <v>1.157</v>
      </c>
      <c r="AW25">
        <f t="shared" ref="AW25:AW29" si="72">_xlfn.NUMBERVALUE(AF25)</f>
        <v>1.159</v>
      </c>
      <c r="AX25">
        <f t="shared" ref="AX25:AX29" si="73">_xlfn.NUMBERVALUE(AG25)</f>
        <v>1.1839999999999999</v>
      </c>
      <c r="AY25">
        <f t="shared" ref="AY25:AY29" si="74">_xlfn.NUMBERVALUE(AH25)</f>
        <v>1.1850000000000001</v>
      </c>
      <c r="AZ25">
        <f t="shared" ref="AZ25:AZ29" si="75">_xlfn.NUMBERVALUE(AI25)</f>
        <v>1.2390000000000001</v>
      </c>
      <c r="BA25">
        <f t="shared" ref="BA25:BA29" si="76">_xlfn.NUMBERVALUE(AJ25)</f>
        <v>1.3740000000000001</v>
      </c>
    </row>
    <row r="26" spans="1:53" x14ac:dyDescent="0.3">
      <c r="A26" t="s">
        <v>22</v>
      </c>
      <c r="D26">
        <v>1</v>
      </c>
      <c r="E26">
        <f t="shared" ref="E26:S26" si="77">FIND(",",$A26,D26+1)</f>
        <v>8</v>
      </c>
      <c r="F26">
        <f t="shared" si="77"/>
        <v>15</v>
      </c>
      <c r="G26">
        <f t="shared" si="77"/>
        <v>22</v>
      </c>
      <c r="H26">
        <f t="shared" si="77"/>
        <v>29</v>
      </c>
      <c r="I26">
        <f t="shared" si="77"/>
        <v>36</v>
      </c>
      <c r="J26">
        <f t="shared" si="77"/>
        <v>43</v>
      </c>
      <c r="K26">
        <f t="shared" si="77"/>
        <v>50</v>
      </c>
      <c r="L26">
        <f t="shared" si="77"/>
        <v>57</v>
      </c>
      <c r="M26">
        <f t="shared" si="77"/>
        <v>64</v>
      </c>
      <c r="N26">
        <f t="shared" si="77"/>
        <v>71</v>
      </c>
      <c r="O26">
        <f t="shared" si="77"/>
        <v>78</v>
      </c>
      <c r="P26">
        <f t="shared" si="77"/>
        <v>85</v>
      </c>
      <c r="Q26">
        <f t="shared" si="77"/>
        <v>92</v>
      </c>
      <c r="R26">
        <f t="shared" si="77"/>
        <v>99</v>
      </c>
      <c r="S26">
        <f t="shared" si="77"/>
        <v>106</v>
      </c>
      <c r="U26" t="str">
        <f t="shared" ref="U26:U29" si="78">MID($A26,D26+1,E26-D26-1)</f>
        <v xml:space="preserve"> 1.303</v>
      </c>
      <c r="V26" t="str">
        <f t="shared" si="48"/>
        <v xml:space="preserve"> 1.219</v>
      </c>
      <c r="W26" t="str">
        <f t="shared" si="49"/>
        <v xml:space="preserve"> 1.209</v>
      </c>
      <c r="X26" t="str">
        <f t="shared" si="50"/>
        <v xml:space="preserve"> 1.193</v>
      </c>
      <c r="Y26" t="str">
        <f t="shared" si="51"/>
        <v xml:space="preserve"> 1.155</v>
      </c>
      <c r="Z26" t="str">
        <f t="shared" si="52"/>
        <v xml:space="preserve"> 1.154</v>
      </c>
      <c r="AA26" t="str">
        <f t="shared" si="53"/>
        <v xml:space="preserve"> 1.134</v>
      </c>
      <c r="AB26" t="str">
        <f t="shared" si="54"/>
        <v xml:space="preserve"> 1.090</v>
      </c>
      <c r="AC26" t="str">
        <f t="shared" si="55"/>
        <v xml:space="preserve"> 1.088</v>
      </c>
      <c r="AD26" t="str">
        <f t="shared" si="56"/>
        <v xml:space="preserve"> 1.155</v>
      </c>
      <c r="AE26" t="str">
        <f t="shared" si="57"/>
        <v xml:space="preserve"> 1.157</v>
      </c>
      <c r="AF26" t="str">
        <f t="shared" si="58"/>
        <v xml:space="preserve"> 1.160</v>
      </c>
      <c r="AG26" t="str">
        <f t="shared" si="59"/>
        <v xml:space="preserve"> 1.183</v>
      </c>
      <c r="AH26" t="str">
        <f t="shared" si="60"/>
        <v xml:space="preserve"> 1.185</v>
      </c>
      <c r="AI26" t="str">
        <f t="shared" si="61"/>
        <v xml:space="preserve"> 1.240</v>
      </c>
      <c r="AJ26" t="str">
        <f t="shared" ref="AJ26:AJ29" si="79">MID($A26,S26+1,6)</f>
        <v xml:space="preserve"> 1.375</v>
      </c>
      <c r="AL26">
        <f t="shared" ref="AL26:AL29" si="80">_xlfn.NUMBERVALUE(U26)</f>
        <v>1.3029999999999999</v>
      </c>
      <c r="AM26">
        <f t="shared" si="62"/>
        <v>1.2190000000000001</v>
      </c>
      <c r="AN26">
        <f t="shared" si="63"/>
        <v>1.2090000000000001</v>
      </c>
      <c r="AO26">
        <f t="shared" si="64"/>
        <v>1.1930000000000001</v>
      </c>
      <c r="AP26">
        <f t="shared" si="65"/>
        <v>1.155</v>
      </c>
      <c r="AQ26">
        <f t="shared" si="66"/>
        <v>1.1539999999999999</v>
      </c>
      <c r="AR26">
        <f t="shared" si="67"/>
        <v>1.1339999999999999</v>
      </c>
      <c r="AS26">
        <f t="shared" si="68"/>
        <v>1.0900000000000001</v>
      </c>
      <c r="AT26">
        <f t="shared" si="69"/>
        <v>1.0880000000000001</v>
      </c>
      <c r="AU26">
        <f t="shared" si="70"/>
        <v>1.155</v>
      </c>
      <c r="AV26">
        <f t="shared" si="71"/>
        <v>1.157</v>
      </c>
      <c r="AW26">
        <f t="shared" si="72"/>
        <v>1.1599999999999999</v>
      </c>
      <c r="AX26">
        <f t="shared" si="73"/>
        <v>1.1830000000000001</v>
      </c>
      <c r="AY26">
        <f t="shared" si="74"/>
        <v>1.1850000000000001</v>
      </c>
      <c r="AZ26">
        <f t="shared" si="75"/>
        <v>1.24</v>
      </c>
      <c r="BA26">
        <f t="shared" si="76"/>
        <v>1.375</v>
      </c>
    </row>
    <row r="27" spans="1:53" x14ac:dyDescent="0.3">
      <c r="A27" t="s">
        <v>23</v>
      </c>
      <c r="D27">
        <v>1</v>
      </c>
      <c r="E27">
        <f t="shared" ref="E27:S27" si="81">FIND(",",$A27,D27+1)</f>
        <v>8</v>
      </c>
      <c r="F27">
        <f t="shared" si="81"/>
        <v>15</v>
      </c>
      <c r="G27">
        <f t="shared" si="81"/>
        <v>22</v>
      </c>
      <c r="H27">
        <f t="shared" si="81"/>
        <v>29</v>
      </c>
      <c r="I27">
        <f t="shared" si="81"/>
        <v>36</v>
      </c>
      <c r="J27">
        <f t="shared" si="81"/>
        <v>43</v>
      </c>
      <c r="K27">
        <f t="shared" si="81"/>
        <v>50</v>
      </c>
      <c r="L27">
        <f t="shared" si="81"/>
        <v>57</v>
      </c>
      <c r="M27">
        <f t="shared" si="81"/>
        <v>64</v>
      </c>
      <c r="N27">
        <f t="shared" si="81"/>
        <v>71</v>
      </c>
      <c r="O27">
        <f t="shared" si="81"/>
        <v>78</v>
      </c>
      <c r="P27">
        <f t="shared" si="81"/>
        <v>85</v>
      </c>
      <c r="Q27">
        <f t="shared" si="81"/>
        <v>92</v>
      </c>
      <c r="R27">
        <f t="shared" si="81"/>
        <v>99</v>
      </c>
      <c r="S27">
        <f t="shared" si="81"/>
        <v>106</v>
      </c>
      <c r="U27" t="str">
        <f t="shared" si="78"/>
        <v xml:space="preserve"> 1.303</v>
      </c>
      <c r="V27" t="str">
        <f t="shared" si="48"/>
        <v xml:space="preserve"> 1.218</v>
      </c>
      <c r="W27" t="str">
        <f t="shared" si="49"/>
        <v xml:space="preserve"> 1.209</v>
      </c>
      <c r="X27" t="str">
        <f t="shared" si="50"/>
        <v xml:space="preserve"> 1.194</v>
      </c>
      <c r="Y27" t="str">
        <f t="shared" si="51"/>
        <v xml:space="preserve"> 1.155</v>
      </c>
      <c r="Z27" t="str">
        <f t="shared" si="52"/>
        <v xml:space="preserve"> 1.154</v>
      </c>
      <c r="AA27" t="str">
        <f t="shared" si="53"/>
        <v xml:space="preserve"> 1.135</v>
      </c>
      <c r="AB27" t="str">
        <f t="shared" si="54"/>
        <v xml:space="preserve"> 1.090</v>
      </c>
      <c r="AC27" t="str">
        <f t="shared" si="55"/>
        <v xml:space="preserve"> 1.088</v>
      </c>
      <c r="AD27" t="str">
        <f t="shared" si="56"/>
        <v xml:space="preserve"> 1.155</v>
      </c>
      <c r="AE27" t="str">
        <f t="shared" si="57"/>
        <v xml:space="preserve"> 1.157</v>
      </c>
      <c r="AF27" t="str">
        <f t="shared" si="58"/>
        <v xml:space="preserve"> 1.160</v>
      </c>
      <c r="AG27" t="str">
        <f t="shared" si="59"/>
        <v xml:space="preserve"> 1.183</v>
      </c>
      <c r="AH27" t="str">
        <f t="shared" si="60"/>
        <v xml:space="preserve"> 1.185</v>
      </c>
      <c r="AI27" t="str">
        <f t="shared" si="61"/>
        <v xml:space="preserve"> 1.238</v>
      </c>
      <c r="AJ27" t="str">
        <f t="shared" si="79"/>
        <v xml:space="preserve"> 1.374</v>
      </c>
      <c r="AL27">
        <f t="shared" si="80"/>
        <v>1.3029999999999999</v>
      </c>
      <c r="AM27">
        <f t="shared" si="62"/>
        <v>1.218</v>
      </c>
      <c r="AN27">
        <f t="shared" si="63"/>
        <v>1.2090000000000001</v>
      </c>
      <c r="AO27">
        <f t="shared" si="64"/>
        <v>1.194</v>
      </c>
      <c r="AP27">
        <f t="shared" si="65"/>
        <v>1.155</v>
      </c>
      <c r="AQ27">
        <f t="shared" si="66"/>
        <v>1.1539999999999999</v>
      </c>
      <c r="AR27">
        <f t="shared" si="67"/>
        <v>1.135</v>
      </c>
      <c r="AS27">
        <f t="shared" si="68"/>
        <v>1.0900000000000001</v>
      </c>
      <c r="AT27">
        <f t="shared" si="69"/>
        <v>1.0880000000000001</v>
      </c>
      <c r="AU27">
        <f t="shared" si="70"/>
        <v>1.155</v>
      </c>
      <c r="AV27">
        <f t="shared" si="71"/>
        <v>1.157</v>
      </c>
      <c r="AW27">
        <f t="shared" si="72"/>
        <v>1.1599999999999999</v>
      </c>
      <c r="AX27">
        <f t="shared" si="73"/>
        <v>1.1830000000000001</v>
      </c>
      <c r="AY27">
        <f t="shared" si="74"/>
        <v>1.1850000000000001</v>
      </c>
      <c r="AZ27">
        <f t="shared" si="75"/>
        <v>1.238</v>
      </c>
      <c r="BA27">
        <f t="shared" si="76"/>
        <v>1.3740000000000001</v>
      </c>
    </row>
    <row r="28" spans="1:53" x14ac:dyDescent="0.3">
      <c r="A28" t="s">
        <v>24</v>
      </c>
      <c r="D28">
        <v>1</v>
      </c>
      <c r="E28">
        <f t="shared" ref="E28:S28" si="82">FIND(",",$A28,D28+1)</f>
        <v>8</v>
      </c>
      <c r="F28">
        <f t="shared" si="82"/>
        <v>15</v>
      </c>
      <c r="G28">
        <f t="shared" si="82"/>
        <v>22</v>
      </c>
      <c r="H28">
        <f t="shared" si="82"/>
        <v>29</v>
      </c>
      <c r="I28">
        <f t="shared" si="82"/>
        <v>36</v>
      </c>
      <c r="J28">
        <f t="shared" si="82"/>
        <v>43</v>
      </c>
      <c r="K28">
        <f t="shared" si="82"/>
        <v>50</v>
      </c>
      <c r="L28">
        <f t="shared" si="82"/>
        <v>57</v>
      </c>
      <c r="M28">
        <f t="shared" si="82"/>
        <v>64</v>
      </c>
      <c r="N28">
        <f t="shared" si="82"/>
        <v>71</v>
      </c>
      <c r="O28">
        <f t="shared" si="82"/>
        <v>78</v>
      </c>
      <c r="P28">
        <f t="shared" si="82"/>
        <v>85</v>
      </c>
      <c r="Q28">
        <f t="shared" si="82"/>
        <v>92</v>
      </c>
      <c r="R28">
        <f t="shared" si="82"/>
        <v>99</v>
      </c>
      <c r="S28">
        <f t="shared" si="82"/>
        <v>106</v>
      </c>
      <c r="U28" t="str">
        <f t="shared" si="78"/>
        <v xml:space="preserve"> 1.303</v>
      </c>
      <c r="V28" t="str">
        <f t="shared" si="48"/>
        <v xml:space="preserve"> 1.219</v>
      </c>
      <c r="W28" t="str">
        <f t="shared" si="49"/>
        <v xml:space="preserve"> 1.210</v>
      </c>
      <c r="X28" t="str">
        <f t="shared" si="50"/>
        <v xml:space="preserve"> 1.194</v>
      </c>
      <c r="Y28" t="str">
        <f t="shared" si="51"/>
        <v xml:space="preserve"> 1.155</v>
      </c>
      <c r="Z28" t="str">
        <f t="shared" si="52"/>
        <v xml:space="preserve"> 1.154</v>
      </c>
      <c r="AA28" t="str">
        <f t="shared" si="53"/>
        <v xml:space="preserve"> 1.134</v>
      </c>
      <c r="AB28" t="str">
        <f t="shared" si="54"/>
        <v xml:space="preserve"> 1.090</v>
      </c>
      <c r="AC28" t="str">
        <f t="shared" si="55"/>
        <v xml:space="preserve"> 1.088</v>
      </c>
      <c r="AD28" t="str">
        <f t="shared" si="56"/>
        <v xml:space="preserve"> 1.155</v>
      </c>
      <c r="AE28" t="str">
        <f t="shared" si="57"/>
        <v xml:space="preserve"> 1.157</v>
      </c>
      <c r="AF28" t="str">
        <f t="shared" si="58"/>
        <v xml:space="preserve"> 1.159</v>
      </c>
      <c r="AG28" t="str">
        <f t="shared" si="59"/>
        <v xml:space="preserve"> 1.183</v>
      </c>
      <c r="AH28" t="str">
        <f t="shared" si="60"/>
        <v xml:space="preserve"> 1.185</v>
      </c>
      <c r="AI28" t="str">
        <f t="shared" si="61"/>
        <v xml:space="preserve"> 1.239</v>
      </c>
      <c r="AJ28" t="str">
        <f t="shared" si="79"/>
        <v xml:space="preserve"> 1.375</v>
      </c>
      <c r="AL28">
        <f t="shared" si="80"/>
        <v>1.3029999999999999</v>
      </c>
      <c r="AM28">
        <f t="shared" si="62"/>
        <v>1.2190000000000001</v>
      </c>
      <c r="AN28">
        <f t="shared" si="63"/>
        <v>1.21</v>
      </c>
      <c r="AO28">
        <f t="shared" si="64"/>
        <v>1.194</v>
      </c>
      <c r="AP28">
        <f t="shared" si="65"/>
        <v>1.155</v>
      </c>
      <c r="AQ28">
        <f t="shared" si="66"/>
        <v>1.1539999999999999</v>
      </c>
      <c r="AR28">
        <f t="shared" si="67"/>
        <v>1.1339999999999999</v>
      </c>
      <c r="AS28">
        <f t="shared" si="68"/>
        <v>1.0900000000000001</v>
      </c>
      <c r="AT28">
        <f t="shared" si="69"/>
        <v>1.0880000000000001</v>
      </c>
      <c r="AU28">
        <f t="shared" si="70"/>
        <v>1.155</v>
      </c>
      <c r="AV28">
        <f t="shared" si="71"/>
        <v>1.157</v>
      </c>
      <c r="AW28">
        <f t="shared" si="72"/>
        <v>1.159</v>
      </c>
      <c r="AX28">
        <f t="shared" si="73"/>
        <v>1.1830000000000001</v>
      </c>
      <c r="AY28">
        <f t="shared" si="74"/>
        <v>1.1850000000000001</v>
      </c>
      <c r="AZ28">
        <f t="shared" si="75"/>
        <v>1.2390000000000001</v>
      </c>
      <c r="BA28">
        <f t="shared" si="76"/>
        <v>1.375</v>
      </c>
    </row>
    <row r="29" spans="1:53" x14ac:dyDescent="0.3">
      <c r="A29" t="s">
        <v>25</v>
      </c>
      <c r="D29">
        <v>1</v>
      </c>
      <c r="E29">
        <f t="shared" ref="E29:S29" si="83">FIND(",",$A29,D29+1)</f>
        <v>8</v>
      </c>
      <c r="F29">
        <f t="shared" si="83"/>
        <v>15</v>
      </c>
      <c r="G29">
        <f t="shared" si="83"/>
        <v>22</v>
      </c>
      <c r="H29">
        <f t="shared" si="83"/>
        <v>29</v>
      </c>
      <c r="I29">
        <f t="shared" si="83"/>
        <v>36</v>
      </c>
      <c r="J29">
        <f t="shared" si="83"/>
        <v>43</v>
      </c>
      <c r="K29">
        <f t="shared" si="83"/>
        <v>50</v>
      </c>
      <c r="L29">
        <f t="shared" si="83"/>
        <v>57</v>
      </c>
      <c r="M29">
        <f t="shared" si="83"/>
        <v>64</v>
      </c>
      <c r="N29">
        <f t="shared" si="83"/>
        <v>71</v>
      </c>
      <c r="O29">
        <f t="shared" si="83"/>
        <v>78</v>
      </c>
      <c r="P29">
        <f t="shared" si="83"/>
        <v>85</v>
      </c>
      <c r="Q29">
        <f t="shared" si="83"/>
        <v>92</v>
      </c>
      <c r="R29">
        <f t="shared" si="83"/>
        <v>99</v>
      </c>
      <c r="S29">
        <f t="shared" si="83"/>
        <v>106</v>
      </c>
      <c r="U29" t="str">
        <f t="shared" si="78"/>
        <v xml:space="preserve"> 1.304</v>
      </c>
      <c r="V29" t="str">
        <f t="shared" si="48"/>
        <v xml:space="preserve"> 1.219</v>
      </c>
      <c r="W29" t="str">
        <f t="shared" si="49"/>
        <v xml:space="preserve"> 1.210</v>
      </c>
      <c r="X29" t="str">
        <f t="shared" si="50"/>
        <v xml:space="preserve"> 1.194</v>
      </c>
      <c r="Y29" t="str">
        <f t="shared" si="51"/>
        <v xml:space="preserve"> 1.155</v>
      </c>
      <c r="Z29" t="str">
        <f t="shared" si="52"/>
        <v xml:space="preserve"> 1.154</v>
      </c>
      <c r="AA29" t="str">
        <f t="shared" si="53"/>
        <v xml:space="preserve"> 1.135</v>
      </c>
      <c r="AB29" t="str">
        <f t="shared" si="54"/>
        <v xml:space="preserve"> 1.090</v>
      </c>
      <c r="AC29" t="str">
        <f t="shared" si="55"/>
        <v xml:space="preserve"> 1.088</v>
      </c>
      <c r="AD29" t="str">
        <f t="shared" si="56"/>
        <v xml:space="preserve"> 1.155</v>
      </c>
      <c r="AE29" t="str">
        <f t="shared" si="57"/>
        <v xml:space="preserve"> 1.158</v>
      </c>
      <c r="AF29" t="str">
        <f t="shared" si="58"/>
        <v xml:space="preserve"> 1.160</v>
      </c>
      <c r="AG29" t="str">
        <f t="shared" si="59"/>
        <v xml:space="preserve"> 1.184</v>
      </c>
      <c r="AH29" t="str">
        <f t="shared" si="60"/>
        <v xml:space="preserve"> 1.185</v>
      </c>
      <c r="AI29" t="str">
        <f t="shared" si="61"/>
        <v xml:space="preserve"> 1.239</v>
      </c>
      <c r="AJ29" t="str">
        <f t="shared" si="79"/>
        <v xml:space="preserve"> 1.373</v>
      </c>
      <c r="AL29">
        <f t="shared" si="80"/>
        <v>1.304</v>
      </c>
      <c r="AM29">
        <f t="shared" si="62"/>
        <v>1.2190000000000001</v>
      </c>
      <c r="AN29">
        <f t="shared" si="63"/>
        <v>1.21</v>
      </c>
      <c r="AO29">
        <f t="shared" si="64"/>
        <v>1.194</v>
      </c>
      <c r="AP29">
        <f t="shared" si="65"/>
        <v>1.155</v>
      </c>
      <c r="AQ29">
        <f t="shared" si="66"/>
        <v>1.1539999999999999</v>
      </c>
      <c r="AR29">
        <f t="shared" si="67"/>
        <v>1.135</v>
      </c>
      <c r="AS29">
        <f t="shared" si="68"/>
        <v>1.0900000000000001</v>
      </c>
      <c r="AT29">
        <f t="shared" si="69"/>
        <v>1.0880000000000001</v>
      </c>
      <c r="AU29">
        <f t="shared" si="70"/>
        <v>1.155</v>
      </c>
      <c r="AV29">
        <f t="shared" si="71"/>
        <v>1.1579999999999999</v>
      </c>
      <c r="AW29">
        <f t="shared" si="72"/>
        <v>1.1599999999999999</v>
      </c>
      <c r="AX29">
        <f t="shared" si="73"/>
        <v>1.1839999999999999</v>
      </c>
      <c r="AY29">
        <f t="shared" si="74"/>
        <v>1.1850000000000001</v>
      </c>
      <c r="AZ29">
        <f t="shared" si="75"/>
        <v>1.2390000000000001</v>
      </c>
      <c r="BA29">
        <f t="shared" si="76"/>
        <v>1.373</v>
      </c>
    </row>
    <row r="30" spans="1:53" x14ac:dyDescent="0.3">
      <c r="A30" t="s">
        <v>26</v>
      </c>
      <c r="D30">
        <v>1</v>
      </c>
      <c r="E30">
        <f t="shared" ref="E30:S30" si="84">FIND(",",$A30,D30+1)</f>
        <v>8</v>
      </c>
      <c r="F30">
        <f t="shared" si="84"/>
        <v>15</v>
      </c>
      <c r="G30">
        <f t="shared" si="84"/>
        <v>22</v>
      </c>
      <c r="H30">
        <f t="shared" si="84"/>
        <v>29</v>
      </c>
      <c r="I30">
        <f t="shared" si="84"/>
        <v>36</v>
      </c>
      <c r="J30">
        <f t="shared" si="84"/>
        <v>43</v>
      </c>
      <c r="K30">
        <f t="shared" si="84"/>
        <v>50</v>
      </c>
      <c r="L30">
        <f t="shared" si="84"/>
        <v>57</v>
      </c>
      <c r="M30">
        <f t="shared" si="84"/>
        <v>64</v>
      </c>
      <c r="N30">
        <f t="shared" si="84"/>
        <v>71</v>
      </c>
      <c r="O30">
        <f t="shared" si="84"/>
        <v>78</v>
      </c>
      <c r="P30">
        <f t="shared" si="84"/>
        <v>85</v>
      </c>
      <c r="Q30">
        <f t="shared" si="84"/>
        <v>92</v>
      </c>
      <c r="R30">
        <f t="shared" si="84"/>
        <v>99</v>
      </c>
      <c r="S30">
        <f t="shared" si="84"/>
        <v>106</v>
      </c>
      <c r="U30" t="str">
        <f t="shared" ref="U30:U31" si="85">MID($A30,D30+1,E30-D30-1)</f>
        <v xml:space="preserve"> 1.303</v>
      </c>
      <c r="V30" t="str">
        <f t="shared" ref="V30:V31" si="86">MID($A30,E30+1,F30-E30-1)</f>
        <v xml:space="preserve"> 1.219</v>
      </c>
      <c r="W30" t="str">
        <f t="shared" ref="W30:W31" si="87">MID($A30,F30+1,G30-F30-1)</f>
        <v xml:space="preserve"> 1.209</v>
      </c>
      <c r="X30" t="str">
        <f t="shared" ref="X30:X31" si="88">MID($A30,G30+1,H30-G30-1)</f>
        <v xml:space="preserve"> 1.194</v>
      </c>
      <c r="Y30" t="str">
        <f t="shared" ref="Y30:Y31" si="89">MID($A30,H30+1,I30-H30-1)</f>
        <v xml:space="preserve"> 1.155</v>
      </c>
      <c r="Z30" t="str">
        <f t="shared" ref="Z30:Z31" si="90">MID($A30,I30+1,J30-I30-1)</f>
        <v xml:space="preserve"> 1.154</v>
      </c>
      <c r="AA30" t="str">
        <f t="shared" ref="AA30:AA31" si="91">MID($A30,J30+1,K30-J30-1)</f>
        <v xml:space="preserve"> 1.135</v>
      </c>
      <c r="AB30" t="str">
        <f t="shared" ref="AB30:AB31" si="92">MID($A30,K30+1,L30-K30-1)</f>
        <v xml:space="preserve"> 1.090</v>
      </c>
      <c r="AC30" t="str">
        <f t="shared" ref="AC30:AC31" si="93">MID($A30,L30+1,M30-L30-1)</f>
        <v xml:space="preserve"> 1.088</v>
      </c>
      <c r="AD30" t="str">
        <f t="shared" ref="AD30:AD31" si="94">MID($A30,M30+1,N30-M30-1)</f>
        <v xml:space="preserve"> 1.155</v>
      </c>
      <c r="AE30" t="str">
        <f t="shared" ref="AE30:AE31" si="95">MID($A30,N30+1,O30-N30-1)</f>
        <v xml:space="preserve"> 1.158</v>
      </c>
      <c r="AF30" t="str">
        <f t="shared" ref="AF30:AF31" si="96">MID($A30,O30+1,P30-O30-1)</f>
        <v xml:space="preserve"> 1.159</v>
      </c>
      <c r="AG30" t="str">
        <f t="shared" ref="AG30:AG31" si="97">MID($A30,P30+1,Q30-P30-1)</f>
        <v xml:space="preserve"> 1.183</v>
      </c>
      <c r="AH30" t="str">
        <f t="shared" ref="AH30:AH31" si="98">MID($A30,Q30+1,R30-Q30-1)</f>
        <v xml:space="preserve"> 1.185</v>
      </c>
      <c r="AI30" t="str">
        <f t="shared" ref="AI30:AI31" si="99">MID($A30,R30+1,S30-R30-1)</f>
        <v xml:space="preserve"> 1.240</v>
      </c>
      <c r="AJ30" t="str">
        <f t="shared" ref="AJ30:AJ31" si="100">MID($A30,S30+1,6)</f>
        <v xml:space="preserve"> 1.373</v>
      </c>
      <c r="AL30">
        <f t="shared" ref="AL30:AL31" si="101">_xlfn.NUMBERVALUE(U30)</f>
        <v>1.3029999999999999</v>
      </c>
      <c r="AM30">
        <f t="shared" ref="AM30:AM31" si="102">_xlfn.NUMBERVALUE(V30)</f>
        <v>1.2190000000000001</v>
      </c>
      <c r="AN30">
        <f t="shared" ref="AN30:AN31" si="103">_xlfn.NUMBERVALUE(W30)</f>
        <v>1.2090000000000001</v>
      </c>
      <c r="AO30">
        <f t="shared" ref="AO30:AO31" si="104">_xlfn.NUMBERVALUE(X30)</f>
        <v>1.194</v>
      </c>
      <c r="AP30">
        <f t="shared" ref="AP30:AP31" si="105">_xlfn.NUMBERVALUE(Y30)</f>
        <v>1.155</v>
      </c>
      <c r="AQ30">
        <f t="shared" ref="AQ30:AQ31" si="106">_xlfn.NUMBERVALUE(Z30)</f>
        <v>1.1539999999999999</v>
      </c>
      <c r="AR30">
        <f t="shared" ref="AR30:AR31" si="107">_xlfn.NUMBERVALUE(AA30)</f>
        <v>1.135</v>
      </c>
      <c r="AS30">
        <f t="shared" ref="AS30:AS31" si="108">_xlfn.NUMBERVALUE(AB30)</f>
        <v>1.0900000000000001</v>
      </c>
      <c r="AT30">
        <f t="shared" ref="AT30:AT31" si="109">_xlfn.NUMBERVALUE(AC30)</f>
        <v>1.0880000000000001</v>
      </c>
      <c r="AU30">
        <f t="shared" ref="AU30:AU31" si="110">_xlfn.NUMBERVALUE(AD30)</f>
        <v>1.155</v>
      </c>
      <c r="AV30">
        <f t="shared" ref="AV30:AV31" si="111">_xlfn.NUMBERVALUE(AE30)</f>
        <v>1.1579999999999999</v>
      </c>
      <c r="AW30">
        <f t="shared" ref="AW30:AW31" si="112">_xlfn.NUMBERVALUE(AF30)</f>
        <v>1.159</v>
      </c>
      <c r="AX30">
        <f t="shared" ref="AX30:AX31" si="113">_xlfn.NUMBERVALUE(AG30)</f>
        <v>1.1830000000000001</v>
      </c>
      <c r="AY30">
        <f t="shared" ref="AY30:AY31" si="114">_xlfn.NUMBERVALUE(AH30)</f>
        <v>1.1850000000000001</v>
      </c>
      <c r="AZ30">
        <f t="shared" ref="AZ30:AZ31" si="115">_xlfn.NUMBERVALUE(AI30)</f>
        <v>1.24</v>
      </c>
      <c r="BA30">
        <f t="shared" ref="BA30:BA31" si="116">_xlfn.NUMBERVALUE(AJ30)</f>
        <v>1.373</v>
      </c>
    </row>
    <row r="31" spans="1:53" x14ac:dyDescent="0.3">
      <c r="A31" t="s">
        <v>27</v>
      </c>
      <c r="D31">
        <v>1</v>
      </c>
      <c r="E31">
        <f t="shared" ref="E31:S31" si="117">FIND(",",$A31,D31+1)</f>
        <v>8</v>
      </c>
      <c r="F31">
        <f t="shared" si="117"/>
        <v>15</v>
      </c>
      <c r="G31">
        <f t="shared" si="117"/>
        <v>22</v>
      </c>
      <c r="H31">
        <f t="shared" si="117"/>
        <v>29</v>
      </c>
      <c r="I31">
        <f t="shared" si="117"/>
        <v>36</v>
      </c>
      <c r="J31">
        <f t="shared" si="117"/>
        <v>43</v>
      </c>
      <c r="K31">
        <f t="shared" si="117"/>
        <v>50</v>
      </c>
      <c r="L31">
        <f t="shared" si="117"/>
        <v>57</v>
      </c>
      <c r="M31">
        <f t="shared" si="117"/>
        <v>64</v>
      </c>
      <c r="N31">
        <f t="shared" si="117"/>
        <v>71</v>
      </c>
      <c r="O31">
        <f t="shared" si="117"/>
        <v>78</v>
      </c>
      <c r="P31">
        <f t="shared" si="117"/>
        <v>85</v>
      </c>
      <c r="Q31">
        <f t="shared" si="117"/>
        <v>92</v>
      </c>
      <c r="R31">
        <f t="shared" si="117"/>
        <v>99</v>
      </c>
      <c r="S31">
        <f t="shared" si="117"/>
        <v>106</v>
      </c>
      <c r="U31" t="str">
        <f t="shared" si="85"/>
        <v xml:space="preserve"> 1.303</v>
      </c>
      <c r="V31" t="str">
        <f t="shared" si="86"/>
        <v xml:space="preserve"> 1.219</v>
      </c>
      <c r="W31" t="str">
        <f t="shared" si="87"/>
        <v xml:space="preserve"> 1.210</v>
      </c>
      <c r="X31" t="str">
        <f t="shared" si="88"/>
        <v xml:space="preserve"> 1.194</v>
      </c>
      <c r="Y31" t="str">
        <f t="shared" si="89"/>
        <v xml:space="preserve"> 1.155</v>
      </c>
      <c r="Z31" t="str">
        <f t="shared" si="90"/>
        <v xml:space="preserve"> 1.154</v>
      </c>
      <c r="AA31" t="str">
        <f t="shared" si="91"/>
        <v xml:space="preserve"> 1.134</v>
      </c>
      <c r="AB31" t="str">
        <f t="shared" si="92"/>
        <v xml:space="preserve"> 1.090</v>
      </c>
      <c r="AC31" t="str">
        <f t="shared" si="93"/>
        <v xml:space="preserve"> 1.088</v>
      </c>
      <c r="AD31" t="str">
        <f t="shared" si="94"/>
        <v xml:space="preserve"> 1.155</v>
      </c>
      <c r="AE31" t="str">
        <f t="shared" si="95"/>
        <v xml:space="preserve"> 1.158</v>
      </c>
      <c r="AF31" t="str">
        <f t="shared" si="96"/>
        <v xml:space="preserve"> 1.159</v>
      </c>
      <c r="AG31" t="str">
        <f t="shared" si="97"/>
        <v xml:space="preserve"> 1.183</v>
      </c>
      <c r="AH31" t="str">
        <f t="shared" si="98"/>
        <v xml:space="preserve"> 1.186</v>
      </c>
      <c r="AI31" t="str">
        <f t="shared" si="99"/>
        <v xml:space="preserve"> 1.240</v>
      </c>
      <c r="AJ31" t="str">
        <f t="shared" si="100"/>
        <v xml:space="preserve"> 1.373</v>
      </c>
      <c r="AL31">
        <f t="shared" si="101"/>
        <v>1.3029999999999999</v>
      </c>
      <c r="AM31">
        <f t="shared" si="102"/>
        <v>1.2190000000000001</v>
      </c>
      <c r="AN31">
        <f t="shared" si="103"/>
        <v>1.21</v>
      </c>
      <c r="AO31">
        <f t="shared" si="104"/>
        <v>1.194</v>
      </c>
      <c r="AP31">
        <f t="shared" si="105"/>
        <v>1.155</v>
      </c>
      <c r="AQ31">
        <f t="shared" si="106"/>
        <v>1.1539999999999999</v>
      </c>
      <c r="AR31">
        <f t="shared" si="107"/>
        <v>1.1339999999999999</v>
      </c>
      <c r="AS31">
        <f t="shared" si="108"/>
        <v>1.0900000000000001</v>
      </c>
      <c r="AT31">
        <f t="shared" si="109"/>
        <v>1.0880000000000001</v>
      </c>
      <c r="AU31">
        <f t="shared" si="110"/>
        <v>1.155</v>
      </c>
      <c r="AV31">
        <f t="shared" si="111"/>
        <v>1.1579999999999999</v>
      </c>
      <c r="AW31">
        <f t="shared" si="112"/>
        <v>1.159</v>
      </c>
      <c r="AX31">
        <f t="shared" si="113"/>
        <v>1.1830000000000001</v>
      </c>
      <c r="AY31">
        <f t="shared" si="114"/>
        <v>1.1859999999999999</v>
      </c>
      <c r="AZ31">
        <f t="shared" si="115"/>
        <v>1.24</v>
      </c>
      <c r="BA31">
        <f t="shared" si="116"/>
        <v>1.373</v>
      </c>
    </row>
    <row r="32" spans="1:53" x14ac:dyDescent="0.3">
      <c r="AL32">
        <f>AVERAGE(AL25:AL31)</f>
        <v>1.3031428571428572</v>
      </c>
      <c r="AM32">
        <f t="shared" ref="AM32:BA32" si="118">AVERAGE(AM25:AM31)</f>
        <v>1.2188571428571429</v>
      </c>
      <c r="AN32">
        <f t="shared" si="118"/>
        <v>1.2095714285714283</v>
      </c>
      <c r="AO32">
        <f t="shared" si="118"/>
        <v>1.1938571428571427</v>
      </c>
      <c r="AP32">
        <f t="shared" si="118"/>
        <v>1.155</v>
      </c>
      <c r="AQ32">
        <f t="shared" si="118"/>
        <v>1.1539999999999999</v>
      </c>
      <c r="AR32">
        <f t="shared" si="118"/>
        <v>1.1344285714285713</v>
      </c>
      <c r="AS32">
        <f t="shared" si="118"/>
        <v>1.0900000000000001</v>
      </c>
      <c r="AT32">
        <f t="shared" si="118"/>
        <v>1.0880000000000001</v>
      </c>
      <c r="AU32">
        <f t="shared" si="118"/>
        <v>1.155</v>
      </c>
      <c r="AV32">
        <f t="shared" si="118"/>
        <v>1.1574285714285713</v>
      </c>
      <c r="AW32">
        <f t="shared" si="118"/>
        <v>1.1594285714285715</v>
      </c>
      <c r="AX32">
        <f t="shared" si="118"/>
        <v>1.1832857142857143</v>
      </c>
      <c r="AY32">
        <f t="shared" si="118"/>
        <v>1.1851428571428573</v>
      </c>
      <c r="AZ32">
        <f t="shared" si="118"/>
        <v>1.2392857142857143</v>
      </c>
      <c r="BA32">
        <f t="shared" si="118"/>
        <v>1.3738571428571427</v>
      </c>
    </row>
    <row r="33" spans="38:53" x14ac:dyDescent="0.3">
      <c r="AL33">
        <f>-AL32+AL23</f>
        <v>-0.24997524625835776</v>
      </c>
      <c r="AM33">
        <f t="shared" ref="AM33" si="119">-AM32+AM23</f>
        <v>-0.18665135816094081</v>
      </c>
      <c r="AN33">
        <f t="shared" ref="AN33" si="120">-AN32+AN23</f>
        <v>-0.19478213646976306</v>
      </c>
      <c r="AO33">
        <f t="shared" ref="AO33" si="121">-AO32+AO23</f>
        <v>-0.19320915942089489</v>
      </c>
      <c r="AP33">
        <f t="shared" ref="AP33" si="122">-AP32+AP23</f>
        <v>-0.16542955136563875</v>
      </c>
      <c r="AQ33">
        <f t="shared" ref="AQ33" si="123">-AQ32+AQ23</f>
        <v>-0.17260402135551134</v>
      </c>
      <c r="AR33">
        <f t="shared" ref="AR33" si="124">-AR32+AR23</f>
        <v>-0.15841986230478211</v>
      </c>
      <c r="AS33">
        <f t="shared" ref="AS33" si="125">-AS32+AS23</f>
        <v>-0.1166664629063856</v>
      </c>
      <c r="AT33">
        <f t="shared" ref="AT33" si="126">-AT32+AT23</f>
        <v>-0.1146664629063856</v>
      </c>
      <c r="AU33">
        <f t="shared" ref="AU33" si="127">-AU32+AU23</f>
        <v>-0.1789912908762108</v>
      </c>
      <c r="AV33">
        <f t="shared" ref="AV33" si="128">-AV32+AV23</f>
        <v>-0.17603259278408268</v>
      </c>
      <c r="AW33">
        <f t="shared" ref="AW33" si="129">-AW32+AW23</f>
        <v>-0.1698581227942102</v>
      </c>
      <c r="AX33">
        <f t="shared" ref="AX33" si="130">-AX32+AX23</f>
        <v>-0.18263773084946644</v>
      </c>
      <c r="AY33">
        <f t="shared" ref="AY33" si="131">-AY32+AY23</f>
        <v>-0.17035356504119203</v>
      </c>
      <c r="AZ33">
        <f t="shared" ref="AZ33" si="132">-AZ32+AZ23</f>
        <v>-0.20707992958951227</v>
      </c>
      <c r="BA33">
        <f t="shared" ref="BA33" si="133">-BA32+BA23</f>
        <v>-0.32068953197264327</v>
      </c>
    </row>
    <row r="36" spans="38:53" x14ac:dyDescent="0.3">
      <c r="AL36" t="str">
        <f>_xlfn.CONCAT(AL33,",",AM33,",", AN33, ",",AO33, ",",AP33, ",",AQ33, ",",AR33, ",",AS33, ",",AT33, ",",AU33, ",",AV33, ",",AW33, ",",AX33, ",",AY33, ",",AZ33, ",",BA33 )</f>
        <v>-0.249975246258358,-0.186651358160941,-0.194782136469763,-0.193209159420895,-0.165429551365639,-0.172604021355511,-0.158419862304782,-0.116666462906386,-0.114666462906386,-0.178991290876211,-0.176032592784083,-0.16985812279421,-0.182637730849466,-0.170353565041192,-0.207079929589512,-0.320689531972643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Samantha Lein</dc:creator>
  <cp:lastModifiedBy>Samantha Lein</cp:lastModifiedBy>
  <dcterms:created xsi:type="dcterms:W3CDTF">2020-01-14T21:02:20Z</dcterms:created>
  <dcterms:modified xsi:type="dcterms:W3CDTF">2020-01-23T19:02:31Z</dcterms:modified>
</cp:coreProperties>
</file>