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olive\backups\CAVE\CA-CIE-Tools-TestEnv\ca-ipp\"/>
    </mc:Choice>
  </mc:AlternateContent>
  <xr:revisionPtr revIDLastSave="0" documentId="13_ncr:1_{A367391A-7677-40B9-B2DE-8393A14DCDF8}" xr6:coauthVersionLast="45" xr6:coauthVersionMax="45" xr10:uidLastSave="{00000000-0000-0000-0000-000000000000}"/>
  <bookViews>
    <workbookView xWindow="-120" yWindow="-120" windowWidth="29040" windowHeight="15840" xr2:uid="{6D1798D8-C18B-47C6-95C4-381038ECF1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6" i="1" l="1"/>
  <c r="V25" i="1"/>
  <c r="V23" i="1"/>
  <c r="V15" i="1"/>
  <c r="W21" i="1"/>
  <c r="V24" i="1"/>
  <c r="V22" i="1"/>
  <c r="V21" i="1"/>
  <c r="V14" i="1" l="1"/>
  <c r="V12" i="1"/>
  <c r="V11" i="1"/>
  <c r="A10" i="1"/>
  <c r="V20" i="1" l="1"/>
  <c r="V17" i="1"/>
  <c r="V9" i="1"/>
  <c r="V19" i="1"/>
  <c r="V16" i="1"/>
  <c r="V10" i="1"/>
  <c r="V18" i="1"/>
  <c r="W15" i="1"/>
  <c r="V13" i="1"/>
  <c r="W9" i="1"/>
</calcChain>
</file>

<file path=xl/sharedStrings.xml><?xml version="1.0" encoding="utf-8"?>
<sst xmlns="http://schemas.openxmlformats.org/spreadsheetml/2006/main" count="96" uniqueCount="45">
  <si>
    <t>CERCLA_OPU-200-CB-1</t>
  </si>
  <si>
    <t>200-E-100</t>
  </si>
  <si>
    <t>Liquid</t>
  </si>
  <si>
    <t>Inventory Module</t>
  </si>
  <si>
    <t>SIMV2 site name</t>
  </si>
  <si>
    <t>CA site name</t>
  </si>
  <si>
    <t>Source Type</t>
  </si>
  <si>
    <t>Volume [m3]</t>
  </si>
  <si>
    <t>Discharge/decay-corrected year</t>
  </si>
  <si>
    <t>C-14</t>
  </si>
  <si>
    <t>Cl-36</t>
  </si>
  <si>
    <t>H-3</t>
  </si>
  <si>
    <t>I-129</t>
  </si>
  <si>
    <t>Np-237</t>
  </si>
  <si>
    <t>Re-187</t>
  </si>
  <si>
    <t>Sr-90</t>
  </si>
  <si>
    <t>Tc-99</t>
  </si>
  <si>
    <t>U-232</t>
  </si>
  <si>
    <t>U-233</t>
  </si>
  <si>
    <t>U-234</t>
  </si>
  <si>
    <t>U-235</t>
  </si>
  <si>
    <t>U-236</t>
  </si>
  <si>
    <t>U-238</t>
  </si>
  <si>
    <t>Th-230</t>
  </si>
  <si>
    <t>Ra-226</t>
  </si>
  <si>
    <t>U</t>
  </si>
  <si>
    <t>Cr</t>
  </si>
  <si>
    <t>NO3</t>
  </si>
  <si>
    <t>CN</t>
  </si>
  <si>
    <t>m^3</t>
  </si>
  <si>
    <t>year</t>
  </si>
  <si>
    <t>Ci</t>
  </si>
  <si>
    <t>kg</t>
  </si>
  <si>
    <t>Radionuclide</t>
  </si>
  <si>
    <r>
      <t xml:space="preserve">Atomic Mass </t>
    </r>
    <r>
      <rPr>
        <b/>
        <vertAlign val="superscript"/>
        <sz val="10"/>
        <color rgb="FF000000"/>
        <rFont val="Arial"/>
        <family val="2"/>
      </rPr>
      <t>a</t>
    </r>
  </si>
  <si>
    <r>
      <t xml:space="preserve">Half Life (years) </t>
    </r>
    <r>
      <rPr>
        <b/>
        <vertAlign val="superscript"/>
        <sz val="10"/>
        <color rgb="FF000000"/>
        <rFont val="Arial"/>
        <family val="2"/>
      </rPr>
      <t>b</t>
    </r>
  </si>
  <si>
    <t>Half Life (Seconds)</t>
  </si>
  <si>
    <t>ln2</t>
  </si>
  <si>
    <t>Avogadro's Number</t>
  </si>
  <si>
    <t>Calculation</t>
  </si>
  <si>
    <t>Table A-2 Check:</t>
  </si>
  <si>
    <t>Matched with cell W4</t>
  </si>
  <si>
    <t>Matched with cell W5</t>
  </si>
  <si>
    <t>Matched with cell W6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</si>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</sst>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vertAlign val="superscript"/>
      <sz val="10"/>
      <color rgb="FF00000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1" fontId="0" fillId="0" borderId="0" xfId="0" applyNumberFormat="1"/>
    <xf numFmtId="11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0" fillId="0" borderId="4" xfId="0" applyBorder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0" fontId="0" fillId="0" borderId="0" xfId="0" applyFill="1"/>
    <xf numFmtId="164" fontId="0" fillId="0" borderId="0" xfId="0" applyNumberFormat="1"/>
    <xf numFmtId="0" fontId="0" fillId="0" borderId="2" xfId="0" applyBorder="1"/>
    <xf numFmtId="0" fontId="0" fillId="0" borderId="3" xfId="0" applyBorder="1" applyAlignment="1">
      <alignment wrapText="1"/>
    </xf>
    <xf numFmtId="0" fontId="0" fillId="0" borderId="5" xfId="0" applyBorder="1"/>
    <xf numFmtId="11" fontId="0" fillId="0" borderId="6" xfId="0" applyNumberFormat="1" applyBorder="1"/>
    <xf numFmtId="11" fontId="0" fillId="0" borderId="0" xfId="0" applyNumberFormat="1" applyBorder="1"/>
    <xf numFmtId="0" fontId="9" fillId="0" borderId="0" xfId="0" applyFont="1"/>
    <xf numFmtId="11" fontId="0" fillId="0" borderId="1" xfId="0" applyNumberForma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6" fillId="3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1" fontId="6" fillId="3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1" fontId="0" fillId="0" borderId="13" xfId="0" applyNumberFormat="1" applyBorder="1" applyAlignment="1">
      <alignment horizontal="center" vertical="center"/>
    </xf>
    <xf numFmtId="11" fontId="6" fillId="3" borderId="14" xfId="0" applyNumberFormat="1" applyFont="1" applyFill="1" applyBorder="1" applyAlignment="1">
      <alignment horizontal="center" vertical="center"/>
    </xf>
    <xf numFmtId="11" fontId="6" fillId="3" borderId="15" xfId="0" applyNumberFormat="1" applyFont="1" applyFill="1" applyBorder="1" applyAlignment="1">
      <alignment horizontal="center" vertical="center"/>
    </xf>
    <xf numFmtId="11" fontId="6" fillId="3" borderId="16" xfId="0" applyNumberFormat="1" applyFont="1" applyFill="1" applyBorder="1" applyAlignment="1">
      <alignment horizontal="center" vertical="center"/>
    </xf>
    <xf numFmtId="11" fontId="6" fillId="3" borderId="17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8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59321-36A4-46BB-9CDB-E88A828CE2C3}">
  <dimension ref="A1:Z27"/>
  <sheetViews>
    <sheetView tabSelected="1" workbookViewId="0">
      <selection activeCell="G13" sqref="G13"/>
    </sheetView>
  </sheetViews>
  <sheetFormatPr defaultRowHeight="15" x14ac:dyDescent="0.25"/>
  <cols>
    <col min="2" max="2" width="13.140625" customWidth="1"/>
    <col min="3" max="3" width="14.140625" customWidth="1"/>
    <col min="4" max="4" width="11.7109375" customWidth="1"/>
    <col min="5" max="5" width="13.140625" customWidth="1"/>
    <col min="24" max="24" width="12.28515625" bestFit="1" customWidth="1"/>
    <col min="25" max="25" width="9.5703125" bestFit="1" customWidth="1"/>
  </cols>
  <sheetData>
    <row r="1" spans="1:26" x14ac:dyDescent="0.25">
      <c r="A1" s="16" t="s">
        <v>40</v>
      </c>
      <c r="C1" s="29">
        <v>43917</v>
      </c>
      <c r="E1" s="30" t="s">
        <v>44</v>
      </c>
    </row>
    <row r="2" spans="1:26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</row>
    <row r="3" spans="1:26" x14ac:dyDescent="0.25">
      <c r="E3" t="s">
        <v>29</v>
      </c>
      <c r="F3" t="s">
        <v>30</v>
      </c>
      <c r="G3" t="s">
        <v>31</v>
      </c>
      <c r="H3" t="s">
        <v>31</v>
      </c>
      <c r="I3" t="s">
        <v>31</v>
      </c>
      <c r="J3" t="s">
        <v>31</v>
      </c>
      <c r="K3" t="s">
        <v>31</v>
      </c>
      <c r="L3" t="s">
        <v>31</v>
      </c>
      <c r="M3" t="s">
        <v>31</v>
      </c>
      <c r="N3" t="s">
        <v>31</v>
      </c>
      <c r="O3" t="s">
        <v>31</v>
      </c>
      <c r="P3" t="s">
        <v>31</v>
      </c>
      <c r="Q3" t="s">
        <v>31</v>
      </c>
      <c r="R3" t="s">
        <v>31</v>
      </c>
      <c r="S3" t="s">
        <v>31</v>
      </c>
      <c r="T3" t="s">
        <v>31</v>
      </c>
      <c r="U3" t="s">
        <v>31</v>
      </c>
      <c r="V3" t="s">
        <v>31</v>
      </c>
      <c r="W3" t="s">
        <v>32</v>
      </c>
      <c r="X3" t="s">
        <v>32</v>
      </c>
      <c r="Y3" t="s">
        <v>32</v>
      </c>
      <c r="Z3" t="s">
        <v>32</v>
      </c>
    </row>
    <row r="4" spans="1:26" x14ac:dyDescent="0.25">
      <c r="A4" t="s">
        <v>0</v>
      </c>
      <c r="B4" t="s">
        <v>1</v>
      </c>
      <c r="C4" t="s">
        <v>1</v>
      </c>
      <c r="D4" t="s">
        <v>2</v>
      </c>
      <c r="E4" s="1">
        <v>4.38</v>
      </c>
      <c r="F4" s="1">
        <v>1945</v>
      </c>
      <c r="G4" s="1">
        <v>3.51397E-9</v>
      </c>
      <c r="I4" s="1">
        <v>3.9861400000000001E-6</v>
      </c>
      <c r="J4" s="1">
        <v>7.4251700000000001E-11</v>
      </c>
      <c r="K4" s="1">
        <v>4.58883E-10</v>
      </c>
      <c r="M4" s="1">
        <v>7.5342199999999998E-5</v>
      </c>
      <c r="N4" s="1">
        <v>7.4499800000000001E-8</v>
      </c>
      <c r="O4" s="1">
        <v>5.3874100000000002E-14</v>
      </c>
      <c r="Q4" s="1">
        <v>2.47598E-9</v>
      </c>
      <c r="R4" s="1">
        <v>1.10499E-10</v>
      </c>
      <c r="S4" s="1">
        <v>2.8333399999999999E-11</v>
      </c>
      <c r="T4" s="1">
        <v>2.5234999999999998E-9</v>
      </c>
      <c r="W4" s="2">
        <v>7.5600100000000003E-6</v>
      </c>
      <c r="X4" s="10"/>
    </row>
    <row r="5" spans="1:26" x14ac:dyDescent="0.25">
      <c r="A5" t="s">
        <v>0</v>
      </c>
      <c r="B5" t="s">
        <v>1</v>
      </c>
      <c r="C5" t="s">
        <v>1</v>
      </c>
      <c r="D5" t="s">
        <v>2</v>
      </c>
      <c r="E5" s="1">
        <v>4.38</v>
      </c>
      <c r="F5" s="1">
        <v>1946</v>
      </c>
      <c r="G5" s="1">
        <v>3.5135500000000001E-9</v>
      </c>
      <c r="I5" s="1">
        <v>3.7680600000000001E-6</v>
      </c>
      <c r="J5" s="1">
        <v>7.4251700000000001E-11</v>
      </c>
      <c r="K5" s="1">
        <v>4.5889200000000002E-10</v>
      </c>
      <c r="M5" s="1">
        <v>7.3549999999999999E-5</v>
      </c>
      <c r="N5" s="1">
        <v>7.4499600000000004E-8</v>
      </c>
      <c r="O5" s="1">
        <v>5.3334799999999999E-14</v>
      </c>
      <c r="Q5" s="1">
        <v>2.47598E-9</v>
      </c>
      <c r="R5" s="1">
        <v>1.10499E-10</v>
      </c>
      <c r="S5" s="1">
        <v>2.8333700000000001E-11</v>
      </c>
      <c r="T5" s="1">
        <v>2.5234999999999998E-9</v>
      </c>
      <c r="W5" s="1">
        <v>7.5600100000000003E-6</v>
      </c>
    </row>
    <row r="6" spans="1:26" x14ac:dyDescent="0.25">
      <c r="A6" t="s">
        <v>0</v>
      </c>
      <c r="B6" t="s">
        <v>1</v>
      </c>
      <c r="C6" t="s">
        <v>1</v>
      </c>
      <c r="D6" t="s">
        <v>2</v>
      </c>
      <c r="E6" s="1">
        <v>4.38</v>
      </c>
      <c r="F6" s="1">
        <v>1947</v>
      </c>
      <c r="G6" s="1">
        <v>3.51312E-9</v>
      </c>
      <c r="I6" s="1">
        <v>3.5619199999999999E-6</v>
      </c>
      <c r="J6" s="1">
        <v>7.4251700000000001E-11</v>
      </c>
      <c r="K6" s="1">
        <v>4.58901E-10</v>
      </c>
      <c r="M6" s="1">
        <v>7.1800300000000004E-5</v>
      </c>
      <c r="N6" s="1">
        <v>7.4499300000000001E-8</v>
      </c>
      <c r="O6" s="1">
        <v>5.2800900000000002E-14</v>
      </c>
      <c r="Q6" s="1">
        <v>2.4759899999999998E-9</v>
      </c>
      <c r="R6" s="1">
        <v>1.10499E-10</v>
      </c>
      <c r="S6" s="1">
        <v>2.83339E-11</v>
      </c>
      <c r="T6" s="1">
        <v>2.5234999999999998E-9</v>
      </c>
      <c r="W6" s="1">
        <v>7.5600100000000003E-6</v>
      </c>
    </row>
    <row r="8" spans="1:26" ht="15.75" thickBot="1" x14ac:dyDescent="0.3">
      <c r="V8" s="16" t="s">
        <v>39</v>
      </c>
    </row>
    <row r="9" spans="1:26" ht="27" customHeight="1" x14ac:dyDescent="0.25">
      <c r="C9" s="12" t="s">
        <v>38</v>
      </c>
      <c r="D9" s="4" t="s">
        <v>37</v>
      </c>
      <c r="U9" s="18" t="s">
        <v>17</v>
      </c>
      <c r="V9" s="19">
        <f>(O4*$A$10*D12*B12)/($B$10*$C$10*$D$10)</f>
        <v>2.4092986930602188E-18</v>
      </c>
      <c r="W9" s="20">
        <f>SUM(V9:V14)</f>
        <v>7.5598960861598756E-6</v>
      </c>
      <c r="X9" s="10"/>
      <c r="Y9" s="10"/>
    </row>
    <row r="10" spans="1:26" x14ac:dyDescent="0.25">
      <c r="A10" s="13">
        <f>3.7*10000000000</f>
        <v>37000000000</v>
      </c>
      <c r="B10" s="13">
        <v>1000</v>
      </c>
      <c r="C10" s="14">
        <v>6.0221399999999997E+23</v>
      </c>
      <c r="D10" s="11">
        <v>0.69313999999999998</v>
      </c>
      <c r="U10" s="21" t="s">
        <v>18</v>
      </c>
      <c r="V10" s="17">
        <f>(P4*$A$10*D13*B13)/($B$10*$C$10*$D$10)</f>
        <v>0</v>
      </c>
      <c r="W10" s="22"/>
    </row>
    <row r="11" spans="1:26" ht="27" x14ac:dyDescent="0.25">
      <c r="A11" s="5" t="s">
        <v>33</v>
      </c>
      <c r="B11" s="6" t="s">
        <v>34</v>
      </c>
      <c r="C11" s="6" t="s">
        <v>35</v>
      </c>
      <c r="D11" s="6" t="s">
        <v>36</v>
      </c>
      <c r="U11" s="21" t="s">
        <v>19</v>
      </c>
      <c r="V11" s="17">
        <f>(Q4*$A$10*D14*B14)/($B$10*$C$10*$D$10)</f>
        <v>3.9794624452330256E-10</v>
      </c>
      <c r="W11" s="22"/>
      <c r="X11" t="s">
        <v>41</v>
      </c>
    </row>
    <row r="12" spans="1:26" x14ac:dyDescent="0.25">
      <c r="A12" s="3" t="s">
        <v>17</v>
      </c>
      <c r="B12" s="7">
        <v>232.03700000000001</v>
      </c>
      <c r="C12" s="8">
        <v>68.900000000000006</v>
      </c>
      <c r="D12" s="8">
        <v>2174320000</v>
      </c>
      <c r="U12" s="21" t="s">
        <v>20</v>
      </c>
      <c r="V12" s="17">
        <f>(R4*$A$10*D15*B15)/($B$10*$C$10*$D$10)</f>
        <v>5.1146394890701797E-8</v>
      </c>
      <c r="W12" s="22"/>
    </row>
    <row r="13" spans="1:26" x14ac:dyDescent="0.25">
      <c r="A13" s="3" t="s">
        <v>18</v>
      </c>
      <c r="B13" s="7">
        <v>233.04</v>
      </c>
      <c r="C13" s="8">
        <v>159200</v>
      </c>
      <c r="D13" s="8">
        <v>5023970000000</v>
      </c>
      <c r="U13" s="21" t="s">
        <v>21</v>
      </c>
      <c r="V13" s="17">
        <f>(S4*$A$10*D16*B16)/($B$10*$C$10*$D$10)</f>
        <v>4.381432397418313E-10</v>
      </c>
      <c r="W13" s="22"/>
    </row>
    <row r="14" spans="1:26" ht="15.75" thickBot="1" x14ac:dyDescent="0.3">
      <c r="A14" s="3" t="s">
        <v>19</v>
      </c>
      <c r="B14" s="7">
        <v>234.041</v>
      </c>
      <c r="C14" s="8">
        <v>245500</v>
      </c>
      <c r="D14" s="8">
        <v>7747390000000</v>
      </c>
      <c r="U14" s="23" t="s">
        <v>22</v>
      </c>
      <c r="V14" s="24">
        <f>(T4*$A$10*D17*B17)/($B$10*$C$10*$D$10)</f>
        <v>7.5079136017824995E-6</v>
      </c>
      <c r="W14" s="25"/>
    </row>
    <row r="15" spans="1:26" x14ac:dyDescent="0.25">
      <c r="A15" s="3" t="s">
        <v>20</v>
      </c>
      <c r="B15" s="7">
        <v>235.04400000000001</v>
      </c>
      <c r="C15" s="8">
        <v>704000000</v>
      </c>
      <c r="D15" s="8">
        <v>2.22166E+16</v>
      </c>
      <c r="U15" s="18" t="s">
        <v>17</v>
      </c>
      <c r="V15" s="19">
        <f>(O5*$A$10*D12*B12)/($B$10*$C$10*$D$10)</f>
        <v>2.3851807071418014E-18</v>
      </c>
      <c r="W15" s="20">
        <f>SUM(V15:V20)</f>
        <v>7.5598960907990047E-6</v>
      </c>
    </row>
    <row r="16" spans="1:26" x14ac:dyDescent="0.25">
      <c r="A16" s="3" t="s">
        <v>21</v>
      </c>
      <c r="B16" s="7">
        <v>236.04599999999999</v>
      </c>
      <c r="C16" s="8">
        <v>23420000</v>
      </c>
      <c r="D16" s="8">
        <v>739079000000000</v>
      </c>
      <c r="U16" s="21" t="s">
        <v>18</v>
      </c>
      <c r="V16" s="17">
        <f>(P5*$A$10*D13*$B13)/($B$10*$C$10*$D$10)</f>
        <v>0</v>
      </c>
      <c r="W16" s="22"/>
    </row>
    <row r="17" spans="1:24" x14ac:dyDescent="0.25">
      <c r="A17" s="3" t="s">
        <v>22</v>
      </c>
      <c r="B17" s="7">
        <v>238.05099999999999</v>
      </c>
      <c r="C17" s="8">
        <v>4468000000</v>
      </c>
      <c r="D17" s="8">
        <v>1.40999E+17</v>
      </c>
      <c r="U17" s="21" t="s">
        <v>19</v>
      </c>
      <c r="V17" s="17">
        <f>(Q5*$A$10*D14*$B14)/($B$10*$C$10*$D$10)</f>
        <v>3.9794624452330256E-10</v>
      </c>
      <c r="W17" s="22"/>
      <c r="X17" t="s">
        <v>42</v>
      </c>
    </row>
    <row r="18" spans="1:24" x14ac:dyDescent="0.25">
      <c r="U18" s="21" t="s">
        <v>20</v>
      </c>
      <c r="V18" s="17">
        <f>(R5*$A$10*D15*$B15)/($B$10*$C$10*$D$10)</f>
        <v>5.1146394890701797E-8</v>
      </c>
      <c r="W18" s="22"/>
    </row>
    <row r="19" spans="1:24" x14ac:dyDescent="0.25">
      <c r="S19" s="9"/>
      <c r="U19" s="21" t="s">
        <v>21</v>
      </c>
      <c r="V19" s="17">
        <f>(S5*$A$10*D16*$B16)/($B$10*$C$10*$D$10)</f>
        <v>4.3814787889463048E-10</v>
      </c>
      <c r="W19" s="22"/>
    </row>
    <row r="20" spans="1:24" ht="15.75" thickBot="1" x14ac:dyDescent="0.3">
      <c r="U20" s="23" t="s">
        <v>22</v>
      </c>
      <c r="V20" s="24">
        <f>(T5*$A$10*D17*$B17)/($B$10*$C$10*$D$10)</f>
        <v>7.5079136017824995E-6</v>
      </c>
      <c r="W20" s="25"/>
    </row>
    <row r="21" spans="1:24" x14ac:dyDescent="0.25">
      <c r="U21" s="18" t="s">
        <v>17</v>
      </c>
      <c r="V21" s="19">
        <f>(O6*$A$10*B12*D12)/($B$10*$C$10*$D$10)</f>
        <v>2.3613042141289278E-18</v>
      </c>
      <c r="W21" s="26">
        <f>SUM(V21:V26)</f>
        <v>7.5598960954989763E-6</v>
      </c>
    </row>
    <row r="22" spans="1:24" x14ac:dyDescent="0.25">
      <c r="U22" s="21" t="s">
        <v>18</v>
      </c>
      <c r="V22" s="17">
        <f>(P6*$A$10*B13*D13)/($B$10*$C$10*$D$10)</f>
        <v>0</v>
      </c>
      <c r="W22" s="27"/>
    </row>
    <row r="23" spans="1:24" x14ac:dyDescent="0.25">
      <c r="U23" s="21" t="s">
        <v>19</v>
      </c>
      <c r="V23" s="17">
        <f>(Q6*$A$10*B14*D14)/($B$10*$C$10*$D$10)</f>
        <v>3.9794785175051967E-10</v>
      </c>
      <c r="W23" s="27"/>
      <c r="X23" t="s">
        <v>43</v>
      </c>
    </row>
    <row r="24" spans="1:24" x14ac:dyDescent="0.25">
      <c r="U24" s="21" t="s">
        <v>20</v>
      </c>
      <c r="V24" s="17">
        <f>(R6*$A$10*B15*D15)/($B$10*$C$10*$D$10)</f>
        <v>5.1146394890701797E-8</v>
      </c>
      <c r="W24" s="27"/>
    </row>
    <row r="25" spans="1:24" x14ac:dyDescent="0.25">
      <c r="U25" s="21" t="s">
        <v>21</v>
      </c>
      <c r="V25" s="17">
        <f>(S6*$A$10*B16*D16)/($B$10*$C$10*$D$10)</f>
        <v>4.3815097166316332E-10</v>
      </c>
      <c r="W25" s="27"/>
    </row>
    <row r="26" spans="1:24" ht="15.75" thickBot="1" x14ac:dyDescent="0.3">
      <c r="U26" s="23" t="s">
        <v>22</v>
      </c>
      <c r="V26" s="24">
        <f>(T6*$A$10*B17*D17)/($B$10*$C$10*$D$10)</f>
        <v>7.5079136017824995E-6</v>
      </c>
      <c r="W26" s="28"/>
    </row>
    <row r="27" spans="1:24" x14ac:dyDescent="0.25">
      <c r="V27" s="15"/>
    </row>
  </sheetData>
  <mergeCells count="3">
    <mergeCell ref="W9:W14"/>
    <mergeCell ref="W15:W20"/>
    <mergeCell ref="W21:W26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Praveena Allena</dc:creator>
  <cp:lastModifiedBy>Praveena Allena</cp:lastModifiedBy>
  <dcterms:created xsi:type="dcterms:W3CDTF">2020-03-27T16:38:56Z</dcterms:created>
  <dcterms:modified xsi:type="dcterms:W3CDTF">2020-03-27T20:18:38Z</dcterms:modified>
</cp:coreProperties>
</file>