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Saved Games\Descargas\"/>
    </mc:Choice>
  </mc:AlternateContent>
  <xr:revisionPtr revIDLastSave="0" documentId="8_{61B3C799-9DEF-4FFC-9CB7-94FD942B1498}" xr6:coauthVersionLast="47" xr6:coauthVersionMax="47" xr10:uidLastSave="{00000000-0000-0000-0000-000000000000}"/>
  <bookViews>
    <workbookView xWindow="-120" yWindow="-120" windowWidth="19440" windowHeight="11040" activeTab="1" xr2:uid="{00000000-000D-0000-FFFF-FFFF00000000}"/>
  </bookViews>
  <sheets>
    <sheet name="Formato descripción HU" sheetId="1" r:id="rId1"/>
    <sheet name="Historia de Usuario" sheetId="2" r:id="rId2"/>
  </sheets>
  <calcPr calcId="181029"/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<sst xmlns="http://schemas.openxmlformats.org/spreadsheetml/2006/main" count="172" uniqueCount="120">
  <si>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</si>
  <si>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</si>
  <si>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</si>
  <si>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</si>
  <si>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</si>
  <si>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</si>
  <si>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</si>
  <si>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</si>
  <si>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</si>
  <si>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</si>
  <si>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</si>
  <si>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</si>
  <si>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</si>
  <si>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</si>
  <si>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</si>
  <si>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Administrador</t>
  </si>
  <si>
    <t>Alta</t>
  </si>
  <si>
    <t>Terminado</t>
  </si>
  <si>
    <t>No iniciado</t>
  </si>
  <si>
    <t>Baja</t>
  </si>
  <si>
    <t>REQ010</t>
  </si>
  <si>
    <t xml:space="preserve">Media </t>
  </si>
  <si>
    <t>REQ013</t>
  </si>
  <si>
    <t>REQ014</t>
  </si>
  <si>
    <t>REQ015</t>
  </si>
  <si>
    <t>En proceso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</si>
  <si>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</si>
  <si>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</si>
  <si>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</si>
  <si>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</si>
  <si>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</si>
  <si>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</si>
  <si>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</si>
  <si>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</si>
  <si>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</si>
  <si>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</si>
  <si>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</si>
  <si>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REQ01</t>
  </si>
  <si>
    <t>El sistema debe permitir iniciar sesión</t>
  </si>
  <si>
    <t>Iniciar sesión con Id y contraseña</t>
  </si>
  <si>
    <t>Control acceso</t>
  </si>
  <si>
    <t>Administrador y Vendedores</t>
  </si>
  <si>
    <t>Ingresar datos: Usuarios (ID máximo 15 caracteres) contraseña: afanumérico mínimo 8</t>
  </si>
  <si>
    <t>Joselyn Gavilanes</t>
  </si>
  <si>
    <t>TERMINADO</t>
  </si>
  <si>
    <t>El usuario accede a la aplicación</t>
  </si>
  <si>
    <t>Ingreso aplicativo con credenciales</t>
  </si>
  <si>
    <t>REQ02</t>
  </si>
  <si>
    <t>El sistema debe ser intuitivo para los usuarios.</t>
  </si>
  <si>
    <t>Tener una interfaz con los módulos asignados</t>
  </si>
  <si>
    <t>Organización del sistema</t>
  </si>
  <si>
    <t>El usuario debe visualizar cada módulo en un menú</t>
  </si>
  <si>
    <t xml:space="preserve">Matteo Freire </t>
  </si>
  <si>
    <t>Creación menú con módulos</t>
  </si>
  <si>
    <t>REQ03</t>
  </si>
  <si>
    <t>El sistema debe gestionar datos de los empleados</t>
  </si>
  <si>
    <t>Tener interfaz módulo empleados</t>
  </si>
  <si>
    <t xml:space="preserve">Permitir almacenar los datos de los empleados </t>
  </si>
  <si>
    <t>El administrador debe ingresar los datos de los empleados</t>
  </si>
  <si>
    <t>Implementación y gestión módulo empleados</t>
  </si>
  <si>
    <t>REQ04</t>
  </si>
  <si>
    <t>El sistema puede modificar los datos de los empleados</t>
  </si>
  <si>
    <t>Tener acceso al sistema con su información</t>
  </si>
  <si>
    <t xml:space="preserve">Control de personal </t>
  </si>
  <si>
    <t>El administrador puede modificar los datos de los empleados</t>
  </si>
  <si>
    <t>José Flores</t>
  </si>
  <si>
    <t>Implementación administración-empleados</t>
  </si>
  <si>
    <t>REQ05</t>
  </si>
  <si>
    <t>El sistema debe permitir cambiar credenciales de inicio de sesión</t>
  </si>
  <si>
    <t>Cambio contraseña inicio de sesión al sistema</t>
  </si>
  <si>
    <t>REQ06</t>
  </si>
  <si>
    <t xml:space="preserve">El sistema debe gestionar datos de los clientes </t>
  </si>
  <si>
    <t>Tener interfaz módulo clientes</t>
  </si>
  <si>
    <t>Permitir almacenar los datos de los clientes</t>
  </si>
  <si>
    <t>Vendedores</t>
  </si>
  <si>
    <t>El vendedor debe ingresar los datos de los clientes generando un registro conciso y completo de los clientes.</t>
  </si>
  <si>
    <t xml:space="preserve">Luis Granda </t>
  </si>
  <si>
    <t xml:space="preserve">El vendedor debe ingresar los datos de los clientes y verificar que se almaceno correctamente los datos. </t>
  </si>
  <si>
    <t>Implementación y gestión módulo clientes</t>
  </si>
  <si>
    <t>REQ07</t>
  </si>
  <si>
    <t>El sistema puede modificar los datos de los clientes</t>
  </si>
  <si>
    <t>Tener acceso al sistema para modificar los datos</t>
  </si>
  <si>
    <t xml:space="preserve">Permitir tener registro actualizado de los clientes en la base de datos  </t>
  </si>
  <si>
    <t>El vendedor puede modificar los datos de los clientes</t>
  </si>
  <si>
    <t>Implementación vendedores-cliente</t>
  </si>
  <si>
    <t>REQ08</t>
  </si>
  <si>
    <t>El sistema debe gestionar datos</t>
  </si>
  <si>
    <t>Tener interfaz módulo stock</t>
  </si>
  <si>
    <t>Permitir almacenar los datos de los produtos</t>
  </si>
  <si>
    <t>El administrador debe ingresar los datos de los prodcutos generando un registro completo del stock.</t>
  </si>
  <si>
    <t>Gabriel Guevara</t>
  </si>
  <si>
    <t>EN PROCESO</t>
  </si>
  <si>
    <t>El administrador debe ingresar los datos de los productos y debe verificar que se almaceno los datos de forma correcta tal cual como se planeo guardar.</t>
  </si>
  <si>
    <t>Implementación módulo stock</t>
  </si>
  <si>
    <t>REQ09</t>
  </si>
  <si>
    <t>El sistema debe gestionar datos en módulo stock</t>
  </si>
  <si>
    <t>Tener información proveedores</t>
  </si>
  <si>
    <t>Permitir almacenar los datos de los proveedores</t>
  </si>
  <si>
    <t>El administrador debe ingresar los datos de los proveedores generando un registro correcto de los provedores.</t>
  </si>
  <si>
    <t>NO INICIADO</t>
  </si>
  <si>
    <t>El administrador debe ingresar los datos de los proveedores y verificar el almacenamiento correcto de los datos de los provedores.</t>
  </si>
  <si>
    <t>Implementación módulo stock- proveedores</t>
  </si>
  <si>
    <t>El sistema puede modificar los datos de los proveedores</t>
  </si>
  <si>
    <t>Control de productos disponibles</t>
  </si>
  <si>
    <t>El administrador puede inrgresar y modificar los datos de los proveedores actualizando el registro con los datos nuevos.</t>
  </si>
  <si>
    <t>El administrador debe ingresar al sistema, modificar los datos de los proveedores y verificar que los datos modificados se actualizaron de forma correcta en el registro generado.</t>
  </si>
  <si>
    <t>Implementación administración- proveedores</t>
  </si>
  <si>
    <t>El sistema debe ofrecer ayuda al usuario</t>
  </si>
  <si>
    <t xml:space="preserve">Tener acceso de información de su uso </t>
  </si>
  <si>
    <t>El vendedor puede acceder a información para el uso de la aplicación y tener un control correcto de los productos en stock.</t>
  </si>
  <si>
    <t>El  vendedor debe acceder al menú de ayuda donde se debe ver y comprobar que la informacion presentada es correcta y esta actualizada a tiempo real.</t>
  </si>
  <si>
    <t>Implementación menú ayuda</t>
  </si>
  <si>
    <t>REQ011</t>
  </si>
  <si>
    <t>El sistema debe gestionar datos de facturación</t>
  </si>
  <si>
    <t>Tener interfaz módulo facturación</t>
  </si>
  <si>
    <t>Generar factura cliente</t>
  </si>
  <si>
    <t>El vendedor debe generar factura con todos los datos del cliente como de los productos.</t>
  </si>
  <si>
    <t xml:space="preserve">Joselyn Gavilanes </t>
  </si>
  <si>
    <t xml:space="preserve">El vendedor debe ingresar al sistema y generar una factura con todos los datos del cliente y de los productos. </t>
  </si>
  <si>
    <t>Implementación módulo facturación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</si>
</sst>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34"/>
  </cellStyleXfs>
  <cellXfs count="8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3" fillId="4" borderId="10" xfId="0" applyFont="1" applyFill="1" applyBorder="1"/>
    <xf numFmtId="0" fontId="9" fillId="4" borderId="11" xfId="0" applyFont="1" applyFill="1" applyBorder="1" applyAlignment="1">
      <alignment horizontal="left" vertical="center" wrapText="1"/>
    </xf>
    <xf numFmtId="0" fontId="2" fillId="4" borderId="11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3" fillId="4" borderId="13" xfId="0" applyFont="1" applyFill="1" applyBorder="1"/>
    <xf numFmtId="0" fontId="12" fillId="5" borderId="5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vertical="center"/>
    </xf>
    <xf numFmtId="0" fontId="3" fillId="4" borderId="14" xfId="0" applyFont="1" applyFill="1" applyBorder="1"/>
    <xf numFmtId="0" fontId="3" fillId="4" borderId="15" xfId="0" applyFont="1" applyFill="1" applyBorder="1"/>
    <xf numFmtId="0" fontId="14" fillId="6" borderId="5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vertical="center" wrapText="1"/>
    </xf>
    <xf numFmtId="0" fontId="2" fillId="4" borderId="14" xfId="0" applyFont="1" applyFill="1" applyBorder="1" applyAlignment="1">
      <alignment vertical="center"/>
    </xf>
    <xf numFmtId="0" fontId="14" fillId="4" borderId="1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3" fillId="4" borderId="36" xfId="0" applyFont="1" applyFill="1" applyBorder="1"/>
    <xf numFmtId="0" fontId="3" fillId="4" borderId="37" xfId="0" applyFont="1" applyFill="1" applyBorder="1"/>
    <xf numFmtId="0" fontId="3" fillId="4" borderId="38" xfId="0" applyFont="1" applyFill="1" applyBorder="1"/>
    <xf numFmtId="0" fontId="4" fillId="0" borderId="0" xfId="0" applyFont="1" applyAlignment="1">
      <alignment horizontal="center" vertical="center"/>
    </xf>
    <xf numFmtId="0" fontId="0" fillId="0" borderId="0" xfId="0"/>
    <xf numFmtId="0" fontId="12" fillId="5" borderId="17" xfId="0" applyFont="1" applyFill="1" applyBorder="1" applyAlignment="1">
      <alignment horizontal="center" vertical="center"/>
    </xf>
    <xf numFmtId="0" fontId="11" fillId="0" borderId="18" xfId="0" applyFont="1" applyBorder="1"/>
    <xf numFmtId="0" fontId="11" fillId="0" borderId="21" xfId="0" applyFont="1" applyBorder="1"/>
    <xf numFmtId="0" fontId="11" fillId="0" borderId="22" xfId="0" applyFont="1" applyBorder="1"/>
    <xf numFmtId="0" fontId="11" fillId="0" borderId="24" xfId="0" applyFont="1" applyBorder="1"/>
    <xf numFmtId="0" fontId="11" fillId="0" borderId="25" xfId="0" applyFont="1" applyBorder="1"/>
    <xf numFmtId="164" fontId="2" fillId="6" borderId="17" xfId="0" applyNumberFormat="1" applyFont="1" applyFill="1" applyBorder="1" applyAlignment="1">
      <alignment horizontal="center" vertical="center"/>
    </xf>
    <xf numFmtId="0" fontId="11" fillId="0" borderId="19" xfId="0" applyFont="1" applyBorder="1"/>
    <xf numFmtId="0" fontId="11" fillId="0" borderId="26" xfId="0" applyFont="1" applyBorder="1"/>
    <xf numFmtId="0" fontId="12" fillId="5" borderId="7" xfId="0" applyFont="1" applyFill="1" applyBorder="1" applyAlignment="1">
      <alignment horizontal="center" vertical="center"/>
    </xf>
    <xf numFmtId="0" fontId="11" fillId="0" borderId="9" xfId="0" applyFont="1" applyBorder="1"/>
    <xf numFmtId="0" fontId="2" fillId="6" borderId="7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 wrapText="1"/>
    </xf>
    <xf numFmtId="0" fontId="12" fillId="7" borderId="16" xfId="0" applyFont="1" applyFill="1" applyBorder="1" applyAlignment="1">
      <alignment horizontal="center" vertical="center"/>
    </xf>
    <xf numFmtId="0" fontId="11" fillId="0" borderId="20" xfId="0" applyFont="1" applyBorder="1"/>
    <xf numFmtId="0" fontId="11" fillId="0" borderId="23" xfId="0" applyFont="1" applyBorder="1"/>
    <xf numFmtId="0" fontId="14" fillId="2" borderId="27" xfId="0" applyFont="1" applyFill="1" applyBorder="1" applyAlignment="1">
      <alignment horizontal="center" vertical="center"/>
    </xf>
    <xf numFmtId="0" fontId="11" fillId="0" borderId="28" xfId="0" applyFont="1" applyBorder="1"/>
    <xf numFmtId="0" fontId="11" fillId="0" borderId="29" xfId="0" applyFont="1" applyBorder="1"/>
    <xf numFmtId="0" fontId="11" fillId="0" borderId="30" xfId="0" applyFont="1" applyBorder="1"/>
    <xf numFmtId="0" fontId="11" fillId="0" borderId="31" xfId="0" applyFont="1" applyBorder="1"/>
    <xf numFmtId="0" fontId="11" fillId="0" borderId="32" xfId="0" applyFont="1" applyBorder="1"/>
    <xf numFmtId="0" fontId="15" fillId="8" borderId="17" xfId="0" applyFont="1" applyFill="1" applyBorder="1" applyAlignment="1">
      <alignment horizontal="center" vertical="center"/>
    </xf>
    <xf numFmtId="0" fontId="11" fillId="0" borderId="33" xfId="0" applyFont="1" applyBorder="1"/>
    <xf numFmtId="0" fontId="11" fillId="0" borderId="34" xfId="0" applyFont="1" applyBorder="1"/>
    <xf numFmtId="0" fontId="11" fillId="0" borderId="35" xfId="0" applyFont="1" applyBorder="1"/>
    <xf numFmtId="0" fontId="10" fillId="4" borderId="7" xfId="0" applyFont="1" applyFill="1" applyBorder="1" applyAlignment="1">
      <alignment horizontal="center" vertical="center" wrapText="1"/>
    </xf>
    <xf numFmtId="0" fontId="11" fillId="0" borderId="8" xfId="0" applyFont="1" applyBorder="1"/>
    <xf numFmtId="0" fontId="7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 wrapText="1"/>
    </xf>
    <xf numFmtId="164" fontId="7" fillId="0" borderId="2" xfId="1" applyNumberFormat="1" applyFont="1" applyBorder="1" applyAlignment="1">
      <alignment horizontal="center" vertical="center" wrapText="1"/>
    </xf>
    <xf numFmtId="0" fontId="16" fillId="0" borderId="2" xfId="1" applyFont="1" applyBorder="1" applyAlignment="1">
      <alignment vertical="center" wrapText="1"/>
    </xf>
    <xf numFmtId="0" fontId="16" fillId="0" borderId="2" xfId="1" applyFont="1" applyBorder="1" applyAlignment="1">
      <alignment vertical="center"/>
    </xf>
    <xf numFmtId="0" fontId="17" fillId="0" borderId="3" xfId="1" applyFont="1" applyBorder="1" applyAlignment="1">
      <alignment horizontal="left" vertical="top" wrapText="1"/>
    </xf>
    <xf numFmtId="0" fontId="16" fillId="0" borderId="4" xfId="1" applyFont="1" applyBorder="1" applyAlignment="1">
      <alignment vertical="center" wrapText="1"/>
    </xf>
    <xf numFmtId="0" fontId="7" fillId="0" borderId="3" xfId="1" applyFont="1" applyBorder="1" applyAlignment="1">
      <alignment vertical="center" wrapText="1"/>
    </xf>
    <xf numFmtId="0" fontId="7" fillId="0" borderId="2" xfId="1" applyFont="1" applyBorder="1" applyAlignment="1">
      <alignment vertical="center" wrapText="1"/>
    </xf>
    <xf numFmtId="0" fontId="2" fillId="0" borderId="3" xfId="1" applyFont="1" applyBorder="1" applyAlignment="1">
      <alignment horizontal="center" vertical="center" wrapText="1"/>
    </xf>
    <xf numFmtId="14" fontId="7" fillId="0" borderId="2" xfId="1" applyNumberFormat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164" fontId="7" fillId="0" borderId="2" xfId="1" applyNumberFormat="1" applyFont="1" applyBorder="1" applyAlignment="1">
      <alignment horizontal="center" vertical="center" wrapText="1"/>
    </xf>
    <xf numFmtId="0" fontId="16" fillId="0" borderId="2" xfId="1" applyFont="1" applyBorder="1" applyAlignment="1">
      <alignment vertical="center" wrapText="1"/>
    </xf>
    <xf numFmtId="0" fontId="16" fillId="0" borderId="2" xfId="1" applyFont="1" applyBorder="1" applyAlignment="1">
      <alignment vertical="center"/>
    </xf>
    <xf numFmtId="0" fontId="16" fillId="3" borderId="6" xfId="1" applyFont="1" applyFill="1" applyBorder="1" applyAlignment="1">
      <alignment vertical="center" wrapText="1"/>
    </xf>
    <xf numFmtId="0" fontId="17" fillId="0" borderId="3" xfId="1" applyFont="1" applyBorder="1" applyAlignment="1">
      <alignment horizontal="left" vertical="top" wrapText="1"/>
    </xf>
    <xf numFmtId="0" fontId="16" fillId="0" borderId="4" xfId="1" applyFont="1" applyBorder="1" applyAlignment="1">
      <alignment vertical="center" wrapText="1"/>
    </xf>
    <xf numFmtId="0" fontId="16" fillId="0" borderId="3" xfId="1" applyFont="1" applyBorder="1" applyAlignment="1">
      <alignment vertical="center" wrapText="1"/>
    </xf>
    <xf numFmtId="0" fontId="16" fillId="0" borderId="6" xfId="1" applyFont="1" applyBorder="1" applyAlignment="1">
      <alignment vertical="center" wrapText="1"/>
    </xf>
    <xf numFmtId="0" fontId="17" fillId="0" borderId="3" xfId="1" applyFont="1" applyBorder="1" applyAlignment="1">
      <alignment horizontal="center" vertical="top" wrapText="1"/>
    </xf>
  </cellXfs>
  <cellStyles count="2">
    <cellStyle name="Normal" xfId="0" builtinId="0"/>
    <cellStyle name="Normal 2" xfId="1" xr:uid="{E1EEEA79-48AC-4F3F-BDCC-A6DEB23CC253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0"/>
  <sheetViews>
    <sheetView showGridLines="0" topLeftCell="A15" zoomScale="70" zoomScaleNormal="70" workbookViewId="0">
      <selection activeCell="E20" sqref="E20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3" width="26" customWidth="1"/>
    <col min="4" max="4" width="26.25" customWidth="1"/>
    <col min="5" max="5" width="26" customWidth="1"/>
    <col min="6" max="6" width="15" customWidth="1"/>
    <col min="7" max="7" width="20.625" customWidth="1"/>
    <col min="8" max="8" width="14.625" customWidth="1"/>
    <col min="9" max="11" width="10.625" customWidth="1"/>
    <col min="12" max="12" width="11.875" customWidth="1"/>
    <col min="13" max="13" width="29.5" customWidth="1"/>
    <col min="14" max="15" width="20.62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33" t="s">
        <v>0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72" customHeight="1" x14ac:dyDescent="0.2">
      <c r="B6" s="67" t="s">
        <v>37</v>
      </c>
      <c r="C6" s="66" t="s">
        <v>38</v>
      </c>
      <c r="D6" s="66" t="s">
        <v>39</v>
      </c>
      <c r="E6" s="66" t="s">
        <v>40</v>
      </c>
      <c r="F6" s="69" t="s">
        <v>41</v>
      </c>
      <c r="G6" s="66" t="s">
        <v>42</v>
      </c>
      <c r="H6" s="66" t="s">
        <v>43</v>
      </c>
      <c r="I6" s="64">
        <v>4</v>
      </c>
      <c r="J6" s="65">
        <v>45122</v>
      </c>
      <c r="K6" s="64" t="s">
        <v>16</v>
      </c>
      <c r="L6" s="68" t="s">
        <v>44</v>
      </c>
      <c r="M6" s="66" t="s">
        <v>45</v>
      </c>
      <c r="N6" s="63"/>
      <c r="O6" s="66" t="s">
        <v>46</v>
      </c>
    </row>
    <row r="7" spans="2:15" ht="72" customHeight="1" x14ac:dyDescent="0.2">
      <c r="B7" s="77" t="s">
        <v>47</v>
      </c>
      <c r="C7" s="76" t="s">
        <v>48</v>
      </c>
      <c r="D7" s="82" t="s">
        <v>49</v>
      </c>
      <c r="E7" s="82" t="s">
        <v>50</v>
      </c>
      <c r="F7" s="81" t="s">
        <v>41</v>
      </c>
      <c r="G7" s="76" t="s">
        <v>51</v>
      </c>
      <c r="H7" s="81" t="s">
        <v>52</v>
      </c>
      <c r="I7" s="72">
        <v>4</v>
      </c>
      <c r="J7" s="73">
        <v>45121</v>
      </c>
      <c r="K7" s="74" t="s">
        <v>16</v>
      </c>
      <c r="L7" s="83" t="s">
        <v>44</v>
      </c>
      <c r="M7" s="76" t="s">
        <v>51</v>
      </c>
      <c r="N7" s="71"/>
      <c r="O7" s="82" t="s">
        <v>53</v>
      </c>
    </row>
    <row r="8" spans="2:15" ht="74.25" customHeight="1" x14ac:dyDescent="0.2">
      <c r="B8" s="77" t="s">
        <v>54</v>
      </c>
      <c r="C8" s="78" t="s">
        <v>55</v>
      </c>
      <c r="D8" s="82" t="s">
        <v>56</v>
      </c>
      <c r="E8" s="82" t="s">
        <v>57</v>
      </c>
      <c r="F8" s="81" t="s">
        <v>15</v>
      </c>
      <c r="G8" s="76" t="s">
        <v>58</v>
      </c>
      <c r="H8" s="70" t="s">
        <v>43</v>
      </c>
      <c r="I8" s="72">
        <v>6</v>
      </c>
      <c r="J8" s="73">
        <v>45121</v>
      </c>
      <c r="K8" s="74" t="s">
        <v>16</v>
      </c>
      <c r="L8" s="83" t="s">
        <v>44</v>
      </c>
      <c r="M8" s="76" t="s">
        <v>58</v>
      </c>
      <c r="N8" s="71"/>
      <c r="O8" s="82" t="s">
        <v>59</v>
      </c>
    </row>
    <row r="9" spans="2:15" ht="86.25" customHeight="1" x14ac:dyDescent="0.2">
      <c r="B9" s="77" t="s">
        <v>60</v>
      </c>
      <c r="C9" s="78" t="s">
        <v>61</v>
      </c>
      <c r="D9" s="82" t="s">
        <v>62</v>
      </c>
      <c r="E9" s="82" t="s">
        <v>63</v>
      </c>
      <c r="F9" s="81" t="s">
        <v>15</v>
      </c>
      <c r="G9" s="76" t="s">
        <v>64</v>
      </c>
      <c r="H9" s="81" t="s">
        <v>65</v>
      </c>
      <c r="I9" s="72">
        <v>4</v>
      </c>
      <c r="J9" s="73">
        <v>45140</v>
      </c>
      <c r="K9" s="74" t="s">
        <v>16</v>
      </c>
      <c r="L9" s="83" t="s">
        <v>44</v>
      </c>
      <c r="M9" s="76" t="s">
        <v>64</v>
      </c>
      <c r="N9" s="71"/>
      <c r="O9" s="82" t="s">
        <v>66</v>
      </c>
    </row>
    <row r="10" spans="2:15" ht="72" customHeight="1" x14ac:dyDescent="0.2">
      <c r="B10" s="77" t="s">
        <v>67</v>
      </c>
      <c r="C10" s="76" t="s">
        <v>68</v>
      </c>
      <c r="D10" s="76" t="s">
        <v>39</v>
      </c>
      <c r="E10" s="76" t="s">
        <v>40</v>
      </c>
      <c r="F10" s="80" t="s">
        <v>41</v>
      </c>
      <c r="G10" s="76" t="s">
        <v>42</v>
      </c>
      <c r="H10" s="76" t="s">
        <v>43</v>
      </c>
      <c r="I10" s="74">
        <v>4</v>
      </c>
      <c r="J10" s="75">
        <v>45144</v>
      </c>
      <c r="K10" s="74" t="s">
        <v>16</v>
      </c>
      <c r="L10" s="79" t="s">
        <v>44</v>
      </c>
      <c r="M10" s="76" t="s">
        <v>45</v>
      </c>
      <c r="N10" s="71"/>
      <c r="O10" s="76" t="s">
        <v>69</v>
      </c>
    </row>
    <row r="11" spans="2:15" ht="90" customHeight="1" x14ac:dyDescent="0.2">
      <c r="B11" s="77" t="s">
        <v>70</v>
      </c>
      <c r="C11" s="78" t="s">
        <v>71</v>
      </c>
      <c r="D11" s="82" t="s">
        <v>72</v>
      </c>
      <c r="E11" s="82" t="s">
        <v>73</v>
      </c>
      <c r="F11" s="80" t="s">
        <v>74</v>
      </c>
      <c r="G11" s="76" t="s">
        <v>75</v>
      </c>
      <c r="H11" s="76" t="s">
        <v>76</v>
      </c>
      <c r="I11" s="74">
        <v>8</v>
      </c>
      <c r="J11" s="75">
        <v>45148</v>
      </c>
      <c r="K11" s="74" t="s">
        <v>16</v>
      </c>
      <c r="L11" s="79" t="s">
        <v>44</v>
      </c>
      <c r="M11" s="76" t="s">
        <v>77</v>
      </c>
      <c r="N11" s="71"/>
      <c r="O11" s="82" t="s">
        <v>78</v>
      </c>
    </row>
    <row r="12" spans="2:15" ht="72" customHeight="1" x14ac:dyDescent="0.2">
      <c r="B12" s="77" t="s">
        <v>79</v>
      </c>
      <c r="C12" s="78" t="s">
        <v>80</v>
      </c>
      <c r="D12" s="82" t="s">
        <v>81</v>
      </c>
      <c r="E12" s="82" t="s">
        <v>82</v>
      </c>
      <c r="F12" s="81" t="s">
        <v>74</v>
      </c>
      <c r="G12" s="76" t="s">
        <v>83</v>
      </c>
      <c r="H12" s="81" t="s">
        <v>65</v>
      </c>
      <c r="I12" s="72">
        <v>4</v>
      </c>
      <c r="J12" s="73">
        <v>45140</v>
      </c>
      <c r="K12" s="74" t="s">
        <v>16</v>
      </c>
      <c r="L12" s="83" t="s">
        <v>44</v>
      </c>
      <c r="M12" s="76" t="s">
        <v>83</v>
      </c>
      <c r="N12" s="71"/>
      <c r="O12" s="82" t="s">
        <v>84</v>
      </c>
    </row>
    <row r="13" spans="2:15" ht="93" customHeight="1" x14ac:dyDescent="0.2">
      <c r="B13" s="77" t="s">
        <v>85</v>
      </c>
      <c r="C13" s="78" t="s">
        <v>86</v>
      </c>
      <c r="D13" s="82" t="s">
        <v>87</v>
      </c>
      <c r="E13" s="82" t="s">
        <v>88</v>
      </c>
      <c r="F13" s="80" t="s">
        <v>15</v>
      </c>
      <c r="G13" s="76" t="s">
        <v>89</v>
      </c>
      <c r="H13" s="76" t="s">
        <v>90</v>
      </c>
      <c r="I13" s="74">
        <v>8</v>
      </c>
      <c r="J13" s="75">
        <v>45150</v>
      </c>
      <c r="K13" s="74" t="s">
        <v>16</v>
      </c>
      <c r="L13" s="79" t="s">
        <v>91</v>
      </c>
      <c r="M13" s="76" t="s">
        <v>92</v>
      </c>
      <c r="N13" s="71"/>
      <c r="O13" s="82" t="s">
        <v>93</v>
      </c>
    </row>
    <row r="14" spans="2:15" ht="74.25" customHeight="1" x14ac:dyDescent="0.2">
      <c r="B14" s="77" t="s">
        <v>94</v>
      </c>
      <c r="C14" s="78" t="s">
        <v>95</v>
      </c>
      <c r="D14" s="82" t="s">
        <v>96</v>
      </c>
      <c r="E14" s="82" t="s">
        <v>97</v>
      </c>
      <c r="F14" s="80" t="s">
        <v>15</v>
      </c>
      <c r="G14" s="76" t="s">
        <v>98</v>
      </c>
      <c r="H14" s="76" t="s">
        <v>52</v>
      </c>
      <c r="I14" s="74">
        <v>7</v>
      </c>
      <c r="J14" s="75">
        <v>45150</v>
      </c>
      <c r="K14" s="74" t="s">
        <v>16</v>
      </c>
      <c r="L14" s="79" t="s">
        <v>99</v>
      </c>
      <c r="M14" s="76" t="s">
        <v>100</v>
      </c>
      <c r="N14" s="71"/>
      <c r="O14" s="82" t="s">
        <v>101</v>
      </c>
    </row>
    <row r="15" spans="2:15" ht="93.75" customHeight="1" x14ac:dyDescent="0.2">
      <c r="B15" s="77" t="s">
        <v>85</v>
      </c>
      <c r="C15" s="78" t="s">
        <v>102</v>
      </c>
      <c r="D15" s="82" t="s">
        <v>62</v>
      </c>
      <c r="E15" s="82" t="s">
        <v>103</v>
      </c>
      <c r="F15" s="81" t="s">
        <v>15</v>
      </c>
      <c r="G15" s="76" t="s">
        <v>104</v>
      </c>
      <c r="H15" s="81" t="s">
        <v>90</v>
      </c>
      <c r="I15" s="72">
        <v>7</v>
      </c>
      <c r="J15" s="75">
        <v>45153</v>
      </c>
      <c r="K15" s="74" t="s">
        <v>16</v>
      </c>
      <c r="L15" s="83" t="s">
        <v>99</v>
      </c>
      <c r="M15" s="76" t="s">
        <v>105</v>
      </c>
      <c r="N15" s="71"/>
      <c r="O15" s="82" t="s">
        <v>106</v>
      </c>
    </row>
    <row r="16" spans="2:15" ht="90" customHeight="1" x14ac:dyDescent="0.2">
      <c r="B16" s="77" t="s">
        <v>20</v>
      </c>
      <c r="C16" s="78" t="s">
        <v>107</v>
      </c>
      <c r="D16" s="82" t="s">
        <v>108</v>
      </c>
      <c r="E16" s="82" t="s">
        <v>103</v>
      </c>
      <c r="F16" s="81" t="s">
        <v>74</v>
      </c>
      <c r="G16" s="76" t="s">
        <v>109</v>
      </c>
      <c r="H16" s="81" t="s">
        <v>65</v>
      </c>
      <c r="I16" s="72">
        <v>5</v>
      </c>
      <c r="J16" s="75">
        <v>45153</v>
      </c>
      <c r="K16" s="74" t="s">
        <v>16</v>
      </c>
      <c r="L16" s="83" t="s">
        <v>99</v>
      </c>
      <c r="M16" s="76" t="s">
        <v>110</v>
      </c>
      <c r="N16" s="71"/>
      <c r="O16" s="82" t="s">
        <v>111</v>
      </c>
    </row>
    <row r="17" spans="2:15" ht="39.75" customHeight="1" x14ac:dyDescent="0.2">
      <c r="B17" s="77" t="s">
        <v>112</v>
      </c>
      <c r="C17" s="78" t="s">
        <v>113</v>
      </c>
      <c r="D17" s="82" t="s">
        <v>114</v>
      </c>
      <c r="E17" s="82" t="s">
        <v>115</v>
      </c>
      <c r="F17" s="80" t="s">
        <v>74</v>
      </c>
      <c r="G17" s="76" t="s">
        <v>116</v>
      </c>
      <c r="H17" s="76" t="s">
        <v>117</v>
      </c>
      <c r="I17" s="74">
        <v>8</v>
      </c>
      <c r="J17" s="75">
        <v>45154</v>
      </c>
      <c r="K17" s="74" t="s">
        <v>16</v>
      </c>
      <c r="L17" s="79" t="s">
        <v>99</v>
      </c>
      <c r="M17" s="76" t="s">
        <v>118</v>
      </c>
      <c r="N17" s="71"/>
      <c r="O17" s="82" t="s">
        <v>119</v>
      </c>
    </row>
    <row r="18" spans="2:15" ht="39.75" customHeight="1" x14ac:dyDescent="0.2">
      <c r="B18" s="7" t="s">
        <v>22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39.75" customHeight="1" x14ac:dyDescent="0.2">
      <c r="B19" s="7" t="s">
        <v>23</v>
      </c>
      <c r="C19" s="8"/>
      <c r="D19" s="8"/>
      <c r="E19" s="8"/>
      <c r="F19" s="8"/>
      <c r="G19" s="8"/>
      <c r="H19" s="8"/>
      <c r="I19" s="9"/>
      <c r="J19" s="10"/>
      <c r="K19" s="9"/>
      <c r="L19" s="9"/>
      <c r="M19" s="8"/>
      <c r="N19" s="8"/>
      <c r="O19" s="8"/>
    </row>
    <row r="20" spans="2:15" ht="39.75" customHeight="1" x14ac:dyDescent="0.2">
      <c r="B20" s="7" t="s">
        <v>24</v>
      </c>
      <c r="C20" s="8"/>
      <c r="D20" s="8"/>
      <c r="E20" s="8"/>
      <c r="F20" s="8"/>
      <c r="G20" s="8"/>
      <c r="H20" s="8"/>
      <c r="I20" s="9"/>
      <c r="J20" s="10"/>
      <c r="K20" s="9"/>
      <c r="L20" s="9"/>
      <c r="M20" s="8"/>
      <c r="N20" s="8"/>
      <c r="O20" s="8"/>
    </row>
    <row r="21" spans="2:15" ht="19.5" customHeight="1" x14ac:dyDescent="0.2">
      <c r="I21" s="3"/>
      <c r="J21" s="3"/>
      <c r="K21" s="11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12"/>
      <c r="L25" s="3"/>
    </row>
    <row r="26" spans="2:15" ht="19.5" customHeight="1" x14ac:dyDescent="0.2">
      <c r="I26" s="1"/>
      <c r="J26" s="1"/>
      <c r="K26" s="12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16</v>
      </c>
      <c r="L30" s="1" t="s">
        <v>18</v>
      </c>
      <c r="M30" s="4"/>
    </row>
    <row r="31" spans="2:15" ht="19.5" customHeight="1" x14ac:dyDescent="0.25">
      <c r="I31" s="1"/>
      <c r="J31" s="1"/>
      <c r="K31" s="2" t="s">
        <v>21</v>
      </c>
      <c r="L31" s="1" t="s">
        <v>25</v>
      </c>
      <c r="M31" s="4"/>
    </row>
    <row r="32" spans="2:15" ht="19.5" customHeight="1" x14ac:dyDescent="0.25">
      <c r="I32" s="1"/>
      <c r="J32" s="1"/>
      <c r="K32" s="2" t="s">
        <v>19</v>
      </c>
      <c r="L32" s="1" t="s">
        <v>17</v>
      </c>
      <c r="M32" s="4"/>
    </row>
    <row r="33" spans="9:13" ht="19.5" customHeight="1" x14ac:dyDescent="0.25">
      <c r="I33" s="1"/>
      <c r="J33" s="1"/>
      <c r="K33" s="2"/>
      <c r="L33" s="1" t="s">
        <v>26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"/>
    <row r="235" spans="9:12" ht="15.75" customHeight="1" x14ac:dyDescent="0.2"/>
    <row r="236" spans="9:12" ht="15.75" customHeight="1" x14ac:dyDescent="0.2"/>
    <row r="237" spans="9:12" ht="15.75" customHeight="1" x14ac:dyDescent="0.2"/>
    <row r="238" spans="9:12" ht="15.75" customHeight="1" x14ac:dyDescent="0.2"/>
    <row r="239" spans="9:12" ht="15.75" customHeight="1" x14ac:dyDescent="0.2"/>
    <row r="240" spans="9:1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00"/>
  <sheetViews>
    <sheetView showGridLines="0" tabSelected="1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3"/>
      <c r="D4" s="13"/>
      <c r="E4" s="13"/>
      <c r="F4" s="4"/>
    </row>
    <row r="5" spans="2:16" hidden="1" x14ac:dyDescent="0.25">
      <c r="C5" s="13"/>
      <c r="D5" s="13"/>
      <c r="E5" s="13"/>
      <c r="F5" s="4"/>
    </row>
    <row r="6" spans="2:16" ht="39.75" customHeight="1" x14ac:dyDescent="0.2">
      <c r="B6" s="61" t="s">
        <v>27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45"/>
    </row>
    <row r="7" spans="2:16" ht="9.75" customHeight="1" x14ac:dyDescent="0.2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2:16" ht="9.75" customHeight="1" x14ac:dyDescent="0.25">
      <c r="B8" s="15"/>
      <c r="C8" s="16"/>
      <c r="D8" s="16"/>
      <c r="E8" s="16"/>
      <c r="F8" s="17"/>
      <c r="G8" s="18"/>
      <c r="H8" s="18"/>
      <c r="I8" s="18"/>
      <c r="J8" s="18"/>
      <c r="K8" s="18"/>
      <c r="L8" s="18"/>
      <c r="M8" s="18"/>
      <c r="N8" s="18"/>
      <c r="O8" s="18"/>
      <c r="P8" s="19"/>
    </row>
    <row r="9" spans="2:16" ht="30" customHeight="1" x14ac:dyDescent="0.2">
      <c r="B9" s="20"/>
      <c r="C9" s="21" t="s">
        <v>1</v>
      </c>
      <c r="D9" s="22"/>
      <c r="E9" s="44" t="s">
        <v>28</v>
      </c>
      <c r="F9" s="45"/>
      <c r="G9" s="22"/>
      <c r="H9" s="44" t="s">
        <v>11</v>
      </c>
      <c r="I9" s="45"/>
      <c r="J9" s="23"/>
      <c r="K9" s="23"/>
      <c r="L9" s="23"/>
      <c r="M9" s="23"/>
      <c r="N9" s="23"/>
      <c r="O9" s="23"/>
      <c r="P9" s="24"/>
    </row>
    <row r="10" spans="2:16" ht="30" customHeight="1" x14ac:dyDescent="0.2">
      <c r="B10" s="20"/>
      <c r="C10" s="25" t="s">
        <v>112</v>
      </c>
      <c r="D10" s="26"/>
      <c r="E10" s="46" t="str">
        <f>VLOOKUP(C10,'Formato descripción HU'!B7:O20,5,0)</f>
        <v>Vendedores</v>
      </c>
      <c r="F10" s="45"/>
      <c r="G10" s="27"/>
      <c r="H10" s="46" t="str">
        <f>VLOOKUP(C10,'Formato descripción HU'!B7:O20,11,0)</f>
        <v>NO INICIADO</v>
      </c>
      <c r="I10" s="45"/>
      <c r="J10" s="27"/>
      <c r="K10" s="23"/>
      <c r="L10" s="23"/>
      <c r="M10" s="23"/>
      <c r="N10" s="23"/>
      <c r="O10" s="23"/>
      <c r="P10" s="24"/>
    </row>
    <row r="11" spans="2:16" ht="9.75" customHeight="1" x14ac:dyDescent="0.2">
      <c r="B11" s="20"/>
      <c r="C11" s="28"/>
      <c r="D11" s="26"/>
      <c r="E11" s="29"/>
      <c r="F11" s="29"/>
      <c r="G11" s="27"/>
      <c r="H11" s="29"/>
      <c r="I11" s="29"/>
      <c r="J11" s="27"/>
      <c r="K11" s="29"/>
      <c r="L11" s="29"/>
      <c r="M11" s="23"/>
      <c r="N11" s="29"/>
      <c r="O11" s="29"/>
      <c r="P11" s="24"/>
    </row>
    <row r="12" spans="2:16" ht="30" customHeight="1" x14ac:dyDescent="0.2">
      <c r="B12" s="20"/>
      <c r="C12" s="21" t="s">
        <v>29</v>
      </c>
      <c r="D12" s="26"/>
      <c r="E12" s="44" t="s">
        <v>10</v>
      </c>
      <c r="F12" s="45"/>
      <c r="G12" s="27"/>
      <c r="H12" s="44" t="s">
        <v>30</v>
      </c>
      <c r="I12" s="45"/>
      <c r="J12" s="27"/>
      <c r="K12" s="29"/>
      <c r="L12" s="29"/>
      <c r="M12" s="23"/>
      <c r="N12" s="29"/>
      <c r="O12" s="29"/>
      <c r="P12" s="24"/>
    </row>
    <row r="13" spans="2:16" ht="30" customHeight="1" x14ac:dyDescent="0.2">
      <c r="B13" s="20"/>
      <c r="C13" s="25">
        <f>VLOOKUP('Historia de Usuario'!C10,'Formato descripción HU'!B7:O20,8,0)</f>
        <v>8</v>
      </c>
      <c r="D13" s="26"/>
      <c r="E13" s="46" t="str">
        <f>VLOOKUP(C10,'Formato descripción HU'!B7:O20,10,0)</f>
        <v>Alta</v>
      </c>
      <c r="F13" s="45"/>
      <c r="G13" s="27"/>
      <c r="H13" s="46" t="str">
        <f>VLOOKUP(C10,'Formato descripción HU'!B7:O20,7,0)</f>
        <v xml:space="preserve">Joselyn Gavilanes </v>
      </c>
      <c r="I13" s="45"/>
      <c r="J13" s="27"/>
      <c r="K13" s="29"/>
      <c r="L13" s="29"/>
      <c r="M13" s="23"/>
      <c r="N13" s="29"/>
      <c r="O13" s="29"/>
      <c r="P13" s="24"/>
    </row>
    <row r="14" spans="2:16" ht="9.75" customHeight="1" x14ac:dyDescent="0.2">
      <c r="B14" s="20"/>
      <c r="C14" s="23"/>
      <c r="D14" s="26"/>
      <c r="E14" s="23"/>
      <c r="F14" s="23"/>
      <c r="G14" s="27"/>
      <c r="H14" s="27"/>
      <c r="I14" s="23"/>
      <c r="J14" s="23"/>
      <c r="K14" s="23"/>
      <c r="L14" s="23"/>
      <c r="M14" s="23"/>
      <c r="N14" s="23"/>
      <c r="O14" s="23"/>
      <c r="P14" s="24"/>
    </row>
    <row r="15" spans="2:16" ht="19.5" customHeight="1" x14ac:dyDescent="0.2">
      <c r="B15" s="20"/>
      <c r="C15" s="48" t="s">
        <v>31</v>
      </c>
      <c r="D15" s="47" t="str">
        <f>VLOOKUP(C10,'Formato descripción HU'!B7:O20,3,0)</f>
        <v>Tener interfaz módulo facturación</v>
      </c>
      <c r="E15" s="36"/>
      <c r="F15" s="23"/>
      <c r="G15" s="48" t="s">
        <v>32</v>
      </c>
      <c r="H15" s="47" t="str">
        <f>VLOOKUP(C10,'Formato descripción HU'!B7:O20,4,0)</f>
        <v>Generar factura cliente</v>
      </c>
      <c r="I15" s="42"/>
      <c r="J15" s="36"/>
      <c r="K15" s="23"/>
      <c r="L15" s="48" t="s">
        <v>33</v>
      </c>
      <c r="M15" s="47" t="str">
        <f>VLOOKUP(C10,'Formato descripción HU'!B7:O20,6,0)</f>
        <v>El vendedor debe generar factura con todos los datos del cliente como de los productos.</v>
      </c>
      <c r="N15" s="42"/>
      <c r="O15" s="36"/>
      <c r="P15" s="24"/>
    </row>
    <row r="16" spans="2:16" ht="19.5" customHeight="1" x14ac:dyDescent="0.2">
      <c r="B16" s="20"/>
      <c r="C16" s="49"/>
      <c r="D16" s="37"/>
      <c r="E16" s="38"/>
      <c r="F16" s="23"/>
      <c r="G16" s="49"/>
      <c r="H16" s="37"/>
      <c r="I16" s="34"/>
      <c r="J16" s="38"/>
      <c r="K16" s="23"/>
      <c r="L16" s="49"/>
      <c r="M16" s="37"/>
      <c r="N16" s="34"/>
      <c r="O16" s="38"/>
      <c r="P16" s="24"/>
    </row>
    <row r="17" spans="2:16" ht="19.5" customHeight="1" x14ac:dyDescent="0.2">
      <c r="B17" s="20"/>
      <c r="C17" s="50"/>
      <c r="D17" s="39"/>
      <c r="E17" s="40"/>
      <c r="F17" s="23"/>
      <c r="G17" s="50"/>
      <c r="H17" s="39"/>
      <c r="I17" s="43"/>
      <c r="J17" s="40"/>
      <c r="K17" s="23"/>
      <c r="L17" s="50"/>
      <c r="M17" s="39"/>
      <c r="N17" s="43"/>
      <c r="O17" s="40"/>
      <c r="P17" s="24"/>
    </row>
    <row r="18" spans="2:16" ht="9.75" customHeight="1" x14ac:dyDescent="0.2">
      <c r="B18" s="20"/>
      <c r="C18" s="23"/>
      <c r="D18" s="23"/>
      <c r="E18" s="23"/>
      <c r="F18" s="23"/>
      <c r="G18" s="27"/>
      <c r="H18" s="27"/>
      <c r="I18" s="27"/>
      <c r="J18" s="23"/>
      <c r="K18" s="23"/>
      <c r="L18" s="23"/>
      <c r="M18" s="23"/>
      <c r="N18" s="23"/>
      <c r="O18" s="23"/>
      <c r="P18" s="24"/>
    </row>
    <row r="19" spans="2:16" ht="19.5" customHeight="1" x14ac:dyDescent="0.2">
      <c r="B19" s="20"/>
      <c r="C19" s="57" t="s">
        <v>34</v>
      </c>
      <c r="D19" s="36"/>
      <c r="E19" s="51" t="s">
        <v>35</v>
      </c>
      <c r="F19" s="52"/>
      <c r="G19" s="52"/>
      <c r="H19" s="52"/>
      <c r="I19" s="52"/>
      <c r="J19" s="52"/>
      <c r="K19" s="52"/>
      <c r="L19" s="52"/>
      <c r="M19" s="52"/>
      <c r="N19" s="52"/>
      <c r="O19" s="53"/>
      <c r="P19" s="24"/>
    </row>
    <row r="20" spans="2:16" ht="19.5" customHeight="1" x14ac:dyDescent="0.2">
      <c r="B20" s="20"/>
      <c r="C20" s="39"/>
      <c r="D20" s="40"/>
      <c r="E20" s="54"/>
      <c r="F20" s="55"/>
      <c r="G20" s="55"/>
      <c r="H20" s="55"/>
      <c r="I20" s="55"/>
      <c r="J20" s="55"/>
      <c r="K20" s="55"/>
      <c r="L20" s="55"/>
      <c r="M20" s="55"/>
      <c r="N20" s="55"/>
      <c r="O20" s="56"/>
      <c r="P20" s="24"/>
    </row>
    <row r="21" spans="2:16" ht="9.75" customHeight="1" x14ac:dyDescent="0.2">
      <c r="B21" s="20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4"/>
    </row>
    <row r="22" spans="2:16" ht="19.5" customHeight="1" x14ac:dyDescent="0.2">
      <c r="B22" s="20"/>
      <c r="C22" s="35" t="s">
        <v>36</v>
      </c>
      <c r="D22" s="58"/>
      <c r="E22" s="47" t="str">
        <f>VLOOKUP(C10,'Formato descripción HU'!B7:O20,12,0)</f>
        <v xml:space="preserve">El vendedor debe ingresar al sistema y generar una factura con todos los datos del cliente y de los productos. </v>
      </c>
      <c r="F22" s="42"/>
      <c r="G22" s="42"/>
      <c r="H22" s="36"/>
      <c r="I22" s="23"/>
      <c r="J22" s="35" t="s">
        <v>13</v>
      </c>
      <c r="K22" s="36"/>
      <c r="L22" s="41">
        <f>VLOOKUP(C10,'Formato descripción HU'!B7:O20,13,0)</f>
        <v>0</v>
      </c>
      <c r="M22" s="42"/>
      <c r="N22" s="42"/>
      <c r="O22" s="36"/>
      <c r="P22" s="24"/>
    </row>
    <row r="23" spans="2:16" ht="19.5" customHeight="1" x14ac:dyDescent="0.2">
      <c r="B23" s="20"/>
      <c r="C23" s="37"/>
      <c r="D23" s="59"/>
      <c r="E23" s="37"/>
      <c r="F23" s="34"/>
      <c r="G23" s="34"/>
      <c r="H23" s="38"/>
      <c r="I23" s="23"/>
      <c r="J23" s="37"/>
      <c r="K23" s="38"/>
      <c r="L23" s="37"/>
      <c r="M23" s="34"/>
      <c r="N23" s="34"/>
      <c r="O23" s="38"/>
      <c r="P23" s="24"/>
    </row>
    <row r="24" spans="2:16" ht="19.5" customHeight="1" x14ac:dyDescent="0.2">
      <c r="B24" s="20"/>
      <c r="C24" s="39"/>
      <c r="D24" s="60"/>
      <c r="E24" s="39"/>
      <c r="F24" s="43"/>
      <c r="G24" s="43"/>
      <c r="H24" s="40"/>
      <c r="I24" s="23"/>
      <c r="J24" s="39"/>
      <c r="K24" s="40"/>
      <c r="L24" s="39"/>
      <c r="M24" s="43"/>
      <c r="N24" s="43"/>
      <c r="O24" s="40"/>
      <c r="P24" s="24"/>
    </row>
    <row r="25" spans="2:16" ht="9.75" customHeight="1" x14ac:dyDescent="0.2">
      <c r="B25" s="30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HU'!$B$7:$B$20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USUARIO</cp:lastModifiedBy>
  <dcterms:created xsi:type="dcterms:W3CDTF">2019-10-21T15:37:14Z</dcterms:created>
  <dcterms:modified xsi:type="dcterms:W3CDTF">2023-08-03T05:48:18Z</dcterms:modified>
</cp:coreProperties>
</file>