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k's Works\MathLAB\Thesis_program\PropData\"/>
    </mc:Choice>
  </mc:AlternateContent>
  <bookViews>
    <workbookView xWindow="0" yWindow="0" windowWidth="23040" windowHeight="9096" activeTab="1"/>
  </bookViews>
  <sheets>
    <sheet name="eff_factor" sheetId="1" r:id="rId1"/>
    <sheet name="exDrag_factor" sheetId="4" r:id="rId2"/>
    <sheet name="Power w factor" sheetId="2" r:id="rId3"/>
    <sheet name="Sheet1" sheetId="3" r:id="rId4"/>
  </sheets>
  <definedNames>
    <definedName name="solver_adj" localSheetId="0" hidden="1">eff_factor!$G$2</definedName>
    <definedName name="solver_adj" localSheetId="1" hidden="1">exDrag_factor!$I$3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eff_factor!$E$14</definedName>
    <definedName name="solver_opt" localSheetId="1" hidden="1">exDrag_factor!$I$9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0.003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4" i="4"/>
  <c r="E4" i="4" s="1"/>
  <c r="D5" i="4"/>
  <c r="D9" i="4" s="1"/>
  <c r="D3" i="4"/>
  <c r="D7" i="4" s="1"/>
  <c r="E14" i="1"/>
  <c r="E3" i="1"/>
  <c r="D8" i="4" l="1"/>
  <c r="I9" i="4" s="1"/>
  <c r="E3" i="4"/>
  <c r="E5" i="4"/>
  <c r="E4" i="1"/>
  <c r="E5" i="1"/>
  <c r="E6" i="1"/>
  <c r="E7" i="1"/>
  <c r="E2" i="1"/>
  <c r="D3" i="1" l="1"/>
  <c r="C10" i="1" s="1"/>
  <c r="D4" i="1"/>
  <c r="C11" i="1" s="1"/>
  <c r="D5" i="1"/>
  <c r="C12" i="1" s="1"/>
  <c r="D6" i="1"/>
  <c r="C13" i="1" s="1"/>
  <c r="D7" i="1"/>
  <c r="C14" i="1" s="1"/>
  <c r="D2" i="1"/>
</calcChain>
</file>

<file path=xl/sharedStrings.xml><?xml version="1.0" encoding="utf-8"?>
<sst xmlns="http://schemas.openxmlformats.org/spreadsheetml/2006/main" count="121" uniqueCount="38">
  <si>
    <t>0.42435</t>
  </si>
  <si>
    <t>a=</t>
  </si>
  <si>
    <t xml:space="preserve">Power req validation </t>
  </si>
  <si>
    <t>Treq =</t>
  </si>
  <si>
    <t>Exdrag_v0 =</t>
  </si>
  <si>
    <t xml:space="preserve">Hover = </t>
  </si>
  <si>
    <t xml:space="preserve">    Hover_Power_ref    Hover_power_cal    Difference_percentage</t>
  </si>
  <si>
    <t xml:space="preserve">    _______________    _______________    _____________________</t>
  </si>
  <si>
    <t xml:space="preserve">    716.01             741.5              3.5608               </t>
  </si>
  <si>
    <t xml:space="preserve">Cruise = </t>
  </si>
  <si>
    <t xml:space="preserve">    Cruise_Power_ref    Cruise_power_cal    Difference_percentage</t>
  </si>
  <si>
    <t xml:space="preserve">    ________________    ________________    _____________________</t>
  </si>
  <si>
    <t xml:space="preserve">    171.65              163.03              -5.0228              </t>
  </si>
  <si>
    <t>&gt;&gt; Hovertimevalidation</t>
  </si>
  <si>
    <t>Power req validation w/ factor</t>
  </si>
  <si>
    <t xml:space="preserve">    716.01             658.63             -8.0135              </t>
  </si>
  <si>
    <t xml:space="preserve">    171.65              144.81              -15.638              </t>
  </si>
  <si>
    <t>All point</t>
  </si>
  <si>
    <t>Evolutionary</t>
  </si>
  <si>
    <t>Hook-Jeeves</t>
  </si>
  <si>
    <t>No.</t>
  </si>
  <si>
    <t>Propeller</t>
  </si>
  <si>
    <t>Motor No.</t>
  </si>
  <si>
    <t>Battery No.</t>
  </si>
  <si>
    <t>15*6</t>
  </si>
  <si>
    <t>17*6</t>
  </si>
  <si>
    <t>16*6</t>
  </si>
  <si>
    <t>16*7</t>
  </si>
  <si>
    <t>20*8</t>
  </si>
  <si>
    <t>20*10</t>
  </si>
  <si>
    <t>18*10</t>
  </si>
  <si>
    <t>13*4</t>
  </si>
  <si>
    <t>17*8</t>
  </si>
  <si>
    <t>Endurance
(min)</t>
  </si>
  <si>
    <t>แรงต้านจากการทดลอง(N)</t>
  </si>
  <si>
    <t>แรงต้านจากการคำนวณ (N)</t>
  </si>
  <si>
    <t>แรงต้านจากการคำนวณร่วมfactor (N)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</si>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</sst>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ordia New"/>
      <family val="2"/>
    </font>
    <font>
      <sz val="18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Font="1"/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4" fillId="0" borderId="0" xfId="0" applyFont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E14" sqref="E14"/>
    </sheetView>
  </sheetViews>
  <sheetFormatPr defaultRowHeight="14.4" x14ac:dyDescent="0.3"/>
  <cols>
    <col min="3" max="3" width="8.109375" customWidth="1"/>
  </cols>
  <sheetData>
    <row r="2" spans="2:7" ht="24.6" x14ac:dyDescent="0.7">
      <c r="B2" s="1" t="s">
        <v>0</v>
      </c>
      <c r="C2" s="1">
        <v>0.34621000000000002</v>
      </c>
      <c r="D2" s="2">
        <f>C2*$G$2</f>
        <v>0.38977252608212665</v>
      </c>
      <c r="E2" s="2">
        <f>(D2-B2)/B2*100</f>
        <v>-8.1483383805522216</v>
      </c>
      <c r="F2" t="s">
        <v>1</v>
      </c>
      <c r="G2">
        <v>1.125826885653582</v>
      </c>
    </row>
    <row r="3" spans="2:7" ht="24.6" x14ac:dyDescent="0.7">
      <c r="B3" s="1">
        <v>0.69821999999999995</v>
      </c>
      <c r="C3" s="1">
        <v>0.60548999999999997</v>
      </c>
      <c r="D3" s="2">
        <f t="shared" ref="D3:D7" si="0">C3*$G$2</f>
        <v>0.68167692099438737</v>
      </c>
      <c r="E3" s="2">
        <f>(D3-B3)/B3*100</f>
        <v>-2.3693218477861682</v>
      </c>
    </row>
    <row r="4" spans="2:7" ht="24.6" x14ac:dyDescent="0.7">
      <c r="B4" s="1">
        <v>0.74395999999999995</v>
      </c>
      <c r="C4" s="1">
        <v>0.67823</v>
      </c>
      <c r="D4" s="2">
        <f t="shared" si="0"/>
        <v>0.7635695686568289</v>
      </c>
      <c r="E4" s="2">
        <f t="shared" ref="E3:E7" si="1">(D4-B4)/B4*100</f>
        <v>2.6358364235750509</v>
      </c>
    </row>
    <row r="5" spans="2:7" ht="24.6" x14ac:dyDescent="0.7">
      <c r="B5" s="1">
        <v>0.47682999999999998</v>
      </c>
      <c r="C5" s="1">
        <v>0.40389000000000003</v>
      </c>
      <c r="D5" s="2">
        <f t="shared" si="0"/>
        <v>0.45471022084662527</v>
      </c>
      <c r="E5" s="2">
        <f t="shared" si="1"/>
        <v>-4.6389235478838806</v>
      </c>
    </row>
    <row r="6" spans="2:7" ht="24.6" x14ac:dyDescent="0.7">
      <c r="B6" s="1">
        <v>0.78149000000000002</v>
      </c>
      <c r="C6" s="1">
        <v>0.70562999999999998</v>
      </c>
      <c r="D6" s="2">
        <f t="shared" si="0"/>
        <v>0.79441722532373704</v>
      </c>
      <c r="E6" s="2">
        <f t="shared" si="1"/>
        <v>1.6541766783627461</v>
      </c>
    </row>
    <row r="7" spans="2:7" ht="24.6" x14ac:dyDescent="0.7">
      <c r="B7" s="1">
        <v>0.87795999999999996</v>
      </c>
      <c r="C7" s="1">
        <v>0.78939999999999999</v>
      </c>
      <c r="D7" s="2">
        <f t="shared" si="0"/>
        <v>0.88872774353493766</v>
      </c>
      <c r="E7" s="2">
        <f t="shared" si="1"/>
        <v>1.2264503547926675</v>
      </c>
    </row>
    <row r="9" spans="2:7" x14ac:dyDescent="0.3">
      <c r="C9">
        <f>(B2-D2)^2</f>
        <v>1.1956017025412124E-3</v>
      </c>
    </row>
    <row r="10" spans="2:7" x14ac:dyDescent="0.3">
      <c r="C10">
        <f t="shared" ref="C10:C14" si="2">(B3-D3)^2</f>
        <v>2.7367346298593978E-4</v>
      </c>
    </row>
    <row r="11" spans="2:7" x14ac:dyDescent="0.3">
      <c r="C11">
        <f t="shared" si="2"/>
        <v>3.8453518290688818E-4</v>
      </c>
    </row>
    <row r="12" spans="2:7" x14ac:dyDescent="0.3">
      <c r="C12">
        <f t="shared" si="2"/>
        <v>4.8928462979407029E-4</v>
      </c>
    </row>
    <row r="13" spans="2:7" x14ac:dyDescent="0.3">
      <c r="C13">
        <f t="shared" si="2"/>
        <v>1.671131545706678E-4</v>
      </c>
    </row>
    <row r="14" spans="2:7" x14ac:dyDescent="0.3">
      <c r="C14">
        <f t="shared" si="2"/>
        <v>1.1594430083419267E-4</v>
      </c>
      <c r="E14">
        <f>SUM(C9:C14)</f>
        <v>2.6261524336329712E-3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E3" sqref="E3:E5"/>
    </sheetView>
  </sheetViews>
  <sheetFormatPr defaultRowHeight="14.4" x14ac:dyDescent="0.3"/>
  <cols>
    <col min="4" max="4" width="12" bestFit="1" customWidth="1"/>
  </cols>
  <sheetData>
    <row r="1" spans="2:9" ht="15" thickBot="1" x14ac:dyDescent="0.35"/>
    <row r="2" spans="2:9" ht="148.19999999999999" thickBot="1" x14ac:dyDescent="0.35">
      <c r="B2" s="18" t="s">
        <v>34</v>
      </c>
      <c r="C2" s="19" t="s">
        <v>35</v>
      </c>
      <c r="D2" s="19" t="s">
        <v>36</v>
      </c>
      <c r="E2" s="22" t="s">
        <v>37</v>
      </c>
    </row>
    <row r="3" spans="2:9" ht="25.2" thickBot="1" x14ac:dyDescent="0.35">
      <c r="B3" s="20">
        <v>7.9000000000000001E-2</v>
      </c>
      <c r="C3" s="21">
        <v>7.1610999999999994E-2</v>
      </c>
      <c r="D3">
        <f>C3*$I$3</f>
        <v>9.1998736692394001E-2</v>
      </c>
      <c r="E3">
        <f>(D3-B3)/B3*100</f>
        <v>16.454097078979746</v>
      </c>
      <c r="H3" t="s">
        <v>1</v>
      </c>
      <c r="I3">
        <v>1.28470118686227</v>
      </c>
    </row>
    <row r="4" spans="2:9" ht="25.2" thickBot="1" x14ac:dyDescent="0.35">
      <c r="B4" s="20">
        <v>0.16500000000000001</v>
      </c>
      <c r="C4" s="21">
        <v>0.13547999999999999</v>
      </c>
      <c r="D4">
        <f t="shared" ref="D4:D5" si="0">C4*$I$3</f>
        <v>0.17405131679610034</v>
      </c>
      <c r="E4">
        <f t="shared" ref="E4:E5" si="1">(D4-B4)/B4*100</f>
        <v>5.4856465430911081</v>
      </c>
    </row>
    <row r="5" spans="2:9" ht="25.2" thickBot="1" x14ac:dyDescent="0.35">
      <c r="B5" s="20">
        <v>0.30199999999999999</v>
      </c>
      <c r="C5" s="21">
        <v>0.22770000000000001</v>
      </c>
      <c r="D5">
        <f t="shared" si="0"/>
        <v>0.2925264602485389</v>
      </c>
      <c r="E5">
        <f t="shared" si="1"/>
        <v>-3.1369336925367848</v>
      </c>
    </row>
    <row r="7" spans="2:9" x14ac:dyDescent="0.3">
      <c r="D7">
        <f>(D3-B3)^2</f>
        <v>1.689671555981901E-4</v>
      </c>
    </row>
    <row r="8" spans="2:9" x14ac:dyDescent="0.3">
      <c r="D8">
        <f t="shared" ref="D8:D9" si="2">(D4-B4)^2</f>
        <v>8.192633574336791E-5</v>
      </c>
    </row>
    <row r="9" spans="2:9" x14ac:dyDescent="0.3">
      <c r="D9">
        <f t="shared" si="2"/>
        <v>8.9747955422513463E-5</v>
      </c>
      <c r="I9">
        <f>SUM(D7:D9)</f>
        <v>3.4064144676407146E-4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44" sqref="A44"/>
    </sheetView>
  </sheetViews>
  <sheetFormatPr defaultRowHeight="14.4" x14ac:dyDescent="0.3"/>
  <sheetData>
    <row r="1" spans="1:1" x14ac:dyDescent="0.3">
      <c r="A1" t="s">
        <v>2</v>
      </c>
    </row>
    <row r="3" spans="1:1" x14ac:dyDescent="0.3">
      <c r="A3" t="s">
        <v>3</v>
      </c>
    </row>
    <row r="5" spans="1:1" x14ac:dyDescent="0.3">
      <c r="A5">
        <v>20.660799999999998</v>
      </c>
    </row>
    <row r="8" spans="1:1" x14ac:dyDescent="0.3">
      <c r="A8" t="s">
        <v>4</v>
      </c>
    </row>
    <row r="10" spans="1:1" x14ac:dyDescent="0.3">
      <c r="A10">
        <v>0.49149999999999999</v>
      </c>
    </row>
    <row r="13" spans="1:1" x14ac:dyDescent="0.3">
      <c r="A13" t="s">
        <v>5</v>
      </c>
    </row>
    <row r="15" spans="1:1" x14ac:dyDescent="0.3">
      <c r="A15" t="s">
        <v>6</v>
      </c>
    </row>
    <row r="16" spans="1:1" x14ac:dyDescent="0.3">
      <c r="A16" t="s">
        <v>7</v>
      </c>
    </row>
    <row r="18" spans="1:1" x14ac:dyDescent="0.3">
      <c r="A18" t="s">
        <v>8</v>
      </c>
    </row>
    <row r="21" spans="1:1" x14ac:dyDescent="0.3">
      <c r="A21" t="s">
        <v>9</v>
      </c>
    </row>
    <row r="23" spans="1:1" x14ac:dyDescent="0.3">
      <c r="A23" t="s">
        <v>10</v>
      </c>
    </row>
    <row r="24" spans="1:1" x14ac:dyDescent="0.3">
      <c r="A24" t="s">
        <v>11</v>
      </c>
    </row>
    <row r="26" spans="1:1" x14ac:dyDescent="0.3">
      <c r="A26" t="s">
        <v>12</v>
      </c>
    </row>
    <row r="28" spans="1:1" x14ac:dyDescent="0.3">
      <c r="A28" t="s">
        <v>13</v>
      </c>
    </row>
    <row r="29" spans="1:1" x14ac:dyDescent="0.3">
      <c r="A29" t="s">
        <v>14</v>
      </c>
    </row>
    <row r="31" spans="1:1" x14ac:dyDescent="0.3">
      <c r="A31" t="s">
        <v>5</v>
      </c>
    </row>
    <row r="33" spans="1:1" x14ac:dyDescent="0.3">
      <c r="A33" t="s">
        <v>6</v>
      </c>
    </row>
    <row r="34" spans="1:1" x14ac:dyDescent="0.3">
      <c r="A34" t="s">
        <v>7</v>
      </c>
    </row>
    <row r="36" spans="1:1" x14ac:dyDescent="0.3">
      <c r="A36" t="s">
        <v>15</v>
      </c>
    </row>
    <row r="39" spans="1:1" x14ac:dyDescent="0.3">
      <c r="A39" t="s">
        <v>9</v>
      </c>
    </row>
    <row r="41" spans="1:1" x14ac:dyDescent="0.3">
      <c r="A41" t="s">
        <v>10</v>
      </c>
    </row>
    <row r="42" spans="1:1" x14ac:dyDescent="0.3">
      <c r="A42" t="s">
        <v>11</v>
      </c>
    </row>
    <row r="44" spans="1:1" x14ac:dyDescent="0.3">
      <c r="A4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9"/>
  <sheetViews>
    <sheetView topLeftCell="A20" workbookViewId="0">
      <selection activeCell="C22" sqref="C22:R29"/>
    </sheetView>
  </sheetViews>
  <sheetFormatPr defaultRowHeight="14.4" x14ac:dyDescent="0.3"/>
  <cols>
    <col min="1" max="16384" width="8.88671875" style="3"/>
  </cols>
  <sheetData>
    <row r="2" spans="3:18" ht="26.4" thickBot="1" x14ac:dyDescent="0.55000000000000004">
      <c r="C2" s="4"/>
      <c r="D2" s="4"/>
      <c r="E2" s="4"/>
      <c r="F2" s="17" t="s">
        <v>17</v>
      </c>
      <c r="G2" s="17"/>
      <c r="H2" s="17"/>
      <c r="I2" s="4"/>
      <c r="J2" s="4"/>
      <c r="K2" s="17" t="s">
        <v>18</v>
      </c>
      <c r="L2" s="17"/>
      <c r="M2" s="17"/>
      <c r="N2" s="4"/>
      <c r="O2" s="4"/>
      <c r="P2" s="17" t="s">
        <v>19</v>
      </c>
      <c r="Q2" s="17"/>
      <c r="R2" s="17"/>
    </row>
    <row r="3" spans="3:18" ht="24" thickBot="1" x14ac:dyDescent="0.5">
      <c r="C3" s="4"/>
      <c r="D3" s="4"/>
      <c r="E3" s="4"/>
      <c r="F3" s="5"/>
      <c r="G3" s="5"/>
      <c r="H3" s="5"/>
      <c r="I3" s="4"/>
      <c r="J3" s="4"/>
      <c r="K3" s="5"/>
      <c r="L3" s="5"/>
      <c r="M3" s="5"/>
      <c r="N3" s="4"/>
      <c r="O3" s="4"/>
      <c r="P3" s="5"/>
      <c r="Q3" s="5"/>
      <c r="R3" s="5"/>
    </row>
    <row r="4" spans="3:18" ht="47.4" thickBot="1" x14ac:dyDescent="0.35">
      <c r="C4" s="6" t="s">
        <v>20</v>
      </c>
      <c r="D4" s="7"/>
      <c r="E4" s="8" t="s">
        <v>33</v>
      </c>
      <c r="F4" s="9" t="s">
        <v>21</v>
      </c>
      <c r="G4" s="9" t="s">
        <v>22</v>
      </c>
      <c r="H4" s="9" t="s">
        <v>23</v>
      </c>
      <c r="I4" s="10"/>
      <c r="J4" s="8" t="s">
        <v>33</v>
      </c>
      <c r="K4" s="9" t="s">
        <v>21</v>
      </c>
      <c r="L4" s="9" t="s">
        <v>22</v>
      </c>
      <c r="M4" s="9" t="s">
        <v>23</v>
      </c>
      <c r="N4" s="10"/>
      <c r="O4" s="8" t="s">
        <v>33</v>
      </c>
      <c r="P4" s="9" t="s">
        <v>21</v>
      </c>
      <c r="Q4" s="9" t="s">
        <v>22</v>
      </c>
      <c r="R4" s="9" t="s">
        <v>23</v>
      </c>
    </row>
    <row r="5" spans="3:18" ht="24" thickBot="1" x14ac:dyDescent="0.35">
      <c r="C5" s="6">
        <v>1</v>
      </c>
      <c r="D5" s="7"/>
      <c r="E5" s="8">
        <v>24.245000000000001</v>
      </c>
      <c r="F5" s="12" t="s">
        <v>24</v>
      </c>
      <c r="G5" s="12">
        <v>145</v>
      </c>
      <c r="H5" s="12">
        <v>29</v>
      </c>
      <c r="I5" s="10"/>
      <c r="J5" s="11">
        <v>24.245000000000001</v>
      </c>
      <c r="K5" s="12" t="s">
        <v>24</v>
      </c>
      <c r="L5" s="12">
        <v>145</v>
      </c>
      <c r="M5" s="12">
        <v>29</v>
      </c>
      <c r="N5" s="10"/>
      <c r="O5" s="11">
        <v>24.245000000000001</v>
      </c>
      <c r="P5" s="12" t="s">
        <v>24</v>
      </c>
      <c r="Q5" s="12">
        <v>145</v>
      </c>
      <c r="R5" s="12">
        <v>29</v>
      </c>
    </row>
    <row r="6" spans="3:18" ht="24" thickBot="1" x14ac:dyDescent="0.35">
      <c r="C6" s="6">
        <v>2</v>
      </c>
      <c r="D6" s="7"/>
      <c r="E6" s="8">
        <v>24.209</v>
      </c>
      <c r="F6" s="12" t="s">
        <v>25</v>
      </c>
      <c r="G6" s="12">
        <v>41</v>
      </c>
      <c r="H6" s="12">
        <v>29</v>
      </c>
      <c r="I6" s="10"/>
      <c r="J6" s="11">
        <v>24.209</v>
      </c>
      <c r="K6" s="12" t="s">
        <v>25</v>
      </c>
      <c r="L6" s="12">
        <v>41</v>
      </c>
      <c r="M6" s="12">
        <v>29</v>
      </c>
      <c r="N6" s="10"/>
      <c r="O6" s="11">
        <v>23.353999999999999</v>
      </c>
      <c r="P6" s="12" t="s">
        <v>26</v>
      </c>
      <c r="Q6" s="12">
        <v>150</v>
      </c>
      <c r="R6" s="12">
        <v>29</v>
      </c>
    </row>
    <row r="7" spans="3:18" ht="24" thickBot="1" x14ac:dyDescent="0.35">
      <c r="C7" s="6">
        <v>3</v>
      </c>
      <c r="D7" s="7"/>
      <c r="E7" s="8">
        <v>24.059000000000001</v>
      </c>
      <c r="F7" s="12" t="s">
        <v>27</v>
      </c>
      <c r="G7" s="12">
        <v>41</v>
      </c>
      <c r="H7" s="12">
        <v>29</v>
      </c>
      <c r="I7" s="10"/>
      <c r="J7" s="11">
        <v>23.573</v>
      </c>
      <c r="K7" s="12" t="s">
        <v>25</v>
      </c>
      <c r="L7" s="12">
        <v>148</v>
      </c>
      <c r="M7" s="12">
        <v>29</v>
      </c>
      <c r="N7" s="10"/>
      <c r="O7" s="11">
        <v>23.251999999999999</v>
      </c>
      <c r="P7" s="12" t="s">
        <v>26</v>
      </c>
      <c r="Q7" s="12">
        <v>79</v>
      </c>
      <c r="R7" s="12">
        <v>29</v>
      </c>
    </row>
    <row r="8" spans="3:18" ht="24" thickBot="1" x14ac:dyDescent="0.35">
      <c r="C8" s="6">
        <v>4</v>
      </c>
      <c r="D8" s="7"/>
      <c r="E8" s="8">
        <v>23.573</v>
      </c>
      <c r="F8" s="12" t="s">
        <v>25</v>
      </c>
      <c r="G8" s="12">
        <v>148</v>
      </c>
      <c r="H8" s="12">
        <v>29</v>
      </c>
      <c r="I8" s="10"/>
      <c r="J8" s="11">
        <v>23.353999999999999</v>
      </c>
      <c r="K8" s="12" t="s">
        <v>26</v>
      </c>
      <c r="L8" s="12">
        <v>150</v>
      </c>
      <c r="M8" s="12">
        <v>29</v>
      </c>
      <c r="N8" s="10"/>
      <c r="O8" s="11">
        <v>22.707999999999998</v>
      </c>
      <c r="P8" s="12" t="s">
        <v>24</v>
      </c>
      <c r="Q8" s="12">
        <v>42</v>
      </c>
      <c r="R8" s="12">
        <v>29</v>
      </c>
    </row>
    <row r="9" spans="3:18" ht="24" thickBot="1" x14ac:dyDescent="0.35">
      <c r="C9" s="6">
        <v>5</v>
      </c>
      <c r="D9" s="7"/>
      <c r="E9" s="8">
        <v>23.361000000000001</v>
      </c>
      <c r="F9" s="12" t="s">
        <v>27</v>
      </c>
      <c r="G9" s="12">
        <v>148</v>
      </c>
      <c r="H9" s="12">
        <v>29</v>
      </c>
      <c r="I9" s="10"/>
      <c r="J9" s="11">
        <v>23.251999999999999</v>
      </c>
      <c r="K9" s="12" t="s">
        <v>26</v>
      </c>
      <c r="L9" s="12">
        <v>79</v>
      </c>
      <c r="M9" s="12">
        <v>29</v>
      </c>
      <c r="N9" s="10"/>
      <c r="O9" s="11">
        <v>22.49</v>
      </c>
      <c r="P9" s="12" t="s">
        <v>26</v>
      </c>
      <c r="Q9" s="12">
        <v>149</v>
      </c>
      <c r="R9" s="12">
        <v>29</v>
      </c>
    </row>
    <row r="10" spans="3:18" ht="15.6" x14ac:dyDescent="0.3">
      <c r="E10" s="13"/>
      <c r="J10" s="13"/>
      <c r="O10" s="13"/>
    </row>
    <row r="11" spans="3:18" ht="15.6" x14ac:dyDescent="0.3">
      <c r="E11" s="13"/>
      <c r="J11" s="13"/>
      <c r="O11" s="13"/>
    </row>
    <row r="12" spans="3:18" ht="26.4" customHeight="1" thickBot="1" x14ac:dyDescent="0.55000000000000004">
      <c r="C12" s="4"/>
      <c r="D12" s="4"/>
      <c r="E12" s="16" t="s">
        <v>17</v>
      </c>
      <c r="F12" s="16"/>
      <c r="G12" s="16"/>
      <c r="H12" s="16"/>
      <c r="I12" s="4"/>
      <c r="J12" s="16" t="s">
        <v>18</v>
      </c>
      <c r="K12" s="16"/>
      <c r="L12" s="16"/>
      <c r="M12" s="16"/>
      <c r="N12" s="4"/>
      <c r="O12" s="16" t="s">
        <v>19</v>
      </c>
      <c r="P12" s="16"/>
      <c r="Q12" s="16"/>
      <c r="R12" s="16"/>
    </row>
    <row r="13" spans="3:18" ht="24" thickBot="1" x14ac:dyDescent="0.5">
      <c r="C13" s="4"/>
      <c r="D13" s="4"/>
      <c r="E13" s="14"/>
      <c r="F13" s="5"/>
      <c r="G13" s="5"/>
      <c r="H13" s="5"/>
      <c r="I13" s="4"/>
      <c r="J13" s="14"/>
      <c r="K13" s="5"/>
      <c r="L13" s="5"/>
      <c r="M13" s="5"/>
      <c r="N13" s="4"/>
      <c r="O13" s="14"/>
      <c r="P13" s="5"/>
      <c r="Q13" s="5"/>
      <c r="R13" s="5"/>
    </row>
    <row r="14" spans="3:18" ht="47.4" thickBot="1" x14ac:dyDescent="0.35">
      <c r="C14" s="6" t="s">
        <v>20</v>
      </c>
      <c r="D14" s="7"/>
      <c r="E14" s="8" t="s">
        <v>33</v>
      </c>
      <c r="F14" s="9" t="s">
        <v>21</v>
      </c>
      <c r="G14" s="9" t="s">
        <v>22</v>
      </c>
      <c r="H14" s="9" t="s">
        <v>23</v>
      </c>
      <c r="I14" s="10"/>
      <c r="J14" s="8" t="s">
        <v>33</v>
      </c>
      <c r="K14" s="9" t="s">
        <v>21</v>
      </c>
      <c r="L14" s="9" t="s">
        <v>22</v>
      </c>
      <c r="M14" s="9" t="s">
        <v>23</v>
      </c>
      <c r="N14" s="10"/>
      <c r="O14" s="8" t="s">
        <v>33</v>
      </c>
      <c r="P14" s="9" t="s">
        <v>21</v>
      </c>
      <c r="Q14" s="9" t="s">
        <v>22</v>
      </c>
      <c r="R14" s="9" t="s">
        <v>23</v>
      </c>
    </row>
    <row r="15" spans="3:18" ht="24" thickBot="1" x14ac:dyDescent="0.35">
      <c r="C15" s="6">
        <v>1</v>
      </c>
      <c r="D15" s="7"/>
      <c r="E15" s="8">
        <v>19.106000000000002</v>
      </c>
      <c r="F15" s="12" t="s">
        <v>28</v>
      </c>
      <c r="G15" s="12">
        <v>116</v>
      </c>
      <c r="H15" s="12">
        <v>29</v>
      </c>
      <c r="I15" s="10"/>
      <c r="J15" s="11">
        <v>17.37</v>
      </c>
      <c r="K15" s="12" t="s">
        <v>24</v>
      </c>
      <c r="L15" s="12">
        <v>150</v>
      </c>
      <c r="M15" s="12">
        <v>29</v>
      </c>
      <c r="N15" s="10"/>
      <c r="O15" s="11">
        <v>17.37</v>
      </c>
      <c r="P15" s="12" t="s">
        <v>24</v>
      </c>
      <c r="Q15" s="12">
        <v>150</v>
      </c>
      <c r="R15" s="12">
        <v>29</v>
      </c>
    </row>
    <row r="16" spans="3:18" ht="24" thickBot="1" x14ac:dyDescent="0.35">
      <c r="C16" s="6">
        <v>2</v>
      </c>
      <c r="D16" s="7"/>
      <c r="E16" s="8">
        <v>18.542000000000002</v>
      </c>
      <c r="F16" s="12" t="s">
        <v>28</v>
      </c>
      <c r="G16" s="12">
        <v>40</v>
      </c>
      <c r="H16" s="12">
        <v>29</v>
      </c>
      <c r="I16" s="10"/>
      <c r="J16" s="11">
        <v>17.306000000000001</v>
      </c>
      <c r="K16" s="12" t="s">
        <v>24</v>
      </c>
      <c r="L16" s="12">
        <v>79</v>
      </c>
      <c r="M16" s="12">
        <v>29</v>
      </c>
      <c r="N16" s="10"/>
      <c r="O16" s="11">
        <v>17.306000000000001</v>
      </c>
      <c r="P16" s="12" t="s">
        <v>24</v>
      </c>
      <c r="Q16" s="12">
        <v>79</v>
      </c>
      <c r="R16" s="12">
        <v>29</v>
      </c>
    </row>
    <row r="17" spans="3:18" ht="24" thickBot="1" x14ac:dyDescent="0.35">
      <c r="C17" s="6">
        <v>3</v>
      </c>
      <c r="D17" s="7"/>
      <c r="E17" s="8">
        <v>17.699000000000002</v>
      </c>
      <c r="F17" s="12" t="s">
        <v>26</v>
      </c>
      <c r="G17" s="12">
        <v>41</v>
      </c>
      <c r="H17" s="12">
        <v>29</v>
      </c>
      <c r="I17" s="10"/>
      <c r="J17" s="11">
        <v>17.113</v>
      </c>
      <c r="K17" s="12" t="s">
        <v>24</v>
      </c>
      <c r="L17" s="12">
        <v>76</v>
      </c>
      <c r="M17" s="12">
        <v>29</v>
      </c>
      <c r="N17" s="10"/>
      <c r="O17" s="11">
        <v>17.113</v>
      </c>
      <c r="P17" s="12" t="s">
        <v>24</v>
      </c>
      <c r="Q17" s="12">
        <v>76</v>
      </c>
      <c r="R17" s="12">
        <v>29</v>
      </c>
    </row>
    <row r="18" spans="3:18" ht="24" thickBot="1" x14ac:dyDescent="0.35">
      <c r="C18" s="6">
        <v>4</v>
      </c>
      <c r="D18" s="7"/>
      <c r="E18" s="8">
        <v>17.385999999999999</v>
      </c>
      <c r="F18" s="12" t="s">
        <v>25</v>
      </c>
      <c r="G18" s="12">
        <v>41</v>
      </c>
      <c r="H18" s="12">
        <v>29</v>
      </c>
      <c r="I18" s="10"/>
      <c r="J18" s="11">
        <v>16.882000000000001</v>
      </c>
      <c r="K18" s="12" t="s">
        <v>24</v>
      </c>
      <c r="L18" s="12">
        <v>145</v>
      </c>
      <c r="M18" s="12">
        <v>29</v>
      </c>
      <c r="N18" s="10"/>
      <c r="O18" s="11">
        <v>16.882000000000001</v>
      </c>
      <c r="P18" s="12" t="s">
        <v>24</v>
      </c>
      <c r="Q18" s="12">
        <v>145</v>
      </c>
      <c r="R18" s="12">
        <v>29</v>
      </c>
    </row>
    <row r="19" spans="3:18" ht="24" thickBot="1" x14ac:dyDescent="0.35">
      <c r="C19" s="6">
        <v>5</v>
      </c>
      <c r="D19" s="7"/>
      <c r="E19" s="8">
        <v>17.37</v>
      </c>
      <c r="F19" s="12" t="s">
        <v>24</v>
      </c>
      <c r="G19" s="12">
        <v>150</v>
      </c>
      <c r="H19" s="12">
        <v>29</v>
      </c>
      <c r="I19" s="10"/>
      <c r="J19" s="11">
        <v>16.706</v>
      </c>
      <c r="K19" s="12" t="s">
        <v>24</v>
      </c>
      <c r="L19" s="12">
        <v>149</v>
      </c>
      <c r="M19" s="12">
        <v>29</v>
      </c>
      <c r="N19" s="10"/>
      <c r="O19" s="11">
        <v>16.706</v>
      </c>
      <c r="P19" s="12" t="s">
        <v>24</v>
      </c>
      <c r="Q19" s="12">
        <v>149</v>
      </c>
      <c r="R19" s="12">
        <v>29</v>
      </c>
    </row>
    <row r="20" spans="3:18" ht="15.6" x14ac:dyDescent="0.3">
      <c r="E20" s="13"/>
      <c r="J20" s="13"/>
      <c r="O20" s="13"/>
    </row>
    <row r="21" spans="3:18" ht="15.6" x14ac:dyDescent="0.3">
      <c r="E21" s="13"/>
      <c r="J21" s="13"/>
      <c r="O21" s="13"/>
    </row>
    <row r="22" spans="3:18" ht="26.4" customHeight="1" thickBot="1" x14ac:dyDescent="0.55000000000000004">
      <c r="C22" s="4"/>
      <c r="D22" s="4"/>
      <c r="E22" s="16" t="s">
        <v>17</v>
      </c>
      <c r="F22" s="16"/>
      <c r="G22" s="16"/>
      <c r="H22" s="16"/>
      <c r="I22" s="4"/>
      <c r="J22" s="16" t="s">
        <v>18</v>
      </c>
      <c r="K22" s="16"/>
      <c r="L22" s="16"/>
      <c r="M22" s="16"/>
      <c r="N22" s="4"/>
      <c r="O22" s="16" t="s">
        <v>19</v>
      </c>
      <c r="P22" s="16"/>
      <c r="Q22" s="16"/>
      <c r="R22" s="16"/>
    </row>
    <row r="23" spans="3:18" ht="24" thickBot="1" x14ac:dyDescent="0.5">
      <c r="C23" s="4"/>
      <c r="D23" s="4"/>
      <c r="E23" s="14"/>
      <c r="F23" s="5"/>
      <c r="G23" s="5"/>
      <c r="H23" s="5"/>
      <c r="I23" s="4"/>
      <c r="J23" s="14"/>
      <c r="K23" s="5"/>
      <c r="L23" s="5"/>
      <c r="M23" s="5"/>
      <c r="N23" s="4"/>
      <c r="O23" s="14"/>
      <c r="P23" s="5"/>
      <c r="Q23" s="5"/>
      <c r="R23" s="5"/>
    </row>
    <row r="24" spans="3:18" ht="43.8" thickBot="1" x14ac:dyDescent="0.35">
      <c r="C24" s="6" t="s">
        <v>20</v>
      </c>
      <c r="D24" s="7"/>
      <c r="E24" s="15" t="s">
        <v>33</v>
      </c>
      <c r="F24" s="9" t="s">
        <v>21</v>
      </c>
      <c r="G24" s="9" t="s">
        <v>22</v>
      </c>
      <c r="H24" s="9" t="s">
        <v>23</v>
      </c>
      <c r="I24" s="10"/>
      <c r="J24" s="15" t="s">
        <v>33</v>
      </c>
      <c r="K24" s="9" t="s">
        <v>21</v>
      </c>
      <c r="L24" s="9" t="s">
        <v>22</v>
      </c>
      <c r="M24" s="9" t="s">
        <v>23</v>
      </c>
      <c r="N24" s="10"/>
      <c r="O24" s="15" t="s">
        <v>33</v>
      </c>
      <c r="P24" s="9" t="s">
        <v>21</v>
      </c>
      <c r="Q24" s="9" t="s">
        <v>22</v>
      </c>
      <c r="R24" s="9" t="s">
        <v>23</v>
      </c>
    </row>
    <row r="25" spans="3:18" ht="24" thickBot="1" x14ac:dyDescent="0.35">
      <c r="C25" s="6">
        <v>1</v>
      </c>
      <c r="D25" s="7"/>
      <c r="E25" s="8">
        <v>25.344000000000001</v>
      </c>
      <c r="F25" s="12" t="s">
        <v>29</v>
      </c>
      <c r="G25" s="12">
        <v>124</v>
      </c>
      <c r="H25" s="12">
        <v>29</v>
      </c>
      <c r="I25" s="10"/>
      <c r="J25" s="11">
        <v>24.006</v>
      </c>
      <c r="K25" s="12" t="s">
        <v>24</v>
      </c>
      <c r="L25" s="12">
        <v>150</v>
      </c>
      <c r="M25" s="12">
        <v>29</v>
      </c>
      <c r="N25" s="10"/>
      <c r="O25" s="11">
        <v>24.006</v>
      </c>
      <c r="P25" s="12" t="s">
        <v>24</v>
      </c>
      <c r="Q25" s="12">
        <v>150</v>
      </c>
      <c r="R25" s="12">
        <v>29</v>
      </c>
    </row>
    <row r="26" spans="3:18" ht="24" thickBot="1" x14ac:dyDescent="0.35">
      <c r="C26" s="6">
        <v>2</v>
      </c>
      <c r="D26" s="7"/>
      <c r="E26" s="8">
        <v>25.268000000000001</v>
      </c>
      <c r="F26" s="12" t="s">
        <v>30</v>
      </c>
      <c r="G26" s="12">
        <v>40</v>
      </c>
      <c r="H26" s="12">
        <v>29</v>
      </c>
      <c r="I26" s="10"/>
      <c r="J26" s="11">
        <v>23.86</v>
      </c>
      <c r="K26" s="12" t="s">
        <v>24</v>
      </c>
      <c r="L26" s="12">
        <v>79</v>
      </c>
      <c r="M26" s="12">
        <v>29</v>
      </c>
      <c r="N26" s="10"/>
      <c r="O26" s="11">
        <v>23.86</v>
      </c>
      <c r="P26" s="12" t="s">
        <v>24</v>
      </c>
      <c r="Q26" s="12">
        <v>79</v>
      </c>
      <c r="R26" s="12">
        <v>29</v>
      </c>
    </row>
    <row r="27" spans="3:18" ht="24" thickBot="1" x14ac:dyDescent="0.35">
      <c r="C27" s="6">
        <v>3</v>
      </c>
      <c r="D27" s="7"/>
      <c r="E27" s="8">
        <v>25.216999999999999</v>
      </c>
      <c r="F27" s="12" t="s">
        <v>26</v>
      </c>
      <c r="G27" s="12">
        <v>41</v>
      </c>
      <c r="H27" s="12">
        <v>29</v>
      </c>
      <c r="I27" s="10"/>
      <c r="J27" s="11">
        <v>23.481000000000002</v>
      </c>
      <c r="K27" s="12" t="s">
        <v>31</v>
      </c>
      <c r="L27" s="12">
        <v>78</v>
      </c>
      <c r="M27" s="12">
        <v>29</v>
      </c>
      <c r="N27" s="10"/>
      <c r="O27" s="11">
        <v>23.481000000000002</v>
      </c>
      <c r="P27" s="12" t="s">
        <v>31</v>
      </c>
      <c r="Q27" s="12">
        <v>78</v>
      </c>
      <c r="R27" s="12">
        <v>29</v>
      </c>
    </row>
    <row r="28" spans="3:18" ht="24" thickBot="1" x14ac:dyDescent="0.35">
      <c r="C28" s="6">
        <v>4</v>
      </c>
      <c r="D28" s="7"/>
      <c r="E28" s="8">
        <v>25.193000000000001</v>
      </c>
      <c r="F28" s="12" t="s">
        <v>32</v>
      </c>
      <c r="G28" s="12">
        <v>40</v>
      </c>
      <c r="H28" s="12">
        <v>29</v>
      </c>
      <c r="I28" s="10"/>
      <c r="J28" s="11">
        <v>23.327999999999999</v>
      </c>
      <c r="K28" s="12" t="s">
        <v>24</v>
      </c>
      <c r="L28" s="12">
        <v>145</v>
      </c>
      <c r="M28" s="12">
        <v>29</v>
      </c>
      <c r="N28" s="10"/>
      <c r="O28" s="11">
        <v>23.327999999999999</v>
      </c>
      <c r="P28" s="12" t="s">
        <v>24</v>
      </c>
      <c r="Q28" s="12">
        <v>145</v>
      </c>
      <c r="R28" s="12">
        <v>29</v>
      </c>
    </row>
    <row r="29" spans="3:18" ht="24" thickBot="1" x14ac:dyDescent="0.35">
      <c r="C29" s="6">
        <v>5</v>
      </c>
      <c r="D29" s="7"/>
      <c r="E29" s="8">
        <v>24.405000000000001</v>
      </c>
      <c r="F29" s="12" t="s">
        <v>25</v>
      </c>
      <c r="G29" s="12">
        <v>41</v>
      </c>
      <c r="H29" s="12">
        <v>29</v>
      </c>
      <c r="I29" s="10"/>
      <c r="J29" s="11">
        <v>23.045999999999999</v>
      </c>
      <c r="K29" s="12" t="s">
        <v>24</v>
      </c>
      <c r="L29" s="12">
        <v>149</v>
      </c>
      <c r="M29" s="12">
        <v>29</v>
      </c>
      <c r="N29" s="10"/>
      <c r="O29" s="11">
        <v>23.045999999999999</v>
      </c>
      <c r="P29" s="12" t="s">
        <v>24</v>
      </c>
      <c r="Q29" s="12">
        <v>149</v>
      </c>
      <c r="R29" s="12">
        <v>29</v>
      </c>
    </row>
  </sheetData>
  <mergeCells count="9">
    <mergeCell ref="F2:H2"/>
    <mergeCell ref="K2:M2"/>
    <mergeCell ref="P2:R2"/>
    <mergeCell ref="E12:H12"/>
    <mergeCell ref="J12:M12"/>
    <mergeCell ref="O12:R12"/>
    <mergeCell ref="E22:H22"/>
    <mergeCell ref="J22:M22"/>
    <mergeCell ref="O22:R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eff_factor</vt:lpstr>
      <vt:lpstr>exDrag_factor</vt:lpstr>
      <vt:lpstr>Power w factor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LUCK</cp:lastModifiedBy>
  <dcterms:created xsi:type="dcterms:W3CDTF">2019-10-10T15:08:29Z</dcterms:created>
  <dcterms:modified xsi:type="dcterms:W3CDTF">2019-10-29T10:45:18Z</dcterms:modified>
</cp:coreProperties>
</file>