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Z19" i="1" l="1"/>
  <c r="Z60" i="1"/>
  <c r="Y60" i="1"/>
  <c r="X60" i="1"/>
  <c r="W60" i="1"/>
  <c r="V60" i="1"/>
  <c r="U60" i="1"/>
  <c r="T60" i="1"/>
  <c r="S60" i="1"/>
  <c r="R60" i="1"/>
  <c r="Q60" i="1"/>
  <c r="P60" i="1"/>
  <c r="X57" i="1"/>
  <c r="W57" i="1"/>
  <c r="V57" i="1"/>
  <c r="U57" i="1"/>
  <c r="T57" i="1"/>
  <c r="S57" i="1"/>
  <c r="R57" i="1"/>
  <c r="Q57" i="1"/>
  <c r="P57" i="1"/>
  <c r="Y57" i="1" s="1"/>
  <c r="Z57" i="1" s="1"/>
  <c r="Y55" i="1"/>
  <c r="Z55" i="1" s="1"/>
  <c r="X55" i="1"/>
  <c r="W55" i="1"/>
  <c r="V55" i="1"/>
  <c r="U55" i="1"/>
  <c r="T55" i="1"/>
  <c r="S55" i="1"/>
  <c r="R55" i="1"/>
  <c r="Q55" i="1"/>
  <c r="P55" i="1"/>
  <c r="Z51" i="1"/>
  <c r="Y51" i="1"/>
  <c r="X51" i="1"/>
  <c r="W51" i="1"/>
  <c r="V51" i="1"/>
  <c r="U51" i="1"/>
  <c r="T51" i="1"/>
  <c r="S51" i="1"/>
  <c r="R51" i="1"/>
  <c r="Q51" i="1"/>
  <c r="P51" i="1"/>
  <c r="Z47" i="1"/>
  <c r="Y47" i="1"/>
  <c r="X47" i="1"/>
  <c r="W47" i="1"/>
  <c r="V47" i="1"/>
  <c r="U47" i="1"/>
  <c r="T47" i="1"/>
  <c r="S47" i="1"/>
  <c r="R47" i="1"/>
  <c r="Q47" i="1"/>
  <c r="P47" i="1"/>
  <c r="Z43" i="1"/>
  <c r="Y43" i="1"/>
  <c r="X43" i="1"/>
  <c r="W43" i="1"/>
  <c r="V43" i="1"/>
  <c r="U43" i="1"/>
  <c r="T43" i="1"/>
  <c r="S43" i="1"/>
  <c r="R43" i="1"/>
  <c r="Q43" i="1"/>
  <c r="P43" i="1"/>
  <c r="X39" i="1"/>
  <c r="W39" i="1"/>
  <c r="V39" i="1"/>
  <c r="U39" i="1"/>
  <c r="T39" i="1"/>
  <c r="S39" i="1"/>
  <c r="R39" i="1"/>
  <c r="Q39" i="1"/>
  <c r="P39" i="1"/>
  <c r="Z35" i="1"/>
  <c r="Y35" i="1"/>
  <c r="X35" i="1"/>
  <c r="W35" i="1"/>
  <c r="V35" i="1"/>
  <c r="U35" i="1"/>
  <c r="T35" i="1"/>
  <c r="S35" i="1"/>
  <c r="R35" i="1"/>
  <c r="Q35" i="1"/>
  <c r="P35" i="1"/>
  <c r="G19" i="1"/>
  <c r="Z31" i="1"/>
  <c r="Y31" i="1"/>
  <c r="X31" i="1"/>
  <c r="W31" i="1"/>
  <c r="V31" i="1"/>
  <c r="U31" i="1"/>
  <c r="T31" i="1"/>
  <c r="S31" i="1"/>
  <c r="R31" i="1"/>
  <c r="Q31" i="1"/>
  <c r="P31" i="1"/>
  <c r="Z27" i="1"/>
  <c r="Y27" i="1"/>
  <c r="X27" i="1"/>
  <c r="W27" i="1"/>
  <c r="V27" i="1"/>
  <c r="U27" i="1"/>
  <c r="T27" i="1"/>
  <c r="S27" i="1"/>
  <c r="R27" i="1"/>
  <c r="Q27" i="1"/>
  <c r="P27" i="1"/>
  <c r="Z23" i="1"/>
  <c r="Y23" i="1"/>
  <c r="X23" i="1"/>
  <c r="W23" i="1"/>
  <c r="V23" i="1"/>
  <c r="U23" i="1"/>
  <c r="T23" i="1"/>
  <c r="S23" i="1"/>
  <c r="R23" i="1"/>
  <c r="Q23" i="1"/>
  <c r="P23" i="1"/>
  <c r="X19" i="1"/>
  <c r="W19" i="1"/>
  <c r="V19" i="1"/>
  <c r="U19" i="1"/>
  <c r="T19" i="1"/>
  <c r="S19" i="1"/>
  <c r="R19" i="1"/>
  <c r="Q19" i="1"/>
  <c r="P19" i="1"/>
  <c r="Z14" i="1"/>
  <c r="Y14" i="1"/>
  <c r="X14" i="1"/>
  <c r="W14" i="1"/>
  <c r="V14" i="1"/>
  <c r="U14" i="1"/>
  <c r="T14" i="1"/>
  <c r="S14" i="1"/>
  <c r="R14" i="1"/>
  <c r="Q14" i="1"/>
  <c r="P14" i="1"/>
  <c r="Z10" i="1"/>
  <c r="Y10" i="1"/>
  <c r="X10" i="1"/>
  <c r="W10" i="1"/>
  <c r="V10" i="1"/>
  <c r="U10" i="1"/>
  <c r="T10" i="1"/>
  <c r="S10" i="1"/>
  <c r="R10" i="1"/>
  <c r="Q10" i="1"/>
  <c r="P10" i="1"/>
  <c r="Z6" i="1"/>
  <c r="Y6" i="1"/>
  <c r="X6" i="1"/>
  <c r="W6" i="1"/>
  <c r="V6" i="1"/>
  <c r="U6" i="1"/>
  <c r="T6" i="1"/>
  <c r="P6" i="1"/>
  <c r="S6" i="1"/>
  <c r="R6" i="1"/>
  <c r="Q6" i="1"/>
  <c r="G60" i="1"/>
  <c r="G57" i="1"/>
  <c r="G55" i="1"/>
  <c r="G51" i="1"/>
  <c r="G47" i="1"/>
  <c r="G43" i="1"/>
  <c r="G39" i="1"/>
  <c r="G35" i="1"/>
  <c r="G31" i="1"/>
  <c r="G27" i="1"/>
  <c r="G23" i="1"/>
  <c r="G14" i="1"/>
  <c r="G6" i="1"/>
  <c r="G10" i="1"/>
  <c r="Y39" i="1" l="1"/>
  <c r="Z39" i="1" s="1"/>
  <c r="Y19" i="1"/>
</calcChain>
</file>

<file path=xl/sharedStrings.xml><?xml version="1.0" encoding="utf-8"?>
<sst xmlns="http://schemas.openxmlformats.org/spreadsheetml/2006/main" count="55" uniqueCount="45">
  <si>
    <t>PAN DE MANTECA</t>
  </si>
  <si>
    <t>MASA</t>
  </si>
  <si>
    <t>PESADA</t>
  </si>
  <si>
    <t>KG DE HARINA</t>
  </si>
  <si>
    <t>AZUCAR KG</t>
  </si>
  <si>
    <t>SAL X KG</t>
  </si>
  <si>
    <t>MANTECA X KG</t>
  </si>
  <si>
    <t>LEVADURA X BOLSA</t>
  </si>
  <si>
    <t>X PESADA KGMS</t>
  </si>
  <si>
    <t>INGREDIENTES</t>
  </si>
  <si>
    <t>PAN BLANCO</t>
  </si>
  <si>
    <t>LECHE X LT</t>
  </si>
  <si>
    <t>PAN DE LECHE</t>
  </si>
  <si>
    <t>HUEVO X PZ</t>
  </si>
  <si>
    <t>YEMA MEDIANO</t>
  </si>
  <si>
    <t>RELLENADA</t>
  </si>
  <si>
    <t>INJERTA</t>
  </si>
  <si>
    <t>SEMITA</t>
  </si>
  <si>
    <t>PAN SANTO</t>
  </si>
  <si>
    <t>PAN DE QUESO</t>
  </si>
  <si>
    <t>QUESO</t>
  </si>
  <si>
    <t>PAN CORRIENTE</t>
  </si>
  <si>
    <t>TIPO DE PAN</t>
  </si>
  <si>
    <t>YEMA CHICO</t>
  </si>
  <si>
    <t>HARINA</t>
  </si>
  <si>
    <t>AZUCAR</t>
  </si>
  <si>
    <t>MANTECA</t>
  </si>
  <si>
    <t>LEVADURA</t>
  </si>
  <si>
    <t>LECHE</t>
  </si>
  <si>
    <t>HUEVO</t>
  </si>
  <si>
    <t>BOLONA 3.20</t>
  </si>
  <si>
    <t>BOLONA NORMAL</t>
  </si>
  <si>
    <t>PANES</t>
  </si>
  <si>
    <t>BOLONA GRANDE 4.20</t>
  </si>
  <si>
    <t>PAN DE YEMA GRANDE 1.25</t>
  </si>
  <si>
    <t>SAL</t>
  </si>
  <si>
    <t>CEMITA</t>
  </si>
  <si>
    <t>REPULGADA</t>
  </si>
  <si>
    <t>GAS</t>
  </si>
  <si>
    <t>EMPLEADOS</t>
  </si>
  <si>
    <t>DISTRIBUCION</t>
  </si>
  <si>
    <t>RECETA  PARA COSTEO (VALENTIN)</t>
  </si>
  <si>
    <t xml:space="preserve">TIEMPO DE </t>
  </si>
  <si>
    <t>ELABORACION</t>
  </si>
  <si>
    <t>COSTO M.P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</si>
</sst>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0" fillId="4" borderId="0" xfId="0" applyFill="1"/>
    <xf numFmtId="0" fontId="0" fillId="0" borderId="1" xfId="0" applyBorder="1"/>
    <xf numFmtId="164" fontId="0" fillId="0" borderId="1" xfId="0" applyNumberFormat="1" applyBorder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44" fontId="0" fillId="0" borderId="9" xfId="1" applyFont="1" applyBorder="1"/>
    <xf numFmtId="44" fontId="0" fillId="0" borderId="9" xfId="0" applyNumberFormat="1" applyBorder="1"/>
    <xf numFmtId="0" fontId="0" fillId="4" borderId="5" xfId="0" applyFill="1" applyBorder="1"/>
    <xf numFmtId="0" fontId="0" fillId="0" borderId="5" xfId="0" applyBorder="1"/>
    <xf numFmtId="164" fontId="0" fillId="0" borderId="5" xfId="0" applyNumberFormat="1" applyBorder="1"/>
    <xf numFmtId="0" fontId="0" fillId="4" borderId="4" xfId="0" applyFill="1" applyBorder="1"/>
    <xf numFmtId="0" fontId="0" fillId="0" borderId="4" xfId="0" applyBorder="1"/>
    <xf numFmtId="44" fontId="3" fillId="0" borderId="10" xfId="0" applyNumberFormat="1" applyFont="1" applyBorder="1"/>
    <xf numFmtId="44" fontId="3" fillId="5" borderId="10" xfId="0" applyNumberFormat="1" applyFont="1" applyFill="1" applyBorder="1"/>
    <xf numFmtId="44" fontId="3" fillId="0" borderId="10" xfId="1" applyFont="1" applyBorder="1"/>
    <xf numFmtId="0" fontId="0" fillId="5" borderId="0" xfId="0" applyFill="1"/>
    <xf numFmtId="0" fontId="0" fillId="5" borderId="6" xfId="0" applyFill="1" applyBorder="1"/>
    <xf numFmtId="164" fontId="0" fillId="5" borderId="6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zoomScale="50" zoomScaleNormal="50" workbookViewId="0">
      <selection activeCell="AB12" sqref="AB12"/>
    </sheetView>
  </sheetViews>
  <sheetFormatPr baseColWidth="10" defaultRowHeight="15" x14ac:dyDescent="0.25"/>
  <cols>
    <col min="1" max="1" width="14.140625" customWidth="1"/>
    <col min="3" max="3" width="31.42578125" customWidth="1"/>
    <col min="4" max="4" width="15" bestFit="1" customWidth="1"/>
    <col min="6" max="6" width="17.28515625" bestFit="1" customWidth="1"/>
    <col min="8" max="8" width="12.7109375" bestFit="1" customWidth="1"/>
    <col min="10" max="10" width="14.28515625" bestFit="1" customWidth="1"/>
    <col min="11" max="11" width="18.28515625" bestFit="1" customWidth="1"/>
    <col min="13" max="13" width="12.140625" bestFit="1" customWidth="1"/>
    <col min="16" max="16" width="12.5703125" bestFit="1" customWidth="1"/>
    <col min="17" max="17" width="12" bestFit="1" customWidth="1"/>
    <col min="19" max="19" width="13.28515625" bestFit="1" customWidth="1"/>
    <col min="20" max="20" width="13.7109375" bestFit="1" customWidth="1"/>
    <col min="22" max="22" width="12.5703125" bestFit="1" customWidth="1"/>
    <col min="25" max="25" width="12.5703125" bestFit="1" customWidth="1"/>
    <col min="26" max="26" width="18.7109375" bestFit="1" customWidth="1"/>
    <col min="29" max="29" width="14.7109375" customWidth="1"/>
    <col min="30" max="30" width="15.5703125" bestFit="1" customWidth="1"/>
    <col min="31" max="31" width="14" customWidth="1"/>
  </cols>
  <sheetData>
    <row r="1" spans="1:31" ht="15" customHeight="1" x14ac:dyDescent="0.25">
      <c r="C1" s="6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31" ht="15" customHeight="1" x14ac:dyDescent="0.25">
      <c r="A2">
        <v>72</v>
      </c>
      <c r="B2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31" ht="15" customHeight="1" x14ac:dyDescent="0.25">
      <c r="A3">
        <v>36</v>
      </c>
      <c r="B3">
        <v>18</v>
      </c>
      <c r="C3" s="5" t="s">
        <v>22</v>
      </c>
      <c r="D3" s="5"/>
      <c r="H3" s="5" t="s">
        <v>9</v>
      </c>
      <c r="I3" s="5"/>
      <c r="J3" s="5"/>
      <c r="K3" s="5"/>
      <c r="L3" s="5"/>
      <c r="M3" s="5"/>
      <c r="N3" s="5"/>
    </row>
    <row r="4" spans="1:31" ht="15" customHeight="1" x14ac:dyDescent="0.25">
      <c r="C4" s="2" t="s">
        <v>0</v>
      </c>
      <c r="H4" s="1"/>
      <c r="I4" s="1"/>
      <c r="J4" s="1"/>
      <c r="K4" s="1"/>
      <c r="Z4" s="33" t="s">
        <v>44</v>
      </c>
      <c r="AC4" t="s">
        <v>42</v>
      </c>
    </row>
    <row r="5" spans="1:31" ht="15.75" thickBot="1" x14ac:dyDescent="0.3">
      <c r="C5" s="11" t="s">
        <v>1</v>
      </c>
      <c r="D5" s="11" t="s">
        <v>3</v>
      </c>
      <c r="E5" s="11" t="s">
        <v>2</v>
      </c>
      <c r="F5" s="11" t="s">
        <v>8</v>
      </c>
      <c r="G5" s="7" t="s">
        <v>32</v>
      </c>
      <c r="H5" s="11" t="s">
        <v>4</v>
      </c>
      <c r="I5" s="11" t="s">
        <v>5</v>
      </c>
      <c r="J5" s="11" t="s">
        <v>6</v>
      </c>
      <c r="K5" s="11" t="s">
        <v>7</v>
      </c>
      <c r="L5" s="11" t="s">
        <v>11</v>
      </c>
      <c r="M5" s="11" t="s">
        <v>13</v>
      </c>
      <c r="N5" s="11" t="s">
        <v>17</v>
      </c>
      <c r="O5" s="11" t="s">
        <v>20</v>
      </c>
      <c r="P5" s="9" t="s">
        <v>24</v>
      </c>
      <c r="Q5" s="8" t="s">
        <v>25</v>
      </c>
      <c r="R5" s="8" t="s">
        <v>35</v>
      </c>
      <c r="S5" s="8" t="s">
        <v>26</v>
      </c>
      <c r="T5" s="8" t="s">
        <v>27</v>
      </c>
      <c r="U5" s="8" t="s">
        <v>28</v>
      </c>
      <c r="V5" s="8" t="s">
        <v>29</v>
      </c>
      <c r="W5" s="8" t="s">
        <v>36</v>
      </c>
      <c r="X5" s="8" t="s">
        <v>20</v>
      </c>
      <c r="Z5" s="34"/>
      <c r="AB5" s="10" t="s">
        <v>38</v>
      </c>
      <c r="AC5" t="s">
        <v>43</v>
      </c>
      <c r="AD5" s="10" t="s">
        <v>40</v>
      </c>
      <c r="AE5" t="s">
        <v>39</v>
      </c>
    </row>
    <row r="6" spans="1:31" ht="15.75" thickBot="1" x14ac:dyDescent="0.3">
      <c r="A6" t="s">
        <v>24</v>
      </c>
      <c r="B6">
        <v>8.4499999999999993</v>
      </c>
      <c r="C6" s="14">
        <v>100</v>
      </c>
      <c r="D6" s="15">
        <v>44</v>
      </c>
      <c r="E6" s="15">
        <v>128</v>
      </c>
      <c r="F6" s="16">
        <v>1.5</v>
      </c>
      <c r="G6" s="17">
        <f>E6*A3</f>
        <v>4608</v>
      </c>
      <c r="H6" s="15">
        <v>10</v>
      </c>
      <c r="I6" s="15">
        <v>2</v>
      </c>
      <c r="J6" s="15">
        <v>50</v>
      </c>
      <c r="K6" s="15">
        <v>1.5</v>
      </c>
      <c r="L6" s="15"/>
      <c r="M6" s="15"/>
      <c r="N6" s="15"/>
      <c r="O6" s="15"/>
      <c r="P6" s="18">
        <f>D6*B6</f>
        <v>371.79999999999995</v>
      </c>
      <c r="Q6" s="18">
        <f>H6*B7</f>
        <v>151</v>
      </c>
      <c r="R6" s="18">
        <f>I6*B12</f>
        <v>6</v>
      </c>
      <c r="S6" s="18">
        <f>J6*B8</f>
        <v>1158</v>
      </c>
      <c r="T6" s="18">
        <f>K6*B9</f>
        <v>51</v>
      </c>
      <c r="U6" s="18">
        <f>L6*B10</f>
        <v>0</v>
      </c>
      <c r="V6" s="18">
        <f>M6*B11</f>
        <v>0</v>
      </c>
      <c r="W6" s="18">
        <f>N6*B13</f>
        <v>0</v>
      </c>
      <c r="X6" s="18">
        <f>O6*B14</f>
        <v>0</v>
      </c>
      <c r="Y6" s="19">
        <f>P6+Q6+R6+S6+T6+U6+V6+W6+X6</f>
        <v>1737.8</v>
      </c>
      <c r="Z6" s="25">
        <f>Y6/G6</f>
        <v>0.37712673611111108</v>
      </c>
    </row>
    <row r="7" spans="1:31" x14ac:dyDescent="0.25">
      <c r="A7" t="s">
        <v>25</v>
      </c>
      <c r="B7">
        <v>15.1</v>
      </c>
      <c r="C7" s="29"/>
      <c r="D7" s="29"/>
      <c r="E7" s="29"/>
      <c r="F7" s="30"/>
      <c r="G7" s="28"/>
      <c r="H7" s="29"/>
      <c r="I7" s="29"/>
      <c r="J7" s="29"/>
      <c r="K7" s="29"/>
      <c r="L7" s="29"/>
      <c r="M7" s="29"/>
      <c r="N7" s="29"/>
      <c r="O7" s="29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31" x14ac:dyDescent="0.25">
      <c r="A8" t="s">
        <v>26</v>
      </c>
      <c r="B8">
        <v>23.16</v>
      </c>
      <c r="C8" s="31"/>
      <c r="D8" s="31"/>
      <c r="E8" s="31"/>
      <c r="F8" s="32"/>
      <c r="G8" s="28"/>
      <c r="H8" s="31"/>
      <c r="I8" s="31"/>
      <c r="J8" s="31"/>
      <c r="K8" s="31"/>
      <c r="L8" s="31"/>
      <c r="M8" s="31"/>
      <c r="N8" s="31"/>
      <c r="O8" s="31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31" ht="15.75" thickBot="1" x14ac:dyDescent="0.3">
      <c r="A9" t="s">
        <v>27</v>
      </c>
      <c r="B9">
        <v>34</v>
      </c>
      <c r="C9" s="20" t="s">
        <v>31</v>
      </c>
      <c r="D9" s="21"/>
      <c r="E9" s="21"/>
      <c r="F9" s="22"/>
      <c r="H9" s="21"/>
      <c r="I9" s="21"/>
      <c r="J9" s="21"/>
      <c r="K9" s="21"/>
      <c r="L9" s="21"/>
      <c r="M9" s="21"/>
      <c r="N9" s="21"/>
      <c r="O9" s="21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31" ht="15.75" thickBot="1" x14ac:dyDescent="0.3">
      <c r="A10" t="s">
        <v>28</v>
      </c>
      <c r="B10">
        <v>14</v>
      </c>
      <c r="C10" s="14">
        <v>114</v>
      </c>
      <c r="D10" s="15">
        <v>308</v>
      </c>
      <c r="E10" s="15">
        <v>312</v>
      </c>
      <c r="F10" s="16">
        <v>2.5</v>
      </c>
      <c r="G10" s="17">
        <f>E10*B3</f>
        <v>5616</v>
      </c>
      <c r="H10" s="15">
        <v>90</v>
      </c>
      <c r="I10" s="15"/>
      <c r="J10" s="15">
        <v>80</v>
      </c>
      <c r="K10" s="15">
        <v>9</v>
      </c>
      <c r="L10" s="15"/>
      <c r="M10" s="15">
        <v>2400</v>
      </c>
      <c r="N10" s="15"/>
      <c r="O10" s="15"/>
      <c r="P10" s="18">
        <f>D10*B6</f>
        <v>2602.6</v>
      </c>
      <c r="Q10" s="18">
        <f>H10*B7</f>
        <v>1359</v>
      </c>
      <c r="R10" s="18">
        <f>I10*B12</f>
        <v>0</v>
      </c>
      <c r="S10" s="18">
        <f>J10*B8</f>
        <v>1852.8</v>
      </c>
      <c r="T10" s="18">
        <f>K10*B9</f>
        <v>306</v>
      </c>
      <c r="U10" s="18">
        <f>L10*B10</f>
        <v>0</v>
      </c>
      <c r="V10" s="18">
        <f>M10*B11</f>
        <v>3360</v>
      </c>
      <c r="W10" s="18">
        <f>N10*B13</f>
        <v>0</v>
      </c>
      <c r="X10" s="18">
        <f>O10*B14</f>
        <v>0</v>
      </c>
      <c r="Y10" s="18">
        <f>P10+Q10+R10+S10+T10+U10+V10+W10+X10</f>
        <v>9480.4</v>
      </c>
      <c r="Z10" s="25">
        <f>Y10/G10</f>
        <v>1.688105413105413</v>
      </c>
    </row>
    <row r="11" spans="1:31" x14ac:dyDescent="0.25">
      <c r="A11" t="s">
        <v>29</v>
      </c>
      <c r="B11">
        <v>1.4</v>
      </c>
      <c r="C11" s="12"/>
      <c r="D11" s="12"/>
      <c r="E11" s="12"/>
      <c r="F11" s="13"/>
      <c r="H11" s="12"/>
      <c r="I11" s="12"/>
      <c r="J11" s="12"/>
      <c r="K11" s="12"/>
      <c r="L11" s="12"/>
      <c r="M11" s="12"/>
      <c r="N11" s="12"/>
      <c r="O11" s="12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31" x14ac:dyDescent="0.25">
      <c r="A12" t="s">
        <v>35</v>
      </c>
      <c r="B12">
        <v>3</v>
      </c>
      <c r="C12" s="3"/>
      <c r="D12" s="3"/>
      <c r="E12" s="3"/>
      <c r="F12" s="4"/>
      <c r="H12" s="3"/>
      <c r="I12" s="3"/>
      <c r="J12" s="3"/>
      <c r="K12" s="3"/>
      <c r="L12" s="3"/>
      <c r="M12" s="3"/>
      <c r="N12" s="3"/>
      <c r="O12" s="3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31" ht="15.75" thickBot="1" x14ac:dyDescent="0.3">
      <c r="A13" t="s">
        <v>36</v>
      </c>
      <c r="B13">
        <v>4.75</v>
      </c>
      <c r="C13" s="20" t="s">
        <v>33</v>
      </c>
      <c r="D13" s="21"/>
      <c r="E13" s="21"/>
      <c r="F13" s="22"/>
      <c r="H13" s="21"/>
      <c r="I13" s="21"/>
      <c r="J13" s="21"/>
      <c r="K13" s="21"/>
      <c r="L13" s="21"/>
      <c r="M13" s="21"/>
      <c r="N13" s="21"/>
      <c r="O13" s="21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31" ht="15.75" thickBot="1" x14ac:dyDescent="0.3">
      <c r="A14" t="s">
        <v>20</v>
      </c>
      <c r="B14">
        <v>8</v>
      </c>
      <c r="C14" s="14">
        <v>25</v>
      </c>
      <c r="D14" s="15">
        <v>132</v>
      </c>
      <c r="E14" s="15">
        <v>86</v>
      </c>
      <c r="F14" s="16">
        <v>3.25</v>
      </c>
      <c r="G14" s="17">
        <f>E14*B2</f>
        <v>1204</v>
      </c>
      <c r="H14" s="15">
        <v>25</v>
      </c>
      <c r="I14" s="15"/>
      <c r="J14" s="15">
        <v>25</v>
      </c>
      <c r="K14" s="15">
        <v>5.5</v>
      </c>
      <c r="L14" s="15"/>
      <c r="M14" s="15">
        <v>300</v>
      </c>
      <c r="N14" s="15"/>
      <c r="O14" s="15"/>
      <c r="P14" s="18">
        <f>D14*B6</f>
        <v>1115.3999999999999</v>
      </c>
      <c r="Q14" s="18">
        <f>H14*B7</f>
        <v>377.5</v>
      </c>
      <c r="R14" s="18">
        <f>I14*B12</f>
        <v>0</v>
      </c>
      <c r="S14" s="18">
        <f>J14*B8</f>
        <v>579</v>
      </c>
      <c r="T14" s="18">
        <f>K14*B9</f>
        <v>187</v>
      </c>
      <c r="U14" s="18">
        <f>L14*B10</f>
        <v>0</v>
      </c>
      <c r="V14" s="18">
        <f>M14*B11</f>
        <v>420</v>
      </c>
      <c r="W14" s="18">
        <f>N14*B13</f>
        <v>0</v>
      </c>
      <c r="X14" s="18">
        <f>O14*B14</f>
        <v>0</v>
      </c>
      <c r="Y14" s="18">
        <f>P14+Q14+R14+S14+T14+U14+V14+W14+X14</f>
        <v>2678.8999999999996</v>
      </c>
      <c r="Z14" s="25">
        <f>Y14/G14</f>
        <v>2.2249999999999996</v>
      </c>
    </row>
    <row r="15" spans="1:31" x14ac:dyDescent="0.25">
      <c r="C15" s="12"/>
      <c r="D15" s="12"/>
      <c r="E15" s="12"/>
      <c r="F15" s="13"/>
      <c r="H15" s="12"/>
      <c r="I15" s="12"/>
      <c r="J15" s="12"/>
      <c r="K15" s="12"/>
      <c r="L15" s="12"/>
      <c r="M15" s="12"/>
      <c r="N15" s="12"/>
      <c r="O15" s="12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31" x14ac:dyDescent="0.25">
      <c r="C16" s="3"/>
      <c r="D16" s="3"/>
      <c r="E16" s="3"/>
      <c r="F16" s="4"/>
      <c r="H16" s="3"/>
      <c r="I16" s="3"/>
      <c r="J16" s="3"/>
      <c r="K16" s="3"/>
      <c r="L16" s="3"/>
      <c r="M16" s="3"/>
      <c r="N16" s="3"/>
      <c r="O16" s="3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3:26" x14ac:dyDescent="0.25">
      <c r="C17" s="3"/>
      <c r="D17" s="3"/>
      <c r="E17" s="3"/>
      <c r="F17" s="4"/>
      <c r="H17" s="3"/>
      <c r="I17" s="3"/>
      <c r="J17" s="3"/>
      <c r="K17" s="3"/>
      <c r="L17" s="3"/>
      <c r="M17" s="3"/>
      <c r="N17" s="3"/>
      <c r="O17" s="3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3:26" ht="15.75" thickBot="1" x14ac:dyDescent="0.3">
      <c r="C18" s="20" t="s">
        <v>34</v>
      </c>
      <c r="D18" s="21"/>
      <c r="E18" s="21"/>
      <c r="F18" s="22"/>
      <c r="H18" s="21"/>
      <c r="I18" s="21"/>
      <c r="J18" s="21"/>
      <c r="K18" s="21"/>
      <c r="L18" s="21"/>
      <c r="M18" s="21"/>
      <c r="N18" s="21"/>
      <c r="O18" s="21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3:26" ht="15.75" thickBot="1" x14ac:dyDescent="0.3">
      <c r="C19" s="14">
        <v>25</v>
      </c>
      <c r="D19" s="15">
        <v>110</v>
      </c>
      <c r="E19" s="15">
        <v>110</v>
      </c>
      <c r="F19" s="16">
        <v>1.4</v>
      </c>
      <c r="G19" s="17">
        <f>A2*E19</f>
        <v>7920</v>
      </c>
      <c r="H19" s="15">
        <v>27</v>
      </c>
      <c r="I19" s="15"/>
      <c r="J19" s="15">
        <v>45</v>
      </c>
      <c r="K19" s="15">
        <v>4</v>
      </c>
      <c r="L19" s="15"/>
      <c r="M19" s="15">
        <v>900</v>
      </c>
      <c r="N19" s="15"/>
      <c r="O19" s="15"/>
      <c r="P19" s="18">
        <f>D19*B6</f>
        <v>929.49999999999989</v>
      </c>
      <c r="Q19" s="18">
        <f>H19*B7</f>
        <v>407.7</v>
      </c>
      <c r="R19" s="18">
        <f>I19*B12</f>
        <v>0</v>
      </c>
      <c r="S19" s="18">
        <f>J19*B8</f>
        <v>1042.2</v>
      </c>
      <c r="T19" s="18">
        <f>K19*B9</f>
        <v>136</v>
      </c>
      <c r="U19" s="18">
        <f>L19*B10</f>
        <v>0</v>
      </c>
      <c r="V19" s="18">
        <f>M19*B11</f>
        <v>1260</v>
      </c>
      <c r="W19" s="18">
        <f>N19*B13</f>
        <v>0</v>
      </c>
      <c r="X19" s="18">
        <f>O19*B14</f>
        <v>0</v>
      </c>
      <c r="Y19" s="18">
        <f>P19+Q19+R19+S19+T19+U19+V19+W19+X19</f>
        <v>3775.3999999999996</v>
      </c>
      <c r="Z19" s="26">
        <f>Y19/G19</f>
        <v>0.47669191919191917</v>
      </c>
    </row>
    <row r="20" spans="3:26" x14ac:dyDescent="0.25">
      <c r="C20" s="12"/>
      <c r="D20" s="12"/>
      <c r="E20" s="12"/>
      <c r="F20" s="13"/>
      <c r="H20" s="12"/>
      <c r="I20" s="12"/>
      <c r="J20" s="12"/>
      <c r="K20" s="12"/>
      <c r="L20" s="12"/>
      <c r="M20" s="12"/>
      <c r="N20" s="12"/>
      <c r="O20" s="12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3:26" x14ac:dyDescent="0.25">
      <c r="C21" s="3"/>
      <c r="D21" s="3"/>
      <c r="E21" s="3"/>
      <c r="F21" s="4"/>
      <c r="H21" s="3"/>
      <c r="I21" s="3"/>
      <c r="J21" s="3"/>
      <c r="K21" s="3"/>
      <c r="L21" s="3"/>
      <c r="M21" s="3"/>
      <c r="N21" s="3"/>
      <c r="O21" s="3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3:26" ht="15.75" thickBot="1" x14ac:dyDescent="0.3">
      <c r="C22" s="20" t="s">
        <v>10</v>
      </c>
      <c r="D22" s="21"/>
      <c r="E22" s="21"/>
      <c r="F22" s="22"/>
      <c r="H22" s="21"/>
      <c r="I22" s="21"/>
      <c r="J22" s="21"/>
      <c r="K22" s="21"/>
      <c r="L22" s="21"/>
      <c r="M22" s="21"/>
      <c r="N22" s="21"/>
      <c r="O22" s="21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3:26" ht="15.75" thickBot="1" x14ac:dyDescent="0.3">
      <c r="C23" s="14">
        <v>20</v>
      </c>
      <c r="D23" s="15">
        <v>35</v>
      </c>
      <c r="E23" s="15">
        <v>15</v>
      </c>
      <c r="F23" s="16">
        <v>3.4</v>
      </c>
      <c r="G23" s="17">
        <f>E23*A3</f>
        <v>540</v>
      </c>
      <c r="H23" s="15">
        <v>3</v>
      </c>
      <c r="I23" s="15">
        <v>0.4</v>
      </c>
      <c r="J23" s="15">
        <v>5</v>
      </c>
      <c r="K23" s="15">
        <v>1.5</v>
      </c>
      <c r="L23" s="15">
        <v>3</v>
      </c>
      <c r="M23" s="15"/>
      <c r="N23" s="15"/>
      <c r="O23" s="15"/>
      <c r="P23" s="18">
        <f>D23*B6</f>
        <v>295.75</v>
      </c>
      <c r="Q23" s="18">
        <f>H23*B7</f>
        <v>45.3</v>
      </c>
      <c r="R23" s="18">
        <f>I23*B14</f>
        <v>3.2</v>
      </c>
      <c r="S23" s="18">
        <f>J23*B8</f>
        <v>115.8</v>
      </c>
      <c r="T23" s="18">
        <f>K23*B9</f>
        <v>51</v>
      </c>
      <c r="U23" s="18">
        <f>L23*B10</f>
        <v>42</v>
      </c>
      <c r="V23" s="18">
        <f>M27*B11</f>
        <v>28</v>
      </c>
      <c r="W23" s="18">
        <f>N23*B13</f>
        <v>0</v>
      </c>
      <c r="X23" s="18">
        <f>O23*B14</f>
        <v>0</v>
      </c>
      <c r="Y23" s="18">
        <f>P23+Q23+R23+S23+T23+U23+V23+W23+X23</f>
        <v>581.04999999999995</v>
      </c>
      <c r="Z23" s="25">
        <f>Y23/G23</f>
        <v>1.0760185185185185</v>
      </c>
    </row>
    <row r="24" spans="3:26" x14ac:dyDescent="0.25">
      <c r="C24" s="12"/>
      <c r="D24" s="12"/>
      <c r="E24" s="12"/>
      <c r="F24" s="13"/>
      <c r="H24" s="12"/>
      <c r="I24" s="12"/>
      <c r="J24" s="12"/>
      <c r="K24" s="12"/>
      <c r="L24" s="12"/>
      <c r="M24" s="12"/>
      <c r="N24" s="12"/>
      <c r="O24" s="12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3:26" x14ac:dyDescent="0.25">
      <c r="C25" s="3"/>
      <c r="D25" s="3"/>
      <c r="E25" s="3"/>
      <c r="F25" s="4"/>
      <c r="H25" s="3"/>
      <c r="I25" s="3"/>
      <c r="J25" s="3"/>
      <c r="K25" s="3"/>
      <c r="L25" s="3"/>
      <c r="M25" s="3"/>
      <c r="N25" s="3"/>
      <c r="O25" s="3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3:26" ht="15.75" thickBot="1" x14ac:dyDescent="0.3">
      <c r="C26" s="20" t="s">
        <v>12</v>
      </c>
      <c r="D26" s="21"/>
      <c r="E26" s="21"/>
      <c r="F26" s="22"/>
      <c r="H26" s="21"/>
      <c r="I26" s="21"/>
      <c r="J26" s="21"/>
      <c r="K26" s="21"/>
      <c r="L26" s="21"/>
      <c r="M26" s="21"/>
      <c r="N26" s="21"/>
      <c r="O26" s="21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3:26" ht="15.75" thickBot="1" x14ac:dyDescent="0.3">
      <c r="C27" s="14">
        <v>20</v>
      </c>
      <c r="D27" s="15">
        <v>35</v>
      </c>
      <c r="E27" s="15">
        <v>18</v>
      </c>
      <c r="F27" s="16">
        <v>3</v>
      </c>
      <c r="G27" s="17">
        <f>E27*A3</f>
        <v>648</v>
      </c>
      <c r="H27" s="15">
        <v>4.8</v>
      </c>
      <c r="I27" s="15">
        <v>0.5</v>
      </c>
      <c r="J27" s="15">
        <v>5.5</v>
      </c>
      <c r="K27" s="15">
        <v>1.5</v>
      </c>
      <c r="L27" s="15">
        <v>4</v>
      </c>
      <c r="M27" s="15">
        <v>20</v>
      </c>
      <c r="N27" s="15"/>
      <c r="O27" s="15"/>
      <c r="P27" s="18">
        <f>D27*B6</f>
        <v>295.75</v>
      </c>
      <c r="Q27" s="18">
        <f>H27*B7</f>
        <v>72.47999999999999</v>
      </c>
      <c r="R27" s="18">
        <f>I27*B12</f>
        <v>1.5</v>
      </c>
      <c r="S27" s="18">
        <f>J27*B8</f>
        <v>127.38</v>
      </c>
      <c r="T27" s="18">
        <f>K27*B9</f>
        <v>51</v>
      </c>
      <c r="U27" s="18">
        <f>L27*B10</f>
        <v>56</v>
      </c>
      <c r="V27" s="18">
        <f>M27*B11</f>
        <v>28</v>
      </c>
      <c r="W27" s="18">
        <f>N27*B13</f>
        <v>0</v>
      </c>
      <c r="X27" s="18">
        <f>O27*B14</f>
        <v>0</v>
      </c>
      <c r="Y27" s="18">
        <f>P27+Q27+R27+S27+T27+U27+V27+W27+X27</f>
        <v>632.11</v>
      </c>
      <c r="Z27" s="27">
        <f>Y27/G27</f>
        <v>0.9754783950617284</v>
      </c>
    </row>
    <row r="28" spans="3:26" x14ac:dyDescent="0.25">
      <c r="C28" s="12"/>
      <c r="D28" s="12"/>
      <c r="E28" s="12"/>
      <c r="F28" s="13"/>
      <c r="H28" s="12"/>
      <c r="I28" s="12"/>
      <c r="J28" s="12"/>
      <c r="K28" s="12"/>
      <c r="L28" s="12"/>
      <c r="M28" s="12"/>
      <c r="N28" s="12"/>
      <c r="O28" s="12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3:26" x14ac:dyDescent="0.25">
      <c r="C29" s="3"/>
      <c r="D29" s="3"/>
      <c r="E29" s="3"/>
      <c r="F29" s="4"/>
      <c r="H29" s="3"/>
      <c r="I29" s="3"/>
      <c r="J29" s="3"/>
      <c r="K29" s="3"/>
      <c r="L29" s="3"/>
      <c r="M29" s="3"/>
      <c r="N29" s="3"/>
      <c r="O29" s="3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3:26" ht="15.75" thickBot="1" x14ac:dyDescent="0.3">
      <c r="C30" s="20" t="s">
        <v>14</v>
      </c>
      <c r="D30" s="21"/>
      <c r="E30" s="21"/>
      <c r="F30" s="22"/>
      <c r="H30" s="21"/>
      <c r="I30" s="21"/>
      <c r="J30" s="21"/>
      <c r="K30" s="21"/>
      <c r="L30" s="21"/>
      <c r="M30" s="21"/>
      <c r="N30" s="21"/>
      <c r="O30" s="21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3:26" ht="15.75" thickBot="1" x14ac:dyDescent="0.3">
      <c r="C31" s="14">
        <v>25</v>
      </c>
      <c r="D31" s="15">
        <v>110</v>
      </c>
      <c r="E31" s="15">
        <v>115</v>
      </c>
      <c r="F31" s="16">
        <v>2.35</v>
      </c>
      <c r="G31" s="17">
        <f>E31*A2</f>
        <v>8280</v>
      </c>
      <c r="H31" s="15">
        <v>27.5</v>
      </c>
      <c r="I31" s="15"/>
      <c r="J31" s="15">
        <v>45</v>
      </c>
      <c r="K31" s="15">
        <v>4</v>
      </c>
      <c r="L31" s="15"/>
      <c r="M31" s="15">
        <v>900</v>
      </c>
      <c r="N31" s="15"/>
      <c r="O31" s="15"/>
      <c r="P31" s="18">
        <f>D31*B6</f>
        <v>929.49999999999989</v>
      </c>
      <c r="Q31" s="18">
        <f>H31*B7</f>
        <v>415.25</v>
      </c>
      <c r="R31" s="18">
        <f>I31*B12</f>
        <v>0</v>
      </c>
      <c r="S31" s="18">
        <f>J31*B8</f>
        <v>1042.2</v>
      </c>
      <c r="T31" s="18">
        <f>K31*B9</f>
        <v>136</v>
      </c>
      <c r="U31" s="18">
        <f>L31*B10</f>
        <v>0</v>
      </c>
      <c r="V31" s="18">
        <f>M31*B11</f>
        <v>1260</v>
      </c>
      <c r="W31" s="18">
        <f>N31*B13</f>
        <v>0</v>
      </c>
      <c r="X31" s="18">
        <f>O31*B14</f>
        <v>0</v>
      </c>
      <c r="Y31" s="18">
        <f>P31+Q31+R31+S31+T31+U31+V31+W31+X31</f>
        <v>3782.95</v>
      </c>
      <c r="Z31" s="25">
        <f>Y31/G31</f>
        <v>0.4568780193236715</v>
      </c>
    </row>
    <row r="32" spans="3:26" x14ac:dyDescent="0.25">
      <c r="C32" s="12"/>
      <c r="D32" s="12"/>
      <c r="E32" s="12"/>
      <c r="F32" s="13"/>
      <c r="H32" s="12"/>
      <c r="I32" s="12"/>
      <c r="J32" s="12"/>
      <c r="K32" s="12"/>
      <c r="L32" s="12"/>
      <c r="M32" s="12"/>
      <c r="N32" s="12"/>
      <c r="O32" s="12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3:26" x14ac:dyDescent="0.25">
      <c r="C33" s="3"/>
      <c r="D33" s="3"/>
      <c r="E33" s="3"/>
      <c r="F33" s="4"/>
      <c r="H33" s="3"/>
      <c r="I33" s="3"/>
      <c r="J33" s="3"/>
      <c r="K33" s="3"/>
      <c r="L33" s="3"/>
      <c r="M33" s="3"/>
      <c r="N33" s="3"/>
      <c r="O33" s="3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3:26" ht="15.75" thickBot="1" x14ac:dyDescent="0.3">
      <c r="C34" s="20" t="s">
        <v>15</v>
      </c>
      <c r="D34" s="21"/>
      <c r="E34" s="21"/>
      <c r="F34" s="22"/>
      <c r="H34" s="21"/>
      <c r="I34" s="21"/>
      <c r="J34" s="21"/>
      <c r="K34" s="21"/>
      <c r="L34" s="21"/>
      <c r="M34" s="21"/>
      <c r="N34" s="21"/>
      <c r="O34" s="21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3:26" ht="15.75" thickBot="1" x14ac:dyDescent="0.3">
      <c r="C35" s="14">
        <v>10</v>
      </c>
      <c r="D35" s="15">
        <v>14</v>
      </c>
      <c r="E35" s="15">
        <v>14</v>
      </c>
      <c r="F35" s="16">
        <v>2</v>
      </c>
      <c r="G35" s="17">
        <f>E35*A3</f>
        <v>504</v>
      </c>
      <c r="H35" s="15">
        <v>4</v>
      </c>
      <c r="I35" s="15"/>
      <c r="J35" s="15">
        <v>5</v>
      </c>
      <c r="K35" s="15">
        <v>1.25</v>
      </c>
      <c r="L35" s="15"/>
      <c r="M35" s="15"/>
      <c r="N35" s="15"/>
      <c r="O35" s="15"/>
      <c r="P35" s="18">
        <f>D35*B6</f>
        <v>118.29999999999998</v>
      </c>
      <c r="Q35" s="18">
        <f>H35*B7</f>
        <v>60.4</v>
      </c>
      <c r="R35" s="18">
        <f>I35*B12</f>
        <v>0</v>
      </c>
      <c r="S35" s="18">
        <f>J35*B8</f>
        <v>115.8</v>
      </c>
      <c r="T35" s="18">
        <f>K35*B9</f>
        <v>42.5</v>
      </c>
      <c r="U35" s="18">
        <f>L35*B10</f>
        <v>0</v>
      </c>
      <c r="V35" s="18">
        <f>M35*B11</f>
        <v>0</v>
      </c>
      <c r="W35" s="18">
        <f>N35*B13</f>
        <v>0</v>
      </c>
      <c r="X35" s="18">
        <f>O35*B14</f>
        <v>0</v>
      </c>
      <c r="Y35" s="18">
        <f>P35+Q35+R35+S35+T35+U35+V35+W35+X35</f>
        <v>337</v>
      </c>
      <c r="Z35" s="25">
        <f>Y35/G35</f>
        <v>0.66865079365079361</v>
      </c>
    </row>
    <row r="36" spans="3:26" x14ac:dyDescent="0.25">
      <c r="C36" s="12"/>
      <c r="D36" s="12"/>
      <c r="E36" s="12"/>
      <c r="F36" s="13"/>
      <c r="H36" s="12"/>
      <c r="I36" s="12"/>
      <c r="J36" s="12"/>
      <c r="K36" s="12"/>
      <c r="L36" s="12"/>
      <c r="M36" s="12"/>
      <c r="N36" s="12"/>
      <c r="O36" s="12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3:26" x14ac:dyDescent="0.25">
      <c r="C37" s="3"/>
      <c r="D37" s="3"/>
      <c r="E37" s="3"/>
      <c r="F37" s="4"/>
      <c r="H37" s="3"/>
      <c r="I37" s="3"/>
      <c r="J37" s="3"/>
      <c r="K37" s="3"/>
      <c r="L37" s="3"/>
      <c r="M37" s="3"/>
      <c r="N37" s="3"/>
      <c r="O37" s="3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3:26" ht="15.75" thickBot="1" x14ac:dyDescent="0.3">
      <c r="C38" s="20" t="s">
        <v>16</v>
      </c>
      <c r="D38" s="21"/>
      <c r="E38" s="21"/>
      <c r="F38" s="22"/>
      <c r="H38" s="21"/>
      <c r="I38" s="21"/>
      <c r="J38" s="21"/>
      <c r="K38" s="21"/>
      <c r="L38" s="21"/>
      <c r="M38" s="21"/>
      <c r="N38" s="21"/>
      <c r="O38" s="21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3:26" ht="15.75" thickBot="1" x14ac:dyDescent="0.3">
      <c r="C39" s="14">
        <v>70</v>
      </c>
      <c r="D39" s="15">
        <v>130</v>
      </c>
      <c r="E39" s="15">
        <v>68</v>
      </c>
      <c r="F39" s="16">
        <v>2.4</v>
      </c>
      <c r="G39" s="17">
        <f>E39*A2</f>
        <v>4896</v>
      </c>
      <c r="H39" s="15">
        <v>20.5</v>
      </c>
      <c r="I39" s="15">
        <v>1.4</v>
      </c>
      <c r="J39" s="15">
        <v>58</v>
      </c>
      <c r="K39" s="15">
        <v>3</v>
      </c>
      <c r="L39" s="15"/>
      <c r="M39" s="15">
        <v>450</v>
      </c>
      <c r="N39" s="15"/>
      <c r="O39" s="15"/>
      <c r="P39" s="18">
        <f>H39*B6</f>
        <v>173.22499999999999</v>
      </c>
      <c r="Q39" s="18">
        <f>H39*B7</f>
        <v>309.55</v>
      </c>
      <c r="R39" s="18">
        <f>I39*B12</f>
        <v>4.1999999999999993</v>
      </c>
      <c r="S39" s="18">
        <f>J39*B8</f>
        <v>1343.28</v>
      </c>
      <c r="T39" s="18">
        <f>K39*B9</f>
        <v>102</v>
      </c>
      <c r="U39" s="18">
        <f>L39*B10</f>
        <v>0</v>
      </c>
      <c r="V39" s="18">
        <f>M39*B11</f>
        <v>630</v>
      </c>
      <c r="W39" s="18">
        <f>N39*B13</f>
        <v>0</v>
      </c>
      <c r="X39" s="18">
        <f>O39*B14</f>
        <v>0</v>
      </c>
      <c r="Y39" s="18">
        <f>P39+Q39+R39+S39+T39+U39+V39+W39+X39</f>
        <v>2562.2550000000001</v>
      </c>
      <c r="Z39" s="27">
        <f>Y39/G39</f>
        <v>0.52333639705882351</v>
      </c>
    </row>
    <row r="40" spans="3:26" x14ac:dyDescent="0.25">
      <c r="C40" s="12"/>
      <c r="D40" s="12"/>
      <c r="E40" s="12"/>
      <c r="F40" s="13"/>
      <c r="H40" s="12"/>
      <c r="I40" s="12"/>
      <c r="J40" s="12"/>
      <c r="K40" s="12"/>
      <c r="L40" s="12"/>
      <c r="M40" s="12"/>
      <c r="N40" s="12"/>
      <c r="O40" s="12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3:26" x14ac:dyDescent="0.25">
      <c r="C41" s="3"/>
      <c r="D41" s="3"/>
      <c r="E41" s="3"/>
      <c r="F41" s="4"/>
      <c r="H41" s="3"/>
      <c r="I41" s="3"/>
      <c r="J41" s="3"/>
      <c r="K41" s="3"/>
      <c r="L41" s="3"/>
      <c r="M41" s="3"/>
      <c r="N41" s="3"/>
      <c r="O41" s="3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3:26" ht="15.75" thickBot="1" x14ac:dyDescent="0.3">
      <c r="C42" s="20" t="s">
        <v>37</v>
      </c>
      <c r="D42" s="21"/>
      <c r="E42" s="21"/>
      <c r="F42" s="22"/>
      <c r="H42" s="21"/>
      <c r="I42" s="21"/>
      <c r="J42" s="21"/>
      <c r="K42" s="21"/>
      <c r="L42" s="21"/>
      <c r="M42" s="21"/>
      <c r="N42" s="21"/>
      <c r="O42" s="21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3:26" ht="15.75" thickBot="1" x14ac:dyDescent="0.3">
      <c r="C43" s="14">
        <v>50</v>
      </c>
      <c r="D43" s="15">
        <v>25</v>
      </c>
      <c r="E43" s="15">
        <v>49</v>
      </c>
      <c r="F43" s="16">
        <v>2.25</v>
      </c>
      <c r="G43" s="17">
        <f>E43*A2</f>
        <v>3528</v>
      </c>
      <c r="H43" s="15">
        <v>20</v>
      </c>
      <c r="I43" s="15"/>
      <c r="J43" s="15">
        <v>25</v>
      </c>
      <c r="K43" s="15">
        <v>1.3</v>
      </c>
      <c r="L43" s="15"/>
      <c r="M43" s="15">
        <v>60</v>
      </c>
      <c r="N43" s="15">
        <v>9</v>
      </c>
      <c r="O43" s="15"/>
      <c r="P43" s="18">
        <f>D43*B6</f>
        <v>211.24999999999997</v>
      </c>
      <c r="Q43" s="18">
        <f>H43*B7</f>
        <v>302</v>
      </c>
      <c r="R43" s="18">
        <f>I43*B12</f>
        <v>0</v>
      </c>
      <c r="S43" s="18">
        <f>J43*B8</f>
        <v>579</v>
      </c>
      <c r="T43" s="18">
        <f>K43*B9</f>
        <v>44.2</v>
      </c>
      <c r="U43" s="18">
        <f>L43*B10</f>
        <v>0</v>
      </c>
      <c r="V43" s="18">
        <f>M43*B11</f>
        <v>84</v>
      </c>
      <c r="W43" s="18">
        <f>N43*B13</f>
        <v>42.75</v>
      </c>
      <c r="X43" s="18">
        <f>O43*B14</f>
        <v>0</v>
      </c>
      <c r="Y43" s="18">
        <f>P43+Q43+R43+S43+T43+U43+V43+W43+X43</f>
        <v>1263.2</v>
      </c>
      <c r="Z43" s="27">
        <f>Y43/G43</f>
        <v>0.35804988662131521</v>
      </c>
    </row>
    <row r="44" spans="3:26" x14ac:dyDescent="0.25">
      <c r="C44" s="12"/>
      <c r="D44" s="12"/>
      <c r="E44" s="12"/>
      <c r="F44" s="13"/>
      <c r="H44" s="12"/>
      <c r="I44" s="12"/>
      <c r="J44" s="12"/>
      <c r="K44" s="12"/>
      <c r="L44" s="12"/>
      <c r="M44" s="12"/>
      <c r="N44" s="12"/>
      <c r="O44" s="12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3:26" x14ac:dyDescent="0.25">
      <c r="C45" s="3"/>
      <c r="D45" s="3"/>
      <c r="E45" s="3"/>
      <c r="F45" s="4"/>
      <c r="H45" s="3"/>
      <c r="I45" s="3"/>
      <c r="J45" s="3"/>
      <c r="K45" s="3"/>
      <c r="L45" s="3"/>
      <c r="M45" s="3"/>
      <c r="N45" s="3"/>
      <c r="O45" s="3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3:26" ht="15.75" thickBot="1" x14ac:dyDescent="0.3">
      <c r="C46" s="20" t="s">
        <v>18</v>
      </c>
      <c r="D46" s="21"/>
      <c r="E46" s="21"/>
      <c r="F46" s="22"/>
      <c r="H46" s="21"/>
      <c r="I46" s="21"/>
      <c r="J46" s="21"/>
      <c r="K46" s="21"/>
      <c r="L46" s="21"/>
      <c r="M46" s="21"/>
      <c r="N46" s="21"/>
      <c r="O46" s="21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3:26" ht="15.75" thickBot="1" x14ac:dyDescent="0.3">
      <c r="C47" s="14">
        <v>30</v>
      </c>
      <c r="D47" s="15">
        <v>50</v>
      </c>
      <c r="E47" s="15">
        <v>36</v>
      </c>
      <c r="F47" s="16">
        <v>2.35</v>
      </c>
      <c r="G47" s="17">
        <f>E47*B3</f>
        <v>648</v>
      </c>
      <c r="H47" s="15">
        <v>7.5</v>
      </c>
      <c r="I47" s="15"/>
      <c r="J47" s="15">
        <v>3</v>
      </c>
      <c r="K47" s="15">
        <v>1</v>
      </c>
      <c r="L47" s="15"/>
      <c r="M47" s="15"/>
      <c r="N47" s="15"/>
      <c r="O47" s="15"/>
      <c r="P47" s="18">
        <f>D47*B6</f>
        <v>422.49999999999994</v>
      </c>
      <c r="Q47" s="18">
        <f>H47*B7</f>
        <v>113.25</v>
      </c>
      <c r="R47" s="18">
        <f>I47*B12</f>
        <v>0</v>
      </c>
      <c r="S47" s="18">
        <f>J47*B8</f>
        <v>69.48</v>
      </c>
      <c r="T47" s="18">
        <f>K47*B9</f>
        <v>34</v>
      </c>
      <c r="U47" s="18">
        <f>L47*B10</f>
        <v>0</v>
      </c>
      <c r="V47" s="18">
        <f>M47*B11</f>
        <v>0</v>
      </c>
      <c r="W47" s="18">
        <f>N47*B13</f>
        <v>0</v>
      </c>
      <c r="X47" s="18">
        <f>O47*B14</f>
        <v>0</v>
      </c>
      <c r="Y47" s="18">
        <f>P47+Q47+R47+S47+T47+U47+V47+W47+X47</f>
        <v>639.23</v>
      </c>
      <c r="Z47" s="27">
        <f>Y47/G47</f>
        <v>0.98646604938271609</v>
      </c>
    </row>
    <row r="48" spans="3:26" x14ac:dyDescent="0.25">
      <c r="C48" s="12"/>
      <c r="D48" s="12"/>
      <c r="E48" s="12"/>
      <c r="F48" s="13"/>
      <c r="H48" s="12"/>
      <c r="I48" s="12"/>
      <c r="J48" s="12"/>
      <c r="K48" s="12"/>
      <c r="L48" s="12"/>
      <c r="M48" s="12"/>
      <c r="N48" s="12"/>
      <c r="O48" s="12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3:26" x14ac:dyDescent="0.25">
      <c r="C49" s="3"/>
      <c r="D49" s="3"/>
      <c r="E49" s="3"/>
      <c r="F49" s="4"/>
      <c r="H49" s="3"/>
      <c r="I49" s="3"/>
      <c r="J49" s="3"/>
      <c r="K49" s="3"/>
      <c r="L49" s="3"/>
      <c r="M49" s="3"/>
      <c r="N49" s="3"/>
      <c r="O49" s="3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3:26" ht="15.75" thickBot="1" x14ac:dyDescent="0.3">
      <c r="C50" s="20" t="s">
        <v>19</v>
      </c>
      <c r="D50" s="21"/>
      <c r="E50" s="21"/>
      <c r="F50" s="22"/>
      <c r="H50" s="21"/>
      <c r="I50" s="21"/>
      <c r="J50" s="21"/>
      <c r="K50" s="21"/>
      <c r="L50" s="21"/>
      <c r="M50" s="21"/>
      <c r="N50" s="21"/>
      <c r="O50" s="21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3:26" ht="15.75" thickBot="1" x14ac:dyDescent="0.3">
      <c r="C51" s="14">
        <v>4</v>
      </c>
      <c r="D51" s="15">
        <v>14</v>
      </c>
      <c r="E51" s="15">
        <v>36</v>
      </c>
      <c r="F51" s="16">
        <v>3</v>
      </c>
      <c r="G51" s="17">
        <f>E51*A3</f>
        <v>1296</v>
      </c>
      <c r="H51" s="15">
        <v>4</v>
      </c>
      <c r="I51" s="15"/>
      <c r="J51" s="15">
        <v>4.4000000000000004</v>
      </c>
      <c r="K51" s="15">
        <v>1</v>
      </c>
      <c r="L51" s="15"/>
      <c r="M51" s="15">
        <v>100</v>
      </c>
      <c r="N51" s="15"/>
      <c r="O51" s="15">
        <v>0.6</v>
      </c>
      <c r="P51" s="18">
        <f>D51*B6</f>
        <v>118.29999999999998</v>
      </c>
      <c r="Q51" s="18">
        <f>H51*B7</f>
        <v>60.4</v>
      </c>
      <c r="R51" s="18">
        <f>I51*B12</f>
        <v>0</v>
      </c>
      <c r="S51" s="18">
        <f>J51*B8</f>
        <v>101.90400000000001</v>
      </c>
      <c r="T51" s="18">
        <f>K51*B9</f>
        <v>34</v>
      </c>
      <c r="U51" s="18">
        <f>L51*B10</f>
        <v>0</v>
      </c>
      <c r="V51" s="18">
        <f>M51*B11</f>
        <v>140</v>
      </c>
      <c r="W51" s="18">
        <f>N51*B13</f>
        <v>0</v>
      </c>
      <c r="X51" s="18">
        <f>O57*B14</f>
        <v>0</v>
      </c>
      <c r="Y51" s="18">
        <f>P51+Q51+R51+S51+T51+U51+V51+W51+X51</f>
        <v>454.60399999999998</v>
      </c>
      <c r="Z51" s="27">
        <f>Y51/G51</f>
        <v>0.35077469135802469</v>
      </c>
    </row>
    <row r="52" spans="3:26" x14ac:dyDescent="0.25">
      <c r="C52" s="12"/>
      <c r="D52" s="12"/>
      <c r="E52" s="12"/>
      <c r="F52" s="13"/>
      <c r="H52" s="12"/>
      <c r="I52" s="12"/>
      <c r="J52" s="12"/>
      <c r="K52" s="12"/>
      <c r="L52" s="12"/>
      <c r="M52" s="12"/>
      <c r="N52" s="12"/>
      <c r="O52" s="12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3:26" x14ac:dyDescent="0.25">
      <c r="C53" s="3"/>
      <c r="D53" s="3"/>
      <c r="E53" s="3"/>
      <c r="F53" s="4"/>
      <c r="H53" s="3"/>
      <c r="I53" s="3"/>
      <c r="J53" s="3"/>
      <c r="K53" s="3"/>
      <c r="L53" s="3"/>
      <c r="M53" s="3"/>
      <c r="N53" s="3"/>
      <c r="O53" s="3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3:26" ht="15.75" thickBot="1" x14ac:dyDescent="0.3">
      <c r="C54" s="20" t="s">
        <v>21</v>
      </c>
      <c r="D54" s="21"/>
      <c r="E54" s="21"/>
      <c r="F54" s="22"/>
      <c r="H54" s="21"/>
      <c r="I54" s="21"/>
      <c r="J54" s="21"/>
      <c r="K54" s="21"/>
      <c r="L54" s="21"/>
      <c r="M54" s="21"/>
      <c r="N54" s="21"/>
      <c r="O54" s="21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3:26" ht="15.75" thickBot="1" x14ac:dyDescent="0.3">
      <c r="C55" s="14"/>
      <c r="D55" s="15">
        <v>100</v>
      </c>
      <c r="E55" s="15">
        <v>106</v>
      </c>
      <c r="F55" s="16">
        <v>1.75</v>
      </c>
      <c r="G55" s="17">
        <f>E55*A3</f>
        <v>3816</v>
      </c>
      <c r="H55" s="15">
        <v>25</v>
      </c>
      <c r="I55" s="15"/>
      <c r="J55" s="15">
        <v>15</v>
      </c>
      <c r="K55" s="15">
        <v>6</v>
      </c>
      <c r="L55" s="15"/>
      <c r="M55" s="15"/>
      <c r="N55" s="15"/>
      <c r="O55" s="15"/>
      <c r="P55" s="18">
        <f>D57*B6</f>
        <v>760.49999999999989</v>
      </c>
      <c r="Q55" s="18">
        <f>H55*B7</f>
        <v>377.5</v>
      </c>
      <c r="R55" s="18">
        <f>I55*B12</f>
        <v>0</v>
      </c>
      <c r="S55" s="18">
        <f>J55*B8</f>
        <v>347.4</v>
      </c>
      <c r="T55" s="18">
        <f>K55*B9</f>
        <v>204</v>
      </c>
      <c r="U55" s="18">
        <f>L55*B10</f>
        <v>0</v>
      </c>
      <c r="V55" s="18">
        <f>M55*B11</f>
        <v>0</v>
      </c>
      <c r="W55" s="18">
        <f>N55*B13</f>
        <v>0</v>
      </c>
      <c r="X55" s="18">
        <f>O55*B14</f>
        <v>0</v>
      </c>
      <c r="Y55" s="18">
        <f>P55+Q55+R55+S55+T55+U55+V55+W55+X55</f>
        <v>1689.4</v>
      </c>
      <c r="Z55" s="27">
        <f>Y55/G55</f>
        <v>0.44271488469601677</v>
      </c>
    </row>
    <row r="56" spans="3:26" ht="15.75" thickBot="1" x14ac:dyDescent="0.3">
      <c r="C56" s="23" t="s">
        <v>23</v>
      </c>
      <c r="D56" s="24"/>
      <c r="E56" s="24"/>
      <c r="F56" s="24"/>
      <c r="H56" s="24"/>
      <c r="I56" s="24"/>
      <c r="J56" s="24"/>
      <c r="K56" s="24"/>
      <c r="L56" s="24"/>
      <c r="M56" s="24"/>
      <c r="N56" s="24"/>
      <c r="O56" s="24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3:26" ht="15.75" thickBot="1" x14ac:dyDescent="0.3">
      <c r="C57" s="14">
        <v>100</v>
      </c>
      <c r="D57" s="15">
        <v>90</v>
      </c>
      <c r="E57" s="15">
        <v>128</v>
      </c>
      <c r="F57" s="15">
        <v>1.45</v>
      </c>
      <c r="G57" s="17">
        <f>E57*A2</f>
        <v>9216</v>
      </c>
      <c r="H57" s="15">
        <v>25</v>
      </c>
      <c r="I57" s="15"/>
      <c r="J57" s="15">
        <v>25</v>
      </c>
      <c r="K57" s="15">
        <v>15</v>
      </c>
      <c r="L57" s="15"/>
      <c r="M57" s="15">
        <v>300</v>
      </c>
      <c r="N57" s="15"/>
      <c r="O57" s="15"/>
      <c r="P57" s="18">
        <f>D57*B6</f>
        <v>760.49999999999989</v>
      </c>
      <c r="Q57" s="18">
        <f>H57*B7</f>
        <v>377.5</v>
      </c>
      <c r="R57" s="18">
        <f>I57*B12</f>
        <v>0</v>
      </c>
      <c r="S57" s="18">
        <f>J57*B8</f>
        <v>579</v>
      </c>
      <c r="T57" s="18">
        <f>K57*B9</f>
        <v>510</v>
      </c>
      <c r="U57" s="18">
        <f>L57*B10</f>
        <v>0</v>
      </c>
      <c r="V57" s="18">
        <f>M57*B11</f>
        <v>420</v>
      </c>
      <c r="W57" s="18">
        <f>N57*B13</f>
        <v>0</v>
      </c>
      <c r="X57" s="18">
        <f>O57*B14</f>
        <v>0</v>
      </c>
      <c r="Y57" s="18">
        <f>P57+Q57+R57+S57+T57+U57+V57+W57+X57</f>
        <v>2647</v>
      </c>
      <c r="Z57" s="27">
        <f>Y57/G57</f>
        <v>0.28721788194444442</v>
      </c>
    </row>
    <row r="58" spans="3:26" x14ac:dyDescent="0.25">
      <c r="C58" s="12"/>
      <c r="D58" s="12"/>
      <c r="E58" s="12"/>
      <c r="F58" s="12"/>
      <c r="H58" s="12"/>
      <c r="I58" s="12"/>
      <c r="J58" s="12"/>
      <c r="K58" s="12"/>
      <c r="L58" s="12"/>
      <c r="M58" s="12"/>
      <c r="N58" s="12"/>
      <c r="O58" s="12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3:26" ht="15.75" thickBot="1" x14ac:dyDescent="0.3">
      <c r="C59" s="20" t="s">
        <v>30</v>
      </c>
      <c r="D59" s="21"/>
      <c r="E59" s="21"/>
      <c r="F59" s="21"/>
      <c r="H59" s="21"/>
      <c r="I59" s="21"/>
      <c r="J59" s="21"/>
      <c r="K59" s="21"/>
      <c r="L59" s="21"/>
      <c r="M59" s="21"/>
      <c r="N59" s="21"/>
      <c r="O59" s="21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3:26" ht="15.75" thickBot="1" x14ac:dyDescent="0.3">
      <c r="C60" s="14"/>
      <c r="D60" s="15">
        <v>132</v>
      </c>
      <c r="E60" s="15">
        <v>90</v>
      </c>
      <c r="F60" s="15">
        <v>3</v>
      </c>
      <c r="G60" s="17">
        <f>E60*B3</f>
        <v>1620</v>
      </c>
      <c r="H60" s="15">
        <v>33</v>
      </c>
      <c r="I60" s="15"/>
      <c r="J60" s="15">
        <v>9.8000000000000007</v>
      </c>
      <c r="K60" s="15">
        <v>7.5</v>
      </c>
      <c r="L60" s="15"/>
      <c r="M60" s="15"/>
      <c r="N60" s="15"/>
      <c r="O60" s="15"/>
      <c r="P60" s="18">
        <f>D60*B6</f>
        <v>1115.3999999999999</v>
      </c>
      <c r="Q60" s="18">
        <f>H60*B7</f>
        <v>498.3</v>
      </c>
      <c r="R60" s="18">
        <f>I60*B12</f>
        <v>0</v>
      </c>
      <c r="S60" s="18">
        <f>J60*B8</f>
        <v>226.96800000000002</v>
      </c>
      <c r="T60" s="18">
        <f>K60*B9</f>
        <v>255</v>
      </c>
      <c r="U60" s="18">
        <f>L60*B10</f>
        <v>0</v>
      </c>
      <c r="V60" s="18">
        <f>M60*B11</f>
        <v>0</v>
      </c>
      <c r="W60" s="18">
        <f>N60*B13</f>
        <v>0</v>
      </c>
      <c r="X60" s="18">
        <f>O60*B14</f>
        <v>0</v>
      </c>
      <c r="Y60" s="18">
        <f>P60+Q60+R60+S60+T60+U60+V60+W60+X60</f>
        <v>2095.6679999999997</v>
      </c>
      <c r="Z60" s="27">
        <f>Y60/G60</f>
        <v>1.293622222222222</v>
      </c>
    </row>
    <row r="61" spans="3:26" x14ac:dyDescent="0.25">
      <c r="C61" s="12"/>
      <c r="D61" s="12"/>
      <c r="E61" s="12"/>
      <c r="F61" s="12"/>
      <c r="H61" s="12"/>
      <c r="I61" s="12"/>
      <c r="J61" s="12"/>
      <c r="K61" s="12"/>
      <c r="L61" s="12"/>
      <c r="M61" s="12"/>
      <c r="N61" s="12"/>
      <c r="O61" s="12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</sheetData>
  <mergeCells count="4">
    <mergeCell ref="Z4:Z5"/>
    <mergeCell ref="H3:N3"/>
    <mergeCell ref="C3:D3"/>
    <mergeCell ref="C1:O2"/>
  </mergeCells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2019-03-25T22:17:42Z</cp:lastPrinted>
  <dcterms:created xsi:type="dcterms:W3CDTF">2019-03-25T21:45:20Z</dcterms:created>
  <dcterms:modified xsi:type="dcterms:W3CDTF">2019-06-01T19:56:35Z</dcterms:modified>
</cp:coreProperties>
</file>