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m132\Documents\GitHub\Construction_CyberSecurity_RiskMatrix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" i="1"/>
  <c r="I38" i="1"/>
  <c r="I37" i="1"/>
</calcChain>
</file>

<file path=xl/sharedStrings.xml><?xml version="1.0" encoding="utf-8"?>
<sst xmlns="http://schemas.openxmlformats.org/spreadsheetml/2006/main" count="204" uniqueCount="67">
  <si>
    <t>Possible Attack Paths</t>
  </si>
  <si>
    <t>SS1</t>
  </si>
  <si>
    <t>SS2</t>
  </si>
  <si>
    <t>SS3</t>
  </si>
  <si>
    <t>['APM', 'O']</t>
  </si>
  <si>
    <t>['SI', 'O']</t>
  </si>
  <si>
    <t>['PE', 'APM', 'O']</t>
  </si>
  <si>
    <t>['F', 'SI', 'O']</t>
  </si>
  <si>
    <t>['F', 'APM', 'O']</t>
  </si>
  <si>
    <t>['ME', 'SI', 'O']</t>
  </si>
  <si>
    <t>['APM', 'F', 'SI', 'O']</t>
  </si>
  <si>
    <t>['SI', 'F', 'APM', 'O']</t>
  </si>
  <si>
    <t>['ME', 'SI', 'F', 'APM', 'O']</t>
  </si>
  <si>
    <t>['PE', 'APM', 'F', 'SI', 'O']</t>
  </si>
  <si>
    <t>['A', 'APM', 'O']</t>
  </si>
  <si>
    <t>['ME', 'PE', 'APM', 'O']</t>
  </si>
  <si>
    <t>['PE', 'ME', 'SI', 'O']</t>
  </si>
  <si>
    <t>['A', 'APM', 'F', 'SI', 'O']</t>
  </si>
  <si>
    <t>['APM', 'PE', 'ME', 'SI', 'O']</t>
  </si>
  <si>
    <t>['SI', 'ME', 'PE', 'APM', 'O']</t>
  </si>
  <si>
    <t>['F', 'SI', 'ME', 'PE', 'APM', 'O']</t>
  </si>
  <si>
    <t>['ME', 'PE', 'APM', 'F', 'SI', 'O']</t>
  </si>
  <si>
    <t>['PE', 'ME', 'SI', 'F', 'APM', 'O']</t>
  </si>
  <si>
    <t>['F', 'APM', 'PE', 'ME', 'SI', 'O']</t>
  </si>
  <si>
    <t>['PE', 'F', 'APM', 'O']</t>
  </si>
  <si>
    <t>['PE', 'F', 'SI', 'O']</t>
  </si>
  <si>
    <t>['F', 'PE', 'APM', 'O']</t>
  </si>
  <si>
    <t>['SI', 'F', 'PE', 'APM', 'O']</t>
  </si>
  <si>
    <t>['APM', 'PE', 'F', 'SI', 'O']</t>
  </si>
  <si>
    <t>['ME', 'SI', 'F', 'PE', 'APM', 'O']</t>
  </si>
  <si>
    <t>['A', 'APM', 'PE', 'ME', 'SI', 'O']</t>
  </si>
  <si>
    <t>['ME', 'PE', 'F', 'SI', 'O']</t>
  </si>
  <si>
    <t>['ME', 'PE', 'F', 'APM', 'O']</t>
  </si>
  <si>
    <t>['F', 'PE', 'ME', 'SI', 'O']</t>
  </si>
  <si>
    <t>['A', 'APM', 'PE', 'F', 'SI', 'O']</t>
  </si>
  <si>
    <t>['APM', 'F', 'PE', 'ME', 'SI', 'O']</t>
  </si>
  <si>
    <t>['SI', 'ME', 'PE', 'F', 'APM', 'O']</t>
  </si>
  <si>
    <t>['A', 'APM', 'F', 'PE', 'ME', 'SI', 'O']</t>
  </si>
  <si>
    <t>High</t>
  </si>
  <si>
    <t>Very High</t>
  </si>
  <si>
    <t>Moderate</t>
  </si>
  <si>
    <t>Low</t>
  </si>
  <si>
    <t>Very Low</t>
  </si>
  <si>
    <t>Reference</t>
  </si>
  <si>
    <t>Mahamid, I. (2011). Risk matrix for factors affecting time delay in road construction projects: owners' perspective. Engineering, Construction and Architectural Management Vol. 18 No. 6, 2011 pp. 609-617 Emerald Group Publishing Limited 0969 9988 DOI 10.1108/09699981111180917</t>
  </si>
  <si>
    <t xml:space="preserve">Rahman, I. A., Ismail, I. B., &amp; Jaber, M. M. (2018). Risk Assessment of Time and Cost Overrun Factors throughout Construction Project Lifecycle: Pilot Study. International Journal of Engineering &amp; Technology, 7(3.20), 717-723, DOI: </t>
  </si>
  <si>
    <t>Likelihood 
Score</t>
  </si>
  <si>
    <t>SS1 
Category</t>
  </si>
  <si>
    <t>SS2 
Category</t>
  </si>
  <si>
    <t>SS3 
Category</t>
  </si>
  <si>
    <t>Likelihood 
Score 
Scaled</t>
  </si>
  <si>
    <t>Scaled
Likelihood 
Category</t>
  </si>
  <si>
    <t>SNO</t>
  </si>
  <si>
    <t>Worst 
Change</t>
  </si>
  <si>
    <t>Average 
Change</t>
  </si>
  <si>
    <t>calculated by code</t>
  </si>
  <si>
    <t>Verifying scaled values</t>
  </si>
  <si>
    <t>min</t>
  </si>
  <si>
    <t>max</t>
  </si>
  <si>
    <t>verified here</t>
  </si>
  <si>
    <t>Severity Scores</t>
  </si>
  <si>
    <t>Legend:</t>
  </si>
  <si>
    <t>Critical</t>
  </si>
  <si>
    <t>No 
change (direct product)</t>
  </si>
  <si>
    <t>Total Critical instances</t>
  </si>
  <si>
    <t>Total Moderate instances</t>
  </si>
  <si>
    <t>Total Low instances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</si>
</sst>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66" fontId="0" fillId="0" borderId="1" xfId="0" applyNumberFormat="1" applyBorder="1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Font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166" fontId="0" fillId="0" borderId="0" xfId="0" applyNumberFormat="1" applyFill="1"/>
    <xf numFmtId="0" fontId="1" fillId="0" borderId="0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" fillId="5" borderId="0" xfId="0" applyFont="1" applyFill="1" applyAlignment="1">
      <alignment horizontal="right" vertical="center"/>
    </xf>
    <xf numFmtId="0" fontId="0" fillId="2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5</xdr:row>
      <xdr:rowOff>38100</xdr:rowOff>
    </xdr:from>
    <xdr:to>
      <xdr:col>24</xdr:col>
      <xdr:colOff>297180</xdr:colOff>
      <xdr:row>19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0" y="769620"/>
          <a:ext cx="7002780" cy="2522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693420</xdr:colOff>
      <xdr:row>23</xdr:row>
      <xdr:rowOff>11897</xdr:rowOff>
    </xdr:from>
    <xdr:to>
      <xdr:col>25</xdr:col>
      <xdr:colOff>303324</xdr:colOff>
      <xdr:row>33</xdr:row>
      <xdr:rowOff>92977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85860" y="4766777"/>
          <a:ext cx="7664244" cy="1909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workbookViewId="0">
      <selection activeCell="L38" sqref="L38"/>
    </sheetView>
  </sheetViews>
  <sheetFormatPr defaultRowHeight="14.4" x14ac:dyDescent="0.3"/>
  <cols>
    <col min="2" max="2" width="27.5546875" bestFit="1" customWidth="1"/>
    <col min="3" max="5" width="5" bestFit="1" customWidth="1"/>
    <col min="6" max="6" width="9.109375" bestFit="1" customWidth="1"/>
    <col min="7" max="7" width="8.5546875" bestFit="1" customWidth="1"/>
    <col min="8" max="8" width="9.109375" bestFit="1" customWidth="1"/>
    <col min="9" max="11" width="9.6640625" bestFit="1" customWidth="1"/>
    <col min="12" max="13" width="10.77734375" customWidth="1"/>
  </cols>
  <sheetData>
    <row r="1" spans="1:14" ht="57.6" x14ac:dyDescent="0.3">
      <c r="C1" s="15" t="s">
        <v>60</v>
      </c>
      <c r="D1" s="15"/>
      <c r="E1" s="15"/>
      <c r="F1" s="11" t="s">
        <v>53</v>
      </c>
      <c r="G1" s="11" t="s">
        <v>63</v>
      </c>
      <c r="H1" s="11" t="s">
        <v>54</v>
      </c>
      <c r="I1" s="4"/>
      <c r="J1" s="11" t="s">
        <v>55</v>
      </c>
      <c r="K1" s="4"/>
      <c r="L1" s="11" t="s">
        <v>59</v>
      </c>
      <c r="M1" s="11"/>
    </row>
    <row r="2" spans="1:14" ht="43.2" x14ac:dyDescent="0.3">
      <c r="A2" s="7" t="s">
        <v>52</v>
      </c>
      <c r="B2" s="5" t="s">
        <v>0</v>
      </c>
      <c r="C2" s="5" t="s">
        <v>1</v>
      </c>
      <c r="D2" s="5" t="s">
        <v>2</v>
      </c>
      <c r="E2" s="5" t="s">
        <v>3</v>
      </c>
      <c r="F2" s="6" t="s">
        <v>47</v>
      </c>
      <c r="G2" s="6" t="s">
        <v>48</v>
      </c>
      <c r="H2" s="6" t="s">
        <v>49</v>
      </c>
      <c r="I2" s="6" t="s">
        <v>46</v>
      </c>
      <c r="J2" s="6" t="s">
        <v>50</v>
      </c>
      <c r="K2" s="6" t="s">
        <v>51</v>
      </c>
      <c r="L2" s="12" t="s">
        <v>56</v>
      </c>
      <c r="M2" s="14"/>
    </row>
    <row r="3" spans="1:14" x14ac:dyDescent="0.3">
      <c r="A3" s="1">
        <v>1</v>
      </c>
      <c r="B3" s="2" t="s">
        <v>4</v>
      </c>
      <c r="C3" s="2">
        <v>0.76</v>
      </c>
      <c r="D3" s="2">
        <v>0.37</v>
      </c>
      <c r="E3" s="2">
        <v>0.56000000000000005</v>
      </c>
      <c r="F3" s="8" t="s">
        <v>38</v>
      </c>
      <c r="G3" s="9" t="s">
        <v>41</v>
      </c>
      <c r="H3" s="8" t="s">
        <v>40</v>
      </c>
      <c r="I3" s="3">
        <v>0.1142857</v>
      </c>
      <c r="J3" s="3">
        <v>1</v>
      </c>
      <c r="K3" s="2" t="s">
        <v>39</v>
      </c>
      <c r="L3">
        <f>(I3-$I$37)/($I$38-$I$37)</f>
        <v>1</v>
      </c>
      <c r="N3" t="s">
        <v>43</v>
      </c>
    </row>
    <row r="4" spans="1:14" x14ac:dyDescent="0.3">
      <c r="A4" s="1">
        <v>2</v>
      </c>
      <c r="B4" s="2" t="s">
        <v>5</v>
      </c>
      <c r="C4" s="2">
        <v>0.76</v>
      </c>
      <c r="D4" s="2">
        <v>0.37</v>
      </c>
      <c r="E4" s="2">
        <v>0.56000000000000005</v>
      </c>
      <c r="F4" s="8" t="s">
        <v>38</v>
      </c>
      <c r="G4" s="9" t="s">
        <v>41</v>
      </c>
      <c r="H4" s="8" t="s">
        <v>40</v>
      </c>
      <c r="I4" s="3">
        <v>0.1142857</v>
      </c>
      <c r="J4" s="3">
        <v>1</v>
      </c>
      <c r="K4" s="2" t="s">
        <v>39</v>
      </c>
      <c r="L4">
        <f t="shared" ref="L4:L36" si="0">(I4-$I$37)/($I$38-$I$37)</f>
        <v>1</v>
      </c>
      <c r="N4" t="s">
        <v>44</v>
      </c>
    </row>
    <row r="5" spans="1:14" x14ac:dyDescent="0.3">
      <c r="A5" s="1">
        <v>3</v>
      </c>
      <c r="B5" s="2" t="s">
        <v>6</v>
      </c>
      <c r="C5" s="2">
        <v>0.66</v>
      </c>
      <c r="D5" s="2">
        <v>0.32</v>
      </c>
      <c r="E5" s="2">
        <v>0.49</v>
      </c>
      <c r="F5" s="8" t="s">
        <v>38</v>
      </c>
      <c r="G5" s="9" t="s">
        <v>41</v>
      </c>
      <c r="H5" s="8" t="s">
        <v>40</v>
      </c>
      <c r="I5" s="3">
        <v>9.7959199999999996E-2</v>
      </c>
      <c r="J5" s="3">
        <v>0.85710397148818773</v>
      </c>
      <c r="K5" s="2" t="s">
        <v>39</v>
      </c>
      <c r="L5">
        <f t="shared" si="0"/>
        <v>0.85710397148818773</v>
      </c>
      <c r="N5" t="s">
        <v>45</v>
      </c>
    </row>
    <row r="6" spans="1:14" x14ac:dyDescent="0.3">
      <c r="A6" s="1">
        <v>4</v>
      </c>
      <c r="B6" s="2" t="s">
        <v>7</v>
      </c>
      <c r="C6" s="2">
        <v>0.97</v>
      </c>
      <c r="D6" s="2">
        <v>0.37</v>
      </c>
      <c r="E6" s="2">
        <v>0.62</v>
      </c>
      <c r="F6" s="8" t="s">
        <v>39</v>
      </c>
      <c r="G6" s="9" t="s">
        <v>41</v>
      </c>
      <c r="H6" s="8" t="s">
        <v>38</v>
      </c>
      <c r="I6" s="3">
        <v>9.7959199999999996E-2</v>
      </c>
      <c r="J6" s="3">
        <v>0.85710397148818773</v>
      </c>
      <c r="K6" s="2" t="s">
        <v>39</v>
      </c>
      <c r="L6">
        <f t="shared" si="0"/>
        <v>0.85710397148818773</v>
      </c>
    </row>
    <row r="7" spans="1:14" x14ac:dyDescent="0.3">
      <c r="A7" s="1">
        <v>5</v>
      </c>
      <c r="B7" s="2" t="s">
        <v>8</v>
      </c>
      <c r="C7" s="2">
        <v>0.97</v>
      </c>
      <c r="D7" s="2">
        <v>0.37</v>
      </c>
      <c r="E7" s="2">
        <v>0.62</v>
      </c>
      <c r="F7" s="8" t="s">
        <v>39</v>
      </c>
      <c r="G7" s="9" t="s">
        <v>41</v>
      </c>
      <c r="H7" s="8" t="s">
        <v>38</v>
      </c>
      <c r="I7" s="3">
        <v>9.7959199999999996E-2</v>
      </c>
      <c r="J7" s="3">
        <v>0.85710397148818773</v>
      </c>
      <c r="K7" s="2" t="s">
        <v>39</v>
      </c>
      <c r="L7">
        <f t="shared" si="0"/>
        <v>0.85710397148818773</v>
      </c>
    </row>
    <row r="8" spans="1:14" x14ac:dyDescent="0.3">
      <c r="A8" s="1">
        <v>6</v>
      </c>
      <c r="B8" s="2" t="s">
        <v>9</v>
      </c>
      <c r="C8" s="2">
        <v>0.66</v>
      </c>
      <c r="D8" s="2">
        <v>0.32</v>
      </c>
      <c r="E8" s="2">
        <v>0.49</v>
      </c>
      <c r="F8" s="8" t="s">
        <v>38</v>
      </c>
      <c r="G8" s="9" t="s">
        <v>41</v>
      </c>
      <c r="H8" s="8" t="s">
        <v>40</v>
      </c>
      <c r="I8" s="3">
        <v>9.7959199999999996E-2</v>
      </c>
      <c r="J8" s="3">
        <v>0.85710397148818773</v>
      </c>
      <c r="K8" s="2" t="s">
        <v>39</v>
      </c>
      <c r="L8">
        <f t="shared" si="0"/>
        <v>0.85710397148818773</v>
      </c>
    </row>
    <row r="9" spans="1:14" x14ac:dyDescent="0.3">
      <c r="A9" s="1">
        <v>7</v>
      </c>
      <c r="B9" s="2" t="s">
        <v>10</v>
      </c>
      <c r="C9" s="2">
        <v>0.84</v>
      </c>
      <c r="D9" s="2">
        <v>0.32</v>
      </c>
      <c r="E9" s="2">
        <v>0.54</v>
      </c>
      <c r="F9" s="8" t="s">
        <v>39</v>
      </c>
      <c r="G9" s="9" t="s">
        <v>41</v>
      </c>
      <c r="H9" s="8" t="s">
        <v>40</v>
      </c>
      <c r="I9" s="3">
        <v>8.3964999999999998E-2</v>
      </c>
      <c r="J9" s="3">
        <v>0.73462116119816823</v>
      </c>
      <c r="K9" s="2" t="s">
        <v>38</v>
      </c>
      <c r="L9">
        <f t="shared" si="0"/>
        <v>0.73462116119816823</v>
      </c>
    </row>
    <row r="10" spans="1:14" x14ac:dyDescent="0.3">
      <c r="A10" s="1">
        <v>8</v>
      </c>
      <c r="B10" s="2" t="s">
        <v>11</v>
      </c>
      <c r="C10" s="2">
        <v>0.84</v>
      </c>
      <c r="D10" s="2">
        <v>0.32</v>
      </c>
      <c r="E10" s="2">
        <v>0.54</v>
      </c>
      <c r="F10" s="8" t="s">
        <v>39</v>
      </c>
      <c r="G10" s="9" t="s">
        <v>41</v>
      </c>
      <c r="H10" s="8" t="s">
        <v>40</v>
      </c>
      <c r="I10" s="3">
        <v>8.3964999999999998E-2</v>
      </c>
      <c r="J10" s="3">
        <v>0.73462116119816823</v>
      </c>
      <c r="K10" s="2" t="s">
        <v>38</v>
      </c>
      <c r="L10">
        <f t="shared" si="0"/>
        <v>0.73462116119816823</v>
      </c>
    </row>
    <row r="11" spans="1:14" x14ac:dyDescent="0.3">
      <c r="A11" s="1">
        <v>9</v>
      </c>
      <c r="B11" s="2" t="s">
        <v>12</v>
      </c>
      <c r="C11" s="2">
        <v>0.73</v>
      </c>
      <c r="D11" s="2">
        <v>0.28000000000000003</v>
      </c>
      <c r="E11" s="2">
        <v>0.47</v>
      </c>
      <c r="F11" s="8" t="s">
        <v>38</v>
      </c>
      <c r="G11" s="9" t="s">
        <v>41</v>
      </c>
      <c r="H11" s="8" t="s">
        <v>40</v>
      </c>
      <c r="I11" s="3">
        <v>7.1970000000000006E-2</v>
      </c>
      <c r="J11" s="3">
        <v>0.62963614530381329</v>
      </c>
      <c r="K11" s="2" t="s">
        <v>38</v>
      </c>
      <c r="L11">
        <f t="shared" si="0"/>
        <v>0.62963614530381329</v>
      </c>
    </row>
    <row r="12" spans="1:14" x14ac:dyDescent="0.3">
      <c r="A12" s="1">
        <v>10</v>
      </c>
      <c r="B12" s="2" t="s">
        <v>13</v>
      </c>
      <c r="C12" s="2">
        <v>0.73</v>
      </c>
      <c r="D12" s="2">
        <v>0.28000000000000003</v>
      </c>
      <c r="E12" s="2">
        <v>0.47</v>
      </c>
      <c r="F12" s="8" t="s">
        <v>38</v>
      </c>
      <c r="G12" s="9" t="s">
        <v>41</v>
      </c>
      <c r="H12" s="8" t="s">
        <v>40</v>
      </c>
      <c r="I12" s="3">
        <v>7.1970000000000006E-2</v>
      </c>
      <c r="J12" s="3">
        <v>0.62963614530381329</v>
      </c>
      <c r="K12" s="2" t="s">
        <v>38</v>
      </c>
      <c r="L12">
        <f t="shared" si="0"/>
        <v>0.62963614530381329</v>
      </c>
    </row>
    <row r="13" spans="1:14" x14ac:dyDescent="0.3">
      <c r="A13" s="1">
        <v>11</v>
      </c>
      <c r="B13" s="2" t="s">
        <v>14</v>
      </c>
      <c r="C13" s="2">
        <v>0.66</v>
      </c>
      <c r="D13" s="2">
        <v>0.32</v>
      </c>
      <c r="E13" s="2">
        <v>0.49</v>
      </c>
      <c r="F13" s="9" t="s">
        <v>38</v>
      </c>
      <c r="G13" s="10" t="s">
        <v>41</v>
      </c>
      <c r="H13" s="10" t="s">
        <v>40</v>
      </c>
      <c r="I13" s="3">
        <v>1.30612E-2</v>
      </c>
      <c r="J13" s="3">
        <v>0.11404287274713271</v>
      </c>
      <c r="K13" s="2" t="s">
        <v>42</v>
      </c>
      <c r="L13">
        <f t="shared" si="0"/>
        <v>0.11404287274713271</v>
      </c>
    </row>
    <row r="14" spans="1:14" x14ac:dyDescent="0.3">
      <c r="A14" s="1">
        <v>12</v>
      </c>
      <c r="B14" s="2" t="s">
        <v>15</v>
      </c>
      <c r="C14" s="2">
        <v>0.56999999999999995</v>
      </c>
      <c r="D14" s="2">
        <v>0.28000000000000003</v>
      </c>
      <c r="E14" s="2">
        <v>0.43</v>
      </c>
      <c r="F14" s="10" t="s">
        <v>40</v>
      </c>
      <c r="G14" s="10" t="s">
        <v>41</v>
      </c>
      <c r="H14" s="10" t="s">
        <v>40</v>
      </c>
      <c r="I14" s="3">
        <v>1.11953E-2</v>
      </c>
      <c r="J14" s="3">
        <v>9.7711773025809065E-2</v>
      </c>
      <c r="K14" s="2" t="s">
        <v>42</v>
      </c>
      <c r="L14">
        <f t="shared" si="0"/>
        <v>9.7711773025809065E-2</v>
      </c>
    </row>
    <row r="15" spans="1:14" x14ac:dyDescent="0.3">
      <c r="A15" s="1">
        <v>13</v>
      </c>
      <c r="B15" s="2" t="s">
        <v>16</v>
      </c>
      <c r="C15" s="2">
        <v>0.56999999999999995</v>
      </c>
      <c r="D15" s="2">
        <v>0.28000000000000003</v>
      </c>
      <c r="E15" s="2">
        <v>0.43</v>
      </c>
      <c r="F15" s="10" t="s">
        <v>40</v>
      </c>
      <c r="G15" s="10" t="s">
        <v>41</v>
      </c>
      <c r="H15" s="10" t="s">
        <v>40</v>
      </c>
      <c r="I15" s="3">
        <v>1.11953E-2</v>
      </c>
      <c r="J15" s="3">
        <v>9.7711773025809065E-2</v>
      </c>
      <c r="K15" s="2" t="s">
        <v>42</v>
      </c>
      <c r="L15">
        <f t="shared" si="0"/>
        <v>9.7711773025809065E-2</v>
      </c>
    </row>
    <row r="16" spans="1:14" x14ac:dyDescent="0.3">
      <c r="A16" s="1">
        <v>14</v>
      </c>
      <c r="B16" s="2" t="s">
        <v>17</v>
      </c>
      <c r="C16" s="2">
        <v>0.73</v>
      </c>
      <c r="D16" s="2">
        <v>0.28000000000000003</v>
      </c>
      <c r="E16" s="2">
        <v>0.47</v>
      </c>
      <c r="F16" s="9" t="s">
        <v>38</v>
      </c>
      <c r="G16" s="10" t="s">
        <v>41</v>
      </c>
      <c r="H16" s="10" t="s">
        <v>40</v>
      </c>
      <c r="I16" s="3">
        <v>9.5960000000000004E-3</v>
      </c>
      <c r="J16" s="3">
        <v>8.3714062653166971E-2</v>
      </c>
      <c r="K16" s="2" t="s">
        <v>42</v>
      </c>
      <c r="L16">
        <f t="shared" si="0"/>
        <v>8.3714062653166971E-2</v>
      </c>
    </row>
    <row r="17" spans="1:18" x14ac:dyDescent="0.3">
      <c r="A17" s="1">
        <v>15</v>
      </c>
      <c r="B17" s="2" t="s">
        <v>18</v>
      </c>
      <c r="C17" s="2">
        <v>0.5</v>
      </c>
      <c r="D17" s="2">
        <v>0.24</v>
      </c>
      <c r="E17" s="2">
        <v>0.37</v>
      </c>
      <c r="F17" s="10" t="s">
        <v>40</v>
      </c>
      <c r="G17" s="10" t="s">
        <v>41</v>
      </c>
      <c r="H17" s="10" t="s">
        <v>41</v>
      </c>
      <c r="I17" s="3">
        <v>9.5960000000000004E-3</v>
      </c>
      <c r="J17" s="3">
        <v>8.3714062653166971E-2</v>
      </c>
      <c r="K17" s="2" t="s">
        <v>42</v>
      </c>
      <c r="L17">
        <f t="shared" si="0"/>
        <v>8.3714062653166971E-2</v>
      </c>
    </row>
    <row r="18" spans="1:18" x14ac:dyDescent="0.3">
      <c r="A18" s="1">
        <v>16</v>
      </c>
      <c r="B18" s="2" t="s">
        <v>19</v>
      </c>
      <c r="C18" s="2">
        <v>0.5</v>
      </c>
      <c r="D18" s="2">
        <v>0.24</v>
      </c>
      <c r="E18" s="2">
        <v>0.37</v>
      </c>
      <c r="F18" s="10" t="s">
        <v>40</v>
      </c>
      <c r="G18" s="10" t="s">
        <v>41</v>
      </c>
      <c r="H18" s="10" t="s">
        <v>41</v>
      </c>
      <c r="I18" s="3">
        <v>9.5960000000000004E-3</v>
      </c>
      <c r="J18" s="3">
        <v>8.3714062653166971E-2</v>
      </c>
      <c r="K18" s="2" t="s">
        <v>42</v>
      </c>
      <c r="L18">
        <f t="shared" si="0"/>
        <v>8.3714062653166971E-2</v>
      </c>
    </row>
    <row r="19" spans="1:18" x14ac:dyDescent="0.3">
      <c r="A19" s="1">
        <v>17</v>
      </c>
      <c r="B19" s="2" t="s">
        <v>20</v>
      </c>
      <c r="C19" s="2">
        <v>0.94</v>
      </c>
      <c r="D19" s="2">
        <v>0.24</v>
      </c>
      <c r="E19" s="2">
        <v>0.42</v>
      </c>
      <c r="F19" s="8" t="s">
        <v>39</v>
      </c>
      <c r="G19" s="10" t="s">
        <v>41</v>
      </c>
      <c r="H19" s="10" t="s">
        <v>40</v>
      </c>
      <c r="I19" s="3">
        <v>8.2251000000000008E-3</v>
      </c>
      <c r="J19" s="3">
        <v>7.1715400019605371E-2</v>
      </c>
      <c r="K19" s="2" t="s">
        <v>42</v>
      </c>
      <c r="L19">
        <f t="shared" si="0"/>
        <v>7.1715400019605371E-2</v>
      </c>
    </row>
    <row r="20" spans="1:18" x14ac:dyDescent="0.3">
      <c r="A20" s="1">
        <v>18</v>
      </c>
      <c r="B20" s="2" t="s">
        <v>21</v>
      </c>
      <c r="C20" s="2">
        <v>0.64</v>
      </c>
      <c r="D20" s="2">
        <v>0.24</v>
      </c>
      <c r="E20" s="2">
        <v>0.41</v>
      </c>
      <c r="F20" s="9" t="s">
        <v>38</v>
      </c>
      <c r="G20" s="10" t="s">
        <v>41</v>
      </c>
      <c r="H20" s="10" t="s">
        <v>40</v>
      </c>
      <c r="I20" s="3">
        <v>8.2251000000000008E-3</v>
      </c>
      <c r="J20" s="3">
        <v>7.1715400019605371E-2</v>
      </c>
      <c r="K20" s="2" t="s">
        <v>42</v>
      </c>
      <c r="L20">
        <f t="shared" si="0"/>
        <v>7.1715400019605371E-2</v>
      </c>
    </row>
    <row r="21" spans="1:18" x14ac:dyDescent="0.3">
      <c r="A21" s="1">
        <v>19</v>
      </c>
      <c r="B21" s="2" t="s">
        <v>22</v>
      </c>
      <c r="C21" s="2">
        <v>0.64</v>
      </c>
      <c r="D21" s="2">
        <v>0.24</v>
      </c>
      <c r="E21" s="2">
        <v>0.41</v>
      </c>
      <c r="F21" s="9" t="s">
        <v>38</v>
      </c>
      <c r="G21" s="10" t="s">
        <v>41</v>
      </c>
      <c r="H21" s="10" t="s">
        <v>40</v>
      </c>
      <c r="I21" s="3">
        <v>8.2251000000000008E-3</v>
      </c>
      <c r="J21" s="3">
        <v>7.1715400019605371E-2</v>
      </c>
      <c r="K21" s="2" t="s">
        <v>42</v>
      </c>
      <c r="L21">
        <f t="shared" si="0"/>
        <v>7.1715400019605371E-2</v>
      </c>
      <c r="O21" s="16" t="s">
        <v>61</v>
      </c>
      <c r="P21" s="17" t="s">
        <v>62</v>
      </c>
      <c r="Q21" s="18" t="s">
        <v>40</v>
      </c>
      <c r="R21" s="19" t="s">
        <v>41</v>
      </c>
    </row>
    <row r="22" spans="1:18" x14ac:dyDescent="0.3">
      <c r="A22" s="1">
        <v>20</v>
      </c>
      <c r="B22" s="2" t="s">
        <v>23</v>
      </c>
      <c r="C22" s="2">
        <v>0.94</v>
      </c>
      <c r="D22" s="2">
        <v>0.24</v>
      </c>
      <c r="E22" s="2">
        <v>0.42</v>
      </c>
      <c r="F22" s="8" t="s">
        <v>39</v>
      </c>
      <c r="G22" s="10" t="s">
        <v>41</v>
      </c>
      <c r="H22" s="10" t="s">
        <v>40</v>
      </c>
      <c r="I22" s="3">
        <v>8.2251000000000008E-3</v>
      </c>
      <c r="J22" s="3">
        <v>7.1715400019605371E-2</v>
      </c>
      <c r="K22" s="2" t="s">
        <v>42</v>
      </c>
      <c r="L22">
        <f t="shared" si="0"/>
        <v>7.1715400019605371E-2</v>
      </c>
    </row>
    <row r="23" spans="1:18" x14ac:dyDescent="0.3">
      <c r="A23" s="1">
        <v>21</v>
      </c>
      <c r="B23" s="2" t="s">
        <v>24</v>
      </c>
      <c r="C23" s="2">
        <v>0.84</v>
      </c>
      <c r="D23" s="2">
        <v>0.32</v>
      </c>
      <c r="E23" s="2">
        <v>0.54</v>
      </c>
      <c r="F23" s="8" t="s">
        <v>39</v>
      </c>
      <c r="G23" s="10" t="s">
        <v>41</v>
      </c>
      <c r="H23" s="10" t="s">
        <v>40</v>
      </c>
      <c r="I23" s="3">
        <v>2.7988000000000002E-3</v>
      </c>
      <c r="J23" s="3">
        <v>2.4222261899760528E-2</v>
      </c>
      <c r="K23" s="2" t="s">
        <v>42</v>
      </c>
      <c r="L23">
        <f t="shared" si="0"/>
        <v>2.4222261899760532E-2</v>
      </c>
    </row>
    <row r="24" spans="1:18" x14ac:dyDescent="0.3">
      <c r="A24" s="1">
        <v>22</v>
      </c>
      <c r="B24" s="2" t="s">
        <v>25</v>
      </c>
      <c r="C24" s="2">
        <v>0.84</v>
      </c>
      <c r="D24" s="2">
        <v>0.32</v>
      </c>
      <c r="E24" s="2">
        <v>0.54</v>
      </c>
      <c r="F24" s="8" t="s">
        <v>39</v>
      </c>
      <c r="G24" s="10" t="s">
        <v>41</v>
      </c>
      <c r="H24" s="10" t="s">
        <v>40</v>
      </c>
      <c r="I24" s="3">
        <v>2.7988000000000002E-3</v>
      </c>
      <c r="J24" s="3">
        <v>2.4222261899760528E-2</v>
      </c>
      <c r="K24" s="2" t="s">
        <v>42</v>
      </c>
      <c r="L24">
        <f t="shared" si="0"/>
        <v>2.4222261899760532E-2</v>
      </c>
    </row>
    <row r="25" spans="1:18" x14ac:dyDescent="0.3">
      <c r="A25" s="1">
        <v>23</v>
      </c>
      <c r="B25" s="2" t="s">
        <v>26</v>
      </c>
      <c r="C25" s="2">
        <v>0.96</v>
      </c>
      <c r="D25" s="2">
        <v>0.32</v>
      </c>
      <c r="E25" s="2">
        <v>0.55000000000000004</v>
      </c>
      <c r="F25" s="8" t="s">
        <v>39</v>
      </c>
      <c r="G25" s="10" t="s">
        <v>41</v>
      </c>
      <c r="H25" s="10" t="s">
        <v>40</v>
      </c>
      <c r="I25" s="3">
        <v>2.7988000000000002E-3</v>
      </c>
      <c r="J25" s="3">
        <v>2.4222261899760528E-2</v>
      </c>
      <c r="K25" s="2" t="s">
        <v>42</v>
      </c>
      <c r="L25">
        <f t="shared" si="0"/>
        <v>2.4222261899760532E-2</v>
      </c>
    </row>
    <row r="26" spans="1:18" x14ac:dyDescent="0.3">
      <c r="A26" s="1">
        <v>24</v>
      </c>
      <c r="B26" s="2" t="s">
        <v>27</v>
      </c>
      <c r="C26" s="2">
        <v>0.83</v>
      </c>
      <c r="D26" s="2">
        <v>0.28000000000000003</v>
      </c>
      <c r="E26" s="2">
        <v>0.48</v>
      </c>
      <c r="F26" s="8" t="s">
        <v>39</v>
      </c>
      <c r="G26" s="10" t="s">
        <v>41</v>
      </c>
      <c r="H26" s="10" t="s">
        <v>40</v>
      </c>
      <c r="I26" s="3">
        <v>2.3990000000000001E-3</v>
      </c>
      <c r="J26" s="3">
        <v>2.0723053116553931E-2</v>
      </c>
      <c r="K26" s="2" t="s">
        <v>42</v>
      </c>
      <c r="L26">
        <f t="shared" si="0"/>
        <v>2.0723053116553935E-2</v>
      </c>
    </row>
    <row r="27" spans="1:18" x14ac:dyDescent="0.3">
      <c r="A27" s="1">
        <v>25</v>
      </c>
      <c r="B27" s="2" t="s">
        <v>28</v>
      </c>
      <c r="C27" s="2">
        <v>0.73</v>
      </c>
      <c r="D27" s="2">
        <v>0.28000000000000003</v>
      </c>
      <c r="E27" s="2">
        <v>0.47</v>
      </c>
      <c r="F27" s="9" t="s">
        <v>38</v>
      </c>
      <c r="G27" s="10" t="s">
        <v>41</v>
      </c>
      <c r="H27" s="10" t="s">
        <v>40</v>
      </c>
      <c r="I27" s="3">
        <v>2.3990000000000001E-3</v>
      </c>
      <c r="J27" s="3">
        <v>2.0723053116553931E-2</v>
      </c>
      <c r="K27" s="2" t="s">
        <v>42</v>
      </c>
      <c r="L27">
        <f t="shared" si="0"/>
        <v>2.0723053116553935E-2</v>
      </c>
    </row>
    <row r="28" spans="1:18" x14ac:dyDescent="0.3">
      <c r="A28" s="1">
        <v>26</v>
      </c>
      <c r="B28" s="2" t="s">
        <v>29</v>
      </c>
      <c r="C28" s="2">
        <v>0.72</v>
      </c>
      <c r="D28" s="2">
        <v>0.24</v>
      </c>
      <c r="E28" s="2">
        <v>0.42</v>
      </c>
      <c r="F28" s="9" t="s">
        <v>38</v>
      </c>
      <c r="G28" s="10" t="s">
        <v>41</v>
      </c>
      <c r="H28" s="10" t="s">
        <v>40</v>
      </c>
      <c r="I28" s="3">
        <v>2.0563000000000001E-3</v>
      </c>
      <c r="J28" s="3">
        <v>1.7723606268117462E-2</v>
      </c>
      <c r="K28" s="2" t="s">
        <v>42</v>
      </c>
      <c r="L28">
        <f t="shared" si="0"/>
        <v>1.7723606268117462E-2</v>
      </c>
    </row>
    <row r="29" spans="1:18" x14ac:dyDescent="0.3">
      <c r="A29" s="1">
        <v>27</v>
      </c>
      <c r="B29" s="2" t="s">
        <v>30</v>
      </c>
      <c r="C29" s="2">
        <v>0.43</v>
      </c>
      <c r="D29" s="2">
        <v>0.21</v>
      </c>
      <c r="E29" s="2">
        <v>0.32</v>
      </c>
      <c r="F29" s="10" t="s">
        <v>40</v>
      </c>
      <c r="G29" s="10" t="s">
        <v>41</v>
      </c>
      <c r="H29" s="10" t="s">
        <v>41</v>
      </c>
      <c r="I29" s="3">
        <v>1.0966999999999999E-3</v>
      </c>
      <c r="J29" s="3">
        <v>9.324804996569059E-3</v>
      </c>
      <c r="K29" s="2" t="s">
        <v>42</v>
      </c>
      <c r="L29">
        <f t="shared" si="0"/>
        <v>9.324804996569059E-3</v>
      </c>
    </row>
    <row r="30" spans="1:18" x14ac:dyDescent="0.3">
      <c r="A30" s="1">
        <v>28</v>
      </c>
      <c r="B30" s="2" t="s">
        <v>31</v>
      </c>
      <c r="C30" s="2">
        <v>0.73</v>
      </c>
      <c r="D30" s="2">
        <v>0.28000000000000003</v>
      </c>
      <c r="E30" s="2">
        <v>0.47</v>
      </c>
      <c r="F30" s="9" t="s">
        <v>38</v>
      </c>
      <c r="G30" s="10" t="s">
        <v>41</v>
      </c>
      <c r="H30" s="10" t="s">
        <v>40</v>
      </c>
      <c r="I30" s="3">
        <v>3.1990000000000002E-4</v>
      </c>
      <c r="J30" s="3">
        <v>2.5259421081376301E-3</v>
      </c>
      <c r="K30" s="2" t="s">
        <v>42</v>
      </c>
      <c r="L30">
        <f t="shared" si="0"/>
        <v>2.5259421081376297E-3</v>
      </c>
    </row>
    <row r="31" spans="1:18" x14ac:dyDescent="0.3">
      <c r="A31" s="1">
        <v>29</v>
      </c>
      <c r="B31" s="2" t="s">
        <v>32</v>
      </c>
      <c r="C31" s="2">
        <v>0.73</v>
      </c>
      <c r="D31" s="2">
        <v>0.28000000000000003</v>
      </c>
      <c r="E31" s="2">
        <v>0.47</v>
      </c>
      <c r="F31" s="9" t="s">
        <v>38</v>
      </c>
      <c r="G31" s="10" t="s">
        <v>41</v>
      </c>
      <c r="H31" s="10" t="s">
        <v>40</v>
      </c>
      <c r="I31" s="3">
        <v>3.1990000000000002E-4</v>
      </c>
      <c r="J31" s="3">
        <v>2.5259421081376301E-3</v>
      </c>
      <c r="K31" s="2" t="s">
        <v>42</v>
      </c>
      <c r="L31">
        <f t="shared" si="0"/>
        <v>2.5259421081376297E-3</v>
      </c>
    </row>
    <row r="32" spans="1:18" x14ac:dyDescent="0.3">
      <c r="A32" s="1">
        <v>30</v>
      </c>
      <c r="B32" s="2" t="s">
        <v>33</v>
      </c>
      <c r="C32" s="2">
        <v>0.95</v>
      </c>
      <c r="D32" s="2">
        <v>0.28000000000000003</v>
      </c>
      <c r="E32" s="2">
        <v>0.48</v>
      </c>
      <c r="F32" s="8" t="s">
        <v>39</v>
      </c>
      <c r="G32" s="10" t="s">
        <v>41</v>
      </c>
      <c r="H32" s="10" t="s">
        <v>40</v>
      </c>
      <c r="I32" s="3">
        <v>3.1990000000000002E-4</v>
      </c>
      <c r="J32" s="3">
        <v>2.5259421081376301E-3</v>
      </c>
      <c r="K32" s="2" t="s">
        <v>42</v>
      </c>
      <c r="L32">
        <f t="shared" si="0"/>
        <v>2.5259421081376297E-3</v>
      </c>
    </row>
    <row r="33" spans="1:12" x14ac:dyDescent="0.3">
      <c r="A33" s="1">
        <v>31</v>
      </c>
      <c r="B33" s="2" t="s">
        <v>34</v>
      </c>
      <c r="C33" s="2">
        <v>0.64</v>
      </c>
      <c r="D33" s="2">
        <v>0.24</v>
      </c>
      <c r="E33" s="2">
        <v>0.41</v>
      </c>
      <c r="F33" s="9" t="s">
        <v>38</v>
      </c>
      <c r="G33" s="10" t="s">
        <v>41</v>
      </c>
      <c r="H33" s="10" t="s">
        <v>40</v>
      </c>
      <c r="I33" s="3">
        <v>2.742E-4</v>
      </c>
      <c r="J33" s="3">
        <v>2.1259575123583861E-3</v>
      </c>
      <c r="K33" s="2" t="s">
        <v>42</v>
      </c>
      <c r="L33">
        <f t="shared" si="0"/>
        <v>2.1259575123583861E-3</v>
      </c>
    </row>
    <row r="34" spans="1:12" x14ac:dyDescent="0.3">
      <c r="A34" s="1">
        <v>32</v>
      </c>
      <c r="B34" s="2" t="s">
        <v>35</v>
      </c>
      <c r="C34" s="2">
        <v>0.82</v>
      </c>
      <c r="D34" s="2">
        <v>0.24</v>
      </c>
      <c r="E34" s="2">
        <v>0.42</v>
      </c>
      <c r="F34" s="8" t="s">
        <v>39</v>
      </c>
      <c r="G34" s="10" t="s">
        <v>41</v>
      </c>
      <c r="H34" s="10" t="s">
        <v>40</v>
      </c>
      <c r="I34" s="3">
        <v>2.742E-4</v>
      </c>
      <c r="J34" s="3">
        <v>2.1259575123583861E-3</v>
      </c>
      <c r="K34" s="2" t="s">
        <v>42</v>
      </c>
      <c r="L34">
        <f t="shared" si="0"/>
        <v>2.1259575123583861E-3</v>
      </c>
    </row>
    <row r="35" spans="1:12" x14ac:dyDescent="0.3">
      <c r="A35" s="1">
        <v>33</v>
      </c>
      <c r="B35" s="2" t="s">
        <v>36</v>
      </c>
      <c r="C35" s="2">
        <v>0.64</v>
      </c>
      <c r="D35" s="2">
        <v>0.24</v>
      </c>
      <c r="E35" s="2">
        <v>0.41</v>
      </c>
      <c r="F35" s="9" t="s">
        <v>38</v>
      </c>
      <c r="G35" s="10" t="s">
        <v>41</v>
      </c>
      <c r="H35" s="10" t="s">
        <v>40</v>
      </c>
      <c r="I35" s="3">
        <v>2.742E-4</v>
      </c>
      <c r="J35" s="3">
        <v>2.1259575123583861E-3</v>
      </c>
      <c r="K35" s="2" t="s">
        <v>42</v>
      </c>
      <c r="L35">
        <f t="shared" si="0"/>
        <v>2.1259575123583861E-3</v>
      </c>
    </row>
    <row r="36" spans="1:12" x14ac:dyDescent="0.3">
      <c r="A36" s="1">
        <v>34</v>
      </c>
      <c r="B36" s="2" t="s">
        <v>37</v>
      </c>
      <c r="C36" s="2">
        <v>0.72</v>
      </c>
      <c r="D36" s="2">
        <v>0.21</v>
      </c>
      <c r="E36" s="2">
        <v>0.36</v>
      </c>
      <c r="F36" s="9" t="s">
        <v>38</v>
      </c>
      <c r="G36" s="10" t="s">
        <v>41</v>
      </c>
      <c r="H36" s="10" t="s">
        <v>41</v>
      </c>
      <c r="I36" s="3">
        <v>3.1300000000000002E-5</v>
      </c>
      <c r="J36" s="3">
        <v>0</v>
      </c>
      <c r="K36" s="2" t="s">
        <v>42</v>
      </c>
      <c r="L36">
        <f t="shared" si="0"/>
        <v>0</v>
      </c>
    </row>
    <row r="37" spans="1:12" x14ac:dyDescent="0.3">
      <c r="E37" s="20" t="s">
        <v>64</v>
      </c>
      <c r="F37" s="17">
        <v>18</v>
      </c>
      <c r="G37" s="17">
        <v>0</v>
      </c>
      <c r="H37" s="17">
        <v>10</v>
      </c>
      <c r="I37" s="13">
        <f>MIN(I3:I36)</f>
        <v>3.1300000000000002E-5</v>
      </c>
      <c r="J37" t="s">
        <v>57</v>
      </c>
    </row>
    <row r="38" spans="1:12" x14ac:dyDescent="0.3">
      <c r="E38" s="20" t="s">
        <v>65</v>
      </c>
      <c r="F38" s="18">
        <v>11</v>
      </c>
      <c r="G38" s="18">
        <v>10</v>
      </c>
      <c r="H38" s="18">
        <v>0</v>
      </c>
      <c r="I38" s="13">
        <f>MAX(I4:I37)</f>
        <v>0.1142857</v>
      </c>
      <c r="J38" t="s">
        <v>58</v>
      </c>
    </row>
    <row r="39" spans="1:12" x14ac:dyDescent="0.3">
      <c r="E39" s="20" t="s">
        <v>66</v>
      </c>
      <c r="F39" s="19">
        <v>5</v>
      </c>
      <c r="G39" s="19">
        <v>24</v>
      </c>
      <c r="H39" s="19">
        <v>24</v>
      </c>
      <c r="I39" s="13"/>
    </row>
    <row r="40" spans="1:12" x14ac:dyDescent="0.3">
      <c r="E40" s="16" t="s">
        <v>61</v>
      </c>
      <c r="F40" s="17" t="s">
        <v>62</v>
      </c>
      <c r="G40" s="18" t="s">
        <v>40</v>
      </c>
      <c r="H40" s="19" t="s">
        <v>41</v>
      </c>
    </row>
  </sheetData>
  <mergeCells count="1">
    <mergeCell ref="C1:E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Author</cp:lastModifiedBy>
  <dcterms:created xsi:type="dcterms:W3CDTF">2020-04-21T19:25:36Z</dcterms:created>
  <dcterms:modified xsi:type="dcterms:W3CDTF">2020-04-21T20:06:44Z</dcterms:modified>
</cp:coreProperties>
</file>