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384" documentId="11_7F4755BF84DCCE43E268565A8931F45BFA75341E" xr6:coauthVersionLast="47" xr6:coauthVersionMax="47" xr10:uidLastSave="{8B7D5A6C-5623-475D-8D70-E9F79018A55D}"/>
  <bookViews>
    <workbookView xWindow="240" yWindow="105" windowWidth="14805" windowHeight="8010" firstSheet="3" activeTab="3" xr2:uid="{00000000-000D-0000-FFFF-FFFF00000000}"/>
  </bookViews>
  <sheets>
    <sheet name="Dados" sheetId="1" r:id="rId1"/>
    <sheet name="Controle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805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3" i="4"/>
  <c r="D10" i="4"/>
  <c r="D9" i="4"/>
  <c r="D8" i="4"/>
  <c r="D3" i="4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<sst xmlns="http://schemas.openxmlformats.org/spreadsheetml/2006/main" count="263" uniqueCount="81">
  <si>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</si>
  <si>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</si>
  <si>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</si>
  <si>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</si>
  <si>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</si>
  <si>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</si>
  <si>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</si>
  <si>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</si>
  <si>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</si>
  <si>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</si>
  <si>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</si>
  <si>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</si>
  <si>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</si>
  <si>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</si>
  <si>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</si>
  <si>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</si>
  <si>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</si>
  <si>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</si>
  <si>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</si>
  <si>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</si>
  <si>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</si>
  <si>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</si>
  <si>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</si>
  <si>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</si>
  <si>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</si>
  <si>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</si>
  <si>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</si>
  <si>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</si>
  <si>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</si>
  <si>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</si>
  <si>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</si>
  <si>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</si>
  <si>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</si>
  <si>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</si>
  <si>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</si>
  <si>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</si>
  <si>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</si>
  <si>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</si>
  <si>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</si>
  <si>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</si>
  <si>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</si>
  <si>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</si>
  <si>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</si>
  <si>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</si>
  <si>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</si>
  <si>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</si>
  <si>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</si>
  <si>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</si>
  <si>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</si>
  <si>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</si>
  <si>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</si>
  <si>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</si>
  <si>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</si>
  <si>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</si>
  <si>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</si>
  <si>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</si>
  <si>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</si>
  <si>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</si>
  <si>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</si>
  <si>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</si>
  <si>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</si>
  <si>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</si>
  <si>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</si>
  <si>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</si>
  <si>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</si>
  <si>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</si>
  <si>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</si>
  <si>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</si>
  <si>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</si>
  <si>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</si>
  <si>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</si>
  <si>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</si>
  <si>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</si>
  <si>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Quanto tive de saída por categoria, sumarizado em Reais</t>
  </si>
  <si>
    <t>Soma de Valor</t>
  </si>
  <si>
    <t>Total Geral</t>
  </si>
  <si>
    <t>Total Reservado</t>
  </si>
  <si>
    <t>Meta de Reserva</t>
  </si>
  <si>
    <t>Data de Lançamento</t>
  </si>
  <si>
    <t>Depósito Reservado</t>
  </si>
  <si>
    <t>Olá 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</si>
</sst>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5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pivotButton="1"/>
    <xf numFmtId="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1" fontId="0" fillId="0" borderId="0" xfId="0" applyNumberFormat="1"/>
    <xf numFmtId="1" fontId="1" fillId="0" borderId="0" xfId="0" applyNumberFormat="1" applyFont="1"/>
    <xf numFmtId="0" fontId="3" fillId="3" borderId="0" xfId="0" applyFont="1" applyFill="1" applyAlignment="1">
      <alignment wrapText="1"/>
    </xf>
    <xf numFmtId="0" fontId="4" fillId="2" borderId="0" xfId="0" applyFont="1" applyFill="1"/>
    <xf numFmtId="14" fontId="0" fillId="4" borderId="0" xfId="0" applyNumberFormat="1" applyFill="1"/>
    <xf numFmtId="164" fontId="0" fillId="4" borderId="0" xfId="0" applyNumberFormat="1" applyFill="1"/>
    <xf numFmtId="164" fontId="0" fillId="0" borderId="0" xfId="0" applyNumberFormat="1"/>
    <xf numFmtId="14" fontId="0" fillId="0" borderId="0" xfId="0" applyNumberFormat="1"/>
    <xf numFmtId="14" fontId="0" fillId="4" borderId="1" xfId="0" applyNumberFormat="1" applyFont="1" applyFill="1" applyBorder="1"/>
    <xf numFmtId="0" fontId="0" fillId="5" borderId="0" xfId="0" applyFill="1"/>
  </cellXfs>
  <cellStyles count="1">
    <cellStyle name="Normal" xfId="0" builtinId="0"/>
  </cellStyles>
  <dxfs count="7">
    <dxf>
      <numFmt numFmtId="164" formatCode="&quot;R$&quot;\ #,##0.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"R$"\ #,##0.00</c:formatCode>
                <c:ptCount val="2"/>
                <c:pt idx="0">
                  <c:v>5101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4-4A5E-81EB-92A2958A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464263"/>
        <c:axId val="832677895"/>
      </c:barChart>
      <c:catAx>
        <c:axId val="1346464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77895"/>
        <c:crosses val="autoZero"/>
        <c:auto val="1"/>
        <c:lblAlgn val="ctr"/>
        <c:lblOffset val="100"/>
        <c:noMultiLvlLbl val="0"/>
      </c:catAx>
      <c:valAx>
        <c:axId val="8326778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46464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[PlanilhaFinanceira.xlsx]Controle!Tabela dinâmica1</c:name>
    <c:fmtId val="4"/>
  </c:pivotSource>
  <c:chart>
    <c:autoTitleDeleted val="1"/>
    <c:pivotFmts>
      <c:pivotFmt>
        <c:idx val="0"/>
        <c:spPr>
          <a:solidFill>
            <a:srgbClr val="F1A98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1A98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A98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Controle!$D$5:$D$20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E-45FF-BD9D-0442444B51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7185543"/>
        <c:axId val="1077187591"/>
      </c:barChart>
      <c:catAx>
        <c:axId val="1077185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7591"/>
        <c:crosses val="autoZero"/>
        <c:auto val="1"/>
        <c:lblAlgn val="ctr"/>
        <c:lblOffset val="100"/>
        <c:noMultiLvlLbl val="0"/>
      </c:catAx>
      <c:valAx>
        <c:axId val="107718759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7718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[PlanilhaFinanceira.xlsx]Controle!Tabela dinâmica2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Controle!$G$5:$G$9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D17-894A-092328463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1793671"/>
        <c:axId val="711795719"/>
      </c:barChart>
      <c:catAx>
        <c:axId val="711793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5719"/>
        <c:crosses val="autoZero"/>
        <c:auto val="1"/>
        <c:lblAlgn val="ctr"/>
        <c:lblOffset val="100"/>
        <c:noMultiLvlLbl val="0"/>
      </c:catAx>
      <c:valAx>
        <c:axId val="71179571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711793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[PlanilhaFinanceira.xlsx]Controle!Tabela dinâmica1</c:name>
    <c:fmtId val="8"/>
  </c:pivotSource>
  <c:chart>
    <c:autoTitleDeleted val="1"/>
    <c:pivotFmts>
      <c:pivotFmt>
        <c:idx val="0"/>
        <c:spPr>
          <a:solidFill>
            <a:srgbClr val="F1A98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1A9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1A98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1A98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1A98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1A98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Controle!$D$5:$D$20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4-4D4C-AC52-4053701125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7185543"/>
        <c:axId val="1077187591"/>
      </c:barChart>
      <c:catAx>
        <c:axId val="1077185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7591"/>
        <c:crosses val="autoZero"/>
        <c:auto val="1"/>
        <c:lblAlgn val="ctr"/>
        <c:lblOffset val="100"/>
        <c:noMultiLvlLbl val="0"/>
      </c:catAx>
      <c:valAx>
        <c:axId val="107718759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7718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Caixinha!$D$3:$D$4</c:f>
              <c:numCache>
                <c:formatCode>"R$"\ #,##0.00</c:formatCode>
                <c:ptCount val="2"/>
                <c:pt idx="0">
                  <c:v>5101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483-A7D2-1B3510F7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464263"/>
        <c:axId val="832677895"/>
      </c:barChart>
      <c:catAx>
        <c:axId val="1346464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77895"/>
        <c:crosses val="autoZero"/>
        <c:auto val="1"/>
        <c:lblAlgn val="ctr"/>
        <c:lblOffset val="100"/>
        <c:noMultiLvlLbl val="0"/>
      </c:catAx>
      <c:valAx>
        <c:axId val="8326778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46464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0</xdr:row>
      <xdr:rowOff>361950</xdr:rowOff>
    </xdr:from>
    <xdr:to>
      <xdr:col>10</xdr:col>
      <xdr:colOff>600075</xdr:colOff>
      <xdr:row>7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6ABF5917-019B-BCE9-150F-37C136533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3619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123825</xdr:rowOff>
    </xdr:from>
    <xdr:to>
      <xdr:col>10</xdr:col>
      <xdr:colOff>257175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1B9A-005F-A817-0119-8E2578D0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6</xdr:row>
      <xdr:rowOff>76200</xdr:rowOff>
    </xdr:from>
    <xdr:to>
      <xdr:col>15</xdr:col>
      <xdr:colOff>533400</xdr:colOff>
      <xdr:row>21</xdr:row>
      <xdr:rowOff>133350</xdr:rowOff>
    </xdr:to>
    <xdr:sp macro="" textlink="">
      <xdr:nvSpPr>
        <xdr:cNvPr id="26" name="Retângulo Arredondado 25">
          <a:extLst>
            <a:ext uri="{FF2B5EF4-FFF2-40B4-BE49-F238E27FC236}">
              <a16:creationId xmlns:a16="http://schemas.microsoft.com/office/drawing/2014/main" id="{2A5DF535-A0CC-6E03-C76C-D465CEB47744}"/>
            </a:ext>
            <a:ext uri="{147F2762-F138-4A5C-976F-8EAC2B608ADB}">
              <a16:predDERef xmlns:a16="http://schemas.microsoft.com/office/drawing/2014/main" pred="{A40E0B07-047B-4447-AADC-FA016CB984CC}"/>
            </a:ext>
          </a:extLst>
        </xdr:cNvPr>
        <xdr:cNvSpPr/>
      </xdr:nvSpPr>
      <xdr:spPr>
        <a:xfrm>
          <a:off x="7724775" y="1419225"/>
          <a:ext cx="2762250" cy="29146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400050</xdr:colOff>
      <xdr:row>41</xdr:row>
      <xdr:rowOff>104775</xdr:rowOff>
    </xdr:from>
    <xdr:to>
      <xdr:col>15</xdr:col>
      <xdr:colOff>523875</xdr:colOff>
      <xdr:row>58</xdr:row>
      <xdr:rowOff>161925</xdr:rowOff>
    </xdr:to>
    <xdr:sp macro="" textlink="">
      <xdr:nvSpPr>
        <xdr:cNvPr id="23" name="Retângulo Arredondado 22">
          <a:extLst>
            <a:ext uri="{FF2B5EF4-FFF2-40B4-BE49-F238E27FC236}">
              <a16:creationId xmlns:a16="http://schemas.microsoft.com/office/drawing/2014/main" id="{12C87D44-79BB-E0BC-A56F-D354968F39A1}"/>
            </a:ext>
            <a:ext uri="{147F2762-F138-4A5C-976F-8EAC2B608ADB}">
              <a16:predDERef xmlns:a16="http://schemas.microsoft.com/office/drawing/2014/main" pred="{CE44F260-012F-4758-99CB-F14108765F2A}"/>
            </a:ext>
          </a:extLst>
        </xdr:cNvPr>
        <xdr:cNvSpPr/>
      </xdr:nvSpPr>
      <xdr:spPr>
        <a:xfrm>
          <a:off x="2428875" y="8115300"/>
          <a:ext cx="8048625" cy="32956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381000</xdr:colOff>
      <xdr:row>24</xdr:row>
      <xdr:rowOff>57150</xdr:rowOff>
    </xdr:from>
    <xdr:to>
      <xdr:col>15</xdr:col>
      <xdr:colOff>495300</xdr:colOff>
      <xdr:row>38</xdr:row>
      <xdr:rowOff>152400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8EF010C4-C868-1A2A-1371-C1B516F905B1}"/>
            </a:ext>
            <a:ext uri="{147F2762-F138-4A5C-976F-8EAC2B608ADB}">
              <a16:predDERef xmlns:a16="http://schemas.microsoft.com/office/drawing/2014/main" pred="{AF3C32E2-1437-4AFA-A87F-13896E7BF1DD}"/>
            </a:ext>
          </a:extLst>
        </xdr:cNvPr>
        <xdr:cNvSpPr/>
      </xdr:nvSpPr>
      <xdr:spPr>
        <a:xfrm>
          <a:off x="2409825" y="4629150"/>
          <a:ext cx="8039100" cy="27622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390525</xdr:colOff>
      <xdr:row>3</xdr:row>
      <xdr:rowOff>171450</xdr:rowOff>
    </xdr:from>
    <xdr:to>
      <xdr:col>11</xdr:col>
      <xdr:colOff>133350</xdr:colOff>
      <xdr:row>21</xdr:row>
      <xdr:rowOff>95250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3CA15EF1-C0FE-9794-43A9-71B8A5A8DA53}"/>
            </a:ext>
            <a:ext uri="{147F2762-F138-4A5C-976F-8EAC2B608ADB}">
              <a16:predDERef xmlns:a16="http://schemas.microsoft.com/office/drawing/2014/main" pred="{8EF010C4-C868-1A2A-1371-C1B516F905B1}"/>
            </a:ext>
          </a:extLst>
        </xdr:cNvPr>
        <xdr:cNvSpPr/>
      </xdr:nvSpPr>
      <xdr:spPr>
        <a:xfrm>
          <a:off x="2419350" y="942975"/>
          <a:ext cx="5229225" cy="33528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28575</xdr:colOff>
      <xdr:row>5</xdr:row>
      <xdr:rowOff>57150</xdr:rowOff>
    </xdr:from>
    <xdr:to>
      <xdr:col>11</xdr:col>
      <xdr:colOff>57150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2963DE-1DAE-440A-A724-2BD880630C89}"/>
            </a:ext>
            <a:ext uri="{147F2762-F138-4A5C-976F-8EAC2B608ADB}">
              <a16:predDERef xmlns:a16="http://schemas.microsoft.com/office/drawing/2014/main" pred="{3CA15EF1-C0FE-9794-43A9-71B8A5A8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25</xdr:row>
      <xdr:rowOff>66675</xdr:rowOff>
    </xdr:from>
    <xdr:to>
      <xdr:col>14</xdr:col>
      <xdr:colOff>590550</xdr:colOff>
      <xdr:row>37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3C32E2-1437-4AFA-A87F-13896E7BF1DD}"/>
            </a:ext>
            <a:ext uri="{147F2762-F138-4A5C-976F-8EAC2B608ADB}">
              <a16:predDERef xmlns:a16="http://schemas.microsoft.com/office/drawing/2014/main" pred="{A02963DE-1DAE-440A-A724-2BD880630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3</xdr:row>
      <xdr:rowOff>133350</xdr:rowOff>
    </xdr:from>
    <xdr:to>
      <xdr:col>15</xdr:col>
      <xdr:colOff>533400</xdr:colOff>
      <xdr:row>6</xdr:row>
      <xdr:rowOff>28575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4B72E0DC-AB28-D82F-8913-AE681CEF21BB}"/>
            </a:ext>
            <a:ext uri="{147F2762-F138-4A5C-976F-8EAC2B608ADB}">
              <a16:predDERef xmlns:a16="http://schemas.microsoft.com/office/drawing/2014/main" pred="{AF3C32E2-1437-4AFA-A87F-13896E7BF1DD}"/>
            </a:ext>
          </a:extLst>
        </xdr:cNvPr>
        <xdr:cNvSpPr/>
      </xdr:nvSpPr>
      <xdr:spPr>
        <a:xfrm>
          <a:off x="2438400" y="704850"/>
          <a:ext cx="8048625" cy="466725"/>
        </a:xfrm>
        <a:prstGeom prst="round2SameRect">
          <a:avLst/>
        </a:prstGeom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ENTRADAS</a:t>
          </a:r>
        </a:p>
      </xdr:txBody>
    </xdr:sp>
    <xdr:clientData/>
  </xdr:twoCellAnchor>
  <xdr:twoCellAnchor>
    <xdr:from>
      <xdr:col>2</xdr:col>
      <xdr:colOff>390525</xdr:colOff>
      <xdr:row>24</xdr:row>
      <xdr:rowOff>57150</xdr:rowOff>
    </xdr:from>
    <xdr:to>
      <xdr:col>15</xdr:col>
      <xdr:colOff>476250</xdr:colOff>
      <xdr:row>26</xdr:row>
      <xdr:rowOff>180975</xdr:rowOff>
    </xdr:to>
    <xdr:sp macro="" textlink="">
      <xdr:nvSpPr>
        <xdr:cNvPr id="8" name="Retângulo com Canto Redondo do Mesmo Lado 7">
          <a:extLst>
            <a:ext uri="{FF2B5EF4-FFF2-40B4-BE49-F238E27FC236}">
              <a16:creationId xmlns:a16="http://schemas.microsoft.com/office/drawing/2014/main" id="{FFB4D778-D933-4D52-8EBF-53B1D0F1AF55}"/>
            </a:ext>
            <a:ext uri="{147F2762-F138-4A5C-976F-8EAC2B608ADB}">
              <a16:predDERef xmlns:a16="http://schemas.microsoft.com/office/drawing/2014/main" pred="{4B72E0DC-AB28-D82F-8913-AE681CEF21BB}"/>
            </a:ext>
          </a:extLst>
        </xdr:cNvPr>
        <xdr:cNvSpPr/>
      </xdr:nvSpPr>
      <xdr:spPr>
        <a:xfrm>
          <a:off x="2419350" y="4629150"/>
          <a:ext cx="8010525" cy="504825"/>
        </a:xfrm>
        <a:prstGeom prst="round2SameRect">
          <a:avLst/>
        </a:prstGeom>
        <a:solidFill>
          <a:schemeClr val="accent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SAIDAS</a:t>
          </a:r>
        </a:p>
      </xdr:txBody>
    </xdr:sp>
    <xdr:clientData/>
  </xdr:twoCellAnchor>
  <xdr:twoCellAnchor editAs="oneCell">
    <xdr:from>
      <xdr:col>0</xdr:col>
      <xdr:colOff>85725</xdr:colOff>
      <xdr:row>5</xdr:row>
      <xdr:rowOff>28575</xdr:rowOff>
    </xdr:from>
    <xdr:to>
      <xdr:col>0</xdr:col>
      <xdr:colOff>1276350</xdr:colOff>
      <xdr:row>9</xdr:row>
      <xdr:rowOff>66675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925550D-5514-E34C-0C6F-4B57320190B6}"/>
            </a:ext>
            <a:ext uri="{147F2762-F138-4A5C-976F-8EAC2B608ADB}">
              <a16:predDERef xmlns:a16="http://schemas.microsoft.com/office/drawing/2014/main" pred="{FFB4D778-D933-4D52-8EBF-53B1D0F1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1181100"/>
          <a:ext cx="1190625" cy="800100"/>
        </a:xfrm>
        <a:prstGeom prst="rect">
          <a:avLst/>
        </a:prstGeom>
      </xdr:spPr>
    </xdr:pic>
    <xdr:clientData/>
  </xdr:twoCellAnchor>
  <xdr:twoCellAnchor>
    <xdr:from>
      <xdr:col>2</xdr:col>
      <xdr:colOff>457200</xdr:colOff>
      <xdr:row>0</xdr:row>
      <xdr:rowOff>76200</xdr:rowOff>
    </xdr:from>
    <xdr:to>
      <xdr:col>3</xdr:col>
      <xdr:colOff>600075</xdr:colOff>
      <xdr:row>3</xdr:row>
      <xdr:rowOff>9525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6A379087-D247-F0B8-28C3-82AECF2C9EFD}"/>
            </a:ext>
            <a:ext uri="{147F2762-F138-4A5C-976F-8EAC2B608ADB}">
              <a16:predDERef xmlns:a16="http://schemas.microsoft.com/office/drawing/2014/main" pred="{8925550D-5514-E34C-0C6F-4B57320190B6}"/>
            </a:ext>
          </a:extLst>
        </xdr:cNvPr>
        <xdr:cNvSpPr/>
      </xdr:nvSpPr>
      <xdr:spPr>
        <a:xfrm>
          <a:off x="2486025" y="76200"/>
          <a:ext cx="752475" cy="5048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552450</xdr:colOff>
      <xdr:row>0</xdr:row>
      <xdr:rowOff>95250</xdr:rowOff>
    </xdr:from>
    <xdr:to>
      <xdr:col>13</xdr:col>
      <xdr:colOff>381000</xdr:colOff>
      <xdr:row>1</xdr:row>
      <xdr:rowOff>161925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74E006C1-03F0-4E9B-93BD-04DD98F4255F}"/>
            </a:ext>
            <a:ext uri="{147F2762-F138-4A5C-976F-8EAC2B608ADB}">
              <a16:predDERef xmlns:a16="http://schemas.microsoft.com/office/drawing/2014/main" pred="{D6A711C6-44BB-B74F-1F5D-5E51DDC87D8D}"/>
            </a:ext>
          </a:extLst>
        </xdr:cNvPr>
        <xdr:cNvSpPr/>
      </xdr:nvSpPr>
      <xdr:spPr>
        <a:xfrm>
          <a:off x="5629275" y="95250"/>
          <a:ext cx="3486150" cy="2571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Aptos Narrow" panose="020B0004020202020204" pitchFamily="34" charset="0"/>
            </a:rPr>
            <a:t>Pesquisar Dados ...</a:t>
          </a:r>
        </a:p>
      </xdr:txBody>
    </xdr:sp>
    <xdr:clientData/>
  </xdr:twoCellAnchor>
  <xdr:twoCellAnchor editAs="oneCell">
    <xdr:from>
      <xdr:col>2</xdr:col>
      <xdr:colOff>590550</xdr:colOff>
      <xdr:row>0</xdr:row>
      <xdr:rowOff>114300</xdr:rowOff>
    </xdr:from>
    <xdr:to>
      <xdr:col>3</xdr:col>
      <xdr:colOff>514350</xdr:colOff>
      <xdr:row>1</xdr:row>
      <xdr:rowOff>342900</xdr:rowOff>
    </xdr:to>
    <xdr:pic>
      <xdr:nvPicPr>
        <xdr:cNvPr id="19" name="Imagem 18" title="Oi, cinco monstros de goma">
          <a:extLst>
            <a:ext uri="{FF2B5EF4-FFF2-40B4-BE49-F238E27FC236}">
              <a16:creationId xmlns:a16="http://schemas.microsoft.com/office/drawing/2014/main" id="{DEE53CED-B483-D715-FC08-FF1993168502}"/>
            </a:ext>
            <a:ext uri="{147F2762-F138-4A5C-976F-8EAC2B608ADB}">
              <a16:predDERef xmlns:a16="http://schemas.microsoft.com/office/drawing/2014/main" pred="{74E006C1-03F0-4E9B-93BD-04DD98F4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9375" y="114300"/>
          <a:ext cx="533400" cy="4191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28575</xdr:rowOff>
    </xdr:from>
    <xdr:to>
      <xdr:col>0</xdr:col>
      <xdr:colOff>1409700</xdr:colOff>
      <xdr:row>1</xdr:row>
      <xdr:rowOff>285750</xdr:rowOff>
    </xdr:to>
    <xdr:sp macro="" textlink="">
      <xdr:nvSpPr>
        <xdr:cNvPr id="21" name="Retângulo Arredondado 20">
          <a:extLst>
            <a:ext uri="{FF2B5EF4-FFF2-40B4-BE49-F238E27FC236}">
              <a16:creationId xmlns:a16="http://schemas.microsoft.com/office/drawing/2014/main" id="{C1CBD46A-FCC6-E285-2CD1-3D49765C7013}"/>
            </a:ext>
            <a:ext uri="{147F2762-F138-4A5C-976F-8EAC2B608ADB}">
              <a16:predDERef xmlns:a16="http://schemas.microsoft.com/office/drawing/2014/main" pred="{DEE53CED-B483-D715-FC08-FF1993168502}"/>
            </a:ext>
          </a:extLst>
        </xdr:cNvPr>
        <xdr:cNvSpPr/>
      </xdr:nvSpPr>
      <xdr:spPr>
        <a:xfrm>
          <a:off x="19050" y="28575"/>
          <a:ext cx="1390650" cy="447675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Money App</a:t>
          </a:r>
        </a:p>
      </xdr:txBody>
    </xdr:sp>
    <xdr:clientData/>
  </xdr:twoCellAnchor>
  <xdr:twoCellAnchor>
    <xdr:from>
      <xdr:col>3</xdr:col>
      <xdr:colOff>95250</xdr:colOff>
      <xdr:row>42</xdr:row>
      <xdr:rowOff>104775</xdr:rowOff>
    </xdr:from>
    <xdr:to>
      <xdr:col>15</xdr:col>
      <xdr:colOff>123825</xdr:colOff>
      <xdr:row>56</xdr:row>
      <xdr:rowOff>180975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E44F260-012F-4758-99CB-F14108765F2A}"/>
            </a:ext>
            <a:ext uri="{147F2762-F138-4A5C-976F-8EAC2B608ADB}">
              <a16:predDERef xmlns:a16="http://schemas.microsoft.com/office/drawing/2014/main" pred="{C1CBD46A-FCC6-E285-2CD1-3D49765C7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447675</xdr:colOff>
      <xdr:row>40</xdr:row>
      <xdr:rowOff>152400</xdr:rowOff>
    </xdr:from>
    <xdr:to>
      <xdr:col>15</xdr:col>
      <xdr:colOff>438150</xdr:colOff>
      <xdr:row>43</xdr:row>
      <xdr:rowOff>28575</xdr:rowOff>
    </xdr:to>
    <xdr:sp macro="" textlink="">
      <xdr:nvSpPr>
        <xdr:cNvPr id="24" name="Retângulo com Canto Redondo do Mesmo Lado 23">
          <a:extLst>
            <a:ext uri="{FF2B5EF4-FFF2-40B4-BE49-F238E27FC236}">
              <a16:creationId xmlns:a16="http://schemas.microsoft.com/office/drawing/2014/main" id="{A0E131EB-6A76-9D9C-82F4-282AA59D1D14}"/>
            </a:ext>
            <a:ext uri="{147F2762-F138-4A5C-976F-8EAC2B608ADB}">
              <a16:predDERef xmlns:a16="http://schemas.microsoft.com/office/drawing/2014/main" pred="{CE44F260-012F-4758-99CB-F14108765F2A}"/>
            </a:ext>
          </a:extLst>
        </xdr:cNvPr>
        <xdr:cNvSpPr/>
      </xdr:nvSpPr>
      <xdr:spPr>
        <a:xfrm>
          <a:off x="2476500" y="7972425"/>
          <a:ext cx="7915275" cy="447675"/>
        </a:xfrm>
        <a:prstGeom prst="round2Same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chemeClr val="tx1"/>
              </a:solidFill>
              <a:latin typeface="Aptos Narrow" panose="020B0004020202020204" pitchFamily="34" charset="0"/>
            </a:rPr>
            <a:t>ECONOMIAS</a:t>
          </a:r>
        </a:p>
      </xdr:txBody>
    </xdr:sp>
    <xdr:clientData/>
  </xdr:twoCellAnchor>
  <xdr:twoCellAnchor>
    <xdr:from>
      <xdr:col>11</xdr:col>
      <xdr:colOff>304800</xdr:colOff>
      <xdr:row>6</xdr:row>
      <xdr:rowOff>171450</xdr:rowOff>
    </xdr:from>
    <xdr:to>
      <xdr:col>15</xdr:col>
      <xdr:colOff>304800</xdr:colOff>
      <xdr:row>21</xdr:row>
      <xdr:rowOff>57150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40E0B07-047B-4447-AADC-FA016CB984CC}"/>
            </a:ext>
            <a:ext uri="{147F2762-F138-4A5C-976F-8EAC2B608ADB}">
              <a16:predDERef xmlns:a16="http://schemas.microsoft.com/office/drawing/2014/main" pred="{A0E131EB-6A76-9D9C-82F4-282AA59D1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180975</xdr:colOff>
      <xdr:row>3</xdr:row>
      <xdr:rowOff>152400</xdr:rowOff>
    </xdr:from>
    <xdr:to>
      <xdr:col>15</xdr:col>
      <xdr:colOff>523875</xdr:colOff>
      <xdr:row>6</xdr:row>
      <xdr:rowOff>19050</xdr:rowOff>
    </xdr:to>
    <xdr:sp macro="" textlink="">
      <xdr:nvSpPr>
        <xdr:cNvPr id="27" name="Retângulo com Canto Redondo do Mesmo Lado 26">
          <a:extLst>
            <a:ext uri="{FF2B5EF4-FFF2-40B4-BE49-F238E27FC236}">
              <a16:creationId xmlns:a16="http://schemas.microsoft.com/office/drawing/2014/main" id="{222AEA6B-12AA-B8B4-5D17-6AFA0B51CB33}"/>
            </a:ext>
            <a:ext uri="{147F2762-F138-4A5C-976F-8EAC2B608ADB}">
              <a16:predDERef xmlns:a16="http://schemas.microsoft.com/office/drawing/2014/main" pred="{A40E0B07-047B-4447-AADC-FA016CB984CC}"/>
            </a:ext>
          </a:extLst>
        </xdr:cNvPr>
        <xdr:cNvSpPr/>
      </xdr:nvSpPr>
      <xdr:spPr>
        <a:xfrm>
          <a:off x="7696200" y="923925"/>
          <a:ext cx="2781300" cy="438150"/>
        </a:xfrm>
        <a:prstGeom prst="round2Same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4</xdr:row>
      <xdr:rowOff>9525</xdr:rowOff>
    </xdr:from>
    <xdr:to>
      <xdr:col>14</xdr:col>
      <xdr:colOff>361950</xdr:colOff>
      <xdr:row>5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5BFCD69-B53E-C6C4-9B38-368FE9CAF97F}"/>
            </a:ext>
            <a:ext uri="{147F2762-F138-4A5C-976F-8EAC2B608ADB}">
              <a16:predDERef xmlns:a16="http://schemas.microsoft.com/office/drawing/2014/main" pred="{222AEA6B-12AA-B8B4-5D17-6AFA0B51CB33}"/>
            </a:ext>
          </a:extLst>
        </xdr:cNvPr>
        <xdr:cNvSpPr txBox="1"/>
      </xdr:nvSpPr>
      <xdr:spPr>
        <a:xfrm>
          <a:off x="7820025" y="971550"/>
          <a:ext cx="1885950" cy="342900"/>
        </a:xfrm>
        <a:prstGeom prst="rect">
          <a:avLst/>
        </a:prstGeom>
        <a:solidFill>
          <a:srgbClr val="00B050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ECON0MIAS</a:t>
          </a: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4.874730555559" createdVersion="8" refreshedVersion="8" minRefreshableVersion="3" recordCount="44" xr:uid="{81093D12-8CB3-41E1-B30C-D6B33F702918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320007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DB688-41D2-419E-AC2A-70BC278A9151}" name="Tabela dinâmica2" cacheId="80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F4:G9" firstHeaderRow="1" firstDataRow="1" firstDataCol="1" rowPageCount="1" colPageCount="1"/>
  <pivotFields count="8">
    <pivotField compact="0" numFmtId="14" outline="0" showAll="0"/>
    <pivotField compact="0" numFmtId="1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65D5F-E0F7-450B-8ABF-BAF1F6E45EFE}" name="Tabela dinâmica1" cacheId="80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C4:D20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0BE0816-E2AC-4B16-9710-8CFFA978EC69}" sourceName="Mês">
  <pivotTables>
    <pivotTable tabId="2" name="Tabela dinâmica1"/>
  </pivotTables>
  <data>
    <tabular pivotCacheId="193200078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6C3B2AD-DC68-4FFA-860E-EB71F302E6FD}" cache="SegmentaçãodeDados_Mês" caption="Mês" style="SlicerStyleLight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610E12-18EF-49CF-A2AD-2D6A8A96A8BB}" name="tbl_operations" displayName="tbl_operations" ref="A1:H45" totalsRowShown="0">
  <autoFilter ref="A1:H45" xr:uid="{2F610E12-18EF-49CF-A2AD-2D6A8A96A8BB}"/>
  <tableColumns count="8">
    <tableColumn id="1" xr3:uid="{9319D84A-7FB0-452C-A2F5-DE9D70EED699}" name="Data"/>
    <tableColumn id="8" xr3:uid="{E40B9015-DD9E-4B50-82D5-09F3F55FEC2C}" name="Mês" dataDxfId="6">
      <calculatedColumnFormula>MONTH(tbl_operations[[#This Row],[Data]])</calculatedColumnFormula>
    </tableColumn>
    <tableColumn id="2" xr3:uid="{679D0A2A-CF9E-40E0-9D7B-B4A04E7FD98B}" name="Tipo"/>
    <tableColumn id="3" xr3:uid="{33C1754E-0C3B-4165-8E44-4654C2BBE977}" name="Categoria" dataDxfId="5"/>
    <tableColumn id="4" xr3:uid="{51A54132-BF2F-4336-9607-160D4E091017}" name="Descrição"/>
    <tableColumn id="5" xr3:uid="{43EFBC49-A2B5-46A5-8539-B09D44EE23A2}" name="Valor"/>
    <tableColumn id="6" xr3:uid="{7E9C1CDC-C048-49BE-BFD0-BA9C7E25F57C}" name="Operação Bancária"/>
    <tableColumn id="7" xr3:uid="{FDEC3041-9FAD-4C48-864F-51947CE41DDC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59FA1-475E-450E-BD83-800FA499B7D4}" name="Tabela1" displayName="Tabela1" ref="C6:D7" totalsRowShown="0" dataDxfId="4">
  <autoFilter ref="C6:D7" xr:uid="{EBF59FA1-475E-450E-BD83-800FA499B7D4}"/>
  <tableColumns count="2">
    <tableColumn id="1" xr3:uid="{3EDEBE9D-D16A-4816-8B5F-AC76C14EAB40}" name="Data de Lançamento" dataDxfId="2" totalsRowDxfId="3"/>
    <tableColumn id="2" xr3:uid="{3E53F409-8BC9-48AA-B849-527C3ECD30E3}" name="Depósito Reservado" dataDxfId="0" totalsRow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H45"/>
  <sheetViews>
    <sheetView workbookViewId="0">
      <selection activeCell="A13" sqref="A13"/>
    </sheetView>
  </sheetViews>
  <sheetFormatPr defaultRowHeight="15"/>
  <cols>
    <col min="1" max="1" width="9.85546875" bestFit="1" customWidth="1"/>
    <col min="2" max="2" width="9.85546875" style="13" customWidth="1"/>
    <col min="3" max="3" width="8.140625" bestFit="1" customWidth="1"/>
    <col min="4" max="4" width="18.42578125" customWidth="1"/>
    <col min="5" max="5" width="28.85546875" bestFit="1" customWidth="1"/>
    <col min="6" max="6" width="9.85546875" bestFit="1" customWidth="1"/>
    <col min="7" max="7" width="20" bestFit="1" customWidth="1"/>
    <col min="8" max="8" width="8.85546875" bestFit="1" customWidth="1"/>
  </cols>
  <sheetData>
    <row r="1" spans="1:8">
      <c r="A1" t="s">
        <v>0</v>
      </c>
      <c r="B1" s="1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2">
        <v>45505</v>
      </c>
      <c r="B2" s="14">
        <f>MONTH(tbl_operations[[#This Row],[Data]])</f>
        <v>8</v>
      </c>
      <c r="C2" s="1" t="s">
        <v>8</v>
      </c>
      <c r="D2" s="6" t="s">
        <v>9</v>
      </c>
      <c r="E2" s="1" t="s">
        <v>10</v>
      </c>
      <c r="F2" s="4">
        <v>5000</v>
      </c>
      <c r="G2" s="1" t="s">
        <v>11</v>
      </c>
      <c r="H2" s="1" t="s">
        <v>12</v>
      </c>
    </row>
    <row r="3" spans="1:8">
      <c r="A3" s="2">
        <v>45505</v>
      </c>
      <c r="B3" s="14">
        <f>MONTH(tbl_operations[[#This Row],[Data]])</f>
        <v>8</v>
      </c>
      <c r="C3" s="1" t="s">
        <v>13</v>
      </c>
      <c r="D3" s="6" t="s">
        <v>14</v>
      </c>
      <c r="E3" s="1" t="s">
        <v>15</v>
      </c>
      <c r="F3" s="4">
        <v>550</v>
      </c>
      <c r="G3" s="1" t="s">
        <v>16</v>
      </c>
      <c r="H3" s="1" t="s">
        <v>17</v>
      </c>
    </row>
    <row r="4" spans="1:8">
      <c r="A4" s="2">
        <v>45507</v>
      </c>
      <c r="B4" s="14">
        <f>MONTH(tbl_operations[[#This Row],[Data]])</f>
        <v>8</v>
      </c>
      <c r="C4" s="1" t="s">
        <v>13</v>
      </c>
      <c r="D4" s="6" t="s">
        <v>18</v>
      </c>
      <c r="E4" s="1" t="s">
        <v>19</v>
      </c>
      <c r="F4" s="4">
        <v>300</v>
      </c>
      <c r="G4" s="1" t="s">
        <v>20</v>
      </c>
      <c r="H4" s="1" t="s">
        <v>21</v>
      </c>
    </row>
    <row r="5" spans="1:8">
      <c r="A5" s="2">
        <v>45509</v>
      </c>
      <c r="B5" s="14">
        <f>MONTH(tbl_operations[[#This Row],[Data]])</f>
        <v>8</v>
      </c>
      <c r="C5" s="1" t="s">
        <v>13</v>
      </c>
      <c r="D5" s="6" t="s">
        <v>22</v>
      </c>
      <c r="E5" s="1" t="s">
        <v>23</v>
      </c>
      <c r="F5" s="4">
        <v>120</v>
      </c>
      <c r="G5" s="1" t="s">
        <v>20</v>
      </c>
      <c r="H5" s="1" t="s">
        <v>21</v>
      </c>
    </row>
    <row r="6" spans="1:8">
      <c r="A6" s="2">
        <v>45511</v>
      </c>
      <c r="B6" s="14">
        <f>MONTH(tbl_operations[[#This Row],[Data]])</f>
        <v>8</v>
      </c>
      <c r="C6" s="1" t="s">
        <v>13</v>
      </c>
      <c r="D6" s="6" t="s">
        <v>24</v>
      </c>
      <c r="E6" s="1" t="s">
        <v>25</v>
      </c>
      <c r="F6" s="4">
        <v>250</v>
      </c>
      <c r="G6" s="1" t="s">
        <v>11</v>
      </c>
      <c r="H6" s="1" t="s">
        <v>21</v>
      </c>
    </row>
    <row r="7" spans="1:8">
      <c r="A7" s="2">
        <v>45514</v>
      </c>
      <c r="B7" s="14">
        <f>MONTH(tbl_operations[[#This Row],[Data]])</f>
        <v>8</v>
      </c>
      <c r="C7" s="1" t="s">
        <v>13</v>
      </c>
      <c r="D7" s="6" t="s">
        <v>26</v>
      </c>
      <c r="E7" s="1" t="s">
        <v>27</v>
      </c>
      <c r="F7" s="4">
        <v>400</v>
      </c>
      <c r="G7" s="1" t="s">
        <v>16</v>
      </c>
      <c r="H7" s="1" t="s">
        <v>17</v>
      </c>
    </row>
    <row r="8" spans="1:8">
      <c r="A8" s="2">
        <v>45516</v>
      </c>
      <c r="B8" s="14">
        <f>MONTH(tbl_operations[[#This Row],[Data]])</f>
        <v>8</v>
      </c>
      <c r="C8" s="1" t="s">
        <v>13</v>
      </c>
      <c r="D8" s="6" t="s">
        <v>28</v>
      </c>
      <c r="E8" s="1" t="s">
        <v>29</v>
      </c>
      <c r="F8" s="4">
        <v>600</v>
      </c>
      <c r="G8" s="1" t="s">
        <v>20</v>
      </c>
      <c r="H8" s="1" t="s">
        <v>17</v>
      </c>
    </row>
    <row r="9" spans="1:8">
      <c r="A9" s="2">
        <v>45519</v>
      </c>
      <c r="B9" s="14">
        <f>MONTH(tbl_operations[[#This Row],[Data]])</f>
        <v>8</v>
      </c>
      <c r="C9" s="1" t="s">
        <v>8</v>
      </c>
      <c r="D9" s="6" t="s">
        <v>30</v>
      </c>
      <c r="E9" s="1" t="s">
        <v>31</v>
      </c>
      <c r="F9" s="4">
        <v>800</v>
      </c>
      <c r="G9" s="1" t="s">
        <v>11</v>
      </c>
      <c r="H9" s="1" t="s">
        <v>12</v>
      </c>
    </row>
    <row r="10" spans="1:8">
      <c r="A10" s="2">
        <v>45519</v>
      </c>
      <c r="B10" s="14">
        <f>MONTH(tbl_operations[[#This Row],[Data]])</f>
        <v>8</v>
      </c>
      <c r="C10" s="1" t="s">
        <v>13</v>
      </c>
      <c r="D10" s="6" t="s">
        <v>32</v>
      </c>
      <c r="E10" s="1" t="s">
        <v>33</v>
      </c>
      <c r="F10" s="4">
        <v>150</v>
      </c>
      <c r="G10" s="1" t="s">
        <v>11</v>
      </c>
      <c r="H10" s="1" t="s">
        <v>21</v>
      </c>
    </row>
    <row r="11" spans="1:8">
      <c r="A11" s="2">
        <v>45522</v>
      </c>
      <c r="B11" s="14">
        <f>MONTH(tbl_operations[[#This Row],[Data]])</f>
        <v>8</v>
      </c>
      <c r="C11" s="1" t="s">
        <v>13</v>
      </c>
      <c r="D11" s="6" t="s">
        <v>34</v>
      </c>
      <c r="E11" s="1" t="s">
        <v>35</v>
      </c>
      <c r="F11" s="4">
        <v>1200</v>
      </c>
      <c r="G11" s="1" t="s">
        <v>20</v>
      </c>
      <c r="H11" s="1" t="s">
        <v>17</v>
      </c>
    </row>
    <row r="12" spans="1:8">
      <c r="A12" s="2">
        <v>45524</v>
      </c>
      <c r="B12" s="14">
        <f>MONTH(tbl_operations[[#This Row],[Data]])</f>
        <v>8</v>
      </c>
      <c r="C12" s="1" t="s">
        <v>13</v>
      </c>
      <c r="D12" s="6" t="s">
        <v>36</v>
      </c>
      <c r="E12" s="1" t="s">
        <v>37</v>
      </c>
      <c r="F12" s="4">
        <v>450</v>
      </c>
      <c r="G12" s="1" t="s">
        <v>16</v>
      </c>
      <c r="H12" s="1" t="s">
        <v>21</v>
      </c>
    </row>
    <row r="13" spans="1:8">
      <c r="A13" s="2">
        <v>45526</v>
      </c>
      <c r="B13" s="14">
        <f>MONTH(tbl_operations[[#This Row],[Data]])</f>
        <v>8</v>
      </c>
      <c r="C13" s="1" t="s">
        <v>13</v>
      </c>
      <c r="D13" s="6" t="s">
        <v>38</v>
      </c>
      <c r="E13" s="1" t="s">
        <v>39</v>
      </c>
      <c r="F13" s="4">
        <v>180</v>
      </c>
      <c r="G13" s="1" t="s">
        <v>11</v>
      </c>
      <c r="H13" s="1" t="s">
        <v>17</v>
      </c>
    </row>
    <row r="14" spans="1:8">
      <c r="A14" s="2">
        <v>45528</v>
      </c>
      <c r="B14" s="14">
        <f>MONTH(tbl_operations[[#This Row],[Data]])</f>
        <v>8</v>
      </c>
      <c r="C14" s="1" t="s">
        <v>13</v>
      </c>
      <c r="D14" s="6" t="s">
        <v>40</v>
      </c>
      <c r="E14" s="1" t="s">
        <v>41</v>
      </c>
      <c r="F14" s="4">
        <v>80</v>
      </c>
      <c r="G14" s="1" t="s">
        <v>16</v>
      </c>
      <c r="H14" s="1" t="s">
        <v>21</v>
      </c>
    </row>
    <row r="15" spans="1:8">
      <c r="A15" s="2">
        <v>45532</v>
      </c>
      <c r="B15" s="14">
        <f>MONTH(tbl_operations[[#This Row],[Data]])</f>
        <v>8</v>
      </c>
      <c r="C15" s="1" t="s">
        <v>13</v>
      </c>
      <c r="D15" s="6" t="s">
        <v>42</v>
      </c>
      <c r="E15" s="1" t="s">
        <v>43</v>
      </c>
      <c r="F15" s="4">
        <v>200</v>
      </c>
      <c r="G15" s="1" t="s">
        <v>16</v>
      </c>
      <c r="H15" s="1" t="s">
        <v>21</v>
      </c>
    </row>
    <row r="16" spans="1:8">
      <c r="A16" s="2">
        <v>45534</v>
      </c>
      <c r="B16" s="14">
        <f>MONTH(tbl_operations[[#This Row],[Data]])</f>
        <v>8</v>
      </c>
      <c r="C16" s="1" t="s">
        <v>13</v>
      </c>
      <c r="D16" s="6" t="s">
        <v>44</v>
      </c>
      <c r="E16" s="1" t="s">
        <v>45</v>
      </c>
      <c r="F16" s="4">
        <v>750</v>
      </c>
      <c r="G16" s="1" t="s">
        <v>11</v>
      </c>
      <c r="H16" s="1" t="s">
        <v>17</v>
      </c>
    </row>
    <row r="17" spans="1:8">
      <c r="A17" s="2">
        <v>45535</v>
      </c>
      <c r="B17" s="14">
        <f>MONTH(tbl_operations[[#This Row],[Data]])</f>
        <v>8</v>
      </c>
      <c r="C17" s="1" t="s">
        <v>13</v>
      </c>
      <c r="D17" s="6" t="s">
        <v>46</v>
      </c>
      <c r="E17" s="1" t="s">
        <v>47</v>
      </c>
      <c r="F17" s="4">
        <v>350</v>
      </c>
      <c r="G17" s="1" t="s">
        <v>20</v>
      </c>
      <c r="H17" s="1" t="s">
        <v>21</v>
      </c>
    </row>
    <row r="18" spans="1:8">
      <c r="A18" s="2">
        <v>45536</v>
      </c>
      <c r="B18" s="14">
        <f>MONTH(tbl_operations[[#This Row],[Data]])</f>
        <v>9</v>
      </c>
      <c r="C18" s="1" t="s">
        <v>8</v>
      </c>
      <c r="D18" s="6" t="s">
        <v>9</v>
      </c>
      <c r="E18" s="1" t="s">
        <v>10</v>
      </c>
      <c r="F18" s="4">
        <v>5000</v>
      </c>
      <c r="G18" s="1" t="s">
        <v>11</v>
      </c>
      <c r="H18" s="1" t="s">
        <v>12</v>
      </c>
    </row>
    <row r="19" spans="1:8">
      <c r="A19" s="2">
        <v>45537</v>
      </c>
      <c r="B19" s="14">
        <f>MONTH(tbl_operations[[#This Row],[Data]])</f>
        <v>9</v>
      </c>
      <c r="C19" s="1" t="s">
        <v>13</v>
      </c>
      <c r="D19" s="6" t="s">
        <v>14</v>
      </c>
      <c r="E19" s="3" t="s">
        <v>15</v>
      </c>
      <c r="F19" s="5">
        <v>450</v>
      </c>
      <c r="G19" s="1" t="s">
        <v>16</v>
      </c>
      <c r="H19" s="1" t="s">
        <v>17</v>
      </c>
    </row>
    <row r="20" spans="1:8">
      <c r="A20" s="2">
        <v>45540</v>
      </c>
      <c r="B20" s="14">
        <f>MONTH(tbl_operations[[#This Row],[Data]])</f>
        <v>9</v>
      </c>
      <c r="C20" s="1" t="s">
        <v>13</v>
      </c>
      <c r="D20" s="6" t="s">
        <v>18</v>
      </c>
      <c r="E20" s="3" t="s">
        <v>19</v>
      </c>
      <c r="F20" s="5">
        <v>300</v>
      </c>
      <c r="G20" s="1" t="s">
        <v>16</v>
      </c>
      <c r="H20" s="1" t="s">
        <v>21</v>
      </c>
    </row>
    <row r="21" spans="1:8">
      <c r="A21" s="2">
        <v>45543</v>
      </c>
      <c r="B21" s="14">
        <f>MONTH(tbl_operations[[#This Row],[Data]])</f>
        <v>9</v>
      </c>
      <c r="C21" s="1" t="s">
        <v>13</v>
      </c>
      <c r="D21" s="6" t="s">
        <v>22</v>
      </c>
      <c r="E21" s="3" t="s">
        <v>48</v>
      </c>
      <c r="F21" s="5">
        <v>200</v>
      </c>
      <c r="G21" s="1" t="s">
        <v>11</v>
      </c>
      <c r="H21" s="1" t="s">
        <v>21</v>
      </c>
    </row>
    <row r="22" spans="1:8">
      <c r="A22" s="2">
        <v>45546</v>
      </c>
      <c r="B22" s="14">
        <f>MONTH(tbl_operations[[#This Row],[Data]])</f>
        <v>9</v>
      </c>
      <c r="C22" s="1" t="s">
        <v>13</v>
      </c>
      <c r="D22" s="6" t="s">
        <v>24</v>
      </c>
      <c r="E22" s="3" t="s">
        <v>49</v>
      </c>
      <c r="F22" s="5">
        <v>600</v>
      </c>
      <c r="G22" s="1" t="s">
        <v>16</v>
      </c>
      <c r="H22" s="1" t="s">
        <v>17</v>
      </c>
    </row>
    <row r="23" spans="1:8">
      <c r="A23" s="2">
        <v>45549</v>
      </c>
      <c r="B23" s="14">
        <f>MONTH(tbl_operations[[#This Row],[Data]])</f>
        <v>9</v>
      </c>
      <c r="C23" s="1" t="s">
        <v>13</v>
      </c>
      <c r="D23" s="6" t="s">
        <v>26</v>
      </c>
      <c r="E23" s="3" t="s">
        <v>27</v>
      </c>
      <c r="F23" s="5">
        <v>350</v>
      </c>
      <c r="G23" s="1" t="s">
        <v>11</v>
      </c>
      <c r="H23" s="1" t="s">
        <v>21</v>
      </c>
    </row>
    <row r="24" spans="1:8">
      <c r="A24" s="2">
        <v>45552</v>
      </c>
      <c r="B24" s="14">
        <f>MONTH(tbl_operations[[#This Row],[Data]])</f>
        <v>9</v>
      </c>
      <c r="C24" s="1" t="s">
        <v>13</v>
      </c>
      <c r="D24" s="6" t="s">
        <v>28</v>
      </c>
      <c r="E24" s="3" t="s">
        <v>50</v>
      </c>
      <c r="F24" s="5">
        <v>500</v>
      </c>
      <c r="G24" s="1" t="s">
        <v>20</v>
      </c>
      <c r="H24" s="1" t="s">
        <v>17</v>
      </c>
    </row>
    <row r="25" spans="1:8">
      <c r="A25" s="2">
        <v>45555</v>
      </c>
      <c r="B25" s="14">
        <f>MONTH(tbl_operations[[#This Row],[Data]])</f>
        <v>9</v>
      </c>
      <c r="C25" s="1" t="s">
        <v>8</v>
      </c>
      <c r="D25" s="6" t="s">
        <v>51</v>
      </c>
      <c r="E25" s="1" t="s">
        <v>52</v>
      </c>
      <c r="F25" s="4">
        <v>1200</v>
      </c>
      <c r="G25" s="1" t="s">
        <v>11</v>
      </c>
      <c r="H25" s="1" t="s">
        <v>12</v>
      </c>
    </row>
    <row r="26" spans="1:8">
      <c r="A26" s="2">
        <v>45555</v>
      </c>
      <c r="B26" s="14">
        <f>MONTH(tbl_operations[[#This Row],[Data]])</f>
        <v>9</v>
      </c>
      <c r="C26" s="1" t="s">
        <v>13</v>
      </c>
      <c r="D26" s="6" t="s">
        <v>32</v>
      </c>
      <c r="E26" s="3" t="s">
        <v>53</v>
      </c>
      <c r="F26" s="5">
        <v>800</v>
      </c>
      <c r="G26" s="1" t="s">
        <v>11</v>
      </c>
      <c r="H26" s="1" t="s">
        <v>21</v>
      </c>
    </row>
    <row r="27" spans="1:8">
      <c r="A27" s="2">
        <v>45558</v>
      </c>
      <c r="B27" s="14">
        <f>MONTH(tbl_operations[[#This Row],[Data]])</f>
        <v>9</v>
      </c>
      <c r="C27" s="1" t="s">
        <v>13</v>
      </c>
      <c r="D27" s="6" t="s">
        <v>34</v>
      </c>
      <c r="E27" s="3" t="s">
        <v>54</v>
      </c>
      <c r="F27" s="5">
        <v>1500</v>
      </c>
      <c r="G27" s="1" t="s">
        <v>20</v>
      </c>
      <c r="H27" s="1" t="s">
        <v>17</v>
      </c>
    </row>
    <row r="28" spans="1:8">
      <c r="A28" s="2">
        <v>45561</v>
      </c>
      <c r="B28" s="14">
        <f>MONTH(tbl_operations[[#This Row],[Data]])</f>
        <v>9</v>
      </c>
      <c r="C28" s="1" t="s">
        <v>13</v>
      </c>
      <c r="D28" s="6" t="s">
        <v>55</v>
      </c>
      <c r="E28" s="3" t="s">
        <v>56</v>
      </c>
      <c r="F28" s="5">
        <v>250</v>
      </c>
      <c r="G28" s="1" t="s">
        <v>16</v>
      </c>
      <c r="H28" s="1" t="s">
        <v>21</v>
      </c>
    </row>
    <row r="29" spans="1:8">
      <c r="A29" s="2">
        <v>45564</v>
      </c>
      <c r="B29" s="14">
        <f>MONTH(tbl_operations[[#This Row],[Data]])</f>
        <v>9</v>
      </c>
      <c r="C29" s="1" t="s">
        <v>13</v>
      </c>
      <c r="D29" s="6" t="s">
        <v>38</v>
      </c>
      <c r="E29" s="3" t="s">
        <v>57</v>
      </c>
      <c r="F29" s="5">
        <v>400</v>
      </c>
      <c r="G29" s="1" t="s">
        <v>20</v>
      </c>
      <c r="H29" s="1" t="s">
        <v>17</v>
      </c>
    </row>
    <row r="30" spans="1:8">
      <c r="A30" s="2">
        <v>45566</v>
      </c>
      <c r="B30" s="14">
        <f>MONTH(tbl_operations[[#This Row],[Data]])</f>
        <v>10</v>
      </c>
      <c r="C30" s="1" t="s">
        <v>8</v>
      </c>
      <c r="D30" s="6" t="s">
        <v>9</v>
      </c>
      <c r="E30" s="1" t="s">
        <v>10</v>
      </c>
      <c r="F30" s="4">
        <v>5000</v>
      </c>
      <c r="G30" s="1" t="s">
        <v>11</v>
      </c>
      <c r="H30" s="1" t="s">
        <v>12</v>
      </c>
    </row>
    <row r="31" spans="1:8">
      <c r="A31" s="2">
        <v>45566</v>
      </c>
      <c r="B31" s="14">
        <f>MONTH(tbl_operations[[#This Row],[Data]])</f>
        <v>10</v>
      </c>
      <c r="C31" s="1" t="s">
        <v>13</v>
      </c>
      <c r="D31" s="6" t="s">
        <v>14</v>
      </c>
      <c r="E31" s="1" t="s">
        <v>15</v>
      </c>
      <c r="F31" s="4">
        <v>600</v>
      </c>
      <c r="G31" s="1" t="s">
        <v>16</v>
      </c>
      <c r="H31" s="1" t="s">
        <v>17</v>
      </c>
    </row>
    <row r="32" spans="1:8">
      <c r="A32" s="2">
        <v>45568</v>
      </c>
      <c r="B32" s="14">
        <f>MONTH(tbl_operations[[#This Row],[Data]])</f>
        <v>10</v>
      </c>
      <c r="C32" s="1" t="s">
        <v>13</v>
      </c>
      <c r="D32" s="6" t="s">
        <v>18</v>
      </c>
      <c r="E32" s="1" t="s">
        <v>58</v>
      </c>
      <c r="F32" s="4">
        <v>200</v>
      </c>
      <c r="G32" s="1" t="s">
        <v>20</v>
      </c>
      <c r="H32" s="1" t="s">
        <v>21</v>
      </c>
    </row>
    <row r="33" spans="1:8">
      <c r="A33" s="2">
        <v>45570</v>
      </c>
      <c r="B33" s="14">
        <f>MONTH(tbl_operations[[#This Row],[Data]])</f>
        <v>10</v>
      </c>
      <c r="C33" s="1" t="s">
        <v>13</v>
      </c>
      <c r="D33" s="6" t="s">
        <v>22</v>
      </c>
      <c r="E33" s="1" t="s">
        <v>59</v>
      </c>
      <c r="F33" s="4">
        <v>180</v>
      </c>
      <c r="G33" s="1" t="s">
        <v>11</v>
      </c>
      <c r="H33" s="1" t="s">
        <v>21</v>
      </c>
    </row>
    <row r="34" spans="1:8">
      <c r="A34" s="2">
        <v>45573</v>
      </c>
      <c r="B34" s="14">
        <f>MONTH(tbl_operations[[#This Row],[Data]])</f>
        <v>10</v>
      </c>
      <c r="C34" s="1" t="s">
        <v>13</v>
      </c>
      <c r="D34" s="6" t="s">
        <v>24</v>
      </c>
      <c r="E34" s="1" t="s">
        <v>60</v>
      </c>
      <c r="F34" s="4">
        <v>120</v>
      </c>
      <c r="G34" s="1" t="s">
        <v>16</v>
      </c>
      <c r="H34" s="1" t="s">
        <v>17</v>
      </c>
    </row>
    <row r="35" spans="1:8">
      <c r="A35" s="2">
        <v>45575</v>
      </c>
      <c r="B35" s="14">
        <f>MONTH(tbl_operations[[#This Row],[Data]])</f>
        <v>10</v>
      </c>
      <c r="C35" s="1" t="s">
        <v>13</v>
      </c>
      <c r="D35" s="6" t="s">
        <v>26</v>
      </c>
      <c r="E35" s="1" t="s">
        <v>61</v>
      </c>
      <c r="F35" s="4">
        <v>350</v>
      </c>
      <c r="G35" s="1" t="s">
        <v>20</v>
      </c>
      <c r="H35" s="1" t="s">
        <v>17</v>
      </c>
    </row>
    <row r="36" spans="1:8">
      <c r="A36" s="2">
        <v>45578</v>
      </c>
      <c r="B36" s="14">
        <f>MONTH(tbl_operations[[#This Row],[Data]])</f>
        <v>10</v>
      </c>
      <c r="C36" s="1" t="s">
        <v>13</v>
      </c>
      <c r="D36" s="6" t="s">
        <v>28</v>
      </c>
      <c r="E36" s="1" t="s">
        <v>62</v>
      </c>
      <c r="F36" s="4">
        <v>400</v>
      </c>
      <c r="G36" s="1" t="s">
        <v>11</v>
      </c>
      <c r="H36" s="1" t="s">
        <v>21</v>
      </c>
    </row>
    <row r="37" spans="1:8">
      <c r="A37" s="2">
        <v>45580</v>
      </c>
      <c r="B37" s="14">
        <f>MONTH(tbl_operations[[#This Row],[Data]])</f>
        <v>10</v>
      </c>
      <c r="C37" s="1" t="s">
        <v>13</v>
      </c>
      <c r="D37" s="6" t="s">
        <v>32</v>
      </c>
      <c r="E37" s="1" t="s">
        <v>63</v>
      </c>
      <c r="F37" s="4">
        <v>450</v>
      </c>
      <c r="G37" s="1" t="s">
        <v>16</v>
      </c>
      <c r="H37" s="1" t="s">
        <v>21</v>
      </c>
    </row>
    <row r="38" spans="1:8">
      <c r="A38" s="2">
        <v>45583</v>
      </c>
      <c r="B38" s="14">
        <f>MONTH(tbl_operations[[#This Row],[Data]])</f>
        <v>10</v>
      </c>
      <c r="C38" s="1" t="s">
        <v>8</v>
      </c>
      <c r="D38" s="6" t="s">
        <v>64</v>
      </c>
      <c r="E38" s="1" t="s">
        <v>65</v>
      </c>
      <c r="F38" s="4">
        <v>1500</v>
      </c>
      <c r="G38" s="1" t="s">
        <v>11</v>
      </c>
      <c r="H38" s="1" t="s">
        <v>12</v>
      </c>
    </row>
    <row r="39" spans="1:8">
      <c r="A39" s="2">
        <v>45583</v>
      </c>
      <c r="B39" s="14">
        <f>MONTH(tbl_operations[[#This Row],[Data]])</f>
        <v>10</v>
      </c>
      <c r="C39" s="1" t="s">
        <v>13</v>
      </c>
      <c r="D39" s="6" t="s">
        <v>34</v>
      </c>
      <c r="E39" s="1" t="s">
        <v>66</v>
      </c>
      <c r="F39" s="4">
        <v>300</v>
      </c>
      <c r="G39" s="1" t="s">
        <v>20</v>
      </c>
      <c r="H39" s="1" t="s">
        <v>17</v>
      </c>
    </row>
    <row r="40" spans="1:8">
      <c r="A40" s="2">
        <v>45585</v>
      </c>
      <c r="B40" s="14">
        <f>MONTH(tbl_operations[[#This Row],[Data]])</f>
        <v>10</v>
      </c>
      <c r="C40" s="1" t="s">
        <v>13</v>
      </c>
      <c r="D40" s="6" t="s">
        <v>36</v>
      </c>
      <c r="E40" s="1" t="s">
        <v>67</v>
      </c>
      <c r="F40" s="4">
        <v>800</v>
      </c>
      <c r="G40" s="1" t="s">
        <v>11</v>
      </c>
      <c r="H40" s="1" t="s">
        <v>21</v>
      </c>
    </row>
    <row r="41" spans="1:8">
      <c r="A41" s="2">
        <v>45587</v>
      </c>
      <c r="B41" s="14">
        <f>MONTH(tbl_operations[[#This Row],[Data]])</f>
        <v>10</v>
      </c>
      <c r="C41" s="1" t="s">
        <v>13</v>
      </c>
      <c r="D41" s="6" t="s">
        <v>38</v>
      </c>
      <c r="E41" s="1" t="s">
        <v>68</v>
      </c>
      <c r="F41" s="4">
        <v>250</v>
      </c>
      <c r="G41" s="1" t="s">
        <v>20</v>
      </c>
      <c r="H41" s="1" t="s">
        <v>17</v>
      </c>
    </row>
    <row r="42" spans="1:8">
      <c r="A42" s="2">
        <v>45589</v>
      </c>
      <c r="B42" s="14">
        <f>MONTH(tbl_operations[[#This Row],[Data]])</f>
        <v>10</v>
      </c>
      <c r="C42" s="1" t="s">
        <v>13</v>
      </c>
      <c r="D42" s="6" t="s">
        <v>42</v>
      </c>
      <c r="E42" s="1" t="s">
        <v>69</v>
      </c>
      <c r="F42" s="4">
        <v>150</v>
      </c>
      <c r="G42" s="1" t="s">
        <v>16</v>
      </c>
      <c r="H42" s="1" t="s">
        <v>21</v>
      </c>
    </row>
    <row r="43" spans="1:8">
      <c r="A43" s="2">
        <v>45591</v>
      </c>
      <c r="B43" s="14">
        <f>MONTH(tbl_operations[[#This Row],[Data]])</f>
        <v>10</v>
      </c>
      <c r="C43" s="1" t="s">
        <v>13</v>
      </c>
      <c r="D43" s="6" t="s">
        <v>40</v>
      </c>
      <c r="E43" s="1" t="s">
        <v>70</v>
      </c>
      <c r="F43" s="4">
        <v>250</v>
      </c>
      <c r="G43" s="1" t="s">
        <v>11</v>
      </c>
      <c r="H43" s="1" t="s">
        <v>17</v>
      </c>
    </row>
    <row r="44" spans="1:8">
      <c r="A44" s="2">
        <v>45595</v>
      </c>
      <c r="B44" s="14">
        <f>MONTH(tbl_operations[[#This Row],[Data]])</f>
        <v>10</v>
      </c>
      <c r="C44" s="1" t="s">
        <v>13</v>
      </c>
      <c r="D44" s="6" t="s">
        <v>46</v>
      </c>
      <c r="E44" s="1" t="s">
        <v>71</v>
      </c>
      <c r="F44" s="4">
        <v>220</v>
      </c>
      <c r="G44" s="1" t="s">
        <v>11</v>
      </c>
      <c r="H44" s="1" t="s">
        <v>17</v>
      </c>
    </row>
    <row r="45" spans="1:8">
      <c r="A45" s="2">
        <v>45596</v>
      </c>
      <c r="B45" s="14">
        <f>MONTH(tbl_operations[[#This Row],[Data]])</f>
        <v>10</v>
      </c>
      <c r="C45" s="1" t="s">
        <v>13</v>
      </c>
      <c r="D45" s="6" t="s">
        <v>44</v>
      </c>
      <c r="E45" s="1" t="s">
        <v>72</v>
      </c>
      <c r="F45" s="4">
        <v>500</v>
      </c>
      <c r="G45" s="1" t="s">
        <v>20</v>
      </c>
      <c r="H4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6D93-361A-4692-AC8F-A31D10CBE46B}">
  <sheetPr>
    <tabColor rgb="FFFF0000"/>
  </sheetPr>
  <dimension ref="C1:G20"/>
  <sheetViews>
    <sheetView topLeftCell="B15" workbookViewId="0">
      <selection activeCell="I2" sqref="I2"/>
    </sheetView>
  </sheetViews>
  <sheetFormatPr defaultRowHeight="15"/>
  <cols>
    <col min="3" max="3" width="20.140625" bestFit="1" customWidth="1"/>
    <col min="4" max="5" width="13.5703125" bestFit="1" customWidth="1"/>
    <col min="6" max="6" width="14.28515625" bestFit="1" customWidth="1"/>
    <col min="7" max="7" width="13.5703125" bestFit="1" customWidth="1"/>
  </cols>
  <sheetData>
    <row r="1" spans="3:7" ht="29.25">
      <c r="C1" s="9" t="s">
        <v>73</v>
      </c>
    </row>
    <row r="2" spans="3:7">
      <c r="C2" s="7" t="s">
        <v>2</v>
      </c>
      <c r="D2" t="s">
        <v>13</v>
      </c>
      <c r="F2" s="7" t="s">
        <v>2</v>
      </c>
      <c r="G2" t="s">
        <v>8</v>
      </c>
    </row>
    <row r="4" spans="3:7">
      <c r="C4" s="7" t="s">
        <v>3</v>
      </c>
      <c r="D4" t="s">
        <v>74</v>
      </c>
      <c r="F4" s="7" t="s">
        <v>3</v>
      </c>
      <c r="G4" t="s">
        <v>74</v>
      </c>
    </row>
    <row r="5" spans="3:7">
      <c r="C5" t="s">
        <v>14</v>
      </c>
      <c r="D5" s="8">
        <v>1600</v>
      </c>
      <c r="F5" t="s">
        <v>51</v>
      </c>
      <c r="G5" s="8">
        <v>1200</v>
      </c>
    </row>
    <row r="6" spans="3:7">
      <c r="C6" t="s">
        <v>40</v>
      </c>
      <c r="D6" s="8">
        <v>330</v>
      </c>
      <c r="F6" t="s">
        <v>30</v>
      </c>
      <c r="G6" s="8">
        <v>800</v>
      </c>
    </row>
    <row r="7" spans="3:7">
      <c r="C7" t="s">
        <v>26</v>
      </c>
      <c r="D7" s="8">
        <v>1100</v>
      </c>
      <c r="F7" t="s">
        <v>9</v>
      </c>
      <c r="G7" s="8">
        <v>15000</v>
      </c>
    </row>
    <row r="8" spans="3:7">
      <c r="C8" t="s">
        <v>34</v>
      </c>
      <c r="D8" s="8">
        <v>3000</v>
      </c>
      <c r="F8" t="s">
        <v>64</v>
      </c>
      <c r="G8" s="8">
        <v>1500</v>
      </c>
    </row>
    <row r="9" spans="3:7">
      <c r="C9" t="s">
        <v>46</v>
      </c>
      <c r="D9" s="8">
        <v>570</v>
      </c>
      <c r="F9" t="s">
        <v>75</v>
      </c>
      <c r="G9" s="8">
        <v>18500</v>
      </c>
    </row>
    <row r="10" spans="3:7">
      <c r="C10" t="s">
        <v>22</v>
      </c>
      <c r="D10" s="8">
        <v>500</v>
      </c>
    </row>
    <row r="11" spans="3:7">
      <c r="C11" t="s">
        <v>42</v>
      </c>
      <c r="D11" s="8">
        <v>350</v>
      </c>
    </row>
    <row r="12" spans="3:7">
      <c r="C12" t="s">
        <v>38</v>
      </c>
      <c r="D12" s="8">
        <v>830</v>
      </c>
    </row>
    <row r="13" spans="3:7">
      <c r="C13" t="s">
        <v>24</v>
      </c>
      <c r="D13" s="8">
        <v>970</v>
      </c>
    </row>
    <row r="14" spans="3:7">
      <c r="C14" t="s">
        <v>32</v>
      </c>
      <c r="D14" s="8">
        <v>1400</v>
      </c>
    </row>
    <row r="15" spans="3:7">
      <c r="C15" t="s">
        <v>18</v>
      </c>
      <c r="D15" s="8">
        <v>800</v>
      </c>
    </row>
    <row r="16" spans="3:7">
      <c r="C16" t="s">
        <v>55</v>
      </c>
      <c r="D16" s="8">
        <v>250</v>
      </c>
    </row>
    <row r="17" spans="3:4">
      <c r="C17" t="s">
        <v>36</v>
      </c>
      <c r="D17" s="8">
        <v>1250</v>
      </c>
    </row>
    <row r="18" spans="3:4">
      <c r="C18" t="s">
        <v>28</v>
      </c>
      <c r="D18" s="8">
        <v>1500</v>
      </c>
    </row>
    <row r="19" spans="3:4">
      <c r="C19" t="s">
        <v>44</v>
      </c>
      <c r="D19" s="8">
        <v>1250</v>
      </c>
    </row>
    <row r="20" spans="3:4">
      <c r="C20" t="s">
        <v>75</v>
      </c>
      <c r="D20" s="8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94C5-9869-47EE-891E-C1ED5A87D048}">
  <sheetPr>
    <tabColor rgb="FFFFFF00"/>
  </sheetPr>
  <dimension ref="C1:D16"/>
  <sheetViews>
    <sheetView topLeftCell="A4" workbookViewId="0">
      <selection activeCell="D14" sqref="D14"/>
    </sheetView>
  </sheetViews>
  <sheetFormatPr defaultRowHeight="15"/>
  <cols>
    <col min="3" max="3" width="21.28515625" bestFit="1" customWidth="1"/>
    <col min="4" max="4" width="22.42578125" bestFit="1" customWidth="1"/>
  </cols>
  <sheetData>
    <row r="1" spans="3:4" s="16" customFormat="1" ht="37.5" customHeight="1"/>
    <row r="3" spans="3:4">
      <c r="C3" s="22" t="s">
        <v>76</v>
      </c>
      <c r="D3" s="19">
        <f ca="1">SUM(D7:D16)</f>
        <v>5101</v>
      </c>
    </row>
    <row r="4" spans="3:4">
      <c r="C4" s="22" t="s">
        <v>77</v>
      </c>
      <c r="D4" s="19">
        <v>20000</v>
      </c>
    </row>
    <row r="5" spans="3:4">
      <c r="D5" s="19"/>
    </row>
    <row r="6" spans="3:4">
      <c r="C6" t="s">
        <v>78</v>
      </c>
      <c r="D6" t="s">
        <v>79</v>
      </c>
    </row>
    <row r="7" spans="3:4">
      <c r="C7" s="17">
        <v>45603</v>
      </c>
      <c r="D7" s="18">
        <v>50</v>
      </c>
    </row>
    <row r="8" spans="3:4">
      <c r="C8" s="21">
        <v>45604</v>
      </c>
      <c r="D8" s="19">
        <f ca="1">RANDBETWEEN(2,99)</f>
        <v>68</v>
      </c>
    </row>
    <row r="9" spans="3:4">
      <c r="C9" s="20">
        <v>45605</v>
      </c>
      <c r="D9" s="19">
        <f t="shared" ref="D9:D16" ca="1" si="0">RANDBETWEEN(2,99)</f>
        <v>13</v>
      </c>
    </row>
    <row r="10" spans="3:4">
      <c r="C10" s="20">
        <v>45606</v>
      </c>
      <c r="D10" s="19">
        <f t="shared" ca="1" si="0"/>
        <v>61</v>
      </c>
    </row>
    <row r="11" spans="3:4">
      <c r="C11" s="20">
        <v>45607</v>
      </c>
      <c r="D11" s="19">
        <v>250</v>
      </c>
    </row>
    <row r="12" spans="3:4">
      <c r="C12" s="20">
        <v>45608</v>
      </c>
      <c r="D12" s="19">
        <v>3000</v>
      </c>
    </row>
    <row r="13" spans="3:4">
      <c r="C13" s="20">
        <v>45609</v>
      </c>
      <c r="D13" s="19">
        <f t="shared" ca="1" si="0"/>
        <v>87</v>
      </c>
    </row>
    <row r="14" spans="3:4">
      <c r="C14" s="20">
        <v>45610</v>
      </c>
      <c r="D14" s="19">
        <v>1500</v>
      </c>
    </row>
    <row r="15" spans="3:4">
      <c r="C15" s="20">
        <v>45611</v>
      </c>
      <c r="D15" s="19">
        <f t="shared" ca="1" si="0"/>
        <v>13</v>
      </c>
    </row>
    <row r="16" spans="3:4">
      <c r="C16" s="20">
        <v>45612</v>
      </c>
      <c r="D16" s="19">
        <f t="shared" ca="1" si="0"/>
        <v>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450F-D6A7-42C0-8A2A-85EB20621179}">
  <sheetPr>
    <tabColor rgb="FF92D050"/>
  </sheetPr>
  <dimension ref="A2:U38"/>
  <sheetViews>
    <sheetView showGridLines="0" showRowColHeaders="0" tabSelected="1" workbookViewId="0">
      <selection activeCell="Q2" sqref="Q2"/>
    </sheetView>
  </sheetViews>
  <sheetFormatPr defaultColWidth="0" defaultRowHeight="15"/>
  <cols>
    <col min="1" max="1" width="21.28515625" style="10" customWidth="1"/>
    <col min="2" max="21" width="9.140625" style="11" customWidth="1"/>
  </cols>
  <sheetData>
    <row r="2" spans="6:7" ht="30.75">
      <c r="F2" s="15" t="s">
        <v>80</v>
      </c>
      <c r="G2" s="15"/>
    </row>
    <row r="38" spans="17:17">
      <c r="Q38" s="12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Silvia Guimarães</cp:lastModifiedBy>
  <cp:revision/>
  <dcterms:created xsi:type="dcterms:W3CDTF">2025-01-17T18:20:50Z</dcterms:created>
  <dcterms:modified xsi:type="dcterms:W3CDTF">2025-01-18T02:45:28Z</dcterms:modified>
  <cp:category/>
  <cp:contentStatus/>
</cp:coreProperties>
</file>