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hidePivotFieldList="1" defaultThemeVersion="202300"/>
  <mc:AlternateContent xmlns:mc="http://schemas.openxmlformats.org/markup-compatibility/2006">
    <mc:Choice Requires="x15">
      <x15ac:absPath xmlns:x15ac="http://schemas.microsoft.com/office/spreadsheetml/2010/11/ac" url="/Users/saimudragada/Downloads/"/>
    </mc:Choice>
  </mc:AlternateContent>
  <xr:revisionPtr revIDLastSave="0" documentId="8_{ECEB89F3-9A5A-1542-B255-6001CA78AE4F}" xr6:coauthVersionLast="47" xr6:coauthVersionMax="47" xr10:uidLastSave="{00000000-0000-0000-0000-000000000000}"/>
  <bookViews>
    <workbookView xWindow="0" yWindow="720" windowWidth="29400" windowHeight="18400" activeTab="5" xr2:uid="{00000000-000D-0000-FFFF-FFFF00000000}"/>
  </bookViews>
  <sheets>
    <sheet name="Sheet2" sheetId="3" state="hidden" r:id="rId1"/>
    <sheet name="Sheet3" sheetId="4" state="hidden" r:id="rId2"/>
    <sheet name="Sheet4" sheetId="5" state="hidden" r:id="rId3"/>
    <sheet name="Survey" sheetId="1" r:id="rId4"/>
    <sheet name="Detail1" sheetId="7" state="hidden" r:id="rId5"/>
    <sheet name="Dashboard" sheetId="2" r:id="rId6"/>
  </sheets>
  <definedNames>
    <definedName name="_xlnm._FilterDatabase" localSheetId="3" hidden="1">Survey!$A$1:$G$11</definedName>
  </definedNames>
  <calcPr calcId="191029"/>
  <pivotCaches>
    <pivotCache cacheId="0" r:id="rId7"/>
    <pivotCache cacheId="1" r:id="rId8"/>
    <pivotCache cacheId="2"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2" l="1"/>
  <c r="B3" i="2"/>
  <c r="B4" i="2"/>
  <c r="B5" i="2"/>
  <c r="B6" i="2"/>
  <c r="B7" i="2"/>
  <c r="B8" i="2"/>
</calcChain>
</file>

<file path=xl/sharedStrings.xml><?xml version="1.0" encoding="utf-8"?>
<sst xmlns="http://schemas.openxmlformats.org/spreadsheetml/2006/main" count="117" uniqueCount="49">
  <si>
    <t>Department</t>
  </si>
  <si>
    <t>Status</t>
  </si>
  <si>
    <t>Date Sent</t>
  </si>
  <si>
    <t>Date Received</t>
  </si>
  <si>
    <t># of Responses</t>
  </si>
  <si>
    <t>Avg Satisfaction (1-5)</t>
  </si>
  <si>
    <t>Notes</t>
  </si>
  <si>
    <t>Accounting</t>
  </si>
  <si>
    <t>Biology</t>
  </si>
  <si>
    <t>Computer Science</t>
  </si>
  <si>
    <t>Psychology</t>
  </si>
  <si>
    <t>Nursing</t>
  </si>
  <si>
    <t>History</t>
  </si>
  <si>
    <t>Mathematics</t>
  </si>
  <si>
    <t>Sociology</t>
  </si>
  <si>
    <t>Business</t>
  </si>
  <si>
    <t>English</t>
  </si>
  <si>
    <t>Submitted</t>
  </si>
  <si>
    <t>Sent</t>
  </si>
  <si>
    <t>Reviewed</t>
  </si>
  <si>
    <t>Not Sent</t>
  </si>
  <si>
    <t>2025-04-01</t>
  </si>
  <si>
    <t>2025-04-03</t>
  </si>
  <si>
    <t>2025-04-02</t>
  </si>
  <si>
    <t>2025-04-04</t>
  </si>
  <si>
    <t>2025-04-05</t>
  </si>
  <si>
    <t>2025-04-06</t>
  </si>
  <si>
    <t>Complete</t>
  </si>
  <si>
    <t>Awaiting submission</t>
  </si>
  <si>
    <t>Reviewed by Dean</t>
  </si>
  <si>
    <t>Not contacted</t>
  </si>
  <si>
    <t>Reminder sent</t>
  </si>
  <si>
    <t>Reviewed by committee</t>
  </si>
  <si>
    <t>Not Sent)</t>
  </si>
  <si>
    <t>Metric</t>
  </si>
  <si>
    <t>Total Departments</t>
  </si>
  <si>
    <t>Submitted Count</t>
  </si>
  <si>
    <t>Reviewed Count</t>
  </si>
  <si>
    <t>Not Sent Count</t>
  </si>
  <si>
    <t>Sent Count</t>
  </si>
  <si>
    <t>Response Rate (%)</t>
  </si>
  <si>
    <t>Average Satisfaction Score</t>
  </si>
  <si>
    <t>Row Labels</t>
  </si>
  <si>
    <t>(blank)</t>
  </si>
  <si>
    <t>Grand Total</t>
  </si>
  <si>
    <t>Count of Status</t>
  </si>
  <si>
    <t>Average of Avg Satisfaction (1-5)</t>
  </si>
  <si>
    <t>Details for Count of Status - Status: Submitted</t>
  </si>
  <si>
    <t xml:space="preserve">Formula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</si>
</sst>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b/>
      <sz val="11"/>
      <color theme="1"/>
      <name val="Aptos Narrow"/>
      <family val="2"/>
      <scheme val="minor"/>
    </font>
    <font>
      <b/>
      <sz val="11"/>
      <color rgb="FF000000"/>
      <name val="Aptos Narrow"/>
      <family val="2"/>
      <scheme val="minor"/>
    </font>
    <font>
      <sz val="11"/>
      <color rgb="FF000000"/>
      <name val="Aptos Narrow"/>
      <family val="2"/>
      <scheme val="minor"/>
    </font>
    <font>
      <sz val="10"/>
      <color rgb="FF000000"/>
      <name val="Arial Unicode MS"/>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0" fontId="2" fillId="0" borderId="0" xfId="0" applyFont="1"/>
    <xf numFmtId="0" fontId="3" fillId="0" borderId="0" xfId="0" applyFont="1"/>
    <xf numFmtId="0" fontId="4" fillId="0" borderId="0" xfId="0" applyFont="1"/>
    <xf numFmtId="0" fontId="0" fillId="0" borderId="0" xfId="0" pivotButton="1"/>
    <xf numFmtId="0" fontId="0" fillId="0" borderId="0" xfId="0" applyAlignment="1">
      <alignment horizontal="left"/>
    </xf>
    <xf numFmtId="0" fontId="1"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[Sai_Survey_Assessment_Tracker.xlsx]Sheet3!PivotTable3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Survey Response Status by Department</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tx2">
              <a:lumMod val="60000"/>
              <a:lumOff val="40000"/>
            </a:schemeClr>
          </a:solidFill>
          <a:ln w="19050">
            <a:solidFill>
              <a:schemeClr val="lt1"/>
            </a:solidFill>
          </a:ln>
          <a:effectLst/>
        </c:spPr>
      </c:pivotFmt>
    </c:pivotFmts>
    <c:plotArea>
      <c:layout/>
      <c:pieChart>
        <c:varyColors val="1"/>
        <c:ser>
          <c:idx val="0"/>
          <c:order val="0"/>
          <c:tx>
            <c:strRef>
              <c:f>Sheet3!$B$3</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4468-D047-98BA-2D741AF719D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468-D047-98BA-2D741AF719D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468-D047-98BA-2D741AF719D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468-D047-98BA-2D741AF719D0}"/>
              </c:ext>
            </c:extLst>
          </c:dPt>
          <c:dPt>
            <c:idx val="4"/>
            <c:bubble3D val="0"/>
            <c:spPr>
              <a:solidFill>
                <a:schemeClr val="tx2">
                  <a:lumMod val="60000"/>
                  <a:lumOff val="40000"/>
                </a:schemeClr>
              </a:solidFill>
              <a:ln w="19050">
                <a:solidFill>
                  <a:schemeClr val="lt1"/>
                </a:solidFill>
              </a:ln>
              <a:effectLst/>
            </c:spPr>
            <c:extLst>
              <c:ext xmlns:c16="http://schemas.microsoft.com/office/drawing/2014/chart" uri="{C3380CC4-5D6E-409C-BE32-E72D297353CC}">
                <c16:uniqueId val="{00000009-4468-D047-98BA-2D741AF719D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Sheet3!$A$4:$A$9</c:f>
              <c:strCache>
                <c:ptCount val="5"/>
                <c:pt idx="0">
                  <c:v>Not Sent</c:v>
                </c:pt>
                <c:pt idx="1">
                  <c:v>Not Sent)</c:v>
                </c:pt>
                <c:pt idx="2">
                  <c:v>Reviewed</c:v>
                </c:pt>
                <c:pt idx="3">
                  <c:v>Sent</c:v>
                </c:pt>
                <c:pt idx="4">
                  <c:v>Submitted</c:v>
                </c:pt>
              </c:strCache>
            </c:strRef>
          </c:cat>
          <c:val>
            <c:numRef>
              <c:f>Sheet3!$B$4:$B$9</c:f>
              <c:numCache>
                <c:formatCode>General</c:formatCode>
                <c:ptCount val="5"/>
                <c:pt idx="0">
                  <c:v>1</c:v>
                </c:pt>
                <c:pt idx="1">
                  <c:v>1</c:v>
                </c:pt>
                <c:pt idx="2">
                  <c:v>2</c:v>
                </c:pt>
                <c:pt idx="3">
                  <c:v>2</c:v>
                </c:pt>
                <c:pt idx="4">
                  <c:v>4</c:v>
                </c:pt>
              </c:numCache>
            </c:numRef>
          </c:val>
          <c:extLst>
            <c:ext xmlns:c16="http://schemas.microsoft.com/office/drawing/2014/chart" uri="{C3380CC4-5D6E-409C-BE32-E72D297353CC}">
              <c16:uniqueId val="{0000000A-4468-D047-98BA-2D741AF719D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[Sai_Survey_Assessment_Tracker.xlsx]Sheet4!PivotTable4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Average Satisfaction Scores by Department</a:t>
            </a:r>
          </a:p>
          <a:p>
            <a:pPr>
              <a:defRPr/>
            </a:pPr>
            <a:endParaRPr lang="en-US" baseline="0"/>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Sheet4!$A$4:$A$14</c:f>
              <c:strCache>
                <c:ptCount val="10"/>
                <c:pt idx="0">
                  <c:v>Biology</c:v>
                </c:pt>
                <c:pt idx="1">
                  <c:v>Business</c:v>
                </c:pt>
                <c:pt idx="2">
                  <c:v>Nursing</c:v>
                </c:pt>
                <c:pt idx="3">
                  <c:v>History</c:v>
                </c:pt>
                <c:pt idx="4">
                  <c:v>Computer Science</c:v>
                </c:pt>
                <c:pt idx="5">
                  <c:v>Sociology</c:v>
                </c:pt>
                <c:pt idx="6">
                  <c:v>Mathematics</c:v>
                </c:pt>
                <c:pt idx="7">
                  <c:v>Accounting</c:v>
                </c:pt>
                <c:pt idx="8">
                  <c:v>English</c:v>
                </c:pt>
                <c:pt idx="9">
                  <c:v>Psychology</c:v>
                </c:pt>
              </c:strCache>
            </c:strRef>
          </c:cat>
          <c:val>
            <c:numRef>
              <c:f>Sheet4!$B$4:$B$14</c:f>
              <c:numCache>
                <c:formatCode>General</c:formatCode>
                <c:ptCount val="10"/>
                <c:pt idx="4">
                  <c:v>3.9</c:v>
                </c:pt>
                <c:pt idx="5">
                  <c:v>4</c:v>
                </c:pt>
                <c:pt idx="6">
                  <c:v>4.0999999999999996</c:v>
                </c:pt>
                <c:pt idx="7">
                  <c:v>4.2</c:v>
                </c:pt>
                <c:pt idx="8">
                  <c:v>4.3</c:v>
                </c:pt>
                <c:pt idx="9">
                  <c:v>4.5</c:v>
                </c:pt>
              </c:numCache>
            </c:numRef>
          </c:val>
          <c:extLst>
            <c:ext xmlns:c16="http://schemas.microsoft.com/office/drawing/2014/chart" uri="{C3380CC4-5D6E-409C-BE32-E72D297353CC}">
              <c16:uniqueId val="{00000000-6349-DB4C-9E87-CB9385D0C255}"/>
            </c:ext>
          </c:extLst>
        </c:ser>
        <c:dLbls>
          <c:showLegendKey val="0"/>
          <c:showVal val="0"/>
          <c:showCatName val="0"/>
          <c:showSerName val="0"/>
          <c:showPercent val="0"/>
          <c:showBubbleSize val="0"/>
        </c:dLbls>
        <c:gapWidth val="219"/>
        <c:overlap val="-27"/>
        <c:axId val="914042320"/>
        <c:axId val="914044048"/>
      </c:barChart>
      <c:catAx>
        <c:axId val="914042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044048"/>
        <c:crosses val="autoZero"/>
        <c:auto val="1"/>
        <c:lblAlgn val="ctr"/>
        <c:lblOffset val="100"/>
        <c:noMultiLvlLbl val="0"/>
      </c:catAx>
      <c:valAx>
        <c:axId val="91404404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042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127000</xdr:colOff>
      <xdr:row>5</xdr:row>
      <xdr:rowOff>190500</xdr:rowOff>
    </xdr:from>
    <xdr:to>
      <xdr:col>16</xdr:col>
      <xdr:colOff>393700</xdr:colOff>
      <xdr:row>31</xdr:row>
      <xdr:rowOff>177800</xdr:rowOff>
    </xdr:to>
    <xdr:graphicFrame macro="">
      <xdr:nvGraphicFramePr>
        <xdr:cNvPr id="2" name="Chart 1">
          <a:extLst>
            <a:ext uri="{FF2B5EF4-FFF2-40B4-BE49-F238E27FC236}">
              <a16:creationId xmlns:a16="http://schemas.microsoft.com/office/drawing/2014/main" id="{90631DE6-7BC6-2290-DE71-79EEF2A712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304800</xdr:colOff>
      <xdr:row>5</xdr:row>
      <xdr:rowOff>38100</xdr:rowOff>
    </xdr:from>
    <xdr:to>
      <xdr:col>9</xdr:col>
      <xdr:colOff>622300</xdr:colOff>
      <xdr:row>32</xdr:row>
      <xdr:rowOff>25400</xdr:rowOff>
    </xdr:to>
    <xdr:graphicFrame macro="">
      <xdr:nvGraphicFramePr>
        <xdr:cNvPr id="3" name="Chart 1">
          <a:extLst>
            <a:ext uri="{FF2B5EF4-FFF2-40B4-BE49-F238E27FC236}">
              <a16:creationId xmlns:a16="http://schemas.microsoft.com/office/drawing/2014/main" id="{7B0B52BE-FF6A-71F1-D3B1-C062E466EF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533400</xdr:colOff>
      <xdr:row>0</xdr:row>
      <xdr:rowOff>177800</xdr:rowOff>
    </xdr:from>
    <xdr:to>
      <xdr:col>10</xdr:col>
      <xdr:colOff>292100</xdr:colOff>
      <xdr:row>2</xdr:row>
      <xdr:rowOff>114300</xdr:rowOff>
    </xdr:to>
    <xdr:sp macro="" textlink="">
      <xdr:nvSpPr>
        <xdr:cNvPr id="4" name="TextBox 3">
          <a:extLst>
            <a:ext uri="{FF2B5EF4-FFF2-40B4-BE49-F238E27FC236}">
              <a16:creationId xmlns:a16="http://schemas.microsoft.com/office/drawing/2014/main" id="{3AA5235B-A457-5A97-6EAF-E7BA32AB5FBA}"/>
            </a:ext>
          </a:extLst>
        </xdr:cNvPr>
        <xdr:cNvSpPr txBox="1"/>
      </xdr:nvSpPr>
      <xdr:spPr>
        <a:xfrm>
          <a:off x="6134100" y="177800"/>
          <a:ext cx="6362700" cy="330200"/>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Institutional Survey &amp; Assessment Tracker Dashboard</a:t>
          </a:r>
        </a:p>
        <a:p>
          <a:endParaRPr lang="en-US" sz="1100"/>
        </a:p>
      </xdr:txBody>
    </xdr:sp>
    <xdr:clientData/>
  </xdr:twoCellAnchor>
  <xdr:twoCellAnchor>
    <xdr:from>
      <xdr:col>7</xdr:col>
      <xdr:colOff>660400</xdr:colOff>
      <xdr:row>3</xdr:row>
      <xdr:rowOff>25400</xdr:rowOff>
    </xdr:from>
    <xdr:to>
      <xdr:col>11</xdr:col>
      <xdr:colOff>190500</xdr:colOff>
      <xdr:row>5</xdr:row>
      <xdr:rowOff>38100</xdr:rowOff>
    </xdr:to>
    <xdr:sp macro="" textlink="">
      <xdr:nvSpPr>
        <xdr:cNvPr id="5" name="TextBox 4">
          <a:extLst>
            <a:ext uri="{FF2B5EF4-FFF2-40B4-BE49-F238E27FC236}">
              <a16:creationId xmlns:a16="http://schemas.microsoft.com/office/drawing/2014/main" id="{EA70B55E-5A31-B0AB-9612-A9DD9E36A38B}"/>
            </a:ext>
          </a:extLst>
        </xdr:cNvPr>
        <xdr:cNvSpPr txBox="1"/>
      </xdr:nvSpPr>
      <xdr:spPr>
        <a:xfrm>
          <a:off x="10388600" y="622300"/>
          <a:ext cx="2832100" cy="419100"/>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Created by Sai Mudragada | MBA Business Analytics | MSU | May 2025</a:t>
          </a:r>
        </a:p>
        <a:p>
          <a:endParaRPr lang="en-US" sz="1100"/>
        </a:p>
      </xdr:txBody>
    </xdr:sp>
    <xdr:clientData/>
  </xdr:twoCellAnchor>
  <xdr:twoCellAnchor>
    <xdr:from>
      <xdr:col>0</xdr:col>
      <xdr:colOff>101600</xdr:colOff>
      <xdr:row>8</xdr:row>
      <xdr:rowOff>76200</xdr:rowOff>
    </xdr:from>
    <xdr:to>
      <xdr:col>1</xdr:col>
      <xdr:colOff>3187700</xdr:colOff>
      <xdr:row>16</xdr:row>
      <xdr:rowOff>139700</xdr:rowOff>
    </xdr:to>
    <xdr:sp macro="" textlink="">
      <xdr:nvSpPr>
        <xdr:cNvPr id="8" name="TextBox 7">
          <a:extLst>
            <a:ext uri="{FF2B5EF4-FFF2-40B4-BE49-F238E27FC236}">
              <a16:creationId xmlns:a16="http://schemas.microsoft.com/office/drawing/2014/main" id="{960FF9FB-F8CC-4675-8F8B-5127BBBEA86C}"/>
            </a:ext>
          </a:extLst>
        </xdr:cNvPr>
        <xdr:cNvSpPr txBox="1"/>
      </xdr:nvSpPr>
      <xdr:spPr>
        <a:xfrm>
          <a:off x="101600" y="1689100"/>
          <a:ext cx="4965700" cy="1587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a:t>Total Departments Surveyed:</a:t>
          </a:r>
          <a:r>
            <a:rPr lang="en-US"/>
            <a:t> Number of academic departments included in the survey.</a:t>
          </a:r>
        </a:p>
        <a:p>
          <a:r>
            <a:rPr lang="en-US" b="1"/>
            <a:t>Submitted Count:</a:t>
          </a:r>
          <a:r>
            <a:rPr lang="en-US"/>
            <a:t> How many departments have submitted their assessment responses.</a:t>
          </a:r>
        </a:p>
        <a:p>
          <a:r>
            <a:rPr lang="en-US" b="1"/>
            <a:t>Reviewed Count:</a:t>
          </a:r>
          <a:r>
            <a:rPr lang="en-US"/>
            <a:t> Departments whose responses have been reviewed by administration.</a:t>
          </a:r>
        </a:p>
        <a:p>
          <a:r>
            <a:rPr lang="en-US" b="1"/>
            <a:t>Not Sent Count:</a:t>
          </a:r>
          <a:r>
            <a:rPr lang="en-US"/>
            <a:t> Departments that haven’t yet received the survey.</a:t>
          </a:r>
        </a:p>
        <a:p>
          <a:r>
            <a:rPr lang="en-US" b="1"/>
            <a:t>Response Rate (%):</a:t>
          </a:r>
          <a:r>
            <a:rPr lang="en-US"/>
            <a:t> Percentage of departments that submitted the survey out of the total surveyed.</a:t>
          </a:r>
        </a:p>
        <a:p>
          <a:r>
            <a:rPr lang="en-US" b="1"/>
            <a:t>Average Satisfaction Score:</a:t>
          </a:r>
          <a:r>
            <a:rPr lang="en-US"/>
            <a:t> Overall average satisfaction rating given by departments (scale 1 to 5).</a:t>
          </a:r>
        </a:p>
        <a:p>
          <a:endParaRPr lang="en-US" sz="1100"/>
        </a:p>
      </xdr:txBody>
    </xdr:sp>
    <xdr:clientData/>
  </xdr:twoCellAnchor>
  <xdr:twoCellAnchor>
    <xdr:from>
      <xdr:col>10</xdr:col>
      <xdr:colOff>228600</xdr:colOff>
      <xdr:row>32</xdr:row>
      <xdr:rowOff>101600</xdr:rowOff>
    </xdr:from>
    <xdr:to>
      <xdr:col>15</xdr:col>
      <xdr:colOff>241300</xdr:colOff>
      <xdr:row>37</xdr:row>
      <xdr:rowOff>127000</xdr:rowOff>
    </xdr:to>
    <xdr:sp macro="" textlink="">
      <xdr:nvSpPr>
        <xdr:cNvPr id="9" name="TextBox 8">
          <a:extLst>
            <a:ext uri="{FF2B5EF4-FFF2-40B4-BE49-F238E27FC236}">
              <a16:creationId xmlns:a16="http://schemas.microsoft.com/office/drawing/2014/main" id="{9DCEE196-8C99-7DBE-61FB-E640E1F279EF}"/>
            </a:ext>
          </a:extLst>
        </xdr:cNvPr>
        <xdr:cNvSpPr txBox="1"/>
      </xdr:nvSpPr>
      <xdr:spPr>
        <a:xfrm>
          <a:off x="12433300" y="6286500"/>
          <a:ext cx="4140200" cy="977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a:solidFill>
                <a:schemeClr val="dk1"/>
              </a:solidFill>
              <a:effectLst/>
              <a:latin typeface="+mn-lt"/>
              <a:ea typeface="+mn-ea"/>
              <a:cs typeface="+mn-cs"/>
            </a:rPr>
            <a:t>This pie chart visualizes the current status of survey responses across all academic departments. It highlights the distribution of departments that have submitted, reviewed, been sent the survey, or not yet been contacted. This helps quickly identify engagement gaps and follow-up priorities.</a:t>
          </a:r>
        </a:p>
        <a:p>
          <a:endParaRPr lang="en-US" sz="1100"/>
        </a:p>
      </xdr:txBody>
    </xdr:sp>
    <xdr:clientData/>
  </xdr:twoCellAnchor>
  <xdr:twoCellAnchor>
    <xdr:from>
      <xdr:col>3</xdr:col>
      <xdr:colOff>38100</xdr:colOff>
      <xdr:row>33</xdr:row>
      <xdr:rowOff>0</xdr:rowOff>
    </xdr:from>
    <xdr:to>
      <xdr:col>8</xdr:col>
      <xdr:colOff>533400</xdr:colOff>
      <xdr:row>37</xdr:row>
      <xdr:rowOff>127000</xdr:rowOff>
    </xdr:to>
    <xdr:sp macro="" textlink="">
      <xdr:nvSpPr>
        <xdr:cNvPr id="10" name="TextBox 9">
          <a:extLst>
            <a:ext uri="{FF2B5EF4-FFF2-40B4-BE49-F238E27FC236}">
              <a16:creationId xmlns:a16="http://schemas.microsoft.com/office/drawing/2014/main" id="{CB6993A1-1877-5193-B416-863F83937569}"/>
            </a:ext>
          </a:extLst>
        </xdr:cNvPr>
        <xdr:cNvSpPr txBox="1"/>
      </xdr:nvSpPr>
      <xdr:spPr>
        <a:xfrm>
          <a:off x="6464300" y="6375400"/>
          <a:ext cx="4622800" cy="889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This bar chart displays the average satisfaction scores reported by each department based on survey responses. It provides insight into departmental sentiment, helping the institution identify areas of strength and potential improvement in campus services or academic support.</a:t>
          </a:r>
          <a:endParaRPr lang="en-US" sz="1100"/>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 Mudragada" refreshedDate="45787.607974537037" createdVersion="8" refreshedVersion="8" minRefreshableVersion="3" recordCount="11" xr:uid="{5E3DAE4F-60B6-6B44-A3C2-7771E9AE6DBD}">
  <cacheSource type="worksheet">
    <worksheetSource ref="B1:B1048576" sheet="Survey"/>
  </cacheSource>
  <cacheFields count="1">
    <cacheField name="Status" numFmtId="0">
      <sharedItems containsBlank="1" count="6">
        <s v="Submitted"/>
        <s v="Sent"/>
        <s v="Reviewed"/>
        <s v="Not Sent)"/>
        <s v="Not Sent"/>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 Mudragada" refreshedDate="45787.612130439818" createdVersion="8" refreshedVersion="8" minRefreshableVersion="3" recordCount="10" xr:uid="{46541E06-E555-9D4F-9AC1-AB560F0A96D4}">
  <cacheSource type="worksheet">
    <worksheetSource ref="A1:G11" sheet="Survey"/>
  </cacheSource>
  <cacheFields count="7">
    <cacheField name="Department" numFmtId="0">
      <sharedItems/>
    </cacheField>
    <cacheField name="Status" numFmtId="0">
      <sharedItems count="5">
        <s v="Submitted"/>
        <s v="Sent"/>
        <s v="Reviewed"/>
        <s v="Not Sent)"/>
        <s v="Not Sent"/>
      </sharedItems>
    </cacheField>
    <cacheField name="Date Sent" numFmtId="0">
      <sharedItems containsBlank="1"/>
    </cacheField>
    <cacheField name="Date Received" numFmtId="0">
      <sharedItems containsBlank="1"/>
    </cacheField>
    <cacheField name="# of Responses" numFmtId="0">
      <sharedItems containsSemiMixedTypes="0" containsString="0" containsNumber="1" containsInteger="1" minValue="0" maxValue="50"/>
    </cacheField>
    <cacheField name="Avg Satisfaction (1-5)" numFmtId="0">
      <sharedItems containsString="0" containsBlank="1" containsNumber="1" minValue="3.9" maxValue="4.5"/>
    </cacheField>
    <cacheField name="Notes"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 Mudragada" refreshedDate="45787.620083449074" createdVersion="8" refreshedVersion="8" minRefreshableVersion="3" recordCount="10" xr:uid="{59192F35-997B-7947-A366-F3EE30A86DCF}">
  <cacheSource type="worksheet">
    <worksheetSource ref="A1:F11" sheet="Survey"/>
  </cacheSource>
  <cacheFields count="6">
    <cacheField name="Department" numFmtId="0">
      <sharedItems count="10">
        <s v="Accounting"/>
        <s v="Biology"/>
        <s v="Computer Science"/>
        <s v="Psychology"/>
        <s v="Nursing"/>
        <s v="History"/>
        <s v="Mathematics"/>
        <s v="Sociology"/>
        <s v="Business"/>
        <s v="English"/>
      </sharedItems>
    </cacheField>
    <cacheField name="Status" numFmtId="0">
      <sharedItems/>
    </cacheField>
    <cacheField name="Date Sent" numFmtId="0">
      <sharedItems containsBlank="1"/>
    </cacheField>
    <cacheField name="Date Received" numFmtId="0">
      <sharedItems containsBlank="1"/>
    </cacheField>
    <cacheField name="# of Responses" numFmtId="0">
      <sharedItems containsSemiMixedTypes="0" containsString="0" containsNumber="1" containsInteger="1" minValue="0" maxValue="50"/>
    </cacheField>
    <cacheField name="Avg Satisfaction (1-5)" numFmtId="0">
      <sharedItems containsString="0" containsBlank="1" containsNumber="1" minValue="3.9" maxValue="4.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r>
  <r>
    <x v="1"/>
  </r>
  <r>
    <x v="2"/>
  </r>
  <r>
    <x v="0"/>
  </r>
  <r>
    <x v="3"/>
  </r>
  <r>
    <x v="1"/>
  </r>
  <r>
    <x v="0"/>
  </r>
  <r>
    <x v="2"/>
  </r>
  <r>
    <x v="4"/>
  </r>
  <r>
    <x v="0"/>
  </r>
  <r>
    <x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s v="Accounting"/>
    <x v="0"/>
    <s v="2025-04-01"/>
    <s v="2025-04-05"/>
    <n v="45"/>
    <n v="4.2"/>
    <s v="Complete"/>
  </r>
  <r>
    <s v="Biology"/>
    <x v="1"/>
    <s v="2025-04-03"/>
    <m/>
    <n v="0"/>
    <m/>
    <s v="Awaiting submission"/>
  </r>
  <r>
    <s v="Computer Science"/>
    <x v="2"/>
    <s v="2025-04-02"/>
    <s v="2025-04-06"/>
    <n v="30"/>
    <n v="3.9"/>
    <s v="Reviewed by Dean"/>
  </r>
  <r>
    <s v="Psychology"/>
    <x v="0"/>
    <s v="2025-04-01"/>
    <s v="2025-04-04"/>
    <n v="50"/>
    <n v="4.5"/>
    <s v="Complete"/>
  </r>
  <r>
    <s v="Nursing"/>
    <x v="3"/>
    <m/>
    <m/>
    <n v="0"/>
    <m/>
    <s v="Not contacted"/>
  </r>
  <r>
    <s v="History"/>
    <x v="1"/>
    <s v="2025-04-04"/>
    <m/>
    <n v="0"/>
    <m/>
    <s v="Reminder sent"/>
  </r>
  <r>
    <s v="Mathematics"/>
    <x v="0"/>
    <s v="2025-04-01"/>
    <s v="2025-04-03"/>
    <n v="42"/>
    <n v="4.0999999999999996"/>
    <s v="Complete"/>
  </r>
  <r>
    <s v="Sociology"/>
    <x v="2"/>
    <s v="2025-04-02"/>
    <s v="2025-04-06"/>
    <n v="33"/>
    <n v="4"/>
    <s v="Reviewed by committee"/>
  </r>
  <r>
    <s v="Business"/>
    <x v="4"/>
    <m/>
    <m/>
    <n v="0"/>
    <m/>
    <s v="Not contacted"/>
  </r>
  <r>
    <s v="English"/>
    <x v="0"/>
    <s v="2025-04-01"/>
    <s v="2025-04-04"/>
    <n v="47"/>
    <n v="4.3"/>
    <s v="Complete"/>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s v="Submitted"/>
    <s v="2025-04-01"/>
    <s v="2025-04-05"/>
    <n v="45"/>
    <n v="4.2"/>
  </r>
  <r>
    <x v="1"/>
    <s v="Sent"/>
    <s v="2025-04-03"/>
    <m/>
    <n v="0"/>
    <m/>
  </r>
  <r>
    <x v="2"/>
    <s v="Reviewed"/>
    <s v="2025-04-02"/>
    <s v="2025-04-06"/>
    <n v="30"/>
    <n v="3.9"/>
  </r>
  <r>
    <x v="3"/>
    <s v="Submitted"/>
    <s v="2025-04-01"/>
    <s v="2025-04-04"/>
    <n v="50"/>
    <n v="4.5"/>
  </r>
  <r>
    <x v="4"/>
    <s v="Not Sent)"/>
    <m/>
    <m/>
    <n v="0"/>
    <m/>
  </r>
  <r>
    <x v="5"/>
    <s v="Sent"/>
    <s v="2025-04-04"/>
    <m/>
    <n v="0"/>
    <m/>
  </r>
  <r>
    <x v="6"/>
    <s v="Submitted"/>
    <s v="2025-04-01"/>
    <s v="2025-04-03"/>
    <n v="42"/>
    <n v="4.0999999999999996"/>
  </r>
  <r>
    <x v="7"/>
    <s v="Reviewed"/>
    <s v="2025-04-02"/>
    <s v="2025-04-06"/>
    <n v="33"/>
    <n v="4"/>
  </r>
  <r>
    <x v="8"/>
    <s v="Not Sent"/>
    <m/>
    <m/>
    <n v="0"/>
    <m/>
  </r>
  <r>
    <x v="9"/>
    <s v="Submitted"/>
    <s v="2025-04-01"/>
    <s v="2025-04-04"/>
    <n v="47"/>
    <n v="4.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AFCE14-498B-B141-A014-04801A515C4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0" firstHeaderRow="1" firstDataRow="1" firstDataCol="1"/>
  <pivotFields count="1">
    <pivotField axis="axisRow" showAll="0">
      <items count="7">
        <item x="4"/>
        <item x="3"/>
        <item x="2"/>
        <item x="1"/>
        <item x="0"/>
        <item x="5"/>
        <item t="default"/>
      </items>
    </pivotField>
  </pivotFields>
  <rowFields count="1">
    <field x="0"/>
  </rowFields>
  <rowItems count="7">
    <i>
      <x/>
    </i>
    <i>
      <x v="1"/>
    </i>
    <i>
      <x v="2"/>
    </i>
    <i>
      <x v="3"/>
    </i>
    <i>
      <x v="4"/>
    </i>
    <i>
      <x v="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545C2AF-599A-F74D-A268-2B4A86003C19}"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9" firstHeaderRow="1" firstDataRow="1" firstDataCol="1"/>
  <pivotFields count="7">
    <pivotField showAll="0"/>
    <pivotField axis="axisRow" dataField="1" showAll="0">
      <items count="6">
        <item x="4"/>
        <item x="3"/>
        <item x="2"/>
        <item x="1"/>
        <item x="0"/>
        <item t="default"/>
      </items>
    </pivotField>
    <pivotField showAll="0"/>
    <pivotField showAll="0"/>
    <pivotField showAll="0"/>
    <pivotField showAll="0"/>
    <pivotField showAll="0"/>
  </pivotFields>
  <rowFields count="1">
    <field x="1"/>
  </rowFields>
  <rowItems count="6">
    <i>
      <x/>
    </i>
    <i>
      <x v="1"/>
    </i>
    <i>
      <x v="2"/>
    </i>
    <i>
      <x v="3"/>
    </i>
    <i>
      <x v="4"/>
    </i>
    <i t="grand">
      <x/>
    </i>
  </rowItems>
  <colItems count="1">
    <i/>
  </colItems>
  <dataFields count="1">
    <dataField name="Count of Status" fld="1" subtotal="count" baseField="0" baseItem="0"/>
  </dataFields>
  <chartFormats count="6">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 count="1" selected="0">
            <x v="0"/>
          </reference>
        </references>
      </pivotArea>
    </chartFormat>
    <chartFormat chart="1" format="3">
      <pivotArea type="data" outline="0" fieldPosition="0">
        <references count="2">
          <reference field="4294967294" count="1" selected="0">
            <x v="0"/>
          </reference>
          <reference field="1" count="1" selected="0">
            <x v="1"/>
          </reference>
        </references>
      </pivotArea>
    </chartFormat>
    <chartFormat chart="1" format="4">
      <pivotArea type="data" outline="0" fieldPosition="0">
        <references count="2">
          <reference field="4294967294" count="1" selected="0">
            <x v="0"/>
          </reference>
          <reference field="1" count="1" selected="0">
            <x v="2"/>
          </reference>
        </references>
      </pivotArea>
    </chartFormat>
    <chartFormat chart="1" format="5">
      <pivotArea type="data" outline="0" fieldPosition="0">
        <references count="2">
          <reference field="4294967294" count="1" selected="0">
            <x v="0"/>
          </reference>
          <reference field="1" count="1" selected="0">
            <x v="3"/>
          </reference>
        </references>
      </pivotArea>
    </chartFormat>
    <chartFormat chart="1" format="6">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F7F957F-B97E-8A4D-81AC-668673868142}"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14" firstHeaderRow="1" firstDataRow="1" firstDataCol="1"/>
  <pivotFields count="6">
    <pivotField axis="axisRow" showAll="0" sortType="ascending">
      <items count="11">
        <item x="0"/>
        <item x="1"/>
        <item x="8"/>
        <item x="2"/>
        <item x="9"/>
        <item x="5"/>
        <item x="6"/>
        <item x="4"/>
        <item x="3"/>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s>
  <rowFields count="1">
    <field x="0"/>
  </rowFields>
  <rowItems count="11">
    <i>
      <x v="1"/>
    </i>
    <i>
      <x v="2"/>
    </i>
    <i>
      <x v="7"/>
    </i>
    <i>
      <x v="5"/>
    </i>
    <i>
      <x v="3"/>
    </i>
    <i>
      <x v="9"/>
    </i>
    <i>
      <x v="6"/>
    </i>
    <i>
      <x/>
    </i>
    <i>
      <x v="4"/>
    </i>
    <i>
      <x v="8"/>
    </i>
    <i t="grand">
      <x/>
    </i>
  </rowItems>
  <colItems count="1">
    <i/>
  </colItems>
  <dataFields count="1">
    <dataField name="Average of Avg Satisfaction (1-5)" fld="5" subtotal="average"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53A050C-CB78-AF49-A93D-EC0C59BE4BAA}" name="Table2" displayName="Table2" ref="A3:G7" totalsRowShown="0">
  <autoFilter ref="A3:G7" xr:uid="{B53A050C-CB78-AF49-A93D-EC0C59BE4BAA}"/>
  <tableColumns count="7">
    <tableColumn id="1" xr3:uid="{32A8400B-60EB-E44B-9FE5-986D1543445B}" name="Department"/>
    <tableColumn id="2" xr3:uid="{73A0531D-8523-B540-9BD7-974F4E10FAB4}" name="Status"/>
    <tableColumn id="3" xr3:uid="{00B3151B-8E60-654D-8D3B-1D52696233C7}" name="Date Sent"/>
    <tableColumn id="4" xr3:uid="{DD207FCC-1ABA-1240-BD9F-DE209478BC01}" name="Date Received"/>
    <tableColumn id="5" xr3:uid="{214B22E4-B23B-024C-8D44-C604B1579A77}" name="# of Responses"/>
    <tableColumn id="6" xr3:uid="{C10E0F17-EF92-F945-94A2-2D9F39062290}" name="Avg Satisfaction (1-5)"/>
    <tableColumn id="7" xr3:uid="{66ABB5D6-5A6D-5447-92FB-A7A2950EBAD2}" name="Notes"/>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37328-CE50-7E49-A215-7329125B55D6}">
  <dimension ref="A3:A10"/>
  <sheetViews>
    <sheetView workbookViewId="0">
      <selection activeCell="A3" sqref="A3"/>
    </sheetView>
  </sheetViews>
  <sheetFormatPr baseColWidth="10" defaultRowHeight="15" x14ac:dyDescent="0.2"/>
  <cols>
    <col min="1" max="1" width="23.6640625" customWidth="1"/>
  </cols>
  <sheetData>
    <row r="3" spans="1:1" x14ac:dyDescent="0.2">
      <c r="A3" s="5" t="s">
        <v>42</v>
      </c>
    </row>
    <row r="4" spans="1:1" x14ac:dyDescent="0.2">
      <c r="A4" s="6" t="s">
        <v>20</v>
      </c>
    </row>
    <row r="5" spans="1:1" x14ac:dyDescent="0.2">
      <c r="A5" s="6" t="s">
        <v>33</v>
      </c>
    </row>
    <row r="6" spans="1:1" x14ac:dyDescent="0.2">
      <c r="A6" s="6" t="s">
        <v>19</v>
      </c>
    </row>
    <row r="7" spans="1:1" x14ac:dyDescent="0.2">
      <c r="A7" s="6" t="s">
        <v>18</v>
      </c>
    </row>
    <row r="8" spans="1:1" x14ac:dyDescent="0.2">
      <c r="A8" s="6" t="s">
        <v>17</v>
      </c>
    </row>
    <row r="9" spans="1:1" x14ac:dyDescent="0.2">
      <c r="A9" s="6" t="s">
        <v>43</v>
      </c>
    </row>
    <row r="10" spans="1:1" x14ac:dyDescent="0.2">
      <c r="A10" s="6" t="s">
        <v>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B413-5D22-6344-AB3E-F22426270D1F}">
  <dimension ref="A3:B9"/>
  <sheetViews>
    <sheetView workbookViewId="0">
      <selection activeCell="A2" sqref="A2:B9"/>
    </sheetView>
  </sheetViews>
  <sheetFormatPr baseColWidth="10" defaultRowHeight="15" x14ac:dyDescent="0.2"/>
  <cols>
    <col min="1" max="1" width="12.1640625" customWidth="1"/>
    <col min="2" max="2" width="12.6640625" customWidth="1"/>
  </cols>
  <sheetData>
    <row r="3" spans="1:2" x14ac:dyDescent="0.2">
      <c r="A3" s="5" t="s">
        <v>42</v>
      </c>
      <c r="B3" t="s">
        <v>45</v>
      </c>
    </row>
    <row r="4" spans="1:2" x14ac:dyDescent="0.2">
      <c r="A4" s="6" t="s">
        <v>20</v>
      </c>
      <c r="B4">
        <v>1</v>
      </c>
    </row>
    <row r="5" spans="1:2" x14ac:dyDescent="0.2">
      <c r="A5" s="6" t="s">
        <v>33</v>
      </c>
      <c r="B5">
        <v>1</v>
      </c>
    </row>
    <row r="6" spans="1:2" x14ac:dyDescent="0.2">
      <c r="A6" s="6" t="s">
        <v>19</v>
      </c>
      <c r="B6">
        <v>2</v>
      </c>
    </row>
    <row r="7" spans="1:2" x14ac:dyDescent="0.2">
      <c r="A7" s="6" t="s">
        <v>18</v>
      </c>
      <c r="B7">
        <v>2</v>
      </c>
    </row>
    <row r="8" spans="1:2" x14ac:dyDescent="0.2">
      <c r="A8" s="6" t="s">
        <v>17</v>
      </c>
      <c r="B8">
        <v>4</v>
      </c>
    </row>
    <row r="9" spans="1:2" x14ac:dyDescent="0.2">
      <c r="A9" s="6" t="s">
        <v>44</v>
      </c>
      <c r="B9">
        <v>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BE968-72C2-774C-9C4E-D7C87811FCD6}">
  <dimension ref="A3:B14"/>
  <sheetViews>
    <sheetView workbookViewId="0">
      <selection activeCell="A5" sqref="A5"/>
    </sheetView>
  </sheetViews>
  <sheetFormatPr baseColWidth="10" defaultRowHeight="15" x14ac:dyDescent="0.2"/>
  <cols>
    <col min="1" max="1" width="14.83203125" customWidth="1"/>
    <col min="2" max="2" width="25.83203125" customWidth="1"/>
  </cols>
  <sheetData>
    <row r="3" spans="1:2" x14ac:dyDescent="0.2">
      <c r="A3" s="5" t="s">
        <v>42</v>
      </c>
      <c r="B3" t="s">
        <v>46</v>
      </c>
    </row>
    <row r="4" spans="1:2" x14ac:dyDescent="0.2">
      <c r="A4" s="6" t="s">
        <v>8</v>
      </c>
    </row>
    <row r="5" spans="1:2" x14ac:dyDescent="0.2">
      <c r="A5" s="6" t="s">
        <v>15</v>
      </c>
    </row>
    <row r="6" spans="1:2" x14ac:dyDescent="0.2">
      <c r="A6" s="6" t="s">
        <v>11</v>
      </c>
    </row>
    <row r="7" spans="1:2" x14ac:dyDescent="0.2">
      <c r="A7" s="6" t="s">
        <v>12</v>
      </c>
    </row>
    <row r="8" spans="1:2" x14ac:dyDescent="0.2">
      <c r="A8" s="6" t="s">
        <v>9</v>
      </c>
      <c r="B8">
        <v>3.9</v>
      </c>
    </row>
    <row r="9" spans="1:2" x14ac:dyDescent="0.2">
      <c r="A9" s="6" t="s">
        <v>14</v>
      </c>
      <c r="B9">
        <v>4</v>
      </c>
    </row>
    <row r="10" spans="1:2" x14ac:dyDescent="0.2">
      <c r="A10" s="6" t="s">
        <v>13</v>
      </c>
      <c r="B10">
        <v>4.0999999999999996</v>
      </c>
    </row>
    <row r="11" spans="1:2" x14ac:dyDescent="0.2">
      <c r="A11" s="6" t="s">
        <v>7</v>
      </c>
      <c r="B11">
        <v>4.2</v>
      </c>
    </row>
    <row r="12" spans="1:2" x14ac:dyDescent="0.2">
      <c r="A12" s="6" t="s">
        <v>16</v>
      </c>
      <c r="B12">
        <v>4.3</v>
      </c>
    </row>
    <row r="13" spans="1:2" x14ac:dyDescent="0.2">
      <c r="A13" s="6" t="s">
        <v>10</v>
      </c>
      <c r="B13">
        <v>4.5</v>
      </c>
    </row>
    <row r="14" spans="1:2" x14ac:dyDescent="0.2">
      <c r="A14" s="6" t="s">
        <v>44</v>
      </c>
      <c r="B14">
        <v>4.166666666666667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1"/>
  <sheetViews>
    <sheetView workbookViewId="0">
      <selection activeCell="C2" sqref="C2"/>
    </sheetView>
  </sheetViews>
  <sheetFormatPr baseColWidth="10" defaultColWidth="8.83203125" defaultRowHeight="15" x14ac:dyDescent="0.2"/>
  <cols>
    <col min="1" max="1" width="18.1640625" customWidth="1"/>
    <col min="2" max="2" width="18.83203125" customWidth="1"/>
    <col min="3" max="3" width="19" customWidth="1"/>
    <col min="4" max="4" width="16" customWidth="1"/>
    <col min="5" max="5" width="22.5" customWidth="1"/>
    <col min="6" max="6" width="23" customWidth="1"/>
    <col min="7" max="7" width="22.33203125" customWidth="1"/>
  </cols>
  <sheetData>
    <row r="1" spans="1:7" x14ac:dyDescent="0.2">
      <c r="A1" s="1" t="s">
        <v>0</v>
      </c>
      <c r="B1" s="1" t="s">
        <v>1</v>
      </c>
      <c r="C1" s="1" t="s">
        <v>2</v>
      </c>
      <c r="D1" s="1" t="s">
        <v>3</v>
      </c>
      <c r="E1" s="1" t="s">
        <v>4</v>
      </c>
      <c r="F1" s="1" t="s">
        <v>5</v>
      </c>
      <c r="G1" s="1" t="s">
        <v>6</v>
      </c>
    </row>
    <row r="2" spans="1:7" x14ac:dyDescent="0.2">
      <c r="A2" t="s">
        <v>7</v>
      </c>
      <c r="B2" t="s">
        <v>17</v>
      </c>
      <c r="C2" t="s">
        <v>21</v>
      </c>
      <c r="D2" t="s">
        <v>25</v>
      </c>
      <c r="E2">
        <v>45</v>
      </c>
      <c r="F2">
        <v>4.2</v>
      </c>
      <c r="G2" t="s">
        <v>27</v>
      </c>
    </row>
    <row r="3" spans="1:7" x14ac:dyDescent="0.2">
      <c r="A3" t="s">
        <v>8</v>
      </c>
      <c r="B3" t="s">
        <v>18</v>
      </c>
      <c r="C3" t="s">
        <v>22</v>
      </c>
      <c r="E3">
        <v>0</v>
      </c>
      <c r="G3" t="s">
        <v>28</v>
      </c>
    </row>
    <row r="4" spans="1:7" x14ac:dyDescent="0.2">
      <c r="A4" t="s">
        <v>9</v>
      </c>
      <c r="B4" t="s">
        <v>19</v>
      </c>
      <c r="C4" t="s">
        <v>23</v>
      </c>
      <c r="D4" t="s">
        <v>26</v>
      </c>
      <c r="E4">
        <v>30</v>
      </c>
      <c r="F4">
        <v>3.9</v>
      </c>
      <c r="G4" t="s">
        <v>29</v>
      </c>
    </row>
    <row r="5" spans="1:7" x14ac:dyDescent="0.2">
      <c r="A5" t="s">
        <v>10</v>
      </c>
      <c r="B5" t="s">
        <v>17</v>
      </c>
      <c r="C5" t="s">
        <v>21</v>
      </c>
      <c r="D5" t="s">
        <v>24</v>
      </c>
      <c r="E5">
        <v>50</v>
      </c>
      <c r="F5">
        <v>4.5</v>
      </c>
      <c r="G5" t="s">
        <v>27</v>
      </c>
    </row>
    <row r="6" spans="1:7" x14ac:dyDescent="0.2">
      <c r="A6" t="s">
        <v>11</v>
      </c>
      <c r="B6" t="s">
        <v>33</v>
      </c>
      <c r="E6">
        <v>0</v>
      </c>
      <c r="G6" t="s">
        <v>30</v>
      </c>
    </row>
    <row r="7" spans="1:7" x14ac:dyDescent="0.2">
      <c r="A7" t="s">
        <v>12</v>
      </c>
      <c r="B7" t="s">
        <v>18</v>
      </c>
      <c r="C7" t="s">
        <v>24</v>
      </c>
      <c r="E7">
        <v>0</v>
      </c>
      <c r="G7" t="s">
        <v>31</v>
      </c>
    </row>
    <row r="8" spans="1:7" x14ac:dyDescent="0.2">
      <c r="A8" t="s">
        <v>13</v>
      </c>
      <c r="B8" t="s">
        <v>17</v>
      </c>
      <c r="C8" t="s">
        <v>21</v>
      </c>
      <c r="D8" t="s">
        <v>22</v>
      </c>
      <c r="E8">
        <v>42</v>
      </c>
      <c r="F8">
        <v>4.0999999999999996</v>
      </c>
      <c r="G8" t="s">
        <v>27</v>
      </c>
    </row>
    <row r="9" spans="1:7" x14ac:dyDescent="0.2">
      <c r="A9" t="s">
        <v>14</v>
      </c>
      <c r="B9" t="s">
        <v>19</v>
      </c>
      <c r="C9" t="s">
        <v>23</v>
      </c>
      <c r="D9" t="s">
        <v>26</v>
      </c>
      <c r="E9">
        <v>33</v>
      </c>
      <c r="F9">
        <v>4</v>
      </c>
      <c r="G9" t="s">
        <v>32</v>
      </c>
    </row>
    <row r="10" spans="1:7" x14ac:dyDescent="0.2">
      <c r="A10" t="s">
        <v>15</v>
      </c>
      <c r="B10" t="s">
        <v>20</v>
      </c>
      <c r="E10">
        <v>0</v>
      </c>
      <c r="G10" t="s">
        <v>30</v>
      </c>
    </row>
    <row r="11" spans="1:7" x14ac:dyDescent="0.2">
      <c r="A11" t="s">
        <v>16</v>
      </c>
      <c r="B11" t="s">
        <v>17</v>
      </c>
      <c r="C11" t="s">
        <v>21</v>
      </c>
      <c r="D11" t="s">
        <v>24</v>
      </c>
      <c r="E11">
        <v>47</v>
      </c>
      <c r="F11">
        <v>4.3</v>
      </c>
      <c r="G11" t="s">
        <v>27</v>
      </c>
    </row>
  </sheetData>
  <dataValidations count="1">
    <dataValidation type="list" allowBlank="1" showInputMessage="1" showErrorMessage="1" sqref="B1:B1048576" xr:uid="{66D3FFD6-90CB-C246-8A63-60655754FC3A}">
      <formula1>"(Submitted, Sent, Reviewed, Not Sent)"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1FEFA-6836-5046-AD74-4678D3055D79}">
  <dimension ref="A1:G7"/>
  <sheetViews>
    <sheetView workbookViewId="0">
      <selection activeCell="A3" sqref="A3:G7"/>
    </sheetView>
  </sheetViews>
  <sheetFormatPr baseColWidth="10" defaultRowHeight="15" x14ac:dyDescent="0.2"/>
  <cols>
    <col min="1" max="1" width="13.1640625" customWidth="1"/>
    <col min="2" max="2" width="11" customWidth="1"/>
    <col min="3" max="3" width="11.1640625" customWidth="1"/>
    <col min="4" max="4" width="14.83203125" customWidth="1"/>
    <col min="5" max="5" width="14.6640625" customWidth="1"/>
    <col min="6" max="6" width="19.6640625" customWidth="1"/>
    <col min="7" max="7" width="11" customWidth="1"/>
  </cols>
  <sheetData>
    <row r="1" spans="1:7" x14ac:dyDescent="0.2">
      <c r="A1" s="7" t="s">
        <v>47</v>
      </c>
    </row>
    <row r="3" spans="1:7" x14ac:dyDescent="0.2">
      <c r="A3" t="s">
        <v>0</v>
      </c>
      <c r="B3" t="s">
        <v>1</v>
      </c>
      <c r="C3" t="s">
        <v>2</v>
      </c>
      <c r="D3" t="s">
        <v>3</v>
      </c>
      <c r="E3" t="s">
        <v>4</v>
      </c>
      <c r="F3" t="s">
        <v>5</v>
      </c>
      <c r="G3" t="s">
        <v>6</v>
      </c>
    </row>
    <row r="4" spans="1:7" x14ac:dyDescent="0.2">
      <c r="A4" t="s">
        <v>7</v>
      </c>
      <c r="B4" t="s">
        <v>17</v>
      </c>
      <c r="C4" t="s">
        <v>21</v>
      </c>
      <c r="D4" t="s">
        <v>25</v>
      </c>
      <c r="E4">
        <v>45</v>
      </c>
      <c r="F4">
        <v>4.2</v>
      </c>
      <c r="G4" t="s">
        <v>27</v>
      </c>
    </row>
    <row r="5" spans="1:7" x14ac:dyDescent="0.2">
      <c r="A5" t="s">
        <v>16</v>
      </c>
      <c r="B5" t="s">
        <v>17</v>
      </c>
      <c r="C5" t="s">
        <v>21</v>
      </c>
      <c r="D5" t="s">
        <v>24</v>
      </c>
      <c r="E5">
        <v>47</v>
      </c>
      <c r="F5">
        <v>4.3</v>
      </c>
      <c r="G5" t="s">
        <v>27</v>
      </c>
    </row>
    <row r="6" spans="1:7" x14ac:dyDescent="0.2">
      <c r="A6" t="s">
        <v>13</v>
      </c>
      <c r="B6" t="s">
        <v>17</v>
      </c>
      <c r="C6" t="s">
        <v>21</v>
      </c>
      <c r="D6" t="s">
        <v>22</v>
      </c>
      <c r="E6">
        <v>42</v>
      </c>
      <c r="F6">
        <v>4.0999999999999996</v>
      </c>
      <c r="G6" t="s">
        <v>27</v>
      </c>
    </row>
    <row r="7" spans="1:7" x14ac:dyDescent="0.2">
      <c r="A7" t="s">
        <v>10</v>
      </c>
      <c r="B7" t="s">
        <v>17</v>
      </c>
      <c r="C7" t="s">
        <v>21</v>
      </c>
      <c r="D7" t="s">
        <v>24</v>
      </c>
      <c r="E7">
        <v>50</v>
      </c>
      <c r="F7">
        <v>4.5</v>
      </c>
      <c r="G7" t="s">
        <v>27</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078C8-5D5B-1E42-AB59-1C5921749046}">
  <dimension ref="A1:B8"/>
  <sheetViews>
    <sheetView tabSelected="1" workbookViewId="0">
      <selection activeCell="B6" sqref="B6"/>
    </sheetView>
  </sheetViews>
  <sheetFormatPr baseColWidth="10" defaultRowHeight="15" x14ac:dyDescent="0.2"/>
  <cols>
    <col min="1" max="1" width="24.6640625" customWidth="1"/>
    <col min="2" max="2" width="48.83203125" customWidth="1"/>
  </cols>
  <sheetData>
    <row r="1" spans="1:2" x14ac:dyDescent="0.2">
      <c r="A1" s="2" t="s">
        <v>34</v>
      </c>
      <c r="B1" s="2" t="s">
        <v>48</v>
      </c>
    </row>
    <row r="2" spans="1:2" ht="16" x14ac:dyDescent="0.25">
      <c r="A2" s="3" t="s">
        <v>35</v>
      </c>
      <c r="B2" s="4">
        <f>COUNTA(Survey!A2:A11)</f>
        <v>10</v>
      </c>
    </row>
    <row r="3" spans="1:2" ht="16" x14ac:dyDescent="0.25">
      <c r="A3" s="3" t="s">
        <v>36</v>
      </c>
      <c r="B3" s="4">
        <f>COUNTIF(Survey!B2:B11,"Submitted")</f>
        <v>4</v>
      </c>
    </row>
    <row r="4" spans="1:2" ht="16" x14ac:dyDescent="0.25">
      <c r="A4" s="3" t="s">
        <v>37</v>
      </c>
      <c r="B4" s="4">
        <f>COUNTIF(Survey!B2:B11,"Reviewed")</f>
        <v>2</v>
      </c>
    </row>
    <row r="5" spans="1:2" ht="16" x14ac:dyDescent="0.25">
      <c r="A5" s="3" t="s">
        <v>38</v>
      </c>
      <c r="B5" s="4">
        <f>COUNTIF(Survey!B2:B11,"Not Sent")</f>
        <v>1</v>
      </c>
    </row>
    <row r="6" spans="1:2" ht="16" x14ac:dyDescent="0.25">
      <c r="A6" s="3" t="s">
        <v>39</v>
      </c>
      <c r="B6" s="4">
        <f>COUNTIF(Survey!B2:B11,"Sent")</f>
        <v>2</v>
      </c>
    </row>
    <row r="7" spans="1:2" ht="16" x14ac:dyDescent="0.25">
      <c r="A7" s="3" t="s">
        <v>40</v>
      </c>
      <c r="B7" s="4">
        <f>COUNTIF(Survey!B2:B11,"Submitted")/COUNTA(Survey!A2:A11)</f>
        <v>0.4</v>
      </c>
    </row>
    <row r="8" spans="1:2" ht="16" x14ac:dyDescent="0.25">
      <c r="A8" s="3" t="s">
        <v>41</v>
      </c>
      <c r="B8" s="4">
        <f>AVERAGEIF(Survey!F2:F11,"&gt;0")</f>
        <v>4.166666666666667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Sheet2</vt:lpstr>
      <vt:lpstr>Sheet3</vt:lpstr>
      <vt:lpstr>Sheet4</vt:lpstr>
      <vt:lpstr>Survey</vt:lpstr>
      <vt:lpstr>Detail1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SAI MUDRAGADA</cp:lastModifiedBy>
  <dcterms:created xsi:type="dcterms:W3CDTF">2025-05-10T18:53:14Z</dcterms:created>
  <dcterms:modified xsi:type="dcterms:W3CDTF">2025-05-11T16:06:17Z</dcterms:modified>
</cp:coreProperties>
</file>