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8_{68A19D7E-511B-4CE8-A655-18C55F92259D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ベースリスト" sheetId="1" r:id="rId1"/>
    <sheet name="作業用リスト" sheetId="2" r:id="rId2"/>
    <sheet name="故障リスト" sheetId="3" r:id="rId3"/>
    <sheet name="故障リスト(マスク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0" i="2" l="1"/>
  <c r="C3" i="2"/>
  <c r="C4" i="2"/>
  <c r="C5" i="2"/>
  <c r="C6" i="2"/>
  <c r="A6" i="3" s="1"/>
  <c r="C7" i="2"/>
  <c r="C8" i="2"/>
  <c r="C9" i="2"/>
  <c r="C10" i="2"/>
  <c r="A10" i="3" s="1"/>
  <c r="C11" i="2"/>
  <c r="C12" i="2"/>
  <c r="C13" i="2"/>
  <c r="C14" i="2"/>
  <c r="C15" i="2"/>
  <c r="C16" i="2"/>
  <c r="C17" i="2"/>
  <c r="C18" i="2"/>
  <c r="A18" i="3" s="1"/>
  <c r="C19" i="2"/>
  <c r="C20" i="2"/>
  <c r="C21" i="2"/>
  <c r="C22" i="2"/>
  <c r="C23" i="2"/>
  <c r="C24" i="2"/>
  <c r="A24" i="3" s="1"/>
  <c r="C25" i="2"/>
  <c r="C26" i="2"/>
  <c r="A26" i="3" s="1"/>
  <c r="C27" i="2"/>
  <c r="C28" i="2"/>
  <c r="C29" i="2"/>
  <c r="C30" i="2"/>
  <c r="C31" i="2"/>
  <c r="C32" i="2"/>
  <c r="C33" i="2"/>
  <c r="C34" i="2"/>
  <c r="A34" i="3" s="1"/>
  <c r="C35" i="2"/>
  <c r="C36" i="2"/>
  <c r="C37" i="2"/>
  <c r="C38" i="2"/>
  <c r="C39" i="2"/>
  <c r="C40" i="2"/>
  <c r="A40" i="3" s="1"/>
  <c r="C41" i="2"/>
  <c r="C42" i="2"/>
  <c r="A42" i="3" s="1"/>
  <c r="C43" i="2"/>
  <c r="C44" i="2"/>
  <c r="C45" i="2"/>
  <c r="C46" i="2"/>
  <c r="C47" i="2"/>
  <c r="C48" i="2"/>
  <c r="C49" i="2"/>
  <c r="C50" i="2"/>
  <c r="A50" i="3" s="1"/>
  <c r="C51" i="2"/>
  <c r="C52" i="2"/>
  <c r="C53" i="2"/>
  <c r="C54" i="2"/>
  <c r="C55" i="2"/>
  <c r="C56" i="2"/>
  <c r="A56" i="3" s="1"/>
  <c r="C57" i="2"/>
  <c r="C58" i="2"/>
  <c r="A58" i="3" s="1"/>
  <c r="C59" i="2"/>
  <c r="C60" i="2"/>
  <c r="C61" i="2"/>
  <c r="C62" i="2"/>
  <c r="C63" i="2"/>
  <c r="C64" i="2"/>
  <c r="C65" i="2"/>
  <c r="C66" i="2"/>
  <c r="A66" i="3" s="1"/>
  <c r="C67" i="2"/>
  <c r="C68" i="2"/>
  <c r="C69" i="2"/>
  <c r="C70" i="2"/>
  <c r="C71" i="2"/>
  <c r="C72" i="2"/>
  <c r="A72" i="3" s="1"/>
  <c r="C73" i="2"/>
  <c r="C74" i="2"/>
  <c r="A74" i="3" s="1"/>
  <c r="C75" i="2"/>
  <c r="C76" i="2"/>
  <c r="C77" i="2"/>
  <c r="C78" i="2"/>
  <c r="C79" i="2"/>
  <c r="C80" i="2"/>
  <c r="C81" i="2"/>
  <c r="C82" i="2"/>
  <c r="A82" i="3" s="1"/>
  <c r="C83" i="2"/>
  <c r="C84" i="2"/>
  <c r="C85" i="2"/>
  <c r="C86" i="2"/>
  <c r="C87" i="2"/>
  <c r="C88" i="2"/>
  <c r="A88" i="3" s="1"/>
  <c r="C89" i="2"/>
  <c r="C90" i="2"/>
  <c r="A90" i="3" s="1"/>
  <c r="C91" i="2"/>
  <c r="C92" i="2"/>
  <c r="C93" i="2"/>
  <c r="C94" i="2"/>
  <c r="C95" i="2"/>
  <c r="C96" i="2"/>
  <c r="C97" i="2"/>
  <c r="C98" i="2"/>
  <c r="A98" i="3" s="1"/>
  <c r="C99" i="2"/>
  <c r="C100" i="2"/>
  <c r="C101" i="2"/>
  <c r="C102" i="2"/>
  <c r="C103" i="2"/>
  <c r="C104" i="2"/>
  <c r="A104" i="3" s="1"/>
  <c r="C105" i="2"/>
  <c r="C106" i="2"/>
  <c r="A106" i="3" s="1"/>
  <c r="C107" i="2"/>
  <c r="C108" i="2"/>
  <c r="C109" i="2"/>
  <c r="C110" i="2"/>
  <c r="C111" i="2"/>
  <c r="C112" i="2"/>
  <c r="C113" i="2"/>
  <c r="C114" i="2"/>
  <c r="A114" i="3" s="1"/>
  <c r="C115" i="2"/>
  <c r="C116" i="2"/>
  <c r="C117" i="2"/>
  <c r="C118" i="2"/>
  <c r="C119" i="2"/>
  <c r="C120" i="2"/>
  <c r="A120" i="3" s="1"/>
  <c r="C121" i="2"/>
  <c r="C122" i="2"/>
  <c r="A122" i="3" s="1"/>
  <c r="C123" i="2"/>
  <c r="C124" i="2"/>
  <c r="C125" i="2"/>
  <c r="C126" i="2"/>
  <c r="C127" i="2"/>
  <c r="C128" i="2"/>
  <c r="C129" i="2"/>
  <c r="C130" i="2"/>
  <c r="A130" i="3" s="1"/>
  <c r="C131" i="2"/>
  <c r="C132" i="2"/>
  <c r="C133" i="2"/>
  <c r="C134" i="2"/>
  <c r="C135" i="2"/>
  <c r="C136" i="2"/>
  <c r="A136" i="3" s="1"/>
  <c r="C137" i="2"/>
  <c r="C138" i="2"/>
  <c r="A138" i="3" s="1"/>
  <c r="C139" i="2"/>
  <c r="C140" i="2"/>
  <c r="C141" i="2"/>
  <c r="C142" i="2"/>
  <c r="C143" i="2"/>
  <c r="C144" i="2"/>
  <c r="C145" i="2"/>
  <c r="C146" i="2"/>
  <c r="A146" i="3" s="1"/>
  <c r="C147" i="2"/>
  <c r="C148" i="2"/>
  <c r="C149" i="2"/>
  <c r="C150" i="2"/>
  <c r="C151" i="2"/>
  <c r="C152" i="2"/>
  <c r="A152" i="3" s="1"/>
  <c r="C153" i="2"/>
  <c r="C154" i="2"/>
  <c r="A154" i="3" s="1"/>
  <c r="C155" i="2"/>
  <c r="C156" i="2"/>
  <c r="C157" i="2"/>
  <c r="C158" i="2"/>
  <c r="C159" i="2"/>
  <c r="C160" i="2"/>
  <c r="C161" i="2"/>
  <c r="C162" i="2"/>
  <c r="A162" i="3" s="1"/>
  <c r="C163" i="2"/>
  <c r="C164" i="2"/>
  <c r="C165" i="2"/>
  <c r="C166" i="2"/>
  <c r="C167" i="2"/>
  <c r="C168" i="2"/>
  <c r="A168" i="3" s="1"/>
  <c r="C169" i="2"/>
  <c r="C170" i="2"/>
  <c r="A170" i="3" s="1"/>
  <c r="C171" i="2"/>
  <c r="C172" i="2"/>
  <c r="C173" i="2"/>
  <c r="C174" i="2"/>
  <c r="C175" i="2"/>
  <c r="C176" i="2"/>
  <c r="C177" i="2"/>
  <c r="C178" i="2"/>
  <c r="A178" i="3" s="1"/>
  <c r="C179" i="2"/>
  <c r="C180" i="2"/>
  <c r="C181" i="2"/>
  <c r="C182" i="2"/>
  <c r="C183" i="2"/>
  <c r="C184" i="2"/>
  <c r="A184" i="3" s="1"/>
  <c r="C185" i="2"/>
  <c r="C186" i="2"/>
  <c r="A186" i="3" s="1"/>
  <c r="C187" i="2"/>
  <c r="C188" i="2"/>
  <c r="C189" i="2"/>
  <c r="C190" i="2"/>
  <c r="C191" i="2"/>
  <c r="C192" i="2"/>
  <c r="C193" i="2"/>
  <c r="C194" i="2"/>
  <c r="A194" i="3" s="1"/>
  <c r="C195" i="2"/>
  <c r="C196" i="2"/>
  <c r="C197" i="2"/>
  <c r="C198" i="2"/>
  <c r="C199" i="2"/>
  <c r="C200" i="2"/>
  <c r="A200" i="3" s="1"/>
  <c r="C201" i="2"/>
  <c r="C202" i="2"/>
  <c r="A202" i="3" s="1"/>
  <c r="C203" i="2"/>
  <c r="C204" i="2"/>
  <c r="C205" i="2"/>
  <c r="C206" i="2"/>
  <c r="C207" i="2"/>
  <c r="C208" i="2"/>
  <c r="C209" i="2"/>
  <c r="C210" i="2"/>
  <c r="A210" i="3" s="1"/>
  <c r="C211" i="2"/>
  <c r="C212" i="2"/>
  <c r="C213" i="2"/>
  <c r="C214" i="2"/>
  <c r="C215" i="2"/>
  <c r="C216" i="2"/>
  <c r="A216" i="3" s="1"/>
  <c r="C217" i="2"/>
  <c r="C218" i="2"/>
  <c r="A218" i="3" s="1"/>
  <c r="C219" i="2"/>
  <c r="C220" i="2"/>
  <c r="C221" i="2"/>
  <c r="C222" i="2"/>
  <c r="C223" i="2"/>
  <c r="C224" i="2"/>
  <c r="C225" i="2"/>
  <c r="C226" i="2"/>
  <c r="A226" i="3" s="1"/>
  <c r="C227" i="2"/>
  <c r="C228" i="2"/>
  <c r="C229" i="2"/>
  <c r="C230" i="2"/>
  <c r="C231" i="2"/>
  <c r="C232" i="2"/>
  <c r="A232" i="3" s="1"/>
  <c r="C233" i="2"/>
  <c r="C234" i="2"/>
  <c r="A234" i="3" s="1"/>
  <c r="C235" i="2"/>
  <c r="C236" i="2"/>
  <c r="C237" i="2"/>
  <c r="C238" i="2"/>
  <c r="C239" i="2"/>
  <c r="C240" i="2"/>
  <c r="C241" i="2"/>
  <c r="C242" i="2"/>
  <c r="A242" i="3" s="1"/>
  <c r="C243" i="2"/>
  <c r="C244" i="2"/>
  <c r="C245" i="2"/>
  <c r="C246" i="2"/>
  <c r="C247" i="2"/>
  <c r="C248" i="2"/>
  <c r="A248" i="3" s="1"/>
  <c r="C249" i="2"/>
  <c r="C250" i="2"/>
  <c r="A250" i="3" s="1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G8" i="2"/>
  <c r="H8" i="2"/>
  <c r="I8" i="2"/>
  <c r="J8" i="2"/>
  <c r="K8" i="2"/>
  <c r="O8" i="2"/>
  <c r="AB218" i="2"/>
  <c r="AB220" i="2"/>
  <c r="A3" i="3"/>
  <c r="A4" i="3"/>
  <c r="A5" i="3"/>
  <c r="A7" i="3"/>
  <c r="A9" i="3"/>
  <c r="A11" i="3"/>
  <c r="A12" i="3"/>
  <c r="A13" i="3"/>
  <c r="A14" i="3"/>
  <c r="A15" i="3"/>
  <c r="A16" i="3"/>
  <c r="A17" i="3"/>
  <c r="A19" i="3"/>
  <c r="A20" i="3"/>
  <c r="A21" i="3"/>
  <c r="A22" i="3"/>
  <c r="A23" i="3"/>
  <c r="A25" i="3"/>
  <c r="A27" i="3"/>
  <c r="A28" i="3"/>
  <c r="A29" i="3"/>
  <c r="A30" i="3"/>
  <c r="A31" i="3"/>
  <c r="A32" i="3"/>
  <c r="A33" i="3"/>
  <c r="A35" i="3"/>
  <c r="A36" i="3"/>
  <c r="A37" i="3"/>
  <c r="A38" i="3"/>
  <c r="A39" i="3"/>
  <c r="A41" i="3"/>
  <c r="A43" i="3"/>
  <c r="A44" i="3"/>
  <c r="A45" i="3"/>
  <c r="A46" i="3"/>
  <c r="A47" i="3"/>
  <c r="A48" i="3"/>
  <c r="A49" i="3"/>
  <c r="A51" i="3"/>
  <c r="A52" i="3"/>
  <c r="A53" i="3"/>
  <c r="A54" i="3"/>
  <c r="A55" i="3"/>
  <c r="A57" i="3"/>
  <c r="A59" i="3"/>
  <c r="A60" i="3"/>
  <c r="A61" i="3"/>
  <c r="A62" i="3"/>
  <c r="A63" i="3"/>
  <c r="A64" i="3"/>
  <c r="A65" i="3"/>
  <c r="A67" i="3"/>
  <c r="A68" i="3"/>
  <c r="A69" i="3"/>
  <c r="A70" i="3"/>
  <c r="A71" i="3"/>
  <c r="A73" i="3"/>
  <c r="A75" i="3"/>
  <c r="A76" i="3"/>
  <c r="A77" i="3"/>
  <c r="A78" i="3"/>
  <c r="A79" i="3"/>
  <c r="A80" i="3"/>
  <c r="A81" i="3"/>
  <c r="A83" i="3"/>
  <c r="A84" i="3"/>
  <c r="A85" i="3"/>
  <c r="A86" i="3"/>
  <c r="A87" i="3"/>
  <c r="A89" i="3"/>
  <c r="A91" i="3"/>
  <c r="A92" i="3"/>
  <c r="A93" i="3"/>
  <c r="A94" i="3"/>
  <c r="A95" i="3"/>
  <c r="A96" i="3"/>
  <c r="A97" i="3"/>
  <c r="A99" i="3"/>
  <c r="A100" i="3"/>
  <c r="A101" i="3"/>
  <c r="A102" i="3"/>
  <c r="A103" i="3"/>
  <c r="A105" i="3"/>
  <c r="A107" i="3"/>
  <c r="A108" i="3"/>
  <c r="A109" i="3"/>
  <c r="A110" i="3"/>
  <c r="A111" i="3"/>
  <c r="A112" i="3"/>
  <c r="A113" i="3"/>
  <c r="A115" i="3"/>
  <c r="A116" i="3"/>
  <c r="A117" i="3"/>
  <c r="A118" i="3"/>
  <c r="A119" i="3"/>
  <c r="A121" i="3"/>
  <c r="A123" i="3"/>
  <c r="A124" i="3"/>
  <c r="A125" i="3"/>
  <c r="A126" i="3"/>
  <c r="A127" i="3"/>
  <c r="A128" i="3"/>
  <c r="A129" i="3"/>
  <c r="A131" i="3"/>
  <c r="A132" i="3"/>
  <c r="A133" i="3"/>
  <c r="A134" i="3"/>
  <c r="A135" i="3"/>
  <c r="A137" i="3"/>
  <c r="A139" i="3"/>
  <c r="A140" i="3"/>
  <c r="A141" i="3"/>
  <c r="A142" i="3"/>
  <c r="A143" i="3"/>
  <c r="A144" i="3"/>
  <c r="A145" i="3"/>
  <c r="A147" i="3"/>
  <c r="A148" i="3"/>
  <c r="A149" i="3"/>
  <c r="A150" i="3"/>
  <c r="A151" i="3"/>
  <c r="A153" i="3"/>
  <c r="A155" i="3"/>
  <c r="A156" i="3"/>
  <c r="A157" i="3"/>
  <c r="A158" i="3"/>
  <c r="A159" i="3"/>
  <c r="A160" i="3"/>
  <c r="A161" i="3"/>
  <c r="A163" i="3"/>
  <c r="A164" i="3"/>
  <c r="A165" i="3"/>
  <c r="A166" i="3"/>
  <c r="A167" i="3"/>
  <c r="A169" i="3"/>
  <c r="A171" i="3"/>
  <c r="A172" i="3"/>
  <c r="A173" i="3"/>
  <c r="A174" i="3"/>
  <c r="A175" i="3"/>
  <c r="A176" i="3"/>
  <c r="A177" i="3"/>
  <c r="A179" i="3"/>
  <c r="A180" i="3"/>
  <c r="A181" i="3"/>
  <c r="A182" i="3"/>
  <c r="A183" i="3"/>
  <c r="A185" i="3"/>
  <c r="A187" i="3"/>
  <c r="A188" i="3"/>
  <c r="A189" i="3"/>
  <c r="A190" i="3"/>
  <c r="A191" i="3"/>
  <c r="A192" i="3"/>
  <c r="A193" i="3"/>
  <c r="A195" i="3"/>
  <c r="A196" i="3"/>
  <c r="A197" i="3"/>
  <c r="A198" i="3"/>
  <c r="A199" i="3"/>
  <c r="A201" i="3"/>
  <c r="A203" i="3"/>
  <c r="A204" i="3"/>
  <c r="A205" i="3"/>
  <c r="A206" i="3"/>
  <c r="A207" i="3"/>
  <c r="A208" i="3"/>
  <c r="A209" i="3"/>
  <c r="A211" i="3"/>
  <c r="A212" i="3"/>
  <c r="A213" i="3"/>
  <c r="A214" i="3"/>
  <c r="A215" i="3"/>
  <c r="A217" i="3"/>
  <c r="A219" i="3"/>
  <c r="A220" i="3"/>
  <c r="A221" i="3"/>
  <c r="A222" i="3"/>
  <c r="A223" i="3"/>
  <c r="A224" i="3"/>
  <c r="A225" i="3"/>
  <c r="A227" i="3"/>
  <c r="A228" i="3"/>
  <c r="A229" i="3"/>
  <c r="A230" i="3"/>
  <c r="A231" i="3"/>
  <c r="A233" i="3"/>
  <c r="A235" i="3"/>
  <c r="A236" i="3"/>
  <c r="A237" i="3"/>
  <c r="A238" i="3"/>
  <c r="A239" i="3"/>
  <c r="A240" i="3"/>
  <c r="A241" i="3"/>
  <c r="A243" i="3"/>
  <c r="A244" i="3"/>
  <c r="A245" i="3"/>
  <c r="A246" i="3"/>
  <c r="A247" i="3"/>
  <c r="A249" i="3"/>
  <c r="A251" i="3"/>
  <c r="A252" i="3"/>
  <c r="A253" i="3"/>
  <c r="A254" i="3"/>
  <c r="A255" i="3"/>
  <c r="A256" i="3"/>
  <c r="AC2" i="2"/>
  <c r="AC18" i="2"/>
  <c r="AC34" i="2"/>
  <c r="AC50" i="2"/>
  <c r="AC66" i="2"/>
  <c r="AC82" i="2"/>
  <c r="AC98" i="2"/>
  <c r="AC114" i="2"/>
  <c r="AC130" i="2"/>
  <c r="AC146" i="2"/>
  <c r="AC162" i="2"/>
  <c r="AC178" i="2"/>
  <c r="AC194" i="2"/>
  <c r="AC226" i="2"/>
  <c r="AC242" i="2"/>
  <c r="AC258" i="2"/>
  <c r="AC274" i="2"/>
  <c r="A273" i="2"/>
  <c r="B273" i="2"/>
  <c r="X273" i="2" s="1"/>
  <c r="D273" i="2"/>
  <c r="E273" i="2"/>
  <c r="G273" i="2"/>
  <c r="H273" i="2"/>
  <c r="I273" i="2"/>
  <c r="J273" i="2"/>
  <c r="K273" i="2"/>
  <c r="O273" i="2"/>
  <c r="P273" i="2"/>
  <c r="Q273" i="2"/>
  <c r="R273" i="2"/>
  <c r="S273" i="2"/>
  <c r="A274" i="2"/>
  <c r="B274" i="2"/>
  <c r="X274" i="2" s="1"/>
  <c r="D274" i="2"/>
  <c r="E274" i="2"/>
  <c r="G274" i="2"/>
  <c r="H274" i="2"/>
  <c r="I274" i="2"/>
  <c r="J274" i="2"/>
  <c r="K274" i="2"/>
  <c r="O274" i="2"/>
  <c r="P274" i="2"/>
  <c r="Q274" i="2"/>
  <c r="R274" i="2"/>
  <c r="S274" i="2"/>
  <c r="A275" i="2"/>
  <c r="B275" i="2"/>
  <c r="X275" i="2" s="1"/>
  <c r="D275" i="2"/>
  <c r="E275" i="2"/>
  <c r="G275" i="2"/>
  <c r="H275" i="2"/>
  <c r="I275" i="2"/>
  <c r="J275" i="2"/>
  <c r="K275" i="2"/>
  <c r="O275" i="2"/>
  <c r="P275" i="2"/>
  <c r="Q275" i="2"/>
  <c r="R275" i="2"/>
  <c r="S275" i="2"/>
  <c r="A276" i="2"/>
  <c r="B276" i="2"/>
  <c r="D276" i="2"/>
  <c r="E276" i="2"/>
  <c r="G276" i="2"/>
  <c r="H276" i="2"/>
  <c r="I276" i="2"/>
  <c r="J276" i="2"/>
  <c r="K276" i="2"/>
  <c r="O276" i="2"/>
  <c r="P276" i="2"/>
  <c r="Q276" i="2"/>
  <c r="R276" i="2"/>
  <c r="S276" i="2"/>
  <c r="A277" i="2"/>
  <c r="B277" i="2"/>
  <c r="D277" i="2"/>
  <c r="E277" i="2"/>
  <c r="G277" i="2"/>
  <c r="H277" i="2"/>
  <c r="I277" i="2"/>
  <c r="J277" i="2"/>
  <c r="K277" i="2"/>
  <c r="O277" i="2"/>
  <c r="P277" i="2"/>
  <c r="Q277" i="2"/>
  <c r="R277" i="2"/>
  <c r="S277" i="2"/>
  <c r="A278" i="2"/>
  <c r="B278" i="2"/>
  <c r="D278" i="2"/>
  <c r="E278" i="2"/>
  <c r="G278" i="2"/>
  <c r="H278" i="2"/>
  <c r="I278" i="2"/>
  <c r="J278" i="2"/>
  <c r="K278" i="2"/>
  <c r="O278" i="2"/>
  <c r="P278" i="2"/>
  <c r="Q278" i="2"/>
  <c r="R278" i="2"/>
  <c r="S278" i="2"/>
  <c r="A279" i="2"/>
  <c r="B279" i="2"/>
  <c r="D279" i="2"/>
  <c r="E279" i="2"/>
  <c r="G279" i="2"/>
  <c r="H279" i="2"/>
  <c r="I279" i="2"/>
  <c r="J279" i="2"/>
  <c r="K279" i="2"/>
  <c r="O279" i="2"/>
  <c r="P279" i="2"/>
  <c r="Q279" i="2"/>
  <c r="R279" i="2"/>
  <c r="S279" i="2"/>
  <c r="A280" i="2"/>
  <c r="B280" i="2"/>
  <c r="D280" i="2"/>
  <c r="E280" i="2"/>
  <c r="G280" i="2"/>
  <c r="H280" i="2"/>
  <c r="I280" i="2"/>
  <c r="J280" i="2"/>
  <c r="K280" i="2"/>
  <c r="O280" i="2"/>
  <c r="P280" i="2"/>
  <c r="Q280" i="2"/>
  <c r="R280" i="2"/>
  <c r="S280" i="2"/>
  <c r="A281" i="2"/>
  <c r="B281" i="2"/>
  <c r="X281" i="2" s="1"/>
  <c r="D281" i="2"/>
  <c r="E281" i="2"/>
  <c r="G281" i="2"/>
  <c r="H281" i="2"/>
  <c r="I281" i="2"/>
  <c r="J281" i="2"/>
  <c r="K281" i="2"/>
  <c r="O281" i="2"/>
  <c r="P281" i="2"/>
  <c r="Q281" i="2"/>
  <c r="R281" i="2"/>
  <c r="S281" i="2"/>
  <c r="A282" i="2"/>
  <c r="B282" i="2"/>
  <c r="D282" i="2"/>
  <c r="E282" i="2"/>
  <c r="G282" i="2"/>
  <c r="H282" i="2"/>
  <c r="I282" i="2"/>
  <c r="J282" i="2"/>
  <c r="K282" i="2"/>
  <c r="O282" i="2"/>
  <c r="P282" i="2"/>
  <c r="Q282" i="2"/>
  <c r="R282" i="2"/>
  <c r="S282" i="2"/>
  <c r="A283" i="2"/>
  <c r="B283" i="2"/>
  <c r="D283" i="2"/>
  <c r="E283" i="2"/>
  <c r="G283" i="2"/>
  <c r="H283" i="2"/>
  <c r="I283" i="2"/>
  <c r="J283" i="2"/>
  <c r="K283" i="2"/>
  <c r="O283" i="2"/>
  <c r="P283" i="2"/>
  <c r="Q283" i="2"/>
  <c r="R283" i="2"/>
  <c r="S283" i="2"/>
  <c r="A284" i="2"/>
  <c r="B284" i="2"/>
  <c r="D284" i="2"/>
  <c r="E284" i="2"/>
  <c r="G284" i="2"/>
  <c r="H284" i="2"/>
  <c r="I284" i="2"/>
  <c r="J284" i="2"/>
  <c r="K284" i="2"/>
  <c r="O284" i="2"/>
  <c r="P284" i="2"/>
  <c r="Q284" i="2"/>
  <c r="R284" i="2"/>
  <c r="S284" i="2"/>
  <c r="A285" i="2"/>
  <c r="B285" i="2"/>
  <c r="D285" i="2"/>
  <c r="E285" i="2"/>
  <c r="G285" i="2"/>
  <c r="H285" i="2"/>
  <c r="I285" i="2"/>
  <c r="J285" i="2"/>
  <c r="K285" i="2"/>
  <c r="O285" i="2"/>
  <c r="P285" i="2"/>
  <c r="Q285" i="2"/>
  <c r="R285" i="2"/>
  <c r="S285" i="2"/>
  <c r="A286" i="2"/>
  <c r="B286" i="2"/>
  <c r="D286" i="2"/>
  <c r="E286" i="2"/>
  <c r="G286" i="2"/>
  <c r="H286" i="2"/>
  <c r="I286" i="2"/>
  <c r="J286" i="2"/>
  <c r="K286" i="2"/>
  <c r="O286" i="2"/>
  <c r="P286" i="2"/>
  <c r="Q286" i="2"/>
  <c r="R286" i="2"/>
  <c r="S286" i="2"/>
  <c r="A287" i="2"/>
  <c r="B287" i="2"/>
  <c r="D287" i="2"/>
  <c r="E287" i="2"/>
  <c r="G287" i="2"/>
  <c r="H287" i="2"/>
  <c r="I287" i="2"/>
  <c r="J287" i="2"/>
  <c r="K287" i="2"/>
  <c r="O287" i="2"/>
  <c r="P287" i="2"/>
  <c r="Q287" i="2"/>
  <c r="R287" i="2"/>
  <c r="S287" i="2"/>
  <c r="A288" i="2"/>
  <c r="B288" i="2"/>
  <c r="D288" i="2"/>
  <c r="E288" i="2"/>
  <c r="G288" i="2"/>
  <c r="H288" i="2"/>
  <c r="I288" i="2"/>
  <c r="J288" i="2"/>
  <c r="K288" i="2"/>
  <c r="O288" i="2"/>
  <c r="P288" i="2"/>
  <c r="Q288" i="2"/>
  <c r="R288" i="2"/>
  <c r="S288" i="2"/>
  <c r="A289" i="2"/>
  <c r="B289" i="2"/>
  <c r="D289" i="2"/>
  <c r="E289" i="2"/>
  <c r="G289" i="2"/>
  <c r="H289" i="2"/>
  <c r="I289" i="2"/>
  <c r="J289" i="2"/>
  <c r="K289" i="2"/>
  <c r="O289" i="2"/>
  <c r="P289" i="2"/>
  <c r="Q289" i="2"/>
  <c r="R289" i="2"/>
  <c r="S289" i="2"/>
  <c r="A290" i="2"/>
  <c r="B290" i="2"/>
  <c r="X290" i="2" s="1"/>
  <c r="D290" i="2"/>
  <c r="E290" i="2"/>
  <c r="G290" i="2"/>
  <c r="H290" i="2"/>
  <c r="I290" i="2"/>
  <c r="J290" i="2"/>
  <c r="K290" i="2"/>
  <c r="O290" i="2"/>
  <c r="P290" i="2"/>
  <c r="Q290" i="2"/>
  <c r="R290" i="2"/>
  <c r="S290" i="2"/>
  <c r="A257" i="2"/>
  <c r="B257" i="2"/>
  <c r="X257" i="2" s="1"/>
  <c r="D257" i="2"/>
  <c r="E257" i="2"/>
  <c r="G257" i="2"/>
  <c r="H257" i="2"/>
  <c r="I257" i="2"/>
  <c r="J257" i="2"/>
  <c r="K257" i="2"/>
  <c r="O257" i="2"/>
  <c r="P257" i="2"/>
  <c r="Q257" i="2"/>
  <c r="R257" i="2"/>
  <c r="S257" i="2"/>
  <c r="A258" i="2"/>
  <c r="B258" i="2"/>
  <c r="D258" i="2"/>
  <c r="E258" i="2"/>
  <c r="G258" i="2"/>
  <c r="H258" i="2"/>
  <c r="I258" i="2"/>
  <c r="J258" i="2"/>
  <c r="K258" i="2"/>
  <c r="O258" i="2"/>
  <c r="P258" i="2"/>
  <c r="Q258" i="2"/>
  <c r="R258" i="2"/>
  <c r="S258" i="2"/>
  <c r="A259" i="2"/>
  <c r="B259" i="2"/>
  <c r="D259" i="2"/>
  <c r="E259" i="2"/>
  <c r="G259" i="2"/>
  <c r="H259" i="2"/>
  <c r="I259" i="2"/>
  <c r="J259" i="2"/>
  <c r="K259" i="2"/>
  <c r="O259" i="2"/>
  <c r="P259" i="2"/>
  <c r="Q259" i="2"/>
  <c r="R259" i="2"/>
  <c r="S259" i="2"/>
  <c r="A260" i="2"/>
  <c r="B260" i="2"/>
  <c r="D260" i="2"/>
  <c r="E260" i="2"/>
  <c r="G260" i="2"/>
  <c r="H260" i="2"/>
  <c r="I260" i="2"/>
  <c r="J260" i="2"/>
  <c r="K260" i="2"/>
  <c r="O260" i="2"/>
  <c r="P260" i="2"/>
  <c r="Q260" i="2"/>
  <c r="R260" i="2"/>
  <c r="S260" i="2"/>
  <c r="A261" i="2"/>
  <c r="B261" i="2"/>
  <c r="D261" i="2"/>
  <c r="E261" i="2"/>
  <c r="G261" i="2"/>
  <c r="H261" i="2"/>
  <c r="I261" i="2"/>
  <c r="J261" i="2"/>
  <c r="K261" i="2"/>
  <c r="O261" i="2"/>
  <c r="P261" i="2"/>
  <c r="Q261" i="2"/>
  <c r="R261" i="2"/>
  <c r="S261" i="2"/>
  <c r="A262" i="2"/>
  <c r="B262" i="2"/>
  <c r="D262" i="2"/>
  <c r="E262" i="2"/>
  <c r="G262" i="2"/>
  <c r="H262" i="2"/>
  <c r="I262" i="2"/>
  <c r="J262" i="2"/>
  <c r="K262" i="2"/>
  <c r="O262" i="2"/>
  <c r="P262" i="2"/>
  <c r="Q262" i="2"/>
  <c r="R262" i="2"/>
  <c r="S262" i="2"/>
  <c r="A263" i="2"/>
  <c r="B263" i="2"/>
  <c r="D263" i="2"/>
  <c r="E263" i="2"/>
  <c r="G263" i="2"/>
  <c r="H263" i="2"/>
  <c r="I263" i="2"/>
  <c r="J263" i="2"/>
  <c r="K263" i="2"/>
  <c r="O263" i="2"/>
  <c r="P263" i="2"/>
  <c r="Q263" i="2"/>
  <c r="R263" i="2"/>
  <c r="S263" i="2"/>
  <c r="A264" i="2"/>
  <c r="B264" i="2"/>
  <c r="D264" i="2"/>
  <c r="E264" i="2"/>
  <c r="G264" i="2"/>
  <c r="H264" i="2"/>
  <c r="I264" i="2"/>
  <c r="J264" i="2"/>
  <c r="K264" i="2"/>
  <c r="O264" i="2"/>
  <c r="P264" i="2"/>
  <c r="Q264" i="2"/>
  <c r="R264" i="2"/>
  <c r="S264" i="2"/>
  <c r="A265" i="2"/>
  <c r="B265" i="2"/>
  <c r="X265" i="2" s="1"/>
  <c r="D265" i="2"/>
  <c r="E265" i="2"/>
  <c r="G265" i="2"/>
  <c r="H265" i="2"/>
  <c r="I265" i="2"/>
  <c r="J265" i="2"/>
  <c r="K265" i="2"/>
  <c r="O265" i="2"/>
  <c r="P265" i="2"/>
  <c r="Q265" i="2"/>
  <c r="R265" i="2"/>
  <c r="S265" i="2"/>
  <c r="A266" i="2"/>
  <c r="B266" i="2"/>
  <c r="D266" i="2"/>
  <c r="E266" i="2"/>
  <c r="G266" i="2"/>
  <c r="H266" i="2"/>
  <c r="I266" i="2"/>
  <c r="J266" i="2"/>
  <c r="K266" i="2"/>
  <c r="O266" i="2"/>
  <c r="P266" i="2"/>
  <c r="Q266" i="2"/>
  <c r="R266" i="2"/>
  <c r="S266" i="2"/>
  <c r="A267" i="2"/>
  <c r="B267" i="2"/>
  <c r="D267" i="2"/>
  <c r="E267" i="2"/>
  <c r="G267" i="2"/>
  <c r="H267" i="2"/>
  <c r="I267" i="2"/>
  <c r="J267" i="2"/>
  <c r="K267" i="2"/>
  <c r="O267" i="2"/>
  <c r="P267" i="2"/>
  <c r="Q267" i="2"/>
  <c r="R267" i="2"/>
  <c r="S267" i="2"/>
  <c r="A268" i="2"/>
  <c r="B268" i="2"/>
  <c r="D268" i="2"/>
  <c r="E268" i="2"/>
  <c r="G268" i="2"/>
  <c r="H268" i="2"/>
  <c r="I268" i="2"/>
  <c r="J268" i="2"/>
  <c r="K268" i="2"/>
  <c r="O268" i="2"/>
  <c r="P268" i="2"/>
  <c r="Q268" i="2"/>
  <c r="R268" i="2"/>
  <c r="S268" i="2"/>
  <c r="A269" i="2"/>
  <c r="B269" i="2"/>
  <c r="D269" i="2"/>
  <c r="E269" i="2"/>
  <c r="G269" i="2"/>
  <c r="H269" i="2"/>
  <c r="I269" i="2"/>
  <c r="J269" i="2"/>
  <c r="K269" i="2"/>
  <c r="O269" i="2"/>
  <c r="P269" i="2"/>
  <c r="Q269" i="2"/>
  <c r="R269" i="2"/>
  <c r="S269" i="2"/>
  <c r="A270" i="2"/>
  <c r="B270" i="2"/>
  <c r="D270" i="2"/>
  <c r="E270" i="2"/>
  <c r="G270" i="2"/>
  <c r="H270" i="2"/>
  <c r="I270" i="2"/>
  <c r="J270" i="2"/>
  <c r="K270" i="2"/>
  <c r="O270" i="2"/>
  <c r="P270" i="2"/>
  <c r="Q270" i="2"/>
  <c r="R270" i="2"/>
  <c r="S270" i="2"/>
  <c r="A271" i="2"/>
  <c r="B271" i="2"/>
  <c r="D271" i="2"/>
  <c r="E271" i="2"/>
  <c r="G271" i="2"/>
  <c r="H271" i="2"/>
  <c r="I271" i="2"/>
  <c r="J271" i="2"/>
  <c r="K271" i="2"/>
  <c r="O271" i="2"/>
  <c r="P271" i="2"/>
  <c r="Q271" i="2"/>
  <c r="R271" i="2"/>
  <c r="S271" i="2"/>
  <c r="A272" i="2"/>
  <c r="B272" i="2"/>
  <c r="D272" i="2"/>
  <c r="E272" i="2"/>
  <c r="G272" i="2"/>
  <c r="H272" i="2"/>
  <c r="I272" i="2"/>
  <c r="J272" i="2"/>
  <c r="K272" i="2"/>
  <c r="O272" i="2"/>
  <c r="P272" i="2"/>
  <c r="Q272" i="2"/>
  <c r="R272" i="2"/>
  <c r="S272" i="2"/>
  <c r="Y12" i="2"/>
  <c r="W12" i="2" s="1"/>
  <c r="Z12" i="2"/>
  <c r="AA12" i="2"/>
  <c r="AB12" i="2"/>
  <c r="X14" i="2"/>
  <c r="Y14" i="2"/>
  <c r="AB14" i="2"/>
  <c r="X18" i="2"/>
  <c r="Y21" i="2"/>
  <c r="AA21" i="2"/>
  <c r="AB21" i="2"/>
  <c r="X24" i="2"/>
  <c r="AA24" i="2"/>
  <c r="AB24" i="2"/>
  <c r="Z25" i="2"/>
  <c r="X41" i="2"/>
  <c r="Y41" i="2"/>
  <c r="AA43" i="2"/>
  <c r="X49" i="2"/>
  <c r="Y49" i="2"/>
  <c r="AA53" i="2"/>
  <c r="AA57" i="2"/>
  <c r="X60" i="2"/>
  <c r="X64" i="2"/>
  <c r="AB64" i="2"/>
  <c r="X65" i="2"/>
  <c r="AB75" i="2"/>
  <c r="Y79" i="2"/>
  <c r="AA79" i="2"/>
  <c r="Y85" i="2"/>
  <c r="Z86" i="2"/>
  <c r="Z87" i="2"/>
  <c r="Y95" i="2"/>
  <c r="Z95" i="2"/>
  <c r="AA95" i="2"/>
  <c r="AB95" i="2"/>
  <c r="AA97" i="2"/>
  <c r="X99" i="2"/>
  <c r="Y99" i="2"/>
  <c r="AB99" i="2"/>
  <c r="Y103" i="2"/>
  <c r="X111" i="2"/>
  <c r="AA111" i="2"/>
  <c r="Z116" i="2"/>
  <c r="X117" i="2"/>
  <c r="AA117" i="2"/>
  <c r="AB117" i="2"/>
  <c r="AA129" i="2"/>
  <c r="AB131" i="2"/>
  <c r="X134" i="2"/>
  <c r="Z139" i="2"/>
  <c r="AA139" i="2"/>
  <c r="AB139" i="2"/>
  <c r="AB141" i="2"/>
  <c r="X147" i="2"/>
  <c r="Y147" i="2"/>
  <c r="Y150" i="2"/>
  <c r="Y151" i="2"/>
  <c r="Z151" i="2"/>
  <c r="X152" i="2"/>
  <c r="AA152" i="2"/>
  <c r="AB152" i="2"/>
  <c r="X159" i="2"/>
  <c r="Y159" i="2"/>
  <c r="AA159" i="2"/>
  <c r="X161" i="2"/>
  <c r="Y161" i="2"/>
  <c r="Y165" i="2"/>
  <c r="Z165" i="2"/>
  <c r="Y171" i="2"/>
  <c r="Z171" i="2"/>
  <c r="AA171" i="2"/>
  <c r="Y172" i="2"/>
  <c r="AB172" i="2"/>
  <c r="AB175" i="2"/>
  <c r="Z184" i="2"/>
  <c r="AA184" i="2"/>
  <c r="AB184" i="2"/>
  <c r="Z185" i="2"/>
  <c r="Z187" i="2"/>
  <c r="AA187" i="2"/>
  <c r="AB187" i="2"/>
  <c r="Y193" i="2"/>
  <c r="Z193" i="2"/>
  <c r="AA193" i="2"/>
  <c r="Y196" i="2"/>
  <c r="Z196" i="2"/>
  <c r="AA196" i="2"/>
  <c r="AB196" i="2"/>
  <c r="AB206" i="2"/>
  <c r="X207" i="2"/>
  <c r="Y207" i="2"/>
  <c r="AA209" i="2"/>
  <c r="AB209" i="2"/>
  <c r="X212" i="2"/>
  <c r="Y212" i="2"/>
  <c r="AA212" i="2"/>
  <c r="AA213" i="2"/>
  <c r="Y214" i="2"/>
  <c r="Z214" i="2"/>
  <c r="AA214" i="2"/>
  <c r="AA218" i="2"/>
  <c r="Z219" i="2"/>
  <c r="AB219" i="2"/>
  <c r="X229" i="2"/>
  <c r="Y229" i="2"/>
  <c r="X231" i="2"/>
  <c r="AB231" i="2"/>
  <c r="AA233" i="2"/>
  <c r="AB233" i="2"/>
  <c r="Z241" i="2"/>
  <c r="AA241" i="2"/>
  <c r="AB241" i="2"/>
  <c r="AA242" i="2"/>
  <c r="Y245" i="2"/>
  <c r="Z245" i="2"/>
  <c r="AA245" i="2"/>
  <c r="X252" i="2"/>
  <c r="AA252" i="2"/>
  <c r="AB252" i="2"/>
  <c r="Z254" i="2"/>
  <c r="AA255" i="2"/>
  <c r="AB255" i="2"/>
  <c r="X256" i="2"/>
  <c r="A251" i="2"/>
  <c r="B251" i="2"/>
  <c r="X251" i="2" s="1"/>
  <c r="D251" i="2"/>
  <c r="G251" i="2"/>
  <c r="H251" i="2"/>
  <c r="I251" i="2"/>
  <c r="J251" i="2"/>
  <c r="K251" i="2"/>
  <c r="O251" i="2"/>
  <c r="P251" i="2"/>
  <c r="Q251" i="2"/>
  <c r="R251" i="2"/>
  <c r="S251" i="2"/>
  <c r="A252" i="2"/>
  <c r="B252" i="2"/>
  <c r="D252" i="2"/>
  <c r="E252" i="2"/>
  <c r="G252" i="2"/>
  <c r="H252" i="2"/>
  <c r="I252" i="2"/>
  <c r="J252" i="2"/>
  <c r="K252" i="2"/>
  <c r="O252" i="2"/>
  <c r="P252" i="2"/>
  <c r="Q252" i="2"/>
  <c r="R252" i="2"/>
  <c r="S252" i="2"/>
  <c r="A253" i="2"/>
  <c r="B253" i="2"/>
  <c r="D253" i="2"/>
  <c r="G253" i="2"/>
  <c r="H253" i="2"/>
  <c r="I253" i="2"/>
  <c r="J253" i="2"/>
  <c r="K253" i="2"/>
  <c r="O253" i="2"/>
  <c r="P253" i="2"/>
  <c r="Q253" i="2"/>
  <c r="R253" i="2"/>
  <c r="S253" i="2"/>
  <c r="A254" i="2"/>
  <c r="B254" i="2"/>
  <c r="D254" i="2"/>
  <c r="E254" i="2"/>
  <c r="G254" i="2"/>
  <c r="H254" i="2"/>
  <c r="I254" i="2"/>
  <c r="J254" i="2"/>
  <c r="K254" i="2"/>
  <c r="O254" i="2"/>
  <c r="P254" i="2"/>
  <c r="Q254" i="2"/>
  <c r="R254" i="2"/>
  <c r="S254" i="2"/>
  <c r="A255" i="2"/>
  <c r="B255" i="2"/>
  <c r="Z255" i="2" s="1"/>
  <c r="D255" i="2"/>
  <c r="E255" i="2"/>
  <c r="G255" i="2"/>
  <c r="H255" i="2"/>
  <c r="I255" i="2"/>
  <c r="J255" i="2"/>
  <c r="K255" i="2"/>
  <c r="O255" i="2"/>
  <c r="P255" i="2"/>
  <c r="Q255" i="2"/>
  <c r="R255" i="2"/>
  <c r="S255" i="2"/>
  <c r="A256" i="2"/>
  <c r="B256" i="2"/>
  <c r="D256" i="2"/>
  <c r="E256" i="2"/>
  <c r="G256" i="2"/>
  <c r="H256" i="2"/>
  <c r="I256" i="2"/>
  <c r="J256" i="2"/>
  <c r="K256" i="2"/>
  <c r="O256" i="2"/>
  <c r="P256" i="2"/>
  <c r="Q256" i="2"/>
  <c r="R256" i="2"/>
  <c r="S256" i="2"/>
  <c r="A3" i="2"/>
  <c r="B3" i="2"/>
  <c r="X3" i="2" s="1"/>
  <c r="D3" i="2"/>
  <c r="E3" i="2"/>
  <c r="G3" i="2"/>
  <c r="H3" i="2"/>
  <c r="I3" i="2"/>
  <c r="J3" i="2"/>
  <c r="K3" i="2"/>
  <c r="O3" i="2"/>
  <c r="P3" i="2"/>
  <c r="Q3" i="2"/>
  <c r="R3" i="2"/>
  <c r="S3" i="2"/>
  <c r="A4" i="2"/>
  <c r="B4" i="2"/>
  <c r="D4" i="2"/>
  <c r="G4" i="2"/>
  <c r="H4" i="2"/>
  <c r="I4" i="2"/>
  <c r="J4" i="2"/>
  <c r="K4" i="2"/>
  <c r="O4" i="2"/>
  <c r="P4" i="2"/>
  <c r="Q4" i="2"/>
  <c r="R4" i="2"/>
  <c r="S4" i="2"/>
  <c r="A5" i="2"/>
  <c r="B5" i="2"/>
  <c r="D5" i="2"/>
  <c r="G5" i="2"/>
  <c r="H5" i="2"/>
  <c r="I5" i="2"/>
  <c r="J5" i="2"/>
  <c r="K5" i="2"/>
  <c r="O5" i="2"/>
  <c r="P5" i="2"/>
  <c r="Q5" i="2"/>
  <c r="R5" i="2"/>
  <c r="S5" i="2"/>
  <c r="A6" i="2"/>
  <c r="B6" i="2"/>
  <c r="D6" i="2"/>
  <c r="E6" i="2"/>
  <c r="G6" i="2"/>
  <c r="H6" i="2"/>
  <c r="I6" i="2"/>
  <c r="J6" i="2"/>
  <c r="K6" i="2"/>
  <c r="O6" i="2"/>
  <c r="P6" i="2"/>
  <c r="Q6" i="2"/>
  <c r="R6" i="2"/>
  <c r="S6" i="2"/>
  <c r="A7" i="2"/>
  <c r="B7" i="2"/>
  <c r="D7" i="2"/>
  <c r="E7" i="2"/>
  <c r="G7" i="2"/>
  <c r="H7" i="2"/>
  <c r="I7" i="2"/>
  <c r="J7" i="2"/>
  <c r="K7" i="2"/>
  <c r="O7" i="2"/>
  <c r="P7" i="2"/>
  <c r="Q7" i="2"/>
  <c r="R7" i="2"/>
  <c r="S7" i="2"/>
  <c r="A8" i="2"/>
  <c r="B8" i="2"/>
  <c r="AB8" i="2" s="1"/>
  <c r="D8" i="2"/>
  <c r="E8" i="2"/>
  <c r="P8" i="2"/>
  <c r="Q8" i="2"/>
  <c r="R8" i="2"/>
  <c r="S8" i="2"/>
  <c r="A9" i="2"/>
  <c r="B9" i="2"/>
  <c r="D9" i="2"/>
  <c r="E9" i="2"/>
  <c r="G9" i="2"/>
  <c r="H9" i="2"/>
  <c r="I9" i="2"/>
  <c r="J9" i="2"/>
  <c r="K9" i="2"/>
  <c r="O9" i="2"/>
  <c r="P9" i="2"/>
  <c r="Q9" i="2"/>
  <c r="R9" i="2"/>
  <c r="S9" i="2"/>
  <c r="A10" i="2"/>
  <c r="B10" i="2"/>
  <c r="X10" i="2" s="1"/>
  <c r="D10" i="2"/>
  <c r="E10" i="2"/>
  <c r="G10" i="2"/>
  <c r="H10" i="2"/>
  <c r="I10" i="2"/>
  <c r="J10" i="2"/>
  <c r="K10" i="2"/>
  <c r="O10" i="2"/>
  <c r="P10" i="2"/>
  <c r="Q10" i="2"/>
  <c r="R10" i="2"/>
  <c r="S10" i="2"/>
  <c r="A11" i="2"/>
  <c r="B11" i="2"/>
  <c r="D11" i="2"/>
  <c r="E11" i="2"/>
  <c r="G11" i="2"/>
  <c r="H11" i="2"/>
  <c r="I11" i="2"/>
  <c r="J11" i="2"/>
  <c r="K11" i="2"/>
  <c r="O11" i="2"/>
  <c r="P11" i="2"/>
  <c r="Q11" i="2"/>
  <c r="R11" i="2"/>
  <c r="S11" i="2"/>
  <c r="A12" i="2"/>
  <c r="B12" i="2"/>
  <c r="X12" i="2" s="1"/>
  <c r="D12" i="2"/>
  <c r="G12" i="2"/>
  <c r="H12" i="2"/>
  <c r="I12" i="2"/>
  <c r="J12" i="2"/>
  <c r="K12" i="2"/>
  <c r="O12" i="2"/>
  <c r="P12" i="2"/>
  <c r="Q12" i="2"/>
  <c r="R12" i="2"/>
  <c r="S12" i="2"/>
  <c r="A13" i="2"/>
  <c r="B13" i="2"/>
  <c r="D13" i="2"/>
  <c r="G13" i="2"/>
  <c r="H13" i="2"/>
  <c r="I13" i="2"/>
  <c r="J13" i="2"/>
  <c r="K13" i="2"/>
  <c r="O13" i="2"/>
  <c r="P13" i="2"/>
  <c r="Q13" i="2"/>
  <c r="R13" i="2"/>
  <c r="S13" i="2"/>
  <c r="A14" i="2"/>
  <c r="B14" i="2"/>
  <c r="Z14" i="2" s="1"/>
  <c r="D14" i="2"/>
  <c r="E14" i="2"/>
  <c r="G14" i="2"/>
  <c r="H14" i="2"/>
  <c r="I14" i="2"/>
  <c r="J14" i="2"/>
  <c r="K14" i="2"/>
  <c r="O14" i="2"/>
  <c r="P14" i="2"/>
  <c r="Q14" i="2"/>
  <c r="R14" i="2"/>
  <c r="S14" i="2"/>
  <c r="A15" i="2"/>
  <c r="B15" i="2"/>
  <c r="X15" i="2" s="1"/>
  <c r="D15" i="2"/>
  <c r="E15" i="2"/>
  <c r="G15" i="2"/>
  <c r="H15" i="2"/>
  <c r="I15" i="2"/>
  <c r="J15" i="2"/>
  <c r="K15" i="2"/>
  <c r="O15" i="2"/>
  <c r="P15" i="2"/>
  <c r="Q15" i="2"/>
  <c r="R15" i="2"/>
  <c r="S15" i="2"/>
  <c r="A16" i="2"/>
  <c r="B16" i="2"/>
  <c r="D16" i="2"/>
  <c r="G16" i="2"/>
  <c r="H16" i="2"/>
  <c r="I16" i="2"/>
  <c r="J16" i="2"/>
  <c r="K16" i="2"/>
  <c r="O16" i="2"/>
  <c r="P16" i="2"/>
  <c r="Q16" i="2"/>
  <c r="R16" i="2"/>
  <c r="S16" i="2"/>
  <c r="A17" i="2"/>
  <c r="B17" i="2"/>
  <c r="D17" i="2"/>
  <c r="G17" i="2"/>
  <c r="H17" i="2"/>
  <c r="I17" i="2"/>
  <c r="J17" i="2"/>
  <c r="K17" i="2"/>
  <c r="O17" i="2"/>
  <c r="P17" i="2"/>
  <c r="Q17" i="2"/>
  <c r="R17" i="2"/>
  <c r="S17" i="2"/>
  <c r="A18" i="2"/>
  <c r="B18" i="2"/>
  <c r="Y18" i="2" s="1"/>
  <c r="D18" i="2"/>
  <c r="G18" i="2"/>
  <c r="H18" i="2"/>
  <c r="I18" i="2"/>
  <c r="J18" i="2"/>
  <c r="K18" i="2"/>
  <c r="O18" i="2"/>
  <c r="P18" i="2"/>
  <c r="Q18" i="2"/>
  <c r="R18" i="2"/>
  <c r="S18" i="2"/>
  <c r="A19" i="2"/>
  <c r="B19" i="2"/>
  <c r="X19" i="2" s="1"/>
  <c r="D19" i="2"/>
  <c r="G19" i="2"/>
  <c r="H19" i="2"/>
  <c r="I19" i="2"/>
  <c r="J19" i="2"/>
  <c r="K19" i="2"/>
  <c r="O19" i="2"/>
  <c r="P19" i="2"/>
  <c r="Q19" i="2"/>
  <c r="R19" i="2"/>
  <c r="S19" i="2"/>
  <c r="A20" i="2"/>
  <c r="B20" i="2"/>
  <c r="Z20" i="2" s="1"/>
  <c r="D20" i="2"/>
  <c r="E20" i="2"/>
  <c r="G20" i="2"/>
  <c r="H20" i="2"/>
  <c r="I20" i="2"/>
  <c r="J20" i="2"/>
  <c r="K20" i="2"/>
  <c r="O20" i="2"/>
  <c r="P20" i="2"/>
  <c r="Q20" i="2"/>
  <c r="R20" i="2"/>
  <c r="S20" i="2"/>
  <c r="A21" i="2"/>
  <c r="B21" i="2"/>
  <c r="D21" i="2"/>
  <c r="E21" i="2"/>
  <c r="G21" i="2"/>
  <c r="H21" i="2"/>
  <c r="I21" i="2"/>
  <c r="J21" i="2"/>
  <c r="K21" i="2"/>
  <c r="O21" i="2"/>
  <c r="P21" i="2"/>
  <c r="Q21" i="2"/>
  <c r="R21" i="2"/>
  <c r="S21" i="2"/>
  <c r="A22" i="2"/>
  <c r="B22" i="2"/>
  <c r="D22" i="2"/>
  <c r="E22" i="2"/>
  <c r="G22" i="2"/>
  <c r="H22" i="2"/>
  <c r="I22" i="2"/>
  <c r="J22" i="2"/>
  <c r="K22" i="2"/>
  <c r="O22" i="2"/>
  <c r="P22" i="2"/>
  <c r="Q22" i="2"/>
  <c r="R22" i="2"/>
  <c r="S22" i="2"/>
  <c r="A23" i="2"/>
  <c r="B23" i="2"/>
  <c r="D23" i="2"/>
  <c r="E23" i="2"/>
  <c r="G23" i="2"/>
  <c r="H23" i="2"/>
  <c r="I23" i="2"/>
  <c r="J23" i="2"/>
  <c r="K23" i="2"/>
  <c r="O23" i="2"/>
  <c r="P23" i="2"/>
  <c r="Q23" i="2"/>
  <c r="R23" i="2"/>
  <c r="S23" i="2"/>
  <c r="A24" i="2"/>
  <c r="B24" i="2"/>
  <c r="Y24" i="2" s="1"/>
  <c r="D24" i="2"/>
  <c r="E24" i="2"/>
  <c r="G24" i="2"/>
  <c r="H24" i="2"/>
  <c r="I24" i="2"/>
  <c r="J24" i="2"/>
  <c r="K24" i="2"/>
  <c r="O24" i="2"/>
  <c r="P24" i="2"/>
  <c r="Q24" i="2"/>
  <c r="R24" i="2"/>
  <c r="S24" i="2"/>
  <c r="A25" i="2"/>
  <c r="B25" i="2"/>
  <c r="AB25" i="2" s="1"/>
  <c r="D25" i="2"/>
  <c r="G25" i="2"/>
  <c r="H25" i="2"/>
  <c r="I25" i="2"/>
  <c r="J25" i="2"/>
  <c r="K25" i="2"/>
  <c r="O25" i="2"/>
  <c r="P25" i="2"/>
  <c r="Q25" i="2"/>
  <c r="R25" i="2"/>
  <c r="S25" i="2"/>
  <c r="A26" i="2"/>
  <c r="B26" i="2"/>
  <c r="D26" i="2"/>
  <c r="G26" i="2"/>
  <c r="H26" i="2"/>
  <c r="I26" i="2"/>
  <c r="J26" i="2"/>
  <c r="K26" i="2"/>
  <c r="O26" i="2"/>
  <c r="P26" i="2"/>
  <c r="Q26" i="2"/>
  <c r="R26" i="2"/>
  <c r="S26" i="2"/>
  <c r="A27" i="2"/>
  <c r="B27" i="2"/>
  <c r="Y27" i="2" s="1"/>
  <c r="D27" i="2"/>
  <c r="E27" i="2"/>
  <c r="G27" i="2"/>
  <c r="H27" i="2"/>
  <c r="I27" i="2"/>
  <c r="J27" i="2"/>
  <c r="K27" i="2"/>
  <c r="O27" i="2"/>
  <c r="P27" i="2"/>
  <c r="Q27" i="2"/>
  <c r="R27" i="2"/>
  <c r="S27" i="2"/>
  <c r="A28" i="2"/>
  <c r="B28" i="2"/>
  <c r="X28" i="2" s="1"/>
  <c r="D28" i="2"/>
  <c r="E28" i="2"/>
  <c r="G28" i="2"/>
  <c r="H28" i="2"/>
  <c r="I28" i="2"/>
  <c r="J28" i="2"/>
  <c r="K28" i="2"/>
  <c r="O28" i="2"/>
  <c r="P28" i="2"/>
  <c r="Q28" i="2"/>
  <c r="R28" i="2"/>
  <c r="S28" i="2"/>
  <c r="A29" i="2"/>
  <c r="B29" i="2"/>
  <c r="Z29" i="2" s="1"/>
  <c r="D29" i="2"/>
  <c r="E29" i="2"/>
  <c r="G29" i="2"/>
  <c r="H29" i="2"/>
  <c r="I29" i="2"/>
  <c r="J29" i="2"/>
  <c r="K29" i="2"/>
  <c r="O29" i="2"/>
  <c r="P29" i="2"/>
  <c r="Q29" i="2"/>
  <c r="R29" i="2"/>
  <c r="S29" i="2"/>
  <c r="A30" i="2"/>
  <c r="B30" i="2"/>
  <c r="D30" i="2"/>
  <c r="E30" i="2"/>
  <c r="G30" i="2"/>
  <c r="H30" i="2"/>
  <c r="I30" i="2"/>
  <c r="J30" i="2"/>
  <c r="K30" i="2"/>
  <c r="O30" i="2"/>
  <c r="P30" i="2"/>
  <c r="Q30" i="2"/>
  <c r="R30" i="2"/>
  <c r="S30" i="2"/>
  <c r="A31" i="2"/>
  <c r="B31" i="2"/>
  <c r="D31" i="2"/>
  <c r="G31" i="2"/>
  <c r="H31" i="2"/>
  <c r="I31" i="2"/>
  <c r="J31" i="2"/>
  <c r="K31" i="2"/>
  <c r="O31" i="2"/>
  <c r="P31" i="2"/>
  <c r="Q31" i="2"/>
  <c r="R31" i="2"/>
  <c r="S31" i="2"/>
  <c r="A32" i="2"/>
  <c r="B32" i="2"/>
  <c r="D32" i="2"/>
  <c r="E32" i="2"/>
  <c r="G32" i="2"/>
  <c r="H32" i="2"/>
  <c r="I32" i="2"/>
  <c r="J32" i="2"/>
  <c r="K32" i="2"/>
  <c r="O32" i="2"/>
  <c r="P32" i="2"/>
  <c r="Q32" i="2"/>
  <c r="R32" i="2"/>
  <c r="S32" i="2"/>
  <c r="A33" i="2"/>
  <c r="B33" i="2"/>
  <c r="AB33" i="2" s="1"/>
  <c r="D33" i="2"/>
  <c r="E33" i="2"/>
  <c r="G33" i="2"/>
  <c r="H33" i="2"/>
  <c r="I33" i="2"/>
  <c r="J33" i="2"/>
  <c r="K33" i="2"/>
  <c r="O33" i="2"/>
  <c r="P33" i="2"/>
  <c r="Q33" i="2"/>
  <c r="R33" i="2"/>
  <c r="S33" i="2"/>
  <c r="A34" i="2"/>
  <c r="B34" i="2"/>
  <c r="D34" i="2"/>
  <c r="G34" i="2"/>
  <c r="H34" i="2"/>
  <c r="I34" i="2"/>
  <c r="J34" i="2"/>
  <c r="K34" i="2"/>
  <c r="O34" i="2"/>
  <c r="P34" i="2"/>
  <c r="Q34" i="2"/>
  <c r="R34" i="2"/>
  <c r="S34" i="2"/>
  <c r="A35" i="2"/>
  <c r="B35" i="2"/>
  <c r="D35" i="2"/>
  <c r="G35" i="2"/>
  <c r="H35" i="2"/>
  <c r="I35" i="2"/>
  <c r="J35" i="2"/>
  <c r="K35" i="2"/>
  <c r="O35" i="2"/>
  <c r="P35" i="2"/>
  <c r="Q35" i="2"/>
  <c r="R35" i="2"/>
  <c r="S35" i="2"/>
  <c r="A36" i="2"/>
  <c r="B36" i="2"/>
  <c r="D36" i="2"/>
  <c r="G36" i="2"/>
  <c r="H36" i="2"/>
  <c r="I36" i="2"/>
  <c r="J36" i="2"/>
  <c r="K36" i="2"/>
  <c r="O36" i="2"/>
  <c r="P36" i="2"/>
  <c r="Q36" i="2"/>
  <c r="R36" i="2"/>
  <c r="S36" i="2"/>
  <c r="A37" i="2"/>
  <c r="B37" i="2"/>
  <c r="D37" i="2"/>
  <c r="G37" i="2"/>
  <c r="H37" i="2"/>
  <c r="I37" i="2"/>
  <c r="J37" i="2"/>
  <c r="K37" i="2"/>
  <c r="O37" i="2"/>
  <c r="P37" i="2"/>
  <c r="Q37" i="2"/>
  <c r="R37" i="2"/>
  <c r="S37" i="2"/>
  <c r="A38" i="2"/>
  <c r="B38" i="2"/>
  <c r="D38" i="2"/>
  <c r="E38" i="2"/>
  <c r="G38" i="2"/>
  <c r="H38" i="2"/>
  <c r="I38" i="2"/>
  <c r="J38" i="2"/>
  <c r="K38" i="2"/>
  <c r="O38" i="2"/>
  <c r="P38" i="2"/>
  <c r="Q38" i="2"/>
  <c r="R38" i="2"/>
  <c r="S38" i="2"/>
  <c r="A39" i="2"/>
  <c r="B39" i="2"/>
  <c r="D39" i="2"/>
  <c r="E39" i="2"/>
  <c r="G39" i="2"/>
  <c r="H39" i="2"/>
  <c r="I39" i="2"/>
  <c r="J39" i="2"/>
  <c r="K39" i="2"/>
  <c r="O39" i="2"/>
  <c r="P39" i="2"/>
  <c r="Q39" i="2"/>
  <c r="R39" i="2"/>
  <c r="S39" i="2"/>
  <c r="A40" i="2"/>
  <c r="B40" i="2"/>
  <c r="D40" i="2"/>
  <c r="E40" i="2"/>
  <c r="G40" i="2"/>
  <c r="H40" i="2"/>
  <c r="I40" i="2"/>
  <c r="J40" i="2"/>
  <c r="K40" i="2"/>
  <c r="O40" i="2"/>
  <c r="P40" i="2"/>
  <c r="Q40" i="2"/>
  <c r="R40" i="2"/>
  <c r="S40" i="2"/>
  <c r="A41" i="2"/>
  <c r="B41" i="2"/>
  <c r="D41" i="2"/>
  <c r="E41" i="2"/>
  <c r="G41" i="2"/>
  <c r="H41" i="2"/>
  <c r="I41" i="2"/>
  <c r="J41" i="2"/>
  <c r="K41" i="2"/>
  <c r="O41" i="2"/>
  <c r="P41" i="2"/>
  <c r="Q41" i="2"/>
  <c r="R41" i="2"/>
  <c r="S41" i="2"/>
  <c r="A42" i="2"/>
  <c r="B42" i="2"/>
  <c r="Y42" i="2" s="1"/>
  <c r="D42" i="2"/>
  <c r="E42" i="2"/>
  <c r="G42" i="2"/>
  <c r="H42" i="2"/>
  <c r="I42" i="2"/>
  <c r="J42" i="2"/>
  <c r="K42" i="2"/>
  <c r="O42" i="2"/>
  <c r="P42" i="2"/>
  <c r="Q42" i="2"/>
  <c r="R42" i="2"/>
  <c r="S42" i="2"/>
  <c r="A43" i="2"/>
  <c r="B43" i="2"/>
  <c r="D43" i="2"/>
  <c r="E43" i="2"/>
  <c r="G43" i="2"/>
  <c r="H43" i="2"/>
  <c r="I43" i="2"/>
  <c r="J43" i="2"/>
  <c r="K43" i="2"/>
  <c r="O43" i="2"/>
  <c r="P43" i="2"/>
  <c r="Q43" i="2"/>
  <c r="R43" i="2"/>
  <c r="S43" i="2"/>
  <c r="A44" i="2"/>
  <c r="B44" i="2"/>
  <c r="D44" i="2"/>
  <c r="E44" i="2"/>
  <c r="G44" i="2"/>
  <c r="H44" i="2"/>
  <c r="I44" i="2"/>
  <c r="J44" i="2"/>
  <c r="K44" i="2"/>
  <c r="O44" i="2"/>
  <c r="P44" i="2"/>
  <c r="Q44" i="2"/>
  <c r="R44" i="2"/>
  <c r="S44" i="2"/>
  <c r="A45" i="2"/>
  <c r="B45" i="2"/>
  <c r="D45" i="2"/>
  <c r="E45" i="2"/>
  <c r="G45" i="2"/>
  <c r="H45" i="2"/>
  <c r="I45" i="2"/>
  <c r="J45" i="2"/>
  <c r="K45" i="2"/>
  <c r="O45" i="2"/>
  <c r="P45" i="2"/>
  <c r="Q45" i="2"/>
  <c r="R45" i="2"/>
  <c r="S45" i="2"/>
  <c r="A46" i="2"/>
  <c r="B46" i="2"/>
  <c r="D46" i="2"/>
  <c r="G46" i="2"/>
  <c r="H46" i="2"/>
  <c r="I46" i="2"/>
  <c r="J46" i="2"/>
  <c r="K46" i="2"/>
  <c r="O46" i="2"/>
  <c r="P46" i="2"/>
  <c r="Q46" i="2"/>
  <c r="R46" i="2"/>
  <c r="S46" i="2"/>
  <c r="A47" i="2"/>
  <c r="B47" i="2"/>
  <c r="D47" i="2"/>
  <c r="G47" i="2"/>
  <c r="H47" i="2"/>
  <c r="I47" i="2"/>
  <c r="J47" i="2"/>
  <c r="K47" i="2"/>
  <c r="O47" i="2"/>
  <c r="P47" i="2"/>
  <c r="Q47" i="2"/>
  <c r="R47" i="2"/>
  <c r="S47" i="2"/>
  <c r="A48" i="2"/>
  <c r="B48" i="2"/>
  <c r="AA48" i="2" s="1"/>
  <c r="D48" i="2"/>
  <c r="E48" i="2"/>
  <c r="G48" i="2"/>
  <c r="H48" i="2"/>
  <c r="I48" i="2"/>
  <c r="J48" i="2"/>
  <c r="K48" i="2"/>
  <c r="O48" i="2"/>
  <c r="P48" i="2"/>
  <c r="Q48" i="2"/>
  <c r="R48" i="2"/>
  <c r="S48" i="2"/>
  <c r="A49" i="2"/>
  <c r="B49" i="2"/>
  <c r="AB49" i="2" s="1"/>
  <c r="D49" i="2"/>
  <c r="E49" i="2"/>
  <c r="G49" i="2"/>
  <c r="H49" i="2"/>
  <c r="I49" i="2"/>
  <c r="J49" i="2"/>
  <c r="K49" i="2"/>
  <c r="O49" i="2"/>
  <c r="P49" i="2"/>
  <c r="Q49" i="2"/>
  <c r="R49" i="2"/>
  <c r="S49" i="2"/>
  <c r="A50" i="2"/>
  <c r="B50" i="2"/>
  <c r="D50" i="2"/>
  <c r="E50" i="2"/>
  <c r="G50" i="2"/>
  <c r="H50" i="2"/>
  <c r="I50" i="2"/>
  <c r="J50" i="2"/>
  <c r="K50" i="2"/>
  <c r="O50" i="2"/>
  <c r="P50" i="2"/>
  <c r="Q50" i="2"/>
  <c r="R50" i="2"/>
  <c r="S50" i="2"/>
  <c r="A51" i="2"/>
  <c r="B51" i="2"/>
  <c r="Y51" i="2" s="1"/>
  <c r="D51" i="2"/>
  <c r="E51" i="2"/>
  <c r="G51" i="2"/>
  <c r="H51" i="2"/>
  <c r="I51" i="2"/>
  <c r="J51" i="2"/>
  <c r="K51" i="2"/>
  <c r="O51" i="2"/>
  <c r="P51" i="2"/>
  <c r="Q51" i="2"/>
  <c r="R51" i="2"/>
  <c r="S51" i="2"/>
  <c r="A52" i="2"/>
  <c r="B52" i="2"/>
  <c r="D52" i="2"/>
  <c r="G52" i="2"/>
  <c r="H52" i="2"/>
  <c r="I52" i="2"/>
  <c r="J52" i="2"/>
  <c r="K52" i="2"/>
  <c r="O52" i="2"/>
  <c r="P52" i="2"/>
  <c r="Q52" i="2"/>
  <c r="R52" i="2"/>
  <c r="S52" i="2"/>
  <c r="A53" i="2"/>
  <c r="B53" i="2"/>
  <c r="D53" i="2"/>
  <c r="G53" i="2"/>
  <c r="H53" i="2"/>
  <c r="I53" i="2"/>
  <c r="J53" i="2"/>
  <c r="K53" i="2"/>
  <c r="O53" i="2"/>
  <c r="P53" i="2"/>
  <c r="Q53" i="2"/>
  <c r="R53" i="2"/>
  <c r="S53" i="2"/>
  <c r="A54" i="2"/>
  <c r="B54" i="2"/>
  <c r="D54" i="2"/>
  <c r="G54" i="2"/>
  <c r="H54" i="2"/>
  <c r="I54" i="2"/>
  <c r="J54" i="2"/>
  <c r="K54" i="2"/>
  <c r="O54" i="2"/>
  <c r="P54" i="2"/>
  <c r="Q54" i="2"/>
  <c r="R54" i="2"/>
  <c r="S54" i="2"/>
  <c r="A55" i="2"/>
  <c r="B55" i="2"/>
  <c r="D55" i="2"/>
  <c r="E55" i="2"/>
  <c r="G55" i="2"/>
  <c r="H55" i="2"/>
  <c r="I55" i="2"/>
  <c r="J55" i="2"/>
  <c r="K55" i="2"/>
  <c r="O55" i="2"/>
  <c r="P55" i="2"/>
  <c r="Q55" i="2"/>
  <c r="R55" i="2"/>
  <c r="S55" i="2"/>
  <c r="A56" i="2"/>
  <c r="B56" i="2"/>
  <c r="D56" i="2"/>
  <c r="G56" i="2"/>
  <c r="H56" i="2"/>
  <c r="I56" i="2"/>
  <c r="J56" i="2"/>
  <c r="K56" i="2"/>
  <c r="O56" i="2"/>
  <c r="P56" i="2"/>
  <c r="Q56" i="2"/>
  <c r="R56" i="2"/>
  <c r="S56" i="2"/>
  <c r="A57" i="2"/>
  <c r="B57" i="2"/>
  <c r="Y57" i="2" s="1"/>
  <c r="D57" i="2"/>
  <c r="E57" i="2"/>
  <c r="G57" i="2"/>
  <c r="H57" i="2"/>
  <c r="I57" i="2"/>
  <c r="J57" i="2"/>
  <c r="K57" i="2"/>
  <c r="O57" i="2"/>
  <c r="P57" i="2"/>
  <c r="Q57" i="2"/>
  <c r="R57" i="2"/>
  <c r="S57" i="2"/>
  <c r="A58" i="2"/>
  <c r="B58" i="2"/>
  <c r="D58" i="2"/>
  <c r="G58" i="2"/>
  <c r="H58" i="2"/>
  <c r="I58" i="2"/>
  <c r="J58" i="2"/>
  <c r="K58" i="2"/>
  <c r="O58" i="2"/>
  <c r="P58" i="2"/>
  <c r="Q58" i="2"/>
  <c r="R58" i="2"/>
  <c r="S58" i="2"/>
  <c r="A59" i="2"/>
  <c r="B59" i="2"/>
  <c r="Y59" i="2" s="1"/>
  <c r="D59" i="2"/>
  <c r="G59" i="2"/>
  <c r="H59" i="2"/>
  <c r="I59" i="2"/>
  <c r="J59" i="2"/>
  <c r="K59" i="2"/>
  <c r="O59" i="2"/>
  <c r="P59" i="2"/>
  <c r="Q59" i="2"/>
  <c r="R59" i="2"/>
  <c r="S59" i="2"/>
  <c r="A60" i="2"/>
  <c r="B60" i="2"/>
  <c r="D60" i="2"/>
  <c r="G60" i="2"/>
  <c r="H60" i="2"/>
  <c r="I60" i="2"/>
  <c r="J60" i="2"/>
  <c r="K60" i="2"/>
  <c r="O60" i="2"/>
  <c r="P60" i="2"/>
  <c r="Q60" i="2"/>
  <c r="R60" i="2"/>
  <c r="S60" i="2"/>
  <c r="A61" i="2"/>
  <c r="B61" i="2"/>
  <c r="Z61" i="2" s="1"/>
  <c r="D61" i="2"/>
  <c r="G61" i="2"/>
  <c r="H61" i="2"/>
  <c r="I61" i="2"/>
  <c r="J61" i="2"/>
  <c r="K61" i="2"/>
  <c r="O61" i="2"/>
  <c r="P61" i="2"/>
  <c r="Q61" i="2"/>
  <c r="R61" i="2"/>
  <c r="S61" i="2"/>
  <c r="A62" i="2"/>
  <c r="B62" i="2"/>
  <c r="Z62" i="2" s="1"/>
  <c r="D62" i="2"/>
  <c r="G62" i="2"/>
  <c r="H62" i="2"/>
  <c r="I62" i="2"/>
  <c r="J62" i="2"/>
  <c r="K62" i="2"/>
  <c r="O62" i="2"/>
  <c r="P62" i="2"/>
  <c r="Q62" i="2"/>
  <c r="R62" i="2"/>
  <c r="S62" i="2"/>
  <c r="A63" i="2"/>
  <c r="B63" i="2"/>
  <c r="D63" i="2"/>
  <c r="G63" i="2"/>
  <c r="H63" i="2"/>
  <c r="I63" i="2"/>
  <c r="J63" i="2"/>
  <c r="K63" i="2"/>
  <c r="O63" i="2"/>
  <c r="P63" i="2"/>
  <c r="Q63" i="2"/>
  <c r="R63" i="2"/>
  <c r="S63" i="2"/>
  <c r="A64" i="2"/>
  <c r="B64" i="2"/>
  <c r="D64" i="2"/>
  <c r="G64" i="2"/>
  <c r="H64" i="2"/>
  <c r="I64" i="2"/>
  <c r="J64" i="2"/>
  <c r="K64" i="2"/>
  <c r="O64" i="2"/>
  <c r="P64" i="2"/>
  <c r="Q64" i="2"/>
  <c r="R64" i="2"/>
  <c r="S64" i="2"/>
  <c r="A65" i="2"/>
  <c r="B65" i="2"/>
  <c r="D65" i="2"/>
  <c r="G65" i="2"/>
  <c r="H65" i="2"/>
  <c r="I65" i="2"/>
  <c r="J65" i="2"/>
  <c r="K65" i="2"/>
  <c r="O65" i="2"/>
  <c r="P65" i="2"/>
  <c r="Q65" i="2"/>
  <c r="R65" i="2"/>
  <c r="S65" i="2"/>
  <c r="A66" i="2"/>
  <c r="B66" i="2"/>
  <c r="D66" i="2"/>
  <c r="G66" i="2"/>
  <c r="H66" i="2"/>
  <c r="I66" i="2"/>
  <c r="J66" i="2"/>
  <c r="K66" i="2"/>
  <c r="O66" i="2"/>
  <c r="P66" i="2"/>
  <c r="Q66" i="2"/>
  <c r="R66" i="2"/>
  <c r="S66" i="2"/>
  <c r="A67" i="2"/>
  <c r="B67" i="2"/>
  <c r="X67" i="2" s="1"/>
  <c r="D67" i="2"/>
  <c r="G67" i="2"/>
  <c r="H67" i="2"/>
  <c r="I67" i="2"/>
  <c r="J67" i="2"/>
  <c r="K67" i="2"/>
  <c r="O67" i="2"/>
  <c r="P67" i="2"/>
  <c r="Q67" i="2"/>
  <c r="R67" i="2"/>
  <c r="S67" i="2"/>
  <c r="A68" i="2"/>
  <c r="B68" i="2"/>
  <c r="AB68" i="2" s="1"/>
  <c r="D68" i="2"/>
  <c r="G68" i="2"/>
  <c r="H68" i="2"/>
  <c r="I68" i="2"/>
  <c r="J68" i="2"/>
  <c r="K68" i="2"/>
  <c r="O68" i="2"/>
  <c r="P68" i="2"/>
  <c r="Q68" i="2"/>
  <c r="R68" i="2"/>
  <c r="S68" i="2"/>
  <c r="A69" i="2"/>
  <c r="B69" i="2"/>
  <c r="D69" i="2"/>
  <c r="G69" i="2"/>
  <c r="H69" i="2"/>
  <c r="I69" i="2"/>
  <c r="J69" i="2"/>
  <c r="K69" i="2"/>
  <c r="O69" i="2"/>
  <c r="P69" i="2"/>
  <c r="Q69" i="2"/>
  <c r="R69" i="2"/>
  <c r="S69" i="2"/>
  <c r="A70" i="2"/>
  <c r="B70" i="2"/>
  <c r="D70" i="2"/>
  <c r="G70" i="2"/>
  <c r="H70" i="2"/>
  <c r="I70" i="2"/>
  <c r="J70" i="2"/>
  <c r="K70" i="2"/>
  <c r="O70" i="2"/>
  <c r="P70" i="2"/>
  <c r="Q70" i="2"/>
  <c r="R70" i="2"/>
  <c r="S70" i="2"/>
  <c r="A71" i="2"/>
  <c r="B71" i="2"/>
  <c r="AA71" i="2" s="1"/>
  <c r="D71" i="2"/>
  <c r="G71" i="2"/>
  <c r="H71" i="2"/>
  <c r="I71" i="2"/>
  <c r="J71" i="2"/>
  <c r="K71" i="2"/>
  <c r="O71" i="2"/>
  <c r="P71" i="2"/>
  <c r="Q71" i="2"/>
  <c r="R71" i="2"/>
  <c r="S71" i="2"/>
  <c r="A72" i="2"/>
  <c r="B72" i="2"/>
  <c r="X72" i="2" s="1"/>
  <c r="D72" i="2"/>
  <c r="G72" i="2"/>
  <c r="H72" i="2"/>
  <c r="I72" i="2"/>
  <c r="J72" i="2"/>
  <c r="K72" i="2"/>
  <c r="O72" i="2"/>
  <c r="P72" i="2"/>
  <c r="Q72" i="2"/>
  <c r="R72" i="2"/>
  <c r="S72" i="2"/>
  <c r="A73" i="2"/>
  <c r="B73" i="2"/>
  <c r="D73" i="2"/>
  <c r="G73" i="2"/>
  <c r="H73" i="2"/>
  <c r="I73" i="2"/>
  <c r="J73" i="2"/>
  <c r="K73" i="2"/>
  <c r="O73" i="2"/>
  <c r="P73" i="2"/>
  <c r="Q73" i="2"/>
  <c r="R73" i="2"/>
  <c r="S73" i="2"/>
  <c r="A74" i="2"/>
  <c r="B74" i="2"/>
  <c r="D74" i="2"/>
  <c r="G74" i="2"/>
  <c r="H74" i="2"/>
  <c r="I74" i="2"/>
  <c r="J74" i="2"/>
  <c r="K74" i="2"/>
  <c r="O74" i="2"/>
  <c r="P74" i="2"/>
  <c r="Q74" i="2"/>
  <c r="R74" i="2"/>
  <c r="S74" i="2"/>
  <c r="A75" i="2"/>
  <c r="B75" i="2"/>
  <c r="D75" i="2"/>
  <c r="G75" i="2"/>
  <c r="H75" i="2"/>
  <c r="I75" i="2"/>
  <c r="J75" i="2"/>
  <c r="K75" i="2"/>
  <c r="O75" i="2"/>
  <c r="P75" i="2"/>
  <c r="Q75" i="2"/>
  <c r="R75" i="2"/>
  <c r="S75" i="2"/>
  <c r="A76" i="2"/>
  <c r="B76" i="2"/>
  <c r="D76" i="2"/>
  <c r="G76" i="2"/>
  <c r="H76" i="2"/>
  <c r="I76" i="2"/>
  <c r="J76" i="2"/>
  <c r="K76" i="2"/>
  <c r="O76" i="2"/>
  <c r="P76" i="2"/>
  <c r="Q76" i="2"/>
  <c r="R76" i="2"/>
  <c r="S76" i="2"/>
  <c r="A77" i="2"/>
  <c r="B77" i="2"/>
  <c r="D77" i="2"/>
  <c r="G77" i="2"/>
  <c r="H77" i="2"/>
  <c r="I77" i="2"/>
  <c r="J77" i="2"/>
  <c r="K77" i="2"/>
  <c r="O77" i="2"/>
  <c r="P77" i="2"/>
  <c r="Q77" i="2"/>
  <c r="R77" i="2"/>
  <c r="S77" i="2"/>
  <c r="A78" i="2"/>
  <c r="B78" i="2"/>
  <c r="D78" i="2"/>
  <c r="G78" i="2"/>
  <c r="H78" i="2"/>
  <c r="I78" i="2"/>
  <c r="J78" i="2"/>
  <c r="K78" i="2"/>
  <c r="O78" i="2"/>
  <c r="P78" i="2"/>
  <c r="Q78" i="2"/>
  <c r="R78" i="2"/>
  <c r="S78" i="2"/>
  <c r="A79" i="2"/>
  <c r="B79" i="2"/>
  <c r="AB79" i="2" s="1"/>
  <c r="D79" i="2"/>
  <c r="G79" i="2"/>
  <c r="H79" i="2"/>
  <c r="I79" i="2"/>
  <c r="J79" i="2"/>
  <c r="K79" i="2"/>
  <c r="O79" i="2"/>
  <c r="P79" i="2"/>
  <c r="Q79" i="2"/>
  <c r="R79" i="2"/>
  <c r="S79" i="2"/>
  <c r="A80" i="2"/>
  <c r="B80" i="2"/>
  <c r="D80" i="2"/>
  <c r="G80" i="2"/>
  <c r="H80" i="2"/>
  <c r="I80" i="2"/>
  <c r="J80" i="2"/>
  <c r="K80" i="2"/>
  <c r="O80" i="2"/>
  <c r="P80" i="2"/>
  <c r="Q80" i="2"/>
  <c r="R80" i="2"/>
  <c r="S80" i="2"/>
  <c r="A81" i="2"/>
  <c r="B81" i="2"/>
  <c r="D81" i="2"/>
  <c r="G81" i="2"/>
  <c r="H81" i="2"/>
  <c r="I81" i="2"/>
  <c r="J81" i="2"/>
  <c r="K81" i="2"/>
  <c r="O81" i="2"/>
  <c r="P81" i="2"/>
  <c r="Q81" i="2"/>
  <c r="R81" i="2"/>
  <c r="S81" i="2"/>
  <c r="A82" i="2"/>
  <c r="B82" i="2"/>
  <c r="D82" i="2"/>
  <c r="E82" i="2"/>
  <c r="G82" i="2"/>
  <c r="H82" i="2"/>
  <c r="I82" i="2"/>
  <c r="J82" i="2"/>
  <c r="K82" i="2"/>
  <c r="O82" i="2"/>
  <c r="P82" i="2"/>
  <c r="Q82" i="2"/>
  <c r="R82" i="2"/>
  <c r="S82" i="2"/>
  <c r="A83" i="2"/>
  <c r="B83" i="2"/>
  <c r="D83" i="2"/>
  <c r="E83" i="2"/>
  <c r="G83" i="2"/>
  <c r="H83" i="2"/>
  <c r="I83" i="2"/>
  <c r="J83" i="2"/>
  <c r="K83" i="2"/>
  <c r="O83" i="2"/>
  <c r="P83" i="2"/>
  <c r="Q83" i="2"/>
  <c r="R83" i="2"/>
  <c r="S83" i="2"/>
  <c r="A84" i="2"/>
  <c r="B84" i="2"/>
  <c r="D84" i="2"/>
  <c r="E84" i="2"/>
  <c r="G84" i="2"/>
  <c r="H84" i="2"/>
  <c r="I84" i="2"/>
  <c r="J84" i="2"/>
  <c r="K84" i="2"/>
  <c r="O84" i="2"/>
  <c r="P84" i="2"/>
  <c r="Q84" i="2"/>
  <c r="R84" i="2"/>
  <c r="S84" i="2"/>
  <c r="A85" i="2"/>
  <c r="B85" i="2"/>
  <c r="X85" i="2" s="1"/>
  <c r="D85" i="2"/>
  <c r="E85" i="2"/>
  <c r="G85" i="2"/>
  <c r="H85" i="2"/>
  <c r="I85" i="2"/>
  <c r="J85" i="2"/>
  <c r="K85" i="2"/>
  <c r="O85" i="2"/>
  <c r="P85" i="2"/>
  <c r="Q85" i="2"/>
  <c r="R85" i="2"/>
  <c r="S85" i="2"/>
  <c r="A86" i="2"/>
  <c r="B86" i="2"/>
  <c r="D86" i="2"/>
  <c r="G86" i="2"/>
  <c r="H86" i="2"/>
  <c r="I86" i="2"/>
  <c r="J86" i="2"/>
  <c r="K86" i="2"/>
  <c r="O86" i="2"/>
  <c r="P86" i="2"/>
  <c r="Q86" i="2"/>
  <c r="R86" i="2"/>
  <c r="S86" i="2"/>
  <c r="A87" i="2"/>
  <c r="B87" i="2"/>
  <c r="D87" i="2"/>
  <c r="G87" i="2"/>
  <c r="H87" i="2"/>
  <c r="I87" i="2"/>
  <c r="J87" i="2"/>
  <c r="K87" i="2"/>
  <c r="O87" i="2"/>
  <c r="P87" i="2"/>
  <c r="Q87" i="2"/>
  <c r="R87" i="2"/>
  <c r="S87" i="2"/>
  <c r="A88" i="2"/>
  <c r="B88" i="2"/>
  <c r="Y88" i="2" s="1"/>
  <c r="D88" i="2"/>
  <c r="G88" i="2"/>
  <c r="H88" i="2"/>
  <c r="I88" i="2"/>
  <c r="J88" i="2"/>
  <c r="K88" i="2"/>
  <c r="O88" i="2"/>
  <c r="P88" i="2"/>
  <c r="Q88" i="2"/>
  <c r="R88" i="2"/>
  <c r="S88" i="2"/>
  <c r="A89" i="2"/>
  <c r="B89" i="2"/>
  <c r="D89" i="2"/>
  <c r="G89" i="2"/>
  <c r="H89" i="2"/>
  <c r="I89" i="2"/>
  <c r="J89" i="2"/>
  <c r="K89" i="2"/>
  <c r="O89" i="2"/>
  <c r="P89" i="2"/>
  <c r="Q89" i="2"/>
  <c r="R89" i="2"/>
  <c r="S89" i="2"/>
  <c r="A90" i="2"/>
  <c r="B90" i="2"/>
  <c r="AB90" i="2" s="1"/>
  <c r="D90" i="2"/>
  <c r="E90" i="2"/>
  <c r="G90" i="2"/>
  <c r="H90" i="2"/>
  <c r="I90" i="2"/>
  <c r="J90" i="2"/>
  <c r="K90" i="2"/>
  <c r="O90" i="2"/>
  <c r="P90" i="2"/>
  <c r="Q90" i="2"/>
  <c r="R90" i="2"/>
  <c r="S90" i="2"/>
  <c r="A91" i="2"/>
  <c r="B91" i="2"/>
  <c r="AA91" i="2" s="1"/>
  <c r="D91" i="2"/>
  <c r="E91" i="2"/>
  <c r="G91" i="2"/>
  <c r="H91" i="2"/>
  <c r="I91" i="2"/>
  <c r="J91" i="2"/>
  <c r="K91" i="2"/>
  <c r="O91" i="2"/>
  <c r="P91" i="2"/>
  <c r="Q91" i="2"/>
  <c r="R91" i="2"/>
  <c r="S91" i="2"/>
  <c r="A92" i="2"/>
  <c r="B92" i="2"/>
  <c r="Y92" i="2" s="1"/>
  <c r="D92" i="2"/>
  <c r="E92" i="2"/>
  <c r="G92" i="2"/>
  <c r="H92" i="2"/>
  <c r="I92" i="2"/>
  <c r="J92" i="2"/>
  <c r="K92" i="2"/>
  <c r="O92" i="2"/>
  <c r="P92" i="2"/>
  <c r="Q92" i="2"/>
  <c r="R92" i="2"/>
  <c r="S92" i="2"/>
  <c r="A93" i="2"/>
  <c r="B93" i="2"/>
  <c r="D93" i="2"/>
  <c r="G93" i="2"/>
  <c r="H93" i="2"/>
  <c r="I93" i="2"/>
  <c r="J93" i="2"/>
  <c r="K93" i="2"/>
  <c r="O93" i="2"/>
  <c r="P93" i="2"/>
  <c r="Q93" i="2"/>
  <c r="R93" i="2"/>
  <c r="S93" i="2"/>
  <c r="A94" i="2"/>
  <c r="B94" i="2"/>
  <c r="D94" i="2"/>
  <c r="E94" i="2"/>
  <c r="G94" i="2"/>
  <c r="H94" i="2"/>
  <c r="I94" i="2"/>
  <c r="J94" i="2"/>
  <c r="K94" i="2"/>
  <c r="O94" i="2"/>
  <c r="P94" i="2"/>
  <c r="Q94" i="2"/>
  <c r="R94" i="2"/>
  <c r="S94" i="2"/>
  <c r="A95" i="2"/>
  <c r="B95" i="2"/>
  <c r="D95" i="2"/>
  <c r="E95" i="2"/>
  <c r="G95" i="2"/>
  <c r="H95" i="2"/>
  <c r="I95" i="2"/>
  <c r="J95" i="2"/>
  <c r="K95" i="2"/>
  <c r="O95" i="2"/>
  <c r="P95" i="2"/>
  <c r="Q95" i="2"/>
  <c r="R95" i="2"/>
  <c r="S95" i="2"/>
  <c r="A96" i="2"/>
  <c r="B96" i="2"/>
  <c r="D96" i="2"/>
  <c r="G96" i="2"/>
  <c r="H96" i="2"/>
  <c r="I96" i="2"/>
  <c r="J96" i="2"/>
  <c r="K96" i="2"/>
  <c r="O96" i="2"/>
  <c r="P96" i="2"/>
  <c r="Q96" i="2"/>
  <c r="R96" i="2"/>
  <c r="S96" i="2"/>
  <c r="A97" i="2"/>
  <c r="B97" i="2"/>
  <c r="D97" i="2"/>
  <c r="E97" i="2"/>
  <c r="G97" i="2"/>
  <c r="H97" i="2"/>
  <c r="I97" i="2"/>
  <c r="J97" i="2"/>
  <c r="K97" i="2"/>
  <c r="O97" i="2"/>
  <c r="P97" i="2"/>
  <c r="Q97" i="2"/>
  <c r="R97" i="2"/>
  <c r="S97" i="2"/>
  <c r="A98" i="2"/>
  <c r="B98" i="2"/>
  <c r="D98" i="2"/>
  <c r="G98" i="2"/>
  <c r="H98" i="2"/>
  <c r="I98" i="2"/>
  <c r="J98" i="2"/>
  <c r="K98" i="2"/>
  <c r="O98" i="2"/>
  <c r="P98" i="2"/>
  <c r="Q98" i="2"/>
  <c r="R98" i="2"/>
  <c r="S98" i="2"/>
  <c r="A99" i="2"/>
  <c r="B99" i="2"/>
  <c r="D99" i="2"/>
  <c r="E99" i="2"/>
  <c r="G99" i="2"/>
  <c r="H99" i="2"/>
  <c r="I99" i="2"/>
  <c r="J99" i="2"/>
  <c r="K99" i="2"/>
  <c r="O99" i="2"/>
  <c r="P99" i="2"/>
  <c r="Q99" i="2"/>
  <c r="R99" i="2"/>
  <c r="S99" i="2"/>
  <c r="A100" i="2"/>
  <c r="B100" i="2"/>
  <c r="D100" i="2"/>
  <c r="E100" i="2"/>
  <c r="G100" i="2"/>
  <c r="H100" i="2"/>
  <c r="I100" i="2"/>
  <c r="J100" i="2"/>
  <c r="K100" i="2"/>
  <c r="O100" i="2"/>
  <c r="P100" i="2"/>
  <c r="Q100" i="2"/>
  <c r="R100" i="2"/>
  <c r="S100" i="2"/>
  <c r="A101" i="2"/>
  <c r="B101" i="2"/>
  <c r="Y101" i="2" s="1"/>
  <c r="D101" i="2"/>
  <c r="G101" i="2"/>
  <c r="H101" i="2"/>
  <c r="I101" i="2"/>
  <c r="J101" i="2"/>
  <c r="K101" i="2"/>
  <c r="O101" i="2"/>
  <c r="P101" i="2"/>
  <c r="Q101" i="2"/>
  <c r="R101" i="2"/>
  <c r="S101" i="2"/>
  <c r="A102" i="2"/>
  <c r="B102" i="2"/>
  <c r="D102" i="2"/>
  <c r="E102" i="2"/>
  <c r="G102" i="2"/>
  <c r="H102" i="2"/>
  <c r="I102" i="2"/>
  <c r="J102" i="2"/>
  <c r="K102" i="2"/>
  <c r="O102" i="2"/>
  <c r="P102" i="2"/>
  <c r="Q102" i="2"/>
  <c r="R102" i="2"/>
  <c r="S102" i="2"/>
  <c r="A103" i="2"/>
  <c r="B103" i="2"/>
  <c r="D103" i="2"/>
  <c r="G103" i="2"/>
  <c r="H103" i="2"/>
  <c r="I103" i="2"/>
  <c r="J103" i="2"/>
  <c r="K103" i="2"/>
  <c r="O103" i="2"/>
  <c r="P103" i="2"/>
  <c r="Q103" i="2"/>
  <c r="R103" i="2"/>
  <c r="S103" i="2"/>
  <c r="A104" i="2"/>
  <c r="B104" i="2"/>
  <c r="D104" i="2"/>
  <c r="G104" i="2"/>
  <c r="H104" i="2"/>
  <c r="I104" i="2"/>
  <c r="J104" i="2"/>
  <c r="K104" i="2"/>
  <c r="O104" i="2"/>
  <c r="P104" i="2"/>
  <c r="Q104" i="2"/>
  <c r="R104" i="2"/>
  <c r="S104" i="2"/>
  <c r="A105" i="2"/>
  <c r="B105" i="2"/>
  <c r="D105" i="2"/>
  <c r="G105" i="2"/>
  <c r="H105" i="2"/>
  <c r="I105" i="2"/>
  <c r="J105" i="2"/>
  <c r="K105" i="2"/>
  <c r="O105" i="2"/>
  <c r="P105" i="2"/>
  <c r="Q105" i="2"/>
  <c r="R105" i="2"/>
  <c r="S105" i="2"/>
  <c r="A106" i="2"/>
  <c r="B106" i="2"/>
  <c r="D106" i="2"/>
  <c r="G106" i="2"/>
  <c r="H106" i="2"/>
  <c r="I106" i="2"/>
  <c r="J106" i="2"/>
  <c r="K106" i="2"/>
  <c r="O106" i="2"/>
  <c r="P106" i="2"/>
  <c r="Q106" i="2"/>
  <c r="R106" i="2"/>
  <c r="S106" i="2"/>
  <c r="A107" i="2"/>
  <c r="B107" i="2"/>
  <c r="D107" i="2"/>
  <c r="G107" i="2"/>
  <c r="H107" i="2"/>
  <c r="I107" i="2"/>
  <c r="J107" i="2"/>
  <c r="K107" i="2"/>
  <c r="O107" i="2"/>
  <c r="P107" i="2"/>
  <c r="Q107" i="2"/>
  <c r="R107" i="2"/>
  <c r="S107" i="2"/>
  <c r="A108" i="2"/>
  <c r="B108" i="2"/>
  <c r="D108" i="2"/>
  <c r="G108" i="2"/>
  <c r="H108" i="2"/>
  <c r="I108" i="2"/>
  <c r="J108" i="2"/>
  <c r="K108" i="2"/>
  <c r="O108" i="2"/>
  <c r="P108" i="2"/>
  <c r="Q108" i="2"/>
  <c r="R108" i="2"/>
  <c r="S108" i="2"/>
  <c r="A109" i="2"/>
  <c r="B109" i="2"/>
  <c r="D109" i="2"/>
  <c r="E109" i="2"/>
  <c r="G109" i="2"/>
  <c r="H109" i="2"/>
  <c r="I109" i="2"/>
  <c r="J109" i="2"/>
  <c r="K109" i="2"/>
  <c r="O109" i="2"/>
  <c r="P109" i="2"/>
  <c r="Q109" i="2"/>
  <c r="R109" i="2"/>
  <c r="S109" i="2"/>
  <c r="A110" i="2"/>
  <c r="B110" i="2"/>
  <c r="D110" i="2"/>
  <c r="G110" i="2"/>
  <c r="H110" i="2"/>
  <c r="I110" i="2"/>
  <c r="J110" i="2"/>
  <c r="K110" i="2"/>
  <c r="O110" i="2"/>
  <c r="P110" i="2"/>
  <c r="Q110" i="2"/>
  <c r="R110" i="2"/>
  <c r="S110" i="2"/>
  <c r="A111" i="2"/>
  <c r="B111" i="2"/>
  <c r="D111" i="2"/>
  <c r="G111" i="2"/>
  <c r="H111" i="2"/>
  <c r="I111" i="2"/>
  <c r="J111" i="2"/>
  <c r="K111" i="2"/>
  <c r="O111" i="2"/>
  <c r="P111" i="2"/>
  <c r="Q111" i="2"/>
  <c r="R111" i="2"/>
  <c r="S111" i="2"/>
  <c r="A112" i="2"/>
  <c r="B112" i="2"/>
  <c r="D112" i="2"/>
  <c r="E112" i="2"/>
  <c r="G112" i="2"/>
  <c r="H112" i="2"/>
  <c r="I112" i="2"/>
  <c r="J112" i="2"/>
  <c r="K112" i="2"/>
  <c r="O112" i="2"/>
  <c r="P112" i="2"/>
  <c r="Q112" i="2"/>
  <c r="R112" i="2"/>
  <c r="S112" i="2"/>
  <c r="A113" i="2"/>
  <c r="B113" i="2"/>
  <c r="D113" i="2"/>
  <c r="G113" i="2"/>
  <c r="H113" i="2"/>
  <c r="I113" i="2"/>
  <c r="J113" i="2"/>
  <c r="K113" i="2"/>
  <c r="O113" i="2"/>
  <c r="P113" i="2"/>
  <c r="Q113" i="2"/>
  <c r="R113" i="2"/>
  <c r="S113" i="2"/>
  <c r="A114" i="2"/>
  <c r="B114" i="2"/>
  <c r="D114" i="2"/>
  <c r="G114" i="2"/>
  <c r="H114" i="2"/>
  <c r="I114" i="2"/>
  <c r="J114" i="2"/>
  <c r="K114" i="2"/>
  <c r="O114" i="2"/>
  <c r="P114" i="2"/>
  <c r="Q114" i="2"/>
  <c r="R114" i="2"/>
  <c r="S114" i="2"/>
  <c r="A115" i="2"/>
  <c r="B115" i="2"/>
  <c r="D115" i="2"/>
  <c r="G115" i="2"/>
  <c r="H115" i="2"/>
  <c r="I115" i="2"/>
  <c r="J115" i="2"/>
  <c r="K115" i="2"/>
  <c r="O115" i="2"/>
  <c r="P115" i="2"/>
  <c r="Q115" i="2"/>
  <c r="R115" i="2"/>
  <c r="S115" i="2"/>
  <c r="A116" i="2"/>
  <c r="B116" i="2"/>
  <c r="X116" i="2" s="1"/>
  <c r="D116" i="2"/>
  <c r="G116" i="2"/>
  <c r="H116" i="2"/>
  <c r="I116" i="2"/>
  <c r="J116" i="2"/>
  <c r="K116" i="2"/>
  <c r="O116" i="2"/>
  <c r="P116" i="2"/>
  <c r="Q116" i="2"/>
  <c r="R116" i="2"/>
  <c r="S116" i="2"/>
  <c r="A117" i="2"/>
  <c r="B117" i="2"/>
  <c r="D117" i="2"/>
  <c r="G117" i="2"/>
  <c r="H117" i="2"/>
  <c r="I117" i="2"/>
  <c r="J117" i="2"/>
  <c r="K117" i="2"/>
  <c r="O117" i="2"/>
  <c r="P117" i="2"/>
  <c r="Q117" i="2"/>
  <c r="R117" i="2"/>
  <c r="S117" i="2"/>
  <c r="A118" i="2"/>
  <c r="B118" i="2"/>
  <c r="D118" i="2"/>
  <c r="E118" i="2"/>
  <c r="G118" i="2"/>
  <c r="H118" i="2"/>
  <c r="I118" i="2"/>
  <c r="J118" i="2"/>
  <c r="K118" i="2"/>
  <c r="O118" i="2"/>
  <c r="P118" i="2"/>
  <c r="Q118" i="2"/>
  <c r="R118" i="2"/>
  <c r="S118" i="2"/>
  <c r="A119" i="2"/>
  <c r="B119" i="2"/>
  <c r="AB119" i="2" s="1"/>
  <c r="D119" i="2"/>
  <c r="G119" i="2"/>
  <c r="H119" i="2"/>
  <c r="I119" i="2"/>
  <c r="J119" i="2"/>
  <c r="K119" i="2"/>
  <c r="O119" i="2"/>
  <c r="P119" i="2"/>
  <c r="Q119" i="2"/>
  <c r="R119" i="2"/>
  <c r="S119" i="2"/>
  <c r="A120" i="2"/>
  <c r="B120" i="2"/>
  <c r="D120" i="2"/>
  <c r="G120" i="2"/>
  <c r="H120" i="2"/>
  <c r="I120" i="2"/>
  <c r="J120" i="2"/>
  <c r="K120" i="2"/>
  <c r="O120" i="2"/>
  <c r="P120" i="2"/>
  <c r="Q120" i="2"/>
  <c r="R120" i="2"/>
  <c r="S120" i="2"/>
  <c r="A121" i="2"/>
  <c r="B121" i="2"/>
  <c r="D121" i="2"/>
  <c r="E121" i="2"/>
  <c r="G121" i="2"/>
  <c r="H121" i="2"/>
  <c r="I121" i="2"/>
  <c r="J121" i="2"/>
  <c r="K121" i="2"/>
  <c r="O121" i="2"/>
  <c r="P121" i="2"/>
  <c r="Q121" i="2"/>
  <c r="R121" i="2"/>
  <c r="S121" i="2"/>
  <c r="A122" i="2"/>
  <c r="B122" i="2"/>
  <c r="AA122" i="2" s="1"/>
  <c r="D122" i="2"/>
  <c r="G122" i="2"/>
  <c r="H122" i="2"/>
  <c r="I122" i="2"/>
  <c r="J122" i="2"/>
  <c r="K122" i="2"/>
  <c r="O122" i="2"/>
  <c r="P122" i="2"/>
  <c r="Q122" i="2"/>
  <c r="R122" i="2"/>
  <c r="S122" i="2"/>
  <c r="A123" i="2"/>
  <c r="B123" i="2"/>
  <c r="AA123" i="2" s="1"/>
  <c r="D123" i="2"/>
  <c r="G123" i="2"/>
  <c r="H123" i="2"/>
  <c r="I123" i="2"/>
  <c r="J123" i="2"/>
  <c r="K123" i="2"/>
  <c r="O123" i="2"/>
  <c r="P123" i="2"/>
  <c r="Q123" i="2"/>
  <c r="R123" i="2"/>
  <c r="S123" i="2"/>
  <c r="A124" i="2"/>
  <c r="B124" i="2"/>
  <c r="D124" i="2"/>
  <c r="G124" i="2"/>
  <c r="H124" i="2"/>
  <c r="I124" i="2"/>
  <c r="J124" i="2"/>
  <c r="K124" i="2"/>
  <c r="O124" i="2"/>
  <c r="P124" i="2"/>
  <c r="Q124" i="2"/>
  <c r="R124" i="2"/>
  <c r="S124" i="2"/>
  <c r="A125" i="2"/>
  <c r="B125" i="2"/>
  <c r="AA125" i="2" s="1"/>
  <c r="D125" i="2"/>
  <c r="G125" i="2"/>
  <c r="H125" i="2"/>
  <c r="I125" i="2"/>
  <c r="J125" i="2"/>
  <c r="K125" i="2"/>
  <c r="O125" i="2"/>
  <c r="P125" i="2"/>
  <c r="Q125" i="2"/>
  <c r="R125" i="2"/>
  <c r="S125" i="2"/>
  <c r="A126" i="2"/>
  <c r="B126" i="2"/>
  <c r="D126" i="2"/>
  <c r="G126" i="2"/>
  <c r="H126" i="2"/>
  <c r="I126" i="2"/>
  <c r="J126" i="2"/>
  <c r="K126" i="2"/>
  <c r="O126" i="2"/>
  <c r="P126" i="2"/>
  <c r="Q126" i="2"/>
  <c r="R126" i="2"/>
  <c r="S126" i="2"/>
  <c r="A127" i="2"/>
  <c r="B127" i="2"/>
  <c r="D127" i="2"/>
  <c r="G127" i="2"/>
  <c r="H127" i="2"/>
  <c r="I127" i="2"/>
  <c r="J127" i="2"/>
  <c r="K127" i="2"/>
  <c r="O127" i="2"/>
  <c r="P127" i="2"/>
  <c r="Q127" i="2"/>
  <c r="R127" i="2"/>
  <c r="S127" i="2"/>
  <c r="A128" i="2"/>
  <c r="B128" i="2"/>
  <c r="AA128" i="2" s="1"/>
  <c r="D128" i="2"/>
  <c r="G128" i="2"/>
  <c r="H128" i="2"/>
  <c r="I128" i="2"/>
  <c r="J128" i="2"/>
  <c r="K128" i="2"/>
  <c r="O128" i="2"/>
  <c r="P128" i="2"/>
  <c r="Q128" i="2"/>
  <c r="R128" i="2"/>
  <c r="S128" i="2"/>
  <c r="A129" i="2"/>
  <c r="B129" i="2"/>
  <c r="Z129" i="2" s="1"/>
  <c r="D129" i="2"/>
  <c r="G129" i="2"/>
  <c r="H129" i="2"/>
  <c r="I129" i="2"/>
  <c r="J129" i="2"/>
  <c r="K129" i="2"/>
  <c r="O129" i="2"/>
  <c r="P129" i="2"/>
  <c r="Q129" i="2"/>
  <c r="R129" i="2"/>
  <c r="S129" i="2"/>
  <c r="A130" i="2"/>
  <c r="B130" i="2"/>
  <c r="D130" i="2"/>
  <c r="G130" i="2"/>
  <c r="H130" i="2"/>
  <c r="I130" i="2"/>
  <c r="J130" i="2"/>
  <c r="K130" i="2"/>
  <c r="O130" i="2"/>
  <c r="P130" i="2"/>
  <c r="Q130" i="2"/>
  <c r="R130" i="2"/>
  <c r="S130" i="2"/>
  <c r="A131" i="2"/>
  <c r="B131" i="2"/>
  <c r="D131" i="2"/>
  <c r="G131" i="2"/>
  <c r="H131" i="2"/>
  <c r="I131" i="2"/>
  <c r="J131" i="2"/>
  <c r="K131" i="2"/>
  <c r="O131" i="2"/>
  <c r="P131" i="2"/>
  <c r="Q131" i="2"/>
  <c r="R131" i="2"/>
  <c r="S131" i="2"/>
  <c r="A132" i="2"/>
  <c r="B132" i="2"/>
  <c r="D132" i="2"/>
  <c r="E132" i="2"/>
  <c r="G132" i="2"/>
  <c r="H132" i="2"/>
  <c r="I132" i="2"/>
  <c r="J132" i="2"/>
  <c r="K132" i="2"/>
  <c r="O132" i="2"/>
  <c r="P132" i="2"/>
  <c r="Q132" i="2"/>
  <c r="R132" i="2"/>
  <c r="S132" i="2"/>
  <c r="A133" i="2"/>
  <c r="B133" i="2"/>
  <c r="D133" i="2"/>
  <c r="E133" i="2"/>
  <c r="G133" i="2"/>
  <c r="H133" i="2"/>
  <c r="I133" i="2"/>
  <c r="J133" i="2"/>
  <c r="K133" i="2"/>
  <c r="O133" i="2"/>
  <c r="P133" i="2"/>
  <c r="Q133" i="2"/>
  <c r="R133" i="2"/>
  <c r="S133" i="2"/>
  <c r="A134" i="2"/>
  <c r="B134" i="2"/>
  <c r="D134" i="2"/>
  <c r="G134" i="2"/>
  <c r="H134" i="2"/>
  <c r="I134" i="2"/>
  <c r="J134" i="2"/>
  <c r="K134" i="2"/>
  <c r="O134" i="2"/>
  <c r="P134" i="2"/>
  <c r="Q134" i="2"/>
  <c r="R134" i="2"/>
  <c r="S134" i="2"/>
  <c r="A135" i="2"/>
  <c r="B135" i="2"/>
  <c r="AA135" i="2" s="1"/>
  <c r="D135" i="2"/>
  <c r="G135" i="2"/>
  <c r="H135" i="2"/>
  <c r="I135" i="2"/>
  <c r="J135" i="2"/>
  <c r="K135" i="2"/>
  <c r="O135" i="2"/>
  <c r="P135" i="2"/>
  <c r="Q135" i="2"/>
  <c r="R135" i="2"/>
  <c r="S135" i="2"/>
  <c r="A136" i="2"/>
  <c r="B136" i="2"/>
  <c r="D136" i="2"/>
  <c r="G136" i="2"/>
  <c r="H136" i="2"/>
  <c r="I136" i="2"/>
  <c r="J136" i="2"/>
  <c r="K136" i="2"/>
  <c r="O136" i="2"/>
  <c r="P136" i="2"/>
  <c r="Q136" i="2"/>
  <c r="R136" i="2"/>
  <c r="S136" i="2"/>
  <c r="A137" i="2"/>
  <c r="B137" i="2"/>
  <c r="X137" i="2" s="1"/>
  <c r="D137" i="2"/>
  <c r="E137" i="2"/>
  <c r="G137" i="2"/>
  <c r="H137" i="2"/>
  <c r="I137" i="2"/>
  <c r="J137" i="2"/>
  <c r="K137" i="2"/>
  <c r="O137" i="2"/>
  <c r="P137" i="2"/>
  <c r="Q137" i="2"/>
  <c r="R137" i="2"/>
  <c r="S137" i="2"/>
  <c r="A138" i="2"/>
  <c r="B138" i="2"/>
  <c r="D138" i="2"/>
  <c r="G138" i="2"/>
  <c r="H138" i="2"/>
  <c r="I138" i="2"/>
  <c r="J138" i="2"/>
  <c r="K138" i="2"/>
  <c r="O138" i="2"/>
  <c r="P138" i="2"/>
  <c r="Q138" i="2"/>
  <c r="R138" i="2"/>
  <c r="S138" i="2"/>
  <c r="A139" i="2"/>
  <c r="B139" i="2"/>
  <c r="X139" i="2" s="1"/>
  <c r="D139" i="2"/>
  <c r="E139" i="2"/>
  <c r="G139" i="2"/>
  <c r="H139" i="2"/>
  <c r="I139" i="2"/>
  <c r="J139" i="2"/>
  <c r="K139" i="2"/>
  <c r="O139" i="2"/>
  <c r="P139" i="2"/>
  <c r="Q139" i="2"/>
  <c r="R139" i="2"/>
  <c r="S139" i="2"/>
  <c r="A140" i="2"/>
  <c r="B140" i="2"/>
  <c r="D140" i="2"/>
  <c r="E140" i="2"/>
  <c r="G140" i="2"/>
  <c r="H140" i="2"/>
  <c r="I140" i="2"/>
  <c r="J140" i="2"/>
  <c r="K140" i="2"/>
  <c r="O140" i="2"/>
  <c r="P140" i="2"/>
  <c r="Q140" i="2"/>
  <c r="R140" i="2"/>
  <c r="S140" i="2"/>
  <c r="A141" i="2"/>
  <c r="B141" i="2"/>
  <c r="D141" i="2"/>
  <c r="E141" i="2"/>
  <c r="G141" i="2"/>
  <c r="H141" i="2"/>
  <c r="I141" i="2"/>
  <c r="J141" i="2"/>
  <c r="K141" i="2"/>
  <c r="O141" i="2"/>
  <c r="P141" i="2"/>
  <c r="Q141" i="2"/>
  <c r="R141" i="2"/>
  <c r="S141" i="2"/>
  <c r="A142" i="2"/>
  <c r="B142" i="2"/>
  <c r="X142" i="2" s="1"/>
  <c r="D142" i="2"/>
  <c r="E142" i="2"/>
  <c r="G142" i="2"/>
  <c r="H142" i="2"/>
  <c r="I142" i="2"/>
  <c r="J142" i="2"/>
  <c r="K142" i="2"/>
  <c r="O142" i="2"/>
  <c r="P142" i="2"/>
  <c r="Q142" i="2"/>
  <c r="R142" i="2"/>
  <c r="S142" i="2"/>
  <c r="A143" i="2"/>
  <c r="B143" i="2"/>
  <c r="D143" i="2"/>
  <c r="G143" i="2"/>
  <c r="H143" i="2"/>
  <c r="I143" i="2"/>
  <c r="J143" i="2"/>
  <c r="K143" i="2"/>
  <c r="O143" i="2"/>
  <c r="P143" i="2"/>
  <c r="Q143" i="2"/>
  <c r="R143" i="2"/>
  <c r="S143" i="2"/>
  <c r="A144" i="2"/>
  <c r="B144" i="2"/>
  <c r="D144" i="2"/>
  <c r="G144" i="2"/>
  <c r="H144" i="2"/>
  <c r="I144" i="2"/>
  <c r="J144" i="2"/>
  <c r="K144" i="2"/>
  <c r="O144" i="2"/>
  <c r="P144" i="2"/>
  <c r="Q144" i="2"/>
  <c r="R144" i="2"/>
  <c r="S144" i="2"/>
  <c r="A145" i="2"/>
  <c r="B145" i="2"/>
  <c r="Y145" i="2" s="1"/>
  <c r="D145" i="2"/>
  <c r="G145" i="2"/>
  <c r="H145" i="2"/>
  <c r="I145" i="2"/>
  <c r="J145" i="2"/>
  <c r="K145" i="2"/>
  <c r="O145" i="2"/>
  <c r="P145" i="2"/>
  <c r="Q145" i="2"/>
  <c r="R145" i="2"/>
  <c r="S145" i="2"/>
  <c r="A146" i="2"/>
  <c r="B146" i="2"/>
  <c r="Z146" i="2" s="1"/>
  <c r="D146" i="2"/>
  <c r="G146" i="2"/>
  <c r="H146" i="2"/>
  <c r="I146" i="2"/>
  <c r="J146" i="2"/>
  <c r="K146" i="2"/>
  <c r="O146" i="2"/>
  <c r="P146" i="2"/>
  <c r="Q146" i="2"/>
  <c r="R146" i="2"/>
  <c r="S146" i="2"/>
  <c r="A147" i="2"/>
  <c r="B147" i="2"/>
  <c r="D147" i="2"/>
  <c r="G147" i="2"/>
  <c r="H147" i="2"/>
  <c r="I147" i="2"/>
  <c r="J147" i="2"/>
  <c r="K147" i="2"/>
  <c r="O147" i="2"/>
  <c r="P147" i="2"/>
  <c r="Q147" i="2"/>
  <c r="R147" i="2"/>
  <c r="S147" i="2"/>
  <c r="A148" i="2"/>
  <c r="B148" i="2"/>
  <c r="Y148" i="2" s="1"/>
  <c r="D148" i="2"/>
  <c r="G148" i="2"/>
  <c r="H148" i="2"/>
  <c r="I148" i="2"/>
  <c r="J148" i="2"/>
  <c r="K148" i="2"/>
  <c r="O148" i="2"/>
  <c r="P148" i="2"/>
  <c r="Q148" i="2"/>
  <c r="R148" i="2"/>
  <c r="S148" i="2"/>
  <c r="A149" i="2"/>
  <c r="B149" i="2"/>
  <c r="D149" i="2"/>
  <c r="G149" i="2"/>
  <c r="H149" i="2"/>
  <c r="I149" i="2"/>
  <c r="J149" i="2"/>
  <c r="K149" i="2"/>
  <c r="O149" i="2"/>
  <c r="P149" i="2"/>
  <c r="Q149" i="2"/>
  <c r="R149" i="2"/>
  <c r="S149" i="2"/>
  <c r="A150" i="2"/>
  <c r="B150" i="2"/>
  <c r="D150" i="2"/>
  <c r="G150" i="2"/>
  <c r="H150" i="2"/>
  <c r="I150" i="2"/>
  <c r="J150" i="2"/>
  <c r="K150" i="2"/>
  <c r="O150" i="2"/>
  <c r="P150" i="2"/>
  <c r="Q150" i="2"/>
  <c r="R150" i="2"/>
  <c r="S150" i="2"/>
  <c r="A151" i="2"/>
  <c r="B151" i="2"/>
  <c r="AA151" i="2" s="1"/>
  <c r="D151" i="2"/>
  <c r="G151" i="2"/>
  <c r="H151" i="2"/>
  <c r="I151" i="2"/>
  <c r="J151" i="2"/>
  <c r="K151" i="2"/>
  <c r="O151" i="2"/>
  <c r="P151" i="2"/>
  <c r="Q151" i="2"/>
  <c r="R151" i="2"/>
  <c r="S151" i="2"/>
  <c r="A152" i="2"/>
  <c r="B152" i="2"/>
  <c r="D152" i="2"/>
  <c r="E152" i="2"/>
  <c r="G152" i="2"/>
  <c r="H152" i="2"/>
  <c r="I152" i="2"/>
  <c r="J152" i="2"/>
  <c r="K152" i="2"/>
  <c r="O152" i="2"/>
  <c r="P152" i="2"/>
  <c r="Q152" i="2"/>
  <c r="R152" i="2"/>
  <c r="S152" i="2"/>
  <c r="A153" i="2"/>
  <c r="B153" i="2"/>
  <c r="X153" i="2" s="1"/>
  <c r="D153" i="2"/>
  <c r="G153" i="2"/>
  <c r="H153" i="2"/>
  <c r="I153" i="2"/>
  <c r="J153" i="2"/>
  <c r="K153" i="2"/>
  <c r="O153" i="2"/>
  <c r="P153" i="2"/>
  <c r="Q153" i="2"/>
  <c r="R153" i="2"/>
  <c r="S153" i="2"/>
  <c r="A154" i="2"/>
  <c r="B154" i="2"/>
  <c r="X154" i="2" s="1"/>
  <c r="D154" i="2"/>
  <c r="E154" i="2"/>
  <c r="G154" i="2"/>
  <c r="H154" i="2"/>
  <c r="I154" i="2"/>
  <c r="J154" i="2"/>
  <c r="K154" i="2"/>
  <c r="O154" i="2"/>
  <c r="P154" i="2"/>
  <c r="Q154" i="2"/>
  <c r="R154" i="2"/>
  <c r="S154" i="2"/>
  <c r="A155" i="2"/>
  <c r="B155" i="2"/>
  <c r="D155" i="2"/>
  <c r="E155" i="2"/>
  <c r="G155" i="2"/>
  <c r="H155" i="2"/>
  <c r="I155" i="2"/>
  <c r="J155" i="2"/>
  <c r="K155" i="2"/>
  <c r="O155" i="2"/>
  <c r="P155" i="2"/>
  <c r="Q155" i="2"/>
  <c r="R155" i="2"/>
  <c r="S155" i="2"/>
  <c r="A156" i="2"/>
  <c r="B156" i="2"/>
  <c r="D156" i="2"/>
  <c r="E156" i="2"/>
  <c r="G156" i="2"/>
  <c r="H156" i="2"/>
  <c r="I156" i="2"/>
  <c r="J156" i="2"/>
  <c r="K156" i="2"/>
  <c r="O156" i="2"/>
  <c r="P156" i="2"/>
  <c r="Q156" i="2"/>
  <c r="R156" i="2"/>
  <c r="S156" i="2"/>
  <c r="A157" i="2"/>
  <c r="B157" i="2"/>
  <c r="D157" i="2"/>
  <c r="E157" i="2"/>
  <c r="G157" i="2"/>
  <c r="H157" i="2"/>
  <c r="I157" i="2"/>
  <c r="J157" i="2"/>
  <c r="K157" i="2"/>
  <c r="O157" i="2"/>
  <c r="P157" i="2"/>
  <c r="Q157" i="2"/>
  <c r="R157" i="2"/>
  <c r="S157" i="2"/>
  <c r="A158" i="2"/>
  <c r="B158" i="2"/>
  <c r="Y158" i="2" s="1"/>
  <c r="D158" i="2"/>
  <c r="E158" i="2"/>
  <c r="G158" i="2"/>
  <c r="H158" i="2"/>
  <c r="I158" i="2"/>
  <c r="J158" i="2"/>
  <c r="K158" i="2"/>
  <c r="O158" i="2"/>
  <c r="P158" i="2"/>
  <c r="Q158" i="2"/>
  <c r="R158" i="2"/>
  <c r="S158" i="2"/>
  <c r="A159" i="2"/>
  <c r="B159" i="2"/>
  <c r="D159" i="2"/>
  <c r="G159" i="2"/>
  <c r="H159" i="2"/>
  <c r="I159" i="2"/>
  <c r="J159" i="2"/>
  <c r="K159" i="2"/>
  <c r="O159" i="2"/>
  <c r="P159" i="2"/>
  <c r="Q159" i="2"/>
  <c r="R159" i="2"/>
  <c r="S159" i="2"/>
  <c r="A160" i="2"/>
  <c r="B160" i="2"/>
  <c r="AB160" i="2" s="1"/>
  <c r="D160" i="2"/>
  <c r="G160" i="2"/>
  <c r="H160" i="2"/>
  <c r="I160" i="2"/>
  <c r="J160" i="2"/>
  <c r="K160" i="2"/>
  <c r="O160" i="2"/>
  <c r="P160" i="2"/>
  <c r="Q160" i="2"/>
  <c r="R160" i="2"/>
  <c r="S160" i="2"/>
  <c r="A161" i="2"/>
  <c r="B161" i="2"/>
  <c r="AB161" i="2" s="1"/>
  <c r="D161" i="2"/>
  <c r="G161" i="2"/>
  <c r="H161" i="2"/>
  <c r="I161" i="2"/>
  <c r="J161" i="2"/>
  <c r="K161" i="2"/>
  <c r="O161" i="2"/>
  <c r="P161" i="2"/>
  <c r="Q161" i="2"/>
  <c r="R161" i="2"/>
  <c r="S161" i="2"/>
  <c r="A162" i="2"/>
  <c r="B162" i="2"/>
  <c r="D162" i="2"/>
  <c r="G162" i="2"/>
  <c r="H162" i="2"/>
  <c r="I162" i="2"/>
  <c r="J162" i="2"/>
  <c r="K162" i="2"/>
  <c r="O162" i="2"/>
  <c r="P162" i="2"/>
  <c r="Q162" i="2"/>
  <c r="R162" i="2"/>
  <c r="S162" i="2"/>
  <c r="A163" i="2"/>
  <c r="B163" i="2"/>
  <c r="AB163" i="2" s="1"/>
  <c r="D163" i="2"/>
  <c r="G163" i="2"/>
  <c r="H163" i="2"/>
  <c r="I163" i="2"/>
  <c r="J163" i="2"/>
  <c r="K163" i="2"/>
  <c r="O163" i="2"/>
  <c r="P163" i="2"/>
  <c r="Q163" i="2"/>
  <c r="R163" i="2"/>
  <c r="S163" i="2"/>
  <c r="A164" i="2"/>
  <c r="B164" i="2"/>
  <c r="D164" i="2"/>
  <c r="G164" i="2"/>
  <c r="H164" i="2"/>
  <c r="I164" i="2"/>
  <c r="J164" i="2"/>
  <c r="K164" i="2"/>
  <c r="O164" i="2"/>
  <c r="P164" i="2"/>
  <c r="Q164" i="2"/>
  <c r="R164" i="2"/>
  <c r="S164" i="2"/>
  <c r="A165" i="2"/>
  <c r="B165" i="2"/>
  <c r="AA165" i="2" s="1"/>
  <c r="D165" i="2"/>
  <c r="E165" i="2"/>
  <c r="G165" i="2"/>
  <c r="H165" i="2"/>
  <c r="I165" i="2"/>
  <c r="J165" i="2"/>
  <c r="K165" i="2"/>
  <c r="O165" i="2"/>
  <c r="P165" i="2"/>
  <c r="Q165" i="2"/>
  <c r="R165" i="2"/>
  <c r="S165" i="2"/>
  <c r="A166" i="2"/>
  <c r="B166" i="2"/>
  <c r="Y166" i="2" s="1"/>
  <c r="D166" i="2"/>
  <c r="E166" i="2"/>
  <c r="G166" i="2"/>
  <c r="H166" i="2"/>
  <c r="I166" i="2"/>
  <c r="J166" i="2"/>
  <c r="K166" i="2"/>
  <c r="O166" i="2"/>
  <c r="P166" i="2"/>
  <c r="Q166" i="2"/>
  <c r="R166" i="2"/>
  <c r="S166" i="2"/>
  <c r="A167" i="2"/>
  <c r="B167" i="2"/>
  <c r="Y167" i="2" s="1"/>
  <c r="D167" i="2"/>
  <c r="E167" i="2"/>
  <c r="G167" i="2"/>
  <c r="H167" i="2"/>
  <c r="I167" i="2"/>
  <c r="J167" i="2"/>
  <c r="K167" i="2"/>
  <c r="O167" i="2"/>
  <c r="P167" i="2"/>
  <c r="Q167" i="2"/>
  <c r="R167" i="2"/>
  <c r="S167" i="2"/>
  <c r="A168" i="2"/>
  <c r="B168" i="2"/>
  <c r="D168" i="2"/>
  <c r="G168" i="2"/>
  <c r="H168" i="2"/>
  <c r="I168" i="2"/>
  <c r="J168" i="2"/>
  <c r="K168" i="2"/>
  <c r="O168" i="2"/>
  <c r="P168" i="2"/>
  <c r="Q168" i="2"/>
  <c r="R168" i="2"/>
  <c r="S168" i="2"/>
  <c r="A169" i="2"/>
  <c r="B169" i="2"/>
  <c r="D169" i="2"/>
  <c r="G169" i="2"/>
  <c r="H169" i="2"/>
  <c r="I169" i="2"/>
  <c r="J169" i="2"/>
  <c r="K169" i="2"/>
  <c r="O169" i="2"/>
  <c r="P169" i="2"/>
  <c r="Q169" i="2"/>
  <c r="R169" i="2"/>
  <c r="S169" i="2"/>
  <c r="A170" i="2"/>
  <c r="B170" i="2"/>
  <c r="AB170" i="2" s="1"/>
  <c r="D170" i="2"/>
  <c r="G170" i="2"/>
  <c r="H170" i="2"/>
  <c r="I170" i="2"/>
  <c r="J170" i="2"/>
  <c r="K170" i="2"/>
  <c r="O170" i="2"/>
  <c r="P170" i="2"/>
  <c r="Q170" i="2"/>
  <c r="R170" i="2"/>
  <c r="S170" i="2"/>
  <c r="A171" i="2"/>
  <c r="B171" i="2"/>
  <c r="D171" i="2"/>
  <c r="G171" i="2"/>
  <c r="H171" i="2"/>
  <c r="I171" i="2"/>
  <c r="J171" i="2"/>
  <c r="K171" i="2"/>
  <c r="O171" i="2"/>
  <c r="P171" i="2"/>
  <c r="Q171" i="2"/>
  <c r="R171" i="2"/>
  <c r="S171" i="2"/>
  <c r="A172" i="2"/>
  <c r="B172" i="2"/>
  <c r="X172" i="2" s="1"/>
  <c r="D172" i="2"/>
  <c r="G172" i="2"/>
  <c r="H172" i="2"/>
  <c r="I172" i="2"/>
  <c r="J172" i="2"/>
  <c r="K172" i="2"/>
  <c r="O172" i="2"/>
  <c r="P172" i="2"/>
  <c r="Q172" i="2"/>
  <c r="R172" i="2"/>
  <c r="S172" i="2"/>
  <c r="A173" i="2"/>
  <c r="B173" i="2"/>
  <c r="AB173" i="2" s="1"/>
  <c r="D173" i="2"/>
  <c r="E173" i="2"/>
  <c r="G173" i="2"/>
  <c r="H173" i="2"/>
  <c r="I173" i="2"/>
  <c r="J173" i="2"/>
  <c r="K173" i="2"/>
  <c r="O173" i="2"/>
  <c r="P173" i="2"/>
  <c r="Q173" i="2"/>
  <c r="R173" i="2"/>
  <c r="S173" i="2"/>
  <c r="A174" i="2"/>
  <c r="B174" i="2"/>
  <c r="D174" i="2"/>
  <c r="E174" i="2"/>
  <c r="G174" i="2"/>
  <c r="H174" i="2"/>
  <c r="I174" i="2"/>
  <c r="J174" i="2"/>
  <c r="K174" i="2"/>
  <c r="O174" i="2"/>
  <c r="P174" i="2"/>
  <c r="Q174" i="2"/>
  <c r="R174" i="2"/>
  <c r="S174" i="2"/>
  <c r="A175" i="2"/>
  <c r="B175" i="2"/>
  <c r="D175" i="2"/>
  <c r="E175" i="2"/>
  <c r="G175" i="2"/>
  <c r="H175" i="2"/>
  <c r="I175" i="2"/>
  <c r="J175" i="2"/>
  <c r="K175" i="2"/>
  <c r="O175" i="2"/>
  <c r="P175" i="2"/>
  <c r="Q175" i="2"/>
  <c r="R175" i="2"/>
  <c r="S175" i="2"/>
  <c r="A176" i="2"/>
  <c r="B176" i="2"/>
  <c r="D176" i="2"/>
  <c r="E176" i="2"/>
  <c r="G176" i="2"/>
  <c r="H176" i="2"/>
  <c r="I176" i="2"/>
  <c r="J176" i="2"/>
  <c r="K176" i="2"/>
  <c r="O176" i="2"/>
  <c r="P176" i="2"/>
  <c r="Q176" i="2"/>
  <c r="R176" i="2"/>
  <c r="S176" i="2"/>
  <c r="A177" i="2"/>
  <c r="B177" i="2"/>
  <c r="X177" i="2" s="1"/>
  <c r="D177" i="2"/>
  <c r="E177" i="2"/>
  <c r="G177" i="2"/>
  <c r="H177" i="2"/>
  <c r="I177" i="2"/>
  <c r="J177" i="2"/>
  <c r="K177" i="2"/>
  <c r="O177" i="2"/>
  <c r="P177" i="2"/>
  <c r="Q177" i="2"/>
  <c r="R177" i="2"/>
  <c r="S177" i="2"/>
  <c r="A178" i="2"/>
  <c r="B178" i="2"/>
  <c r="D178" i="2"/>
  <c r="E178" i="2"/>
  <c r="G178" i="2"/>
  <c r="H178" i="2"/>
  <c r="I178" i="2"/>
  <c r="J178" i="2"/>
  <c r="K178" i="2"/>
  <c r="O178" i="2"/>
  <c r="P178" i="2"/>
  <c r="Q178" i="2"/>
  <c r="R178" i="2"/>
  <c r="S178" i="2"/>
  <c r="A179" i="2"/>
  <c r="B179" i="2"/>
  <c r="D179" i="2"/>
  <c r="G179" i="2"/>
  <c r="H179" i="2"/>
  <c r="I179" i="2"/>
  <c r="J179" i="2"/>
  <c r="K179" i="2"/>
  <c r="O179" i="2"/>
  <c r="P179" i="2"/>
  <c r="Q179" i="2"/>
  <c r="R179" i="2"/>
  <c r="S179" i="2"/>
  <c r="A180" i="2"/>
  <c r="B180" i="2"/>
  <c r="AB180" i="2" s="1"/>
  <c r="D180" i="2"/>
  <c r="G180" i="2"/>
  <c r="H180" i="2"/>
  <c r="I180" i="2"/>
  <c r="J180" i="2"/>
  <c r="K180" i="2"/>
  <c r="O180" i="2"/>
  <c r="P180" i="2"/>
  <c r="Q180" i="2"/>
  <c r="R180" i="2"/>
  <c r="S180" i="2"/>
  <c r="A181" i="2"/>
  <c r="B181" i="2"/>
  <c r="D181" i="2"/>
  <c r="G181" i="2"/>
  <c r="H181" i="2"/>
  <c r="I181" i="2"/>
  <c r="J181" i="2"/>
  <c r="K181" i="2"/>
  <c r="O181" i="2"/>
  <c r="P181" i="2"/>
  <c r="Q181" i="2"/>
  <c r="R181" i="2"/>
  <c r="S181" i="2"/>
  <c r="A182" i="2"/>
  <c r="B182" i="2"/>
  <c r="D182" i="2"/>
  <c r="E182" i="2"/>
  <c r="G182" i="2"/>
  <c r="H182" i="2"/>
  <c r="I182" i="2"/>
  <c r="J182" i="2"/>
  <c r="K182" i="2"/>
  <c r="O182" i="2"/>
  <c r="P182" i="2"/>
  <c r="Q182" i="2"/>
  <c r="R182" i="2"/>
  <c r="S182" i="2"/>
  <c r="A183" i="2"/>
  <c r="B183" i="2"/>
  <c r="D183" i="2"/>
  <c r="G183" i="2"/>
  <c r="H183" i="2"/>
  <c r="I183" i="2"/>
  <c r="J183" i="2"/>
  <c r="K183" i="2"/>
  <c r="O183" i="2"/>
  <c r="P183" i="2"/>
  <c r="Q183" i="2"/>
  <c r="R183" i="2"/>
  <c r="S183" i="2"/>
  <c r="A184" i="2"/>
  <c r="B184" i="2"/>
  <c r="D184" i="2"/>
  <c r="G184" i="2"/>
  <c r="H184" i="2"/>
  <c r="I184" i="2"/>
  <c r="J184" i="2"/>
  <c r="K184" i="2"/>
  <c r="O184" i="2"/>
  <c r="P184" i="2"/>
  <c r="Q184" i="2"/>
  <c r="R184" i="2"/>
  <c r="S184" i="2"/>
  <c r="A185" i="2"/>
  <c r="B185" i="2"/>
  <c r="Y185" i="2" s="1"/>
  <c r="D185" i="2"/>
  <c r="G185" i="2"/>
  <c r="H185" i="2"/>
  <c r="I185" i="2"/>
  <c r="J185" i="2"/>
  <c r="K185" i="2"/>
  <c r="O185" i="2"/>
  <c r="P185" i="2"/>
  <c r="Q185" i="2"/>
  <c r="R185" i="2"/>
  <c r="S185" i="2"/>
  <c r="A186" i="2"/>
  <c r="B186" i="2"/>
  <c r="D186" i="2"/>
  <c r="G186" i="2"/>
  <c r="H186" i="2"/>
  <c r="I186" i="2"/>
  <c r="J186" i="2"/>
  <c r="K186" i="2"/>
  <c r="O186" i="2"/>
  <c r="P186" i="2"/>
  <c r="Q186" i="2"/>
  <c r="R186" i="2"/>
  <c r="S186" i="2"/>
  <c r="A187" i="2"/>
  <c r="B187" i="2"/>
  <c r="Y187" i="2" s="1"/>
  <c r="D187" i="2"/>
  <c r="G187" i="2"/>
  <c r="H187" i="2"/>
  <c r="I187" i="2"/>
  <c r="J187" i="2"/>
  <c r="K187" i="2"/>
  <c r="O187" i="2"/>
  <c r="P187" i="2"/>
  <c r="Q187" i="2"/>
  <c r="R187" i="2"/>
  <c r="S187" i="2"/>
  <c r="A188" i="2"/>
  <c r="B188" i="2"/>
  <c r="D188" i="2"/>
  <c r="G188" i="2"/>
  <c r="H188" i="2"/>
  <c r="I188" i="2"/>
  <c r="J188" i="2"/>
  <c r="K188" i="2"/>
  <c r="O188" i="2"/>
  <c r="P188" i="2"/>
  <c r="Q188" i="2"/>
  <c r="R188" i="2"/>
  <c r="S188" i="2"/>
  <c r="A189" i="2"/>
  <c r="B189" i="2"/>
  <c r="X189" i="2" s="1"/>
  <c r="D189" i="2"/>
  <c r="G189" i="2"/>
  <c r="H189" i="2"/>
  <c r="I189" i="2"/>
  <c r="J189" i="2"/>
  <c r="K189" i="2"/>
  <c r="O189" i="2"/>
  <c r="P189" i="2"/>
  <c r="Q189" i="2"/>
  <c r="R189" i="2"/>
  <c r="S189" i="2"/>
  <c r="A190" i="2"/>
  <c r="B190" i="2"/>
  <c r="X190" i="2" s="1"/>
  <c r="D190" i="2"/>
  <c r="G190" i="2"/>
  <c r="H190" i="2"/>
  <c r="I190" i="2"/>
  <c r="J190" i="2"/>
  <c r="K190" i="2"/>
  <c r="O190" i="2"/>
  <c r="P190" i="2"/>
  <c r="Q190" i="2"/>
  <c r="R190" i="2"/>
  <c r="S190" i="2"/>
  <c r="A191" i="2"/>
  <c r="B191" i="2"/>
  <c r="X191" i="2" s="1"/>
  <c r="D191" i="2"/>
  <c r="G191" i="2"/>
  <c r="H191" i="2"/>
  <c r="I191" i="2"/>
  <c r="J191" i="2"/>
  <c r="K191" i="2"/>
  <c r="O191" i="2"/>
  <c r="P191" i="2"/>
  <c r="Q191" i="2"/>
  <c r="R191" i="2"/>
  <c r="S191" i="2"/>
  <c r="A192" i="2"/>
  <c r="B192" i="2"/>
  <c r="D192" i="2"/>
  <c r="G192" i="2"/>
  <c r="H192" i="2"/>
  <c r="I192" i="2"/>
  <c r="J192" i="2"/>
  <c r="K192" i="2"/>
  <c r="O192" i="2"/>
  <c r="P192" i="2"/>
  <c r="Q192" i="2"/>
  <c r="R192" i="2"/>
  <c r="S192" i="2"/>
  <c r="A193" i="2"/>
  <c r="B193" i="2"/>
  <c r="X193" i="2" s="1"/>
  <c r="D193" i="2"/>
  <c r="G193" i="2"/>
  <c r="H193" i="2"/>
  <c r="I193" i="2"/>
  <c r="J193" i="2"/>
  <c r="K193" i="2"/>
  <c r="O193" i="2"/>
  <c r="P193" i="2"/>
  <c r="Q193" i="2"/>
  <c r="R193" i="2"/>
  <c r="S193" i="2"/>
  <c r="A194" i="2"/>
  <c r="B194" i="2"/>
  <c r="X194" i="2" s="1"/>
  <c r="D194" i="2"/>
  <c r="G194" i="2"/>
  <c r="H194" i="2"/>
  <c r="I194" i="2"/>
  <c r="J194" i="2"/>
  <c r="K194" i="2"/>
  <c r="O194" i="2"/>
  <c r="P194" i="2"/>
  <c r="Q194" i="2"/>
  <c r="R194" i="2"/>
  <c r="S194" i="2"/>
  <c r="A195" i="2"/>
  <c r="B195" i="2"/>
  <c r="X195" i="2" s="1"/>
  <c r="D195" i="2"/>
  <c r="G195" i="2"/>
  <c r="H195" i="2"/>
  <c r="I195" i="2"/>
  <c r="J195" i="2"/>
  <c r="K195" i="2"/>
  <c r="O195" i="2"/>
  <c r="P195" i="2"/>
  <c r="Q195" i="2"/>
  <c r="R195" i="2"/>
  <c r="S195" i="2"/>
  <c r="A196" i="2"/>
  <c r="B196" i="2"/>
  <c r="D196" i="2"/>
  <c r="G196" i="2"/>
  <c r="H196" i="2"/>
  <c r="I196" i="2"/>
  <c r="J196" i="2"/>
  <c r="K196" i="2"/>
  <c r="O196" i="2"/>
  <c r="P196" i="2"/>
  <c r="Q196" i="2"/>
  <c r="R196" i="2"/>
  <c r="S196" i="2"/>
  <c r="A197" i="2"/>
  <c r="B197" i="2"/>
  <c r="D197" i="2"/>
  <c r="G197" i="2"/>
  <c r="H197" i="2"/>
  <c r="I197" i="2"/>
  <c r="J197" i="2"/>
  <c r="K197" i="2"/>
  <c r="O197" i="2"/>
  <c r="P197" i="2"/>
  <c r="Q197" i="2"/>
  <c r="R197" i="2"/>
  <c r="S197" i="2"/>
  <c r="A198" i="2"/>
  <c r="B198" i="2"/>
  <c r="D198" i="2"/>
  <c r="G198" i="2"/>
  <c r="H198" i="2"/>
  <c r="I198" i="2"/>
  <c r="J198" i="2"/>
  <c r="K198" i="2"/>
  <c r="O198" i="2"/>
  <c r="P198" i="2"/>
  <c r="Q198" i="2"/>
  <c r="R198" i="2"/>
  <c r="S198" i="2"/>
  <c r="A199" i="2"/>
  <c r="B199" i="2"/>
  <c r="AB199" i="2" s="1"/>
  <c r="D199" i="2"/>
  <c r="G199" i="2"/>
  <c r="H199" i="2"/>
  <c r="I199" i="2"/>
  <c r="J199" i="2"/>
  <c r="K199" i="2"/>
  <c r="O199" i="2"/>
  <c r="P199" i="2"/>
  <c r="Q199" i="2"/>
  <c r="R199" i="2"/>
  <c r="S199" i="2"/>
  <c r="A200" i="2"/>
  <c r="B200" i="2"/>
  <c r="Z200" i="2" s="1"/>
  <c r="D200" i="2"/>
  <c r="G200" i="2"/>
  <c r="H200" i="2"/>
  <c r="I200" i="2"/>
  <c r="J200" i="2"/>
  <c r="K200" i="2"/>
  <c r="O200" i="2"/>
  <c r="P200" i="2"/>
  <c r="Q200" i="2"/>
  <c r="R200" i="2"/>
  <c r="S200" i="2"/>
  <c r="A201" i="2"/>
  <c r="B201" i="2"/>
  <c r="X201" i="2" s="1"/>
  <c r="D201" i="2"/>
  <c r="G201" i="2"/>
  <c r="H201" i="2"/>
  <c r="I201" i="2"/>
  <c r="J201" i="2"/>
  <c r="K201" i="2"/>
  <c r="O201" i="2"/>
  <c r="P201" i="2"/>
  <c r="Q201" i="2"/>
  <c r="R201" i="2"/>
  <c r="S201" i="2"/>
  <c r="A202" i="2"/>
  <c r="B202" i="2"/>
  <c r="AB202" i="2" s="1"/>
  <c r="D202" i="2"/>
  <c r="G202" i="2"/>
  <c r="H202" i="2"/>
  <c r="I202" i="2"/>
  <c r="J202" i="2"/>
  <c r="K202" i="2"/>
  <c r="O202" i="2"/>
  <c r="P202" i="2"/>
  <c r="Q202" i="2"/>
  <c r="R202" i="2"/>
  <c r="S202" i="2"/>
  <c r="A203" i="2"/>
  <c r="B203" i="2"/>
  <c r="Z203" i="2" s="1"/>
  <c r="D203" i="2"/>
  <c r="G203" i="2"/>
  <c r="H203" i="2"/>
  <c r="I203" i="2"/>
  <c r="J203" i="2"/>
  <c r="K203" i="2"/>
  <c r="O203" i="2"/>
  <c r="P203" i="2"/>
  <c r="Q203" i="2"/>
  <c r="R203" i="2"/>
  <c r="S203" i="2"/>
  <c r="A204" i="2"/>
  <c r="B204" i="2"/>
  <c r="D204" i="2"/>
  <c r="G204" i="2"/>
  <c r="H204" i="2"/>
  <c r="I204" i="2"/>
  <c r="J204" i="2"/>
  <c r="K204" i="2"/>
  <c r="O204" i="2"/>
  <c r="P204" i="2"/>
  <c r="Q204" i="2"/>
  <c r="R204" i="2"/>
  <c r="S204" i="2"/>
  <c r="A205" i="2"/>
  <c r="B205" i="2"/>
  <c r="D205" i="2"/>
  <c r="G205" i="2"/>
  <c r="H205" i="2"/>
  <c r="I205" i="2"/>
  <c r="J205" i="2"/>
  <c r="K205" i="2"/>
  <c r="O205" i="2"/>
  <c r="P205" i="2"/>
  <c r="Q205" i="2"/>
  <c r="R205" i="2"/>
  <c r="S205" i="2"/>
  <c r="A206" i="2"/>
  <c r="B206" i="2"/>
  <c r="D206" i="2"/>
  <c r="G206" i="2"/>
  <c r="H206" i="2"/>
  <c r="I206" i="2"/>
  <c r="J206" i="2"/>
  <c r="K206" i="2"/>
  <c r="O206" i="2"/>
  <c r="P206" i="2"/>
  <c r="Q206" i="2"/>
  <c r="R206" i="2"/>
  <c r="S206" i="2"/>
  <c r="A207" i="2"/>
  <c r="B207" i="2"/>
  <c r="Z207" i="2" s="1"/>
  <c r="D207" i="2"/>
  <c r="G207" i="2"/>
  <c r="H207" i="2"/>
  <c r="I207" i="2"/>
  <c r="J207" i="2"/>
  <c r="K207" i="2"/>
  <c r="O207" i="2"/>
  <c r="P207" i="2"/>
  <c r="Q207" i="2"/>
  <c r="R207" i="2"/>
  <c r="S207" i="2"/>
  <c r="A208" i="2"/>
  <c r="B208" i="2"/>
  <c r="D208" i="2"/>
  <c r="G208" i="2"/>
  <c r="H208" i="2"/>
  <c r="I208" i="2"/>
  <c r="J208" i="2"/>
  <c r="K208" i="2"/>
  <c r="O208" i="2"/>
  <c r="P208" i="2"/>
  <c r="Q208" i="2"/>
  <c r="R208" i="2"/>
  <c r="S208" i="2"/>
  <c r="A209" i="2"/>
  <c r="B209" i="2"/>
  <c r="Z209" i="2" s="1"/>
  <c r="D209" i="2"/>
  <c r="G209" i="2"/>
  <c r="H209" i="2"/>
  <c r="I209" i="2"/>
  <c r="J209" i="2"/>
  <c r="K209" i="2"/>
  <c r="O209" i="2"/>
  <c r="P209" i="2"/>
  <c r="Q209" i="2"/>
  <c r="R209" i="2"/>
  <c r="S209" i="2"/>
  <c r="A210" i="2"/>
  <c r="B210" i="2"/>
  <c r="D210" i="2"/>
  <c r="G210" i="2"/>
  <c r="H210" i="2"/>
  <c r="I210" i="2"/>
  <c r="J210" i="2"/>
  <c r="K210" i="2"/>
  <c r="O210" i="2"/>
  <c r="P210" i="2"/>
  <c r="Q210" i="2"/>
  <c r="R210" i="2"/>
  <c r="S210" i="2"/>
  <c r="A211" i="2"/>
  <c r="B211" i="2"/>
  <c r="D211" i="2"/>
  <c r="G211" i="2"/>
  <c r="H211" i="2"/>
  <c r="I211" i="2"/>
  <c r="J211" i="2"/>
  <c r="K211" i="2"/>
  <c r="O211" i="2"/>
  <c r="P211" i="2"/>
  <c r="Q211" i="2"/>
  <c r="R211" i="2"/>
  <c r="S211" i="2"/>
  <c r="A212" i="2"/>
  <c r="B212" i="2"/>
  <c r="D212" i="2"/>
  <c r="E212" i="2"/>
  <c r="G212" i="2"/>
  <c r="H212" i="2"/>
  <c r="I212" i="2"/>
  <c r="J212" i="2"/>
  <c r="K212" i="2"/>
  <c r="O212" i="2"/>
  <c r="P212" i="2"/>
  <c r="Q212" i="2"/>
  <c r="R212" i="2"/>
  <c r="S212" i="2"/>
  <c r="A213" i="2"/>
  <c r="B213" i="2"/>
  <c r="X213" i="2" s="1"/>
  <c r="D213" i="2"/>
  <c r="E213" i="2"/>
  <c r="G213" i="2"/>
  <c r="H213" i="2"/>
  <c r="I213" i="2"/>
  <c r="J213" i="2"/>
  <c r="K213" i="2"/>
  <c r="O213" i="2"/>
  <c r="P213" i="2"/>
  <c r="Q213" i="2"/>
  <c r="R213" i="2"/>
  <c r="S213" i="2"/>
  <c r="A214" i="2"/>
  <c r="B214" i="2"/>
  <c r="D214" i="2"/>
  <c r="E214" i="2"/>
  <c r="G214" i="2"/>
  <c r="H214" i="2"/>
  <c r="I214" i="2"/>
  <c r="J214" i="2"/>
  <c r="K214" i="2"/>
  <c r="O214" i="2"/>
  <c r="P214" i="2"/>
  <c r="Q214" i="2"/>
  <c r="R214" i="2"/>
  <c r="S214" i="2"/>
  <c r="A215" i="2"/>
  <c r="B215" i="2"/>
  <c r="Y215" i="2" s="1"/>
  <c r="D215" i="2"/>
  <c r="G215" i="2"/>
  <c r="H215" i="2"/>
  <c r="I215" i="2"/>
  <c r="J215" i="2"/>
  <c r="K215" i="2"/>
  <c r="O215" i="2"/>
  <c r="P215" i="2"/>
  <c r="Q215" i="2"/>
  <c r="R215" i="2"/>
  <c r="S215" i="2"/>
  <c r="A216" i="2"/>
  <c r="B216" i="2"/>
  <c r="D216" i="2"/>
  <c r="E216" i="2"/>
  <c r="G216" i="2"/>
  <c r="H216" i="2"/>
  <c r="I216" i="2"/>
  <c r="J216" i="2"/>
  <c r="K216" i="2"/>
  <c r="O216" i="2"/>
  <c r="P216" i="2"/>
  <c r="Q216" i="2"/>
  <c r="R216" i="2"/>
  <c r="S216" i="2"/>
  <c r="A217" i="2"/>
  <c r="B217" i="2"/>
  <c r="D217" i="2"/>
  <c r="E217" i="2"/>
  <c r="G217" i="2"/>
  <c r="H217" i="2"/>
  <c r="I217" i="2"/>
  <c r="J217" i="2"/>
  <c r="K217" i="2"/>
  <c r="O217" i="2"/>
  <c r="P217" i="2"/>
  <c r="Q217" i="2"/>
  <c r="R217" i="2"/>
  <c r="S217" i="2"/>
  <c r="A218" i="2"/>
  <c r="B218" i="2"/>
  <c r="D218" i="2"/>
  <c r="G218" i="2"/>
  <c r="H218" i="2"/>
  <c r="I218" i="2"/>
  <c r="J218" i="2"/>
  <c r="K218" i="2"/>
  <c r="O218" i="2"/>
  <c r="P218" i="2"/>
  <c r="Q218" i="2"/>
  <c r="R218" i="2"/>
  <c r="S218" i="2"/>
  <c r="A219" i="2"/>
  <c r="B219" i="2"/>
  <c r="D219" i="2"/>
  <c r="G219" i="2"/>
  <c r="H219" i="2"/>
  <c r="I219" i="2"/>
  <c r="J219" i="2"/>
  <c r="K219" i="2"/>
  <c r="O219" i="2"/>
  <c r="P219" i="2"/>
  <c r="Q219" i="2"/>
  <c r="R219" i="2"/>
  <c r="S219" i="2"/>
  <c r="A220" i="2"/>
  <c r="B220" i="2"/>
  <c r="D220" i="2"/>
  <c r="E220" i="2"/>
  <c r="G220" i="2"/>
  <c r="H220" i="2"/>
  <c r="I220" i="2"/>
  <c r="J220" i="2"/>
  <c r="K220" i="2"/>
  <c r="O220" i="2"/>
  <c r="P220" i="2"/>
  <c r="Q220" i="2"/>
  <c r="R220" i="2"/>
  <c r="S220" i="2"/>
  <c r="A221" i="2"/>
  <c r="B221" i="2"/>
  <c r="D221" i="2"/>
  <c r="G221" i="2"/>
  <c r="H221" i="2"/>
  <c r="I221" i="2"/>
  <c r="J221" i="2"/>
  <c r="K221" i="2"/>
  <c r="O221" i="2"/>
  <c r="P221" i="2"/>
  <c r="Q221" i="2"/>
  <c r="R221" i="2"/>
  <c r="S221" i="2"/>
  <c r="A222" i="2"/>
  <c r="B222" i="2"/>
  <c r="Z222" i="2" s="1"/>
  <c r="D222" i="2"/>
  <c r="G222" i="2"/>
  <c r="H222" i="2"/>
  <c r="I222" i="2"/>
  <c r="J222" i="2"/>
  <c r="K222" i="2"/>
  <c r="O222" i="2"/>
  <c r="P222" i="2"/>
  <c r="Q222" i="2"/>
  <c r="R222" i="2"/>
  <c r="S222" i="2"/>
  <c r="A223" i="2"/>
  <c r="B223" i="2"/>
  <c r="D223" i="2"/>
  <c r="G223" i="2"/>
  <c r="H223" i="2"/>
  <c r="I223" i="2"/>
  <c r="J223" i="2"/>
  <c r="K223" i="2"/>
  <c r="O223" i="2"/>
  <c r="P223" i="2"/>
  <c r="Q223" i="2"/>
  <c r="R223" i="2"/>
  <c r="S223" i="2"/>
  <c r="A224" i="2"/>
  <c r="B224" i="2"/>
  <c r="X224" i="2" s="1"/>
  <c r="D224" i="2"/>
  <c r="G224" i="2"/>
  <c r="H224" i="2"/>
  <c r="I224" i="2"/>
  <c r="J224" i="2"/>
  <c r="K224" i="2"/>
  <c r="O224" i="2"/>
  <c r="P224" i="2"/>
  <c r="Q224" i="2"/>
  <c r="R224" i="2"/>
  <c r="S224" i="2"/>
  <c r="A225" i="2"/>
  <c r="B225" i="2"/>
  <c r="X225" i="2" s="1"/>
  <c r="D225" i="2"/>
  <c r="G225" i="2"/>
  <c r="H225" i="2"/>
  <c r="I225" i="2"/>
  <c r="J225" i="2"/>
  <c r="K225" i="2"/>
  <c r="O225" i="2"/>
  <c r="P225" i="2"/>
  <c r="Q225" i="2"/>
  <c r="R225" i="2"/>
  <c r="S225" i="2"/>
  <c r="A226" i="2"/>
  <c r="B226" i="2"/>
  <c r="Y226" i="2" s="1"/>
  <c r="D226" i="2"/>
  <c r="G226" i="2"/>
  <c r="H226" i="2"/>
  <c r="I226" i="2"/>
  <c r="J226" i="2"/>
  <c r="K226" i="2"/>
  <c r="O226" i="2"/>
  <c r="P226" i="2"/>
  <c r="Q226" i="2"/>
  <c r="R226" i="2"/>
  <c r="S226" i="2"/>
  <c r="A227" i="2"/>
  <c r="B227" i="2"/>
  <c r="AB227" i="2" s="1"/>
  <c r="D227" i="2"/>
  <c r="G227" i="2"/>
  <c r="H227" i="2"/>
  <c r="I227" i="2"/>
  <c r="J227" i="2"/>
  <c r="K227" i="2"/>
  <c r="O227" i="2"/>
  <c r="P227" i="2"/>
  <c r="Q227" i="2"/>
  <c r="R227" i="2"/>
  <c r="S227" i="2"/>
  <c r="A228" i="2"/>
  <c r="B228" i="2"/>
  <c r="AB228" i="2" s="1"/>
  <c r="D228" i="2"/>
  <c r="E228" i="2"/>
  <c r="G228" i="2"/>
  <c r="H228" i="2"/>
  <c r="I228" i="2"/>
  <c r="J228" i="2"/>
  <c r="K228" i="2"/>
  <c r="O228" i="2"/>
  <c r="P228" i="2"/>
  <c r="Q228" i="2"/>
  <c r="R228" i="2"/>
  <c r="S228" i="2"/>
  <c r="A229" i="2"/>
  <c r="B229" i="2"/>
  <c r="D229" i="2"/>
  <c r="G229" i="2"/>
  <c r="H229" i="2"/>
  <c r="I229" i="2"/>
  <c r="J229" i="2"/>
  <c r="K229" i="2"/>
  <c r="O229" i="2"/>
  <c r="P229" i="2"/>
  <c r="Q229" i="2"/>
  <c r="R229" i="2"/>
  <c r="S229" i="2"/>
  <c r="A230" i="2"/>
  <c r="B230" i="2"/>
  <c r="Z230" i="2" s="1"/>
  <c r="D230" i="2"/>
  <c r="G230" i="2"/>
  <c r="H230" i="2"/>
  <c r="I230" i="2"/>
  <c r="J230" i="2"/>
  <c r="K230" i="2"/>
  <c r="O230" i="2"/>
  <c r="P230" i="2"/>
  <c r="Q230" i="2"/>
  <c r="R230" i="2"/>
  <c r="S230" i="2"/>
  <c r="A231" i="2"/>
  <c r="B231" i="2"/>
  <c r="D231" i="2"/>
  <c r="G231" i="2"/>
  <c r="H231" i="2"/>
  <c r="I231" i="2"/>
  <c r="J231" i="2"/>
  <c r="K231" i="2"/>
  <c r="O231" i="2"/>
  <c r="P231" i="2"/>
  <c r="Q231" i="2"/>
  <c r="R231" i="2"/>
  <c r="S231" i="2"/>
  <c r="A232" i="2"/>
  <c r="B232" i="2"/>
  <c r="D232" i="2"/>
  <c r="E232" i="2"/>
  <c r="G232" i="2"/>
  <c r="H232" i="2"/>
  <c r="I232" i="2"/>
  <c r="J232" i="2"/>
  <c r="K232" i="2"/>
  <c r="O232" i="2"/>
  <c r="P232" i="2"/>
  <c r="Q232" i="2"/>
  <c r="R232" i="2"/>
  <c r="S232" i="2"/>
  <c r="A233" i="2"/>
  <c r="B233" i="2"/>
  <c r="Z233" i="2" s="1"/>
  <c r="D233" i="2"/>
  <c r="E233" i="2"/>
  <c r="G233" i="2"/>
  <c r="H233" i="2"/>
  <c r="I233" i="2"/>
  <c r="J233" i="2"/>
  <c r="K233" i="2"/>
  <c r="O233" i="2"/>
  <c r="P233" i="2"/>
  <c r="Q233" i="2"/>
  <c r="R233" i="2"/>
  <c r="S233" i="2"/>
  <c r="A234" i="2"/>
  <c r="B234" i="2"/>
  <c r="Z234" i="2" s="1"/>
  <c r="D234" i="2"/>
  <c r="E234" i="2"/>
  <c r="G234" i="2"/>
  <c r="H234" i="2"/>
  <c r="I234" i="2"/>
  <c r="J234" i="2"/>
  <c r="K234" i="2"/>
  <c r="O234" i="2"/>
  <c r="P234" i="2"/>
  <c r="Q234" i="2"/>
  <c r="R234" i="2"/>
  <c r="S234" i="2"/>
  <c r="A235" i="2"/>
  <c r="B235" i="2"/>
  <c r="X235" i="2" s="1"/>
  <c r="D235" i="2"/>
  <c r="E235" i="2"/>
  <c r="G235" i="2"/>
  <c r="H235" i="2"/>
  <c r="I235" i="2"/>
  <c r="J235" i="2"/>
  <c r="K235" i="2"/>
  <c r="O235" i="2"/>
  <c r="P235" i="2"/>
  <c r="Q235" i="2"/>
  <c r="R235" i="2"/>
  <c r="S235" i="2"/>
  <c r="A236" i="2"/>
  <c r="B236" i="2"/>
  <c r="Y236" i="2" s="1"/>
  <c r="D236" i="2"/>
  <c r="G236" i="2"/>
  <c r="H236" i="2"/>
  <c r="I236" i="2"/>
  <c r="J236" i="2"/>
  <c r="K236" i="2"/>
  <c r="O236" i="2"/>
  <c r="P236" i="2"/>
  <c r="Q236" i="2"/>
  <c r="R236" i="2"/>
  <c r="S236" i="2"/>
  <c r="A237" i="2"/>
  <c r="B237" i="2"/>
  <c r="D237" i="2"/>
  <c r="E237" i="2"/>
  <c r="G237" i="2"/>
  <c r="H237" i="2"/>
  <c r="I237" i="2"/>
  <c r="J237" i="2"/>
  <c r="K237" i="2"/>
  <c r="O237" i="2"/>
  <c r="P237" i="2"/>
  <c r="Q237" i="2"/>
  <c r="R237" i="2"/>
  <c r="S237" i="2"/>
  <c r="A238" i="2"/>
  <c r="B238" i="2"/>
  <c r="D238" i="2"/>
  <c r="G238" i="2"/>
  <c r="H238" i="2"/>
  <c r="I238" i="2"/>
  <c r="J238" i="2"/>
  <c r="K238" i="2"/>
  <c r="O238" i="2"/>
  <c r="P238" i="2"/>
  <c r="Q238" i="2"/>
  <c r="R238" i="2"/>
  <c r="S238" i="2"/>
  <c r="A239" i="2"/>
  <c r="B239" i="2"/>
  <c r="AA239" i="2" s="1"/>
  <c r="D239" i="2"/>
  <c r="G239" i="2"/>
  <c r="H239" i="2"/>
  <c r="I239" i="2"/>
  <c r="J239" i="2"/>
  <c r="K239" i="2"/>
  <c r="O239" i="2"/>
  <c r="P239" i="2"/>
  <c r="Q239" i="2"/>
  <c r="R239" i="2"/>
  <c r="S239" i="2"/>
  <c r="A240" i="2"/>
  <c r="B240" i="2"/>
  <c r="D240" i="2"/>
  <c r="G240" i="2"/>
  <c r="H240" i="2"/>
  <c r="I240" i="2"/>
  <c r="J240" i="2"/>
  <c r="K240" i="2"/>
  <c r="O240" i="2"/>
  <c r="P240" i="2"/>
  <c r="Q240" i="2"/>
  <c r="R240" i="2"/>
  <c r="S240" i="2"/>
  <c r="A241" i="2"/>
  <c r="B241" i="2"/>
  <c r="Y241" i="2" s="1"/>
  <c r="D241" i="2"/>
  <c r="E241" i="2"/>
  <c r="G241" i="2"/>
  <c r="H241" i="2"/>
  <c r="I241" i="2"/>
  <c r="J241" i="2"/>
  <c r="K241" i="2"/>
  <c r="O241" i="2"/>
  <c r="P241" i="2"/>
  <c r="Q241" i="2"/>
  <c r="R241" i="2"/>
  <c r="S241" i="2"/>
  <c r="A242" i="2"/>
  <c r="B242" i="2"/>
  <c r="X242" i="2" s="1"/>
  <c r="D242" i="2"/>
  <c r="G242" i="2"/>
  <c r="H242" i="2"/>
  <c r="I242" i="2"/>
  <c r="J242" i="2"/>
  <c r="K242" i="2"/>
  <c r="O242" i="2"/>
  <c r="P242" i="2"/>
  <c r="Q242" i="2"/>
  <c r="R242" i="2"/>
  <c r="S242" i="2"/>
  <c r="A243" i="2"/>
  <c r="B243" i="2"/>
  <c r="D243" i="2"/>
  <c r="G243" i="2"/>
  <c r="H243" i="2"/>
  <c r="I243" i="2"/>
  <c r="J243" i="2"/>
  <c r="K243" i="2"/>
  <c r="O243" i="2"/>
  <c r="P243" i="2"/>
  <c r="Q243" i="2"/>
  <c r="R243" i="2"/>
  <c r="S243" i="2"/>
  <c r="A244" i="2"/>
  <c r="B244" i="2"/>
  <c r="D244" i="2"/>
  <c r="G244" i="2"/>
  <c r="H244" i="2"/>
  <c r="I244" i="2"/>
  <c r="J244" i="2"/>
  <c r="K244" i="2"/>
  <c r="O244" i="2"/>
  <c r="P244" i="2"/>
  <c r="Q244" i="2"/>
  <c r="R244" i="2"/>
  <c r="S244" i="2"/>
  <c r="A245" i="2"/>
  <c r="B245" i="2"/>
  <c r="D245" i="2"/>
  <c r="G245" i="2"/>
  <c r="H245" i="2"/>
  <c r="I245" i="2"/>
  <c r="J245" i="2"/>
  <c r="K245" i="2"/>
  <c r="O245" i="2"/>
  <c r="P245" i="2"/>
  <c r="Q245" i="2"/>
  <c r="R245" i="2"/>
  <c r="S245" i="2"/>
  <c r="A246" i="2"/>
  <c r="B246" i="2"/>
  <c r="X246" i="2" s="1"/>
  <c r="D246" i="2"/>
  <c r="G246" i="2"/>
  <c r="H246" i="2"/>
  <c r="I246" i="2"/>
  <c r="J246" i="2"/>
  <c r="K246" i="2"/>
  <c r="O246" i="2"/>
  <c r="P246" i="2"/>
  <c r="Q246" i="2"/>
  <c r="R246" i="2"/>
  <c r="S246" i="2"/>
  <c r="A247" i="2"/>
  <c r="B247" i="2"/>
  <c r="D247" i="2"/>
  <c r="G247" i="2"/>
  <c r="H247" i="2"/>
  <c r="I247" i="2"/>
  <c r="J247" i="2"/>
  <c r="K247" i="2"/>
  <c r="O247" i="2"/>
  <c r="P247" i="2"/>
  <c r="Q247" i="2"/>
  <c r="R247" i="2"/>
  <c r="S247" i="2"/>
  <c r="A248" i="2"/>
  <c r="B248" i="2"/>
  <c r="X248" i="2" s="1"/>
  <c r="D248" i="2"/>
  <c r="G248" i="2"/>
  <c r="H248" i="2"/>
  <c r="I248" i="2"/>
  <c r="J248" i="2"/>
  <c r="K248" i="2"/>
  <c r="O248" i="2"/>
  <c r="P248" i="2"/>
  <c r="Q248" i="2"/>
  <c r="R248" i="2"/>
  <c r="S248" i="2"/>
  <c r="A249" i="2"/>
  <c r="B249" i="2"/>
  <c r="D249" i="2"/>
  <c r="G249" i="2"/>
  <c r="H249" i="2"/>
  <c r="I249" i="2"/>
  <c r="J249" i="2"/>
  <c r="K249" i="2"/>
  <c r="O249" i="2"/>
  <c r="P249" i="2"/>
  <c r="Q249" i="2"/>
  <c r="R249" i="2"/>
  <c r="S249" i="2"/>
  <c r="A250" i="2"/>
  <c r="B250" i="2"/>
  <c r="AA250" i="2" s="1"/>
  <c r="D250" i="2"/>
  <c r="G250" i="2"/>
  <c r="H250" i="2"/>
  <c r="I250" i="2"/>
  <c r="J250" i="2"/>
  <c r="K250" i="2"/>
  <c r="O250" i="2"/>
  <c r="P250" i="2"/>
  <c r="Q250" i="2"/>
  <c r="R250" i="2"/>
  <c r="S250" i="2"/>
  <c r="P2" i="2"/>
  <c r="Q2" i="2"/>
  <c r="R2" i="2"/>
  <c r="S2" i="2"/>
  <c r="O2" i="2"/>
  <c r="H2" i="2"/>
  <c r="I2" i="2"/>
  <c r="K2" i="2"/>
  <c r="G2" i="2"/>
  <c r="B2" i="2"/>
  <c r="Z2" i="2" s="1"/>
  <c r="E2" i="2"/>
  <c r="D2" i="2"/>
  <c r="A2" i="2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Z240" i="2" l="1"/>
  <c r="AA240" i="2"/>
  <c r="AB240" i="2"/>
  <c r="Z110" i="2"/>
  <c r="AB110" i="2"/>
  <c r="AA234" i="2"/>
  <c r="W41" i="2"/>
  <c r="W225" i="2"/>
  <c r="W191" i="2"/>
  <c r="AA254" i="2"/>
  <c r="AB254" i="2"/>
  <c r="AA222" i="2"/>
  <c r="X27" i="2"/>
  <c r="Z157" i="2"/>
  <c r="AA157" i="2"/>
  <c r="AA104" i="2"/>
  <c r="X104" i="2"/>
  <c r="Z73" i="2"/>
  <c r="X73" i="2"/>
  <c r="Y73" i="2"/>
  <c r="X222" i="2"/>
  <c r="AB222" i="2"/>
  <c r="Y216" i="2"/>
  <c r="X216" i="2"/>
  <c r="Z216" i="2"/>
  <c r="AB216" i="2"/>
  <c r="AA216" i="2"/>
  <c r="Y183" i="2"/>
  <c r="Z183" i="2"/>
  <c r="AB183" i="2"/>
  <c r="Y220" i="2"/>
  <c r="Z220" i="2"/>
  <c r="Z197" i="2"/>
  <c r="AB197" i="2"/>
  <c r="X168" i="2"/>
  <c r="AB168" i="2"/>
  <c r="Z168" i="2"/>
  <c r="AA168" i="2"/>
  <c r="Y108" i="2"/>
  <c r="X108" i="2"/>
  <c r="Z108" i="2"/>
  <c r="AA108" i="2"/>
  <c r="AB55" i="2"/>
  <c r="AA55" i="2"/>
  <c r="Y222" i="2"/>
  <c r="W117" i="2"/>
  <c r="W193" i="2"/>
  <c r="AA176" i="2"/>
  <c r="AB176" i="2"/>
  <c r="W177" i="2"/>
  <c r="X208" i="2"/>
  <c r="Y208" i="2"/>
  <c r="X192" i="2"/>
  <c r="Y192" i="2"/>
  <c r="X181" i="2"/>
  <c r="AA181" i="2"/>
  <c r="AB144" i="2"/>
  <c r="Y131" i="2"/>
  <c r="X131" i="2"/>
  <c r="Z103" i="2"/>
  <c r="AA103" i="2"/>
  <c r="AB103" i="2"/>
  <c r="X220" i="2"/>
  <c r="AA203" i="2"/>
  <c r="X176" i="2"/>
  <c r="W229" i="2"/>
  <c r="AA256" i="2"/>
  <c r="AB256" i="2"/>
  <c r="X98" i="2"/>
  <c r="Z98" i="2"/>
  <c r="W14" i="2"/>
  <c r="AB203" i="2"/>
  <c r="X203" i="2"/>
  <c r="Y203" i="2"/>
  <c r="AB50" i="2"/>
  <c r="X50" i="2"/>
  <c r="Y50" i="2"/>
  <c r="Y36" i="2"/>
  <c r="Z36" i="2"/>
  <c r="X36" i="2"/>
  <c r="W36" i="2" s="1"/>
  <c r="AA10" i="2"/>
  <c r="Z10" i="2"/>
  <c r="AA251" i="2"/>
  <c r="AA191" i="2"/>
  <c r="AB146" i="2"/>
  <c r="AB92" i="2"/>
  <c r="AB51" i="2"/>
  <c r="AA33" i="2"/>
  <c r="Y10" i="2"/>
  <c r="X241" i="2"/>
  <c r="W241" i="2" s="1"/>
  <c r="Z251" i="2"/>
  <c r="AA200" i="2"/>
  <c r="Z180" i="2"/>
  <c r="Z167" i="2"/>
  <c r="AA146" i="2"/>
  <c r="AA92" i="2"/>
  <c r="Z72" i="2"/>
  <c r="Z33" i="2"/>
  <c r="AB18" i="2"/>
  <c r="AB3" i="2"/>
  <c r="AB158" i="2"/>
  <c r="Y251" i="2"/>
  <c r="Z236" i="2"/>
  <c r="AA225" i="2"/>
  <c r="Y190" i="2"/>
  <c r="W190" i="2" s="1"/>
  <c r="X180" i="2"/>
  <c r="AB154" i="2"/>
  <c r="AB122" i="2"/>
  <c r="Y72" i="2"/>
  <c r="W72" i="2" s="1"/>
  <c r="Y33" i="2"/>
  <c r="AA18" i="2"/>
  <c r="AB10" i="2"/>
  <c r="AB251" i="2"/>
  <c r="Z225" i="2"/>
  <c r="AB215" i="2"/>
  <c r="AB207" i="2"/>
  <c r="Z166" i="2"/>
  <c r="AA154" i="2"/>
  <c r="Z142" i="2"/>
  <c r="W142" i="2" s="1"/>
  <c r="X33" i="2"/>
  <c r="Z18" i="2"/>
  <c r="W18" i="2" s="1"/>
  <c r="Y235" i="2"/>
  <c r="W235" i="2" s="1"/>
  <c r="Z215" i="2"/>
  <c r="AA207" i="2"/>
  <c r="W207" i="2" s="1"/>
  <c r="AB189" i="2"/>
  <c r="W189" i="2" s="1"/>
  <c r="Z154" i="2"/>
  <c r="Y142" i="2"/>
  <c r="Z88" i="2"/>
  <c r="X68" i="2"/>
  <c r="AA49" i="2"/>
  <c r="AA189" i="2"/>
  <c r="X88" i="2"/>
  <c r="Z49" i="2"/>
  <c r="W49" i="2" s="1"/>
  <c r="AB205" i="2"/>
  <c r="AB151" i="2"/>
  <c r="Y139" i="2"/>
  <c r="W139" i="2" s="1"/>
  <c r="Y116" i="2"/>
  <c r="W116" i="2" s="1"/>
  <c r="Z42" i="2"/>
  <c r="AB193" i="2"/>
  <c r="AB135" i="2"/>
  <c r="Z24" i="2"/>
  <c r="W24" i="2" s="1"/>
  <c r="AA63" i="2"/>
  <c r="AB63" i="2"/>
  <c r="X63" i="2"/>
  <c r="Z63" i="2"/>
  <c r="Y63" i="2"/>
  <c r="Y30" i="2"/>
  <c r="AB30" i="2"/>
  <c r="AA23" i="2"/>
  <c r="AB23" i="2"/>
  <c r="X23" i="2"/>
  <c r="Y23" i="2"/>
  <c r="Z23" i="2"/>
  <c r="X44" i="2"/>
  <c r="Y112" i="2"/>
  <c r="Z112" i="2"/>
  <c r="X112" i="2"/>
  <c r="AA112" i="2"/>
  <c r="AB112" i="2"/>
  <c r="X106" i="2"/>
  <c r="Z106" i="2"/>
  <c r="Y106" i="2"/>
  <c r="AA106" i="2"/>
  <c r="AB106" i="2"/>
  <c r="AA100" i="2"/>
  <c r="AB100" i="2"/>
  <c r="X100" i="2"/>
  <c r="Y100" i="2"/>
  <c r="X74" i="2"/>
  <c r="Z74" i="2"/>
  <c r="AA74" i="2"/>
  <c r="Y74" i="2"/>
  <c r="X58" i="2"/>
  <c r="AB58" i="2"/>
  <c r="Z58" i="2"/>
  <c r="AA58" i="2"/>
  <c r="X52" i="2"/>
  <c r="W52" i="2" s="1"/>
  <c r="Y52" i="2"/>
  <c r="AA52" i="2"/>
  <c r="X17" i="2"/>
  <c r="Y17" i="2"/>
  <c r="Z17" i="2"/>
  <c r="AA17" i="2"/>
  <c r="AB17" i="2"/>
  <c r="AB52" i="2"/>
  <c r="AA136" i="2"/>
  <c r="AB136" i="2"/>
  <c r="Y136" i="2"/>
  <c r="Z136" i="2"/>
  <c r="X136" i="2"/>
  <c r="Y130" i="2"/>
  <c r="X130" i="2"/>
  <c r="AB124" i="2"/>
  <c r="Y124" i="2"/>
  <c r="Z124" i="2"/>
  <c r="AA118" i="2"/>
  <c r="AB118" i="2"/>
  <c r="Z118" i="2"/>
  <c r="Y118" i="2"/>
  <c r="X93" i="2"/>
  <c r="Y93" i="2"/>
  <c r="AB93" i="2"/>
  <c r="Y80" i="2"/>
  <c r="Z80" i="2"/>
  <c r="AA80" i="2"/>
  <c r="AB80" i="2"/>
  <c r="Z69" i="2"/>
  <c r="AA69" i="2"/>
  <c r="X69" i="2"/>
  <c r="Y69" i="2"/>
  <c r="AB69" i="2"/>
  <c r="X45" i="2"/>
  <c r="Y45" i="2"/>
  <c r="Z45" i="2"/>
  <c r="AA45" i="2"/>
  <c r="Z31" i="2"/>
  <c r="Y31" i="2"/>
  <c r="AA31" i="2"/>
  <c r="X31" i="2"/>
  <c r="AB11" i="2"/>
  <c r="Z11" i="2"/>
  <c r="AA11" i="2"/>
  <c r="Y11" i="2"/>
  <c r="Y4" i="2"/>
  <c r="Z4" i="2"/>
  <c r="X4" i="2"/>
  <c r="AA4" i="2"/>
  <c r="X118" i="2"/>
  <c r="AB74" i="2"/>
  <c r="Z52" i="2"/>
  <c r="X11" i="2"/>
  <c r="X283" i="2"/>
  <c r="Y283" i="2"/>
  <c r="Z283" i="2"/>
  <c r="AA283" i="2"/>
  <c r="AB283" i="2"/>
  <c r="X162" i="2"/>
  <c r="AB162" i="2"/>
  <c r="Y162" i="2"/>
  <c r="Z162" i="2"/>
  <c r="Z113" i="2"/>
  <c r="AA113" i="2"/>
  <c r="X113" i="2"/>
  <c r="Y113" i="2"/>
  <c r="AB113" i="2"/>
  <c r="AA87" i="2"/>
  <c r="AB87" i="2"/>
  <c r="AB130" i="2"/>
  <c r="Y87" i="2"/>
  <c r="AB31" i="2"/>
  <c r="AA247" i="2"/>
  <c r="X247" i="2"/>
  <c r="Z228" i="2"/>
  <c r="Y228" i="2"/>
  <c r="AA228" i="2"/>
  <c r="X228" i="2"/>
  <c r="X210" i="2"/>
  <c r="Y210" i="2"/>
  <c r="AA210" i="2"/>
  <c r="AB210" i="2"/>
  <c r="Z210" i="2"/>
  <c r="Y204" i="2"/>
  <c r="Z204" i="2"/>
  <c r="X204" i="2"/>
  <c r="AB204" i="2"/>
  <c r="AA204" i="2"/>
  <c r="AB155" i="2"/>
  <c r="AH146" i="2" s="1"/>
  <c r="Y155" i="2"/>
  <c r="Z155" i="2"/>
  <c r="X155" i="2"/>
  <c r="AA155" i="2"/>
  <c r="Z149" i="2"/>
  <c r="AA149" i="2"/>
  <c r="X149" i="2"/>
  <c r="AB149" i="2"/>
  <c r="Y149" i="2"/>
  <c r="Z119" i="2"/>
  <c r="X119" i="2"/>
  <c r="AA119" i="2"/>
  <c r="Y119" i="2"/>
  <c r="AA107" i="2"/>
  <c r="AB107" i="2"/>
  <c r="X107" i="2"/>
  <c r="Z107" i="2"/>
  <c r="Y107" i="2"/>
  <c r="X94" i="2"/>
  <c r="Y94" i="2"/>
  <c r="AB94" i="2"/>
  <c r="Z53" i="2"/>
  <c r="X53" i="2"/>
  <c r="Y53" i="2"/>
  <c r="AB53" i="2"/>
  <c r="Y46" i="2"/>
  <c r="AB46" i="2"/>
  <c r="X46" i="2"/>
  <c r="W46" i="2" s="1"/>
  <c r="Z46" i="2"/>
  <c r="AA46" i="2"/>
  <c r="AA38" i="2"/>
  <c r="AB38" i="2"/>
  <c r="X38" i="2"/>
  <c r="Y38" i="2"/>
  <c r="Z38" i="2"/>
  <c r="Y32" i="2"/>
  <c r="Z32" i="2"/>
  <c r="X32" i="2"/>
  <c r="AA32" i="2"/>
  <c r="AB32" i="2"/>
  <c r="AA130" i="2"/>
  <c r="X87" i="2"/>
  <c r="W87" i="2" s="1"/>
  <c r="AA30" i="2"/>
  <c r="AB242" i="2"/>
  <c r="Y242" i="2"/>
  <c r="W242" i="2" s="1"/>
  <c r="Z242" i="2"/>
  <c r="AA235" i="2"/>
  <c r="AB235" i="2"/>
  <c r="Z235" i="2"/>
  <c r="X223" i="2"/>
  <c r="Y223" i="2"/>
  <c r="Z223" i="2"/>
  <c r="Z217" i="2"/>
  <c r="AA217" i="2"/>
  <c r="Y217" i="2"/>
  <c r="AB217" i="2"/>
  <c r="X199" i="2"/>
  <c r="W199" i="2" s="1"/>
  <c r="Z199" i="2"/>
  <c r="Y199" i="2"/>
  <c r="AA199" i="2"/>
  <c r="AB169" i="2"/>
  <c r="Y169" i="2"/>
  <c r="Z169" i="2"/>
  <c r="AA70" i="2"/>
  <c r="AB70" i="2"/>
  <c r="Y70" i="2"/>
  <c r="Z70" i="2"/>
  <c r="X70" i="2"/>
  <c r="W70" i="2" s="1"/>
  <c r="AB229" i="2"/>
  <c r="Z188" i="2"/>
  <c r="Y188" i="2"/>
  <c r="AA188" i="2"/>
  <c r="Y156" i="2"/>
  <c r="X156" i="2"/>
  <c r="Z156" i="2"/>
  <c r="Y114" i="2"/>
  <c r="Z114" i="2"/>
  <c r="AB114" i="2"/>
  <c r="X114" i="2"/>
  <c r="AA114" i="2"/>
  <c r="AA102" i="2"/>
  <c r="AB102" i="2"/>
  <c r="Z102" i="2"/>
  <c r="X95" i="2"/>
  <c r="W95" i="2" s="1"/>
  <c r="Z94" i="2"/>
  <c r="AB59" i="2"/>
  <c r="AB37" i="2"/>
  <c r="X30" i="2"/>
  <c r="AB285" i="2"/>
  <c r="X285" i="2"/>
  <c r="Y285" i="2"/>
  <c r="Z285" i="2"/>
  <c r="AA285" i="2"/>
  <c r="X277" i="2"/>
  <c r="Y277" i="2"/>
  <c r="Z277" i="2"/>
  <c r="AA277" i="2"/>
  <c r="AB277" i="2"/>
  <c r="AA2" i="2"/>
  <c r="AB2" i="2"/>
  <c r="Y2" i="2"/>
  <c r="X2" i="2"/>
  <c r="W2" i="2" s="1"/>
  <c r="AA211" i="2"/>
  <c r="Y211" i="2"/>
  <c r="Z211" i="2"/>
  <c r="X211" i="2"/>
  <c r="W211" i="2" s="1"/>
  <c r="AA150" i="2"/>
  <c r="AB150" i="2"/>
  <c r="Z150" i="2"/>
  <c r="X150" i="2"/>
  <c r="W150" i="2" s="1"/>
  <c r="X138" i="2"/>
  <c r="AB138" i="2"/>
  <c r="AA126" i="2"/>
  <c r="Z126" i="2"/>
  <c r="AB126" i="2"/>
  <c r="X26" i="2"/>
  <c r="W26" i="2" s="1"/>
  <c r="Y26" i="2"/>
  <c r="Z26" i="2"/>
  <c r="Z19" i="2"/>
  <c r="AA19" i="2"/>
  <c r="AB19" i="2"/>
  <c r="Y19" i="2"/>
  <c r="W19" i="2" s="1"/>
  <c r="X13" i="2"/>
  <c r="Y13" i="2"/>
  <c r="Z13" i="2"/>
  <c r="AA13" i="2"/>
  <c r="AB13" i="2"/>
  <c r="AA253" i="2"/>
  <c r="AB253" i="2"/>
  <c r="Y253" i="2"/>
  <c r="Z253" i="2"/>
  <c r="Z218" i="2"/>
  <c r="AA138" i="2"/>
  <c r="AA93" i="2"/>
  <c r="AA59" i="2"/>
  <c r="AA37" i="2"/>
  <c r="AB4" i="2"/>
  <c r="Z243" i="2"/>
  <c r="X243" i="2"/>
  <c r="Y243" i="2"/>
  <c r="AA243" i="2"/>
  <c r="AB243" i="2"/>
  <c r="X157" i="2"/>
  <c r="W157" i="2" s="1"/>
  <c r="Y157" i="2"/>
  <c r="AB157" i="2"/>
  <c r="Y164" i="2"/>
  <c r="AB164" i="2"/>
  <c r="X158" i="2"/>
  <c r="Z158" i="2"/>
  <c r="AA158" i="2"/>
  <c r="Z115" i="2"/>
  <c r="AA115" i="2"/>
  <c r="AB115" i="2"/>
  <c r="X115" i="2"/>
  <c r="AB89" i="2"/>
  <c r="AA89" i="2"/>
  <c r="X89" i="2"/>
  <c r="Y89" i="2"/>
  <c r="Z66" i="2"/>
  <c r="AA66" i="2"/>
  <c r="AA248" i="2"/>
  <c r="Y224" i="2"/>
  <c r="W224" i="2" s="1"/>
  <c r="X218" i="2"/>
  <c r="Z195" i="2"/>
  <c r="Z189" i="2"/>
  <c r="AA164" i="2"/>
  <c r="AA156" i="2"/>
  <c r="Y138" i="2"/>
  <c r="X126" i="2"/>
  <c r="Y115" i="2"/>
  <c r="X102" i="2"/>
  <c r="AA81" i="2"/>
  <c r="Y37" i="2"/>
  <c r="X249" i="2"/>
  <c r="Y249" i="2"/>
  <c r="Z249" i="2"/>
  <c r="AA249" i="2"/>
  <c r="AB249" i="2"/>
  <c r="Z237" i="2"/>
  <c r="AA237" i="2"/>
  <c r="AB237" i="2"/>
  <c r="AA219" i="2"/>
  <c r="X219" i="2"/>
  <c r="Y219" i="2"/>
  <c r="Z212" i="2"/>
  <c r="W212" i="2" s="1"/>
  <c r="AB212" i="2"/>
  <c r="X184" i="2"/>
  <c r="Y184" i="2"/>
  <c r="Z178" i="2"/>
  <c r="AA178" i="2"/>
  <c r="X151" i="2"/>
  <c r="AB133" i="2"/>
  <c r="X133" i="2"/>
  <c r="Z133" i="2"/>
  <c r="AA133" i="2"/>
  <c r="Z127" i="2"/>
  <c r="AA127" i="2"/>
  <c r="Y127" i="2"/>
  <c r="AB127" i="2"/>
  <c r="X127" i="2"/>
  <c r="W127" i="2" s="1"/>
  <c r="AB121" i="2"/>
  <c r="X121" i="2"/>
  <c r="W121" i="2" s="1"/>
  <c r="Y121" i="2"/>
  <c r="AA121" i="2"/>
  <c r="Z121" i="2"/>
  <c r="X109" i="2"/>
  <c r="Y109" i="2"/>
  <c r="AA109" i="2"/>
  <c r="AB109" i="2"/>
  <c r="Z97" i="2"/>
  <c r="AB97" i="2"/>
  <c r="X97" i="2"/>
  <c r="Y97" i="2"/>
  <c r="Z83" i="2"/>
  <c r="AA83" i="2"/>
  <c r="X83" i="2"/>
  <c r="Y83" i="2"/>
  <c r="AB83" i="2"/>
  <c r="X77" i="2"/>
  <c r="Y77" i="2"/>
  <c r="AB77" i="2"/>
  <c r="AA77" i="2"/>
  <c r="Z77" i="2"/>
  <c r="X217" i="2"/>
  <c r="AB211" i="2"/>
  <c r="Z164" i="2"/>
  <c r="AA137" i="2"/>
  <c r="AB125" i="2"/>
  <c r="Z81" i="2"/>
  <c r="Y58" i="2"/>
  <c r="X37" i="2"/>
  <c r="AB26" i="2"/>
  <c r="Z244" i="2"/>
  <c r="X244" i="2"/>
  <c r="Y244" i="2"/>
  <c r="AA244" i="2"/>
  <c r="AB244" i="2"/>
  <c r="X238" i="2"/>
  <c r="Y238" i="2"/>
  <c r="Z238" i="2"/>
  <c r="AA238" i="2"/>
  <c r="AB238" i="2"/>
  <c r="Y225" i="2"/>
  <c r="AB225" i="2"/>
  <c r="AA201" i="2"/>
  <c r="Y201" i="2"/>
  <c r="W201" i="2" s="1"/>
  <c r="Z201" i="2"/>
  <c r="AB190" i="2"/>
  <c r="Z190" i="2"/>
  <c r="AA190" i="2"/>
  <c r="AB171" i="2"/>
  <c r="Z159" i="2"/>
  <c r="W159" i="2" s="1"/>
  <c r="AB159" i="2"/>
  <c r="X146" i="2"/>
  <c r="Y146" i="2"/>
  <c r="AB247" i="2"/>
  <c r="AB230" i="2"/>
  <c r="AB223" i="2"/>
  <c r="AB194" i="2"/>
  <c r="AB188" i="2"/>
  <c r="X171" i="2"/>
  <c r="X164" i="2"/>
  <c r="W164" i="2" s="1"/>
  <c r="AB145" i="2"/>
  <c r="Z100" i="2"/>
  <c r="Y81" i="2"/>
  <c r="AB45" i="2"/>
  <c r="AA26" i="2"/>
  <c r="AA231" i="2"/>
  <c r="Y231" i="2"/>
  <c r="Z231" i="2"/>
  <c r="AB213" i="2"/>
  <c r="Y213" i="2"/>
  <c r="W213" i="2" s="1"/>
  <c r="Z213" i="2"/>
  <c r="X196" i="2"/>
  <c r="Z179" i="2"/>
  <c r="AA179" i="2"/>
  <c r="AB179" i="2"/>
  <c r="X179" i="2"/>
  <c r="Y179" i="2"/>
  <c r="AB165" i="2"/>
  <c r="X165" i="2"/>
  <c r="W165" i="2" s="1"/>
  <c r="Z247" i="2"/>
  <c r="AA230" i="2"/>
  <c r="AA223" i="2"/>
  <c r="X188" i="2"/>
  <c r="AB178" i="2"/>
  <c r="AA124" i="2"/>
  <c r="X81" i="2"/>
  <c r="AB66" i="2"/>
  <c r="Z57" i="2"/>
  <c r="AB44" i="2"/>
  <c r="AB250" i="2"/>
  <c r="Y250" i="2"/>
  <c r="X250" i="2"/>
  <c r="Z250" i="2"/>
  <c r="AA220" i="2"/>
  <c r="X185" i="2"/>
  <c r="AA185" i="2"/>
  <c r="AB185" i="2"/>
  <c r="Y247" i="2"/>
  <c r="Y237" i="2"/>
  <c r="AB201" i="2"/>
  <c r="Y178" i="2"/>
  <c r="AE178" i="2" s="1"/>
  <c r="AA169" i="2"/>
  <c r="AA162" i="2"/>
  <c r="X124" i="2"/>
  <c r="Z89" i="2"/>
  <c r="X80" i="2"/>
  <c r="Y66" i="2"/>
  <c r="AA44" i="2"/>
  <c r="AA143" i="2"/>
  <c r="AB143" i="2"/>
  <c r="X143" i="2"/>
  <c r="W143" i="2" s="1"/>
  <c r="Y143" i="2"/>
  <c r="X101" i="2"/>
  <c r="AA101" i="2"/>
  <c r="AB101" i="2"/>
  <c r="Z101" i="2"/>
  <c r="Y64" i="2"/>
  <c r="W64" i="2" s="1"/>
  <c r="Z64" i="2"/>
  <c r="AA64" i="2"/>
  <c r="Z75" i="2"/>
  <c r="X75" i="2"/>
  <c r="Y75" i="2"/>
  <c r="AA75" i="2"/>
  <c r="X59" i="2"/>
  <c r="W59" i="2" s="1"/>
  <c r="AA182" i="2"/>
  <c r="AB182" i="2"/>
  <c r="Z182" i="2"/>
  <c r="X182" i="2"/>
  <c r="AA175" i="2"/>
  <c r="Y175" i="2"/>
  <c r="X175" i="2"/>
  <c r="Z175" i="2"/>
  <c r="Y144" i="2"/>
  <c r="Z144" i="2"/>
  <c r="AA144" i="2"/>
  <c r="AB137" i="2"/>
  <c r="Z137" i="2"/>
  <c r="Y137" i="2"/>
  <c r="W137" i="2" s="1"/>
  <c r="Z131" i="2"/>
  <c r="AA131" i="2"/>
  <c r="X125" i="2"/>
  <c r="Y125" i="2"/>
  <c r="Z125" i="2"/>
  <c r="AB5" i="2"/>
  <c r="X5" i="2"/>
  <c r="Y5" i="2"/>
  <c r="Z5" i="2"/>
  <c r="AA5" i="2"/>
  <c r="Y252" i="2"/>
  <c r="W252" i="2" s="1"/>
  <c r="Z252" i="2"/>
  <c r="Z130" i="2"/>
  <c r="AA94" i="2"/>
  <c r="Z30" i="2"/>
  <c r="Z194" i="2"/>
  <c r="Y194" i="2"/>
  <c r="W194" i="2" s="1"/>
  <c r="AA194" i="2"/>
  <c r="Y176" i="2"/>
  <c r="Z176" i="2"/>
  <c r="Z163" i="2"/>
  <c r="AA163" i="2"/>
  <c r="X163" i="2"/>
  <c r="Y163" i="2"/>
  <c r="Y65" i="2"/>
  <c r="W65" i="2" s="1"/>
  <c r="Z65" i="2"/>
  <c r="AB65" i="2"/>
  <c r="X39" i="2"/>
  <c r="Z39" i="2"/>
  <c r="AA39" i="2"/>
  <c r="Y39" i="2"/>
  <c r="AB39" i="2"/>
  <c r="Y248" i="2"/>
  <c r="Z248" i="2"/>
  <c r="W248" i="2" s="1"/>
  <c r="AB248" i="2"/>
  <c r="AA236" i="2"/>
  <c r="X236" i="2"/>
  <c r="W236" i="2" s="1"/>
  <c r="Y205" i="2"/>
  <c r="AA205" i="2"/>
  <c r="Z205" i="2"/>
  <c r="X205" i="2"/>
  <c r="W205" i="2" s="1"/>
  <c r="AA183" i="2"/>
  <c r="X183" i="2"/>
  <c r="X120" i="2"/>
  <c r="Y120" i="2"/>
  <c r="Z120" i="2"/>
  <c r="AB120" i="2"/>
  <c r="AA120" i="2"/>
  <c r="Y96" i="2"/>
  <c r="Z96" i="2"/>
  <c r="X96" i="2"/>
  <c r="AA96" i="2"/>
  <c r="AB96" i="2"/>
  <c r="X76" i="2"/>
  <c r="W76" i="2" s="1"/>
  <c r="Y76" i="2"/>
  <c r="Z76" i="2"/>
  <c r="AB76" i="2"/>
  <c r="AA76" i="2"/>
  <c r="AA60" i="2"/>
  <c r="Z60" i="2"/>
  <c r="AB60" i="2"/>
  <c r="Y60" i="2"/>
  <c r="W60" i="2" s="1"/>
  <c r="AA54" i="2"/>
  <c r="AB54" i="2"/>
  <c r="X54" i="2"/>
  <c r="Y54" i="2"/>
  <c r="Z54" i="2"/>
  <c r="X47" i="2"/>
  <c r="W47" i="2" s="1"/>
  <c r="Y47" i="2"/>
  <c r="Z47" i="2"/>
  <c r="AA47" i="2"/>
  <c r="AB47" i="2"/>
  <c r="AA224" i="2"/>
  <c r="AB224" i="2"/>
  <c r="X200" i="2"/>
  <c r="Y200" i="2"/>
  <c r="AB177" i="2"/>
  <c r="Y177" i="2"/>
  <c r="Z177" i="2"/>
  <c r="X170" i="2"/>
  <c r="AA170" i="2"/>
  <c r="Y170" i="2"/>
  <c r="Z170" i="2"/>
  <c r="X145" i="2"/>
  <c r="W145" i="2" s="1"/>
  <c r="Z145" i="2"/>
  <c r="AA145" i="2"/>
  <c r="AB132" i="2"/>
  <c r="X132" i="2"/>
  <c r="Y132" i="2"/>
  <c r="AA132" i="2"/>
  <c r="X103" i="2"/>
  <c r="W103" i="2" s="1"/>
  <c r="AA82" i="2"/>
  <c r="X82" i="2"/>
  <c r="Y82" i="2"/>
  <c r="Z82" i="2"/>
  <c r="AB82" i="2"/>
  <c r="AB71" i="2"/>
  <c r="X71" i="2"/>
  <c r="Z71" i="2"/>
  <c r="Y71" i="2"/>
  <c r="Y40" i="2"/>
  <c r="Z40" i="2"/>
  <c r="X40" i="2"/>
  <c r="AB40" i="2"/>
  <c r="AA40" i="2"/>
  <c r="X34" i="2"/>
  <c r="Z34" i="2"/>
  <c r="Y34" i="2"/>
  <c r="AA34" i="2"/>
  <c r="Z224" i="2"/>
  <c r="Y218" i="2"/>
  <c r="Y182" i="2"/>
  <c r="AB156" i="2"/>
  <c r="Z138" i="2"/>
  <c r="Y126" i="2"/>
  <c r="Y102" i="2"/>
  <c r="Z93" i="2"/>
  <c r="AB81" i="2"/>
  <c r="Z59" i="2"/>
  <c r="Z37" i="2"/>
  <c r="X230" i="2"/>
  <c r="Y230" i="2"/>
  <c r="Y206" i="2"/>
  <c r="Z206" i="2"/>
  <c r="X206" i="2"/>
  <c r="AA206" i="2"/>
  <c r="AA195" i="2"/>
  <c r="Y195" i="2"/>
  <c r="AB195" i="2"/>
  <c r="Y189" i="2"/>
  <c r="X245" i="2"/>
  <c r="W245" i="2" s="1"/>
  <c r="Y239" i="2"/>
  <c r="Z239" i="2"/>
  <c r="AB239" i="2"/>
  <c r="X239" i="2"/>
  <c r="Z226" i="2"/>
  <c r="X226" i="2"/>
  <c r="AA226" i="2"/>
  <c r="AB226" i="2"/>
  <c r="X29" i="2"/>
  <c r="Y29" i="2"/>
  <c r="AA29" i="2"/>
  <c r="AB29" i="2"/>
  <c r="AA22" i="2"/>
  <c r="AB22" i="2"/>
  <c r="Y22" i="2"/>
  <c r="Z22" i="2"/>
  <c r="X22" i="2"/>
  <c r="W22" i="2" s="1"/>
  <c r="Y16" i="2"/>
  <c r="Z16" i="2"/>
  <c r="X16" i="2"/>
  <c r="AA16" i="2"/>
  <c r="AB16" i="2"/>
  <c r="AB9" i="2"/>
  <c r="Z9" i="2"/>
  <c r="Y9" i="2"/>
  <c r="AA9" i="2"/>
  <c r="X9" i="2"/>
  <c r="Y256" i="2"/>
  <c r="W256" i="2" s="1"/>
  <c r="Z256" i="2"/>
  <c r="X237" i="2"/>
  <c r="AA229" i="2"/>
  <c r="X178" i="2"/>
  <c r="X169" i="2"/>
  <c r="X144" i="2"/>
  <c r="W144" i="2" s="1"/>
  <c r="Y133" i="2"/>
  <c r="Z109" i="2"/>
  <c r="AB88" i="2"/>
  <c r="X66" i="2"/>
  <c r="Z44" i="2"/>
  <c r="AB34" i="2"/>
  <c r="AB57" i="2"/>
  <c r="X57" i="2"/>
  <c r="Z51" i="2"/>
  <c r="AA51" i="2"/>
  <c r="X51" i="2"/>
  <c r="X253" i="2"/>
  <c r="W253" i="2" s="1"/>
  <c r="AB245" i="2"/>
  <c r="AB236" i="2"/>
  <c r="Z229" i="2"/>
  <c r="AB200" i="2"/>
  <c r="AA177" i="2"/>
  <c r="Z143" i="2"/>
  <c r="Z132" i="2"/>
  <c r="AB108" i="2"/>
  <c r="AA88" i="2"/>
  <c r="AA65" i="2"/>
  <c r="Y44" i="2"/>
  <c r="Y181" i="2"/>
  <c r="X240" i="2"/>
  <c r="Y240" i="2"/>
  <c r="Z172" i="2"/>
  <c r="W172" i="2" s="1"/>
  <c r="AA172" i="2"/>
  <c r="AA166" i="2"/>
  <c r="AB166" i="2"/>
  <c r="X166" i="2"/>
  <c r="X90" i="2"/>
  <c r="Y90" i="2"/>
  <c r="Z90" i="2"/>
  <c r="X84" i="2"/>
  <c r="Y84" i="2"/>
  <c r="Z84" i="2"/>
  <c r="A8" i="3"/>
  <c r="AA161" i="2"/>
  <c r="AB142" i="2"/>
  <c r="AB98" i="2"/>
  <c r="AA84" i="2"/>
  <c r="Y15" i="2"/>
  <c r="W15" i="2" s="1"/>
  <c r="X232" i="2"/>
  <c r="Y232" i="2"/>
  <c r="X214" i="2"/>
  <c r="AB214" i="2"/>
  <c r="Z208" i="2"/>
  <c r="AA208" i="2"/>
  <c r="AB208" i="2"/>
  <c r="X202" i="2"/>
  <c r="W202" i="2" s="1"/>
  <c r="Y202" i="2"/>
  <c r="Z202" i="2"/>
  <c r="AA202" i="2"/>
  <c r="AB191" i="2"/>
  <c r="Y191" i="2"/>
  <c r="Z191" i="2"/>
  <c r="Y160" i="2"/>
  <c r="Z160" i="2"/>
  <c r="X160" i="2"/>
  <c r="AA160" i="2"/>
  <c r="Y152" i="2"/>
  <c r="W152" i="2" s="1"/>
  <c r="Z152" i="2"/>
  <c r="Z140" i="2"/>
  <c r="AA140" i="2"/>
  <c r="AB140" i="2"/>
  <c r="X140" i="2"/>
  <c r="Y140" i="2"/>
  <c r="AA134" i="2"/>
  <c r="AB134" i="2"/>
  <c r="Y128" i="2"/>
  <c r="Z128" i="2"/>
  <c r="X128" i="2"/>
  <c r="W128" i="2" s="1"/>
  <c r="X122" i="2"/>
  <c r="W122" i="2" s="1"/>
  <c r="Y122" i="2"/>
  <c r="Z122" i="2"/>
  <c r="AA116" i="2"/>
  <c r="AB116" i="2"/>
  <c r="X110" i="2"/>
  <c r="W110" i="2" s="1"/>
  <c r="Y110" i="2"/>
  <c r="AA110" i="2"/>
  <c r="AA72" i="2"/>
  <c r="AB72" i="2"/>
  <c r="Y48" i="2"/>
  <c r="Z48" i="2"/>
  <c r="X48" i="2"/>
  <c r="W48" i="2" s="1"/>
  <c r="AA6" i="2"/>
  <c r="AB6" i="2"/>
  <c r="X6" i="2"/>
  <c r="Y6" i="2"/>
  <c r="Z6" i="2"/>
  <c r="X221" i="2"/>
  <c r="Y221" i="2"/>
  <c r="AA221" i="2"/>
  <c r="AB221" i="2"/>
  <c r="X197" i="2"/>
  <c r="Y197" i="2"/>
  <c r="Z147" i="2"/>
  <c r="W147" i="2" s="1"/>
  <c r="AA147" i="2"/>
  <c r="Y78" i="2"/>
  <c r="Z78" i="2"/>
  <c r="AA78" i="2"/>
  <c r="AB78" i="2"/>
  <c r="X78" i="2"/>
  <c r="Z67" i="2"/>
  <c r="AA67" i="2"/>
  <c r="Y67" i="2"/>
  <c r="W67" i="2" s="1"/>
  <c r="AB67" i="2"/>
  <c r="X61" i="2"/>
  <c r="Y61" i="2"/>
  <c r="AA61" i="2"/>
  <c r="X55" i="2"/>
  <c r="Y55" i="2"/>
  <c r="AB41" i="2"/>
  <c r="Z41" i="2"/>
  <c r="AA41" i="2"/>
  <c r="AB128" i="2"/>
  <c r="AB84" i="2"/>
  <c r="Z55" i="2"/>
  <c r="AB48" i="2"/>
  <c r="Z15" i="2"/>
  <c r="AB246" i="2"/>
  <c r="Z246" i="2"/>
  <c r="AA246" i="2"/>
  <c r="Y246" i="2"/>
  <c r="W246" i="2" s="1"/>
  <c r="Y233" i="2"/>
  <c r="Y227" i="2"/>
  <c r="Z227" i="2"/>
  <c r="AA215" i="2"/>
  <c r="X215" i="2"/>
  <c r="Z192" i="2"/>
  <c r="AB192" i="2"/>
  <c r="X186" i="2"/>
  <c r="AA186" i="2"/>
  <c r="AB186" i="2"/>
  <c r="Z186" i="2"/>
  <c r="AB153" i="2"/>
  <c r="Z153" i="2"/>
  <c r="AA153" i="2"/>
  <c r="Y153" i="2"/>
  <c r="W153" i="2" s="1"/>
  <c r="X141" i="2"/>
  <c r="Y141" i="2"/>
  <c r="Z141" i="2"/>
  <c r="AA141" i="2"/>
  <c r="Z35" i="2"/>
  <c r="AA35" i="2"/>
  <c r="X35" i="2"/>
  <c r="W35" i="2" s="1"/>
  <c r="Y35" i="2"/>
  <c r="AB35" i="2"/>
  <c r="AB27" i="2"/>
  <c r="Z27" i="2"/>
  <c r="AA27" i="2"/>
  <c r="AA20" i="2"/>
  <c r="X20" i="2"/>
  <c r="AD18" i="2" s="1"/>
  <c r="AB20" i="2"/>
  <c r="Y20" i="2"/>
  <c r="X233" i="2"/>
  <c r="W233" i="2" s="1"/>
  <c r="AA227" i="2"/>
  <c r="X209" i="2"/>
  <c r="Y209" i="2"/>
  <c r="X167" i="2"/>
  <c r="AB167" i="2"/>
  <c r="Y135" i="2"/>
  <c r="Z135" i="2"/>
  <c r="X129" i="2"/>
  <c r="Y129" i="2"/>
  <c r="AB129" i="2"/>
  <c r="X123" i="2"/>
  <c r="W123" i="2" s="1"/>
  <c r="Y123" i="2"/>
  <c r="Z123" i="2"/>
  <c r="AB123" i="2"/>
  <c r="Y117" i="2"/>
  <c r="Z117" i="2"/>
  <c r="AB111" i="2"/>
  <c r="Y111" i="2"/>
  <c r="W111" i="2" s="1"/>
  <c r="Z111" i="2"/>
  <c r="AB105" i="2"/>
  <c r="Z105" i="2"/>
  <c r="AA105" i="2"/>
  <c r="X105" i="2"/>
  <c r="Y105" i="2"/>
  <c r="AB91" i="2"/>
  <c r="Y91" i="2"/>
  <c r="Z91" i="2"/>
  <c r="AB85" i="2"/>
  <c r="Z85" i="2"/>
  <c r="W85" i="2" s="1"/>
  <c r="AA85" i="2"/>
  <c r="AB232" i="2"/>
  <c r="X227" i="2"/>
  <c r="W227" i="2" s="1"/>
  <c r="Z221" i="2"/>
  <c r="AA192" i="2"/>
  <c r="Y186" i="2"/>
  <c r="AA180" i="2"/>
  <c r="AA167" i="2"/>
  <c r="Z161" i="2"/>
  <c r="W161" i="2" s="1"/>
  <c r="AA142" i="2"/>
  <c r="X135" i="2"/>
  <c r="AB104" i="2"/>
  <c r="AA98" i="2"/>
  <c r="X91" i="2"/>
  <c r="AB61" i="2"/>
  <c r="AB234" i="2"/>
  <c r="X234" i="2"/>
  <c r="Y234" i="2"/>
  <c r="AB198" i="2"/>
  <c r="AA198" i="2"/>
  <c r="X198" i="2"/>
  <c r="W198" i="2" s="1"/>
  <c r="Y198" i="2"/>
  <c r="Z198" i="2"/>
  <c r="Z181" i="2"/>
  <c r="AB181" i="2"/>
  <c r="X173" i="2"/>
  <c r="Y173" i="2"/>
  <c r="AA148" i="2"/>
  <c r="Z148" i="2"/>
  <c r="AB148" i="2"/>
  <c r="X79" i="2"/>
  <c r="W79" i="2" s="1"/>
  <c r="Z79" i="2"/>
  <c r="Y68" i="2"/>
  <c r="AA15" i="2"/>
  <c r="AB15" i="2"/>
  <c r="X8" i="2"/>
  <c r="W8" i="2" s="1"/>
  <c r="Y8" i="2"/>
  <c r="Z8" i="2"/>
  <c r="AA8" i="2"/>
  <c r="X255" i="2"/>
  <c r="Y255" i="2"/>
  <c r="AA232" i="2"/>
  <c r="AA173" i="2"/>
  <c r="X148" i="2"/>
  <c r="W148" i="2" s="1"/>
  <c r="Z134" i="2"/>
  <c r="Z104" i="2"/>
  <c r="AA68" i="2"/>
  <c r="X92" i="2"/>
  <c r="Z92" i="2"/>
  <c r="AA86" i="2"/>
  <c r="AB86" i="2"/>
  <c r="Y86" i="2"/>
  <c r="X86" i="2"/>
  <c r="Y43" i="2"/>
  <c r="Z43" i="2"/>
  <c r="X43" i="2"/>
  <c r="AB43" i="2"/>
  <c r="AA36" i="2"/>
  <c r="AB36" i="2"/>
  <c r="Z232" i="2"/>
  <c r="AA197" i="2"/>
  <c r="Y180" i="2"/>
  <c r="Z173" i="2"/>
  <c r="AB147" i="2"/>
  <c r="Y134" i="2"/>
  <c r="W134" i="2" s="1"/>
  <c r="Y104" i="2"/>
  <c r="Y98" i="2"/>
  <c r="AA90" i="2"/>
  <c r="Z68" i="2"/>
  <c r="Y174" i="2"/>
  <c r="Z174" i="2"/>
  <c r="AA174" i="2"/>
  <c r="Z99" i="2"/>
  <c r="W99" i="2" s="1"/>
  <c r="AA99" i="2"/>
  <c r="AB73" i="2"/>
  <c r="AA73" i="2"/>
  <c r="AA62" i="2"/>
  <c r="AB62" i="2"/>
  <c r="Y56" i="2"/>
  <c r="Z56" i="2"/>
  <c r="AB56" i="2"/>
  <c r="X42" i="2"/>
  <c r="AA42" i="2"/>
  <c r="AB42" i="2"/>
  <c r="Y7" i="2"/>
  <c r="Z7" i="2"/>
  <c r="AB7" i="2"/>
  <c r="AB174" i="2"/>
  <c r="AA14" i="2"/>
  <c r="AA266" i="2"/>
  <c r="AB266" i="2"/>
  <c r="X266" i="2"/>
  <c r="Y266" i="2"/>
  <c r="Z266" i="2"/>
  <c r="X258" i="2"/>
  <c r="Y258" i="2"/>
  <c r="Z258" i="2"/>
  <c r="AA258" i="2"/>
  <c r="AB258" i="2"/>
  <c r="X21" i="2"/>
  <c r="W21" i="2" s="1"/>
  <c r="Z21" i="2"/>
  <c r="X254" i="2"/>
  <c r="Y254" i="2"/>
  <c r="X174" i="2"/>
  <c r="W174" i="2" s="1"/>
  <c r="X284" i="2"/>
  <c r="W284" i="2" s="1"/>
  <c r="Y284" i="2"/>
  <c r="Z284" i="2"/>
  <c r="AA284" i="2"/>
  <c r="AB284" i="2"/>
  <c r="Y276" i="2"/>
  <c r="Z276" i="2"/>
  <c r="AA276" i="2"/>
  <c r="AB276" i="2"/>
  <c r="X276" i="2"/>
  <c r="X267" i="2"/>
  <c r="Y267" i="2"/>
  <c r="Z267" i="2"/>
  <c r="AA267" i="2"/>
  <c r="AB267" i="2"/>
  <c r="X259" i="2"/>
  <c r="Y259" i="2"/>
  <c r="Z259" i="2"/>
  <c r="AA259" i="2"/>
  <c r="AB259" i="2"/>
  <c r="X268" i="2"/>
  <c r="Y268" i="2"/>
  <c r="Z268" i="2"/>
  <c r="AA268" i="2"/>
  <c r="AB268" i="2"/>
  <c r="Y260" i="2"/>
  <c r="Z260" i="2"/>
  <c r="AA260" i="2"/>
  <c r="AB260" i="2"/>
  <c r="X260" i="2"/>
  <c r="W260" i="2" s="1"/>
  <c r="X286" i="2"/>
  <c r="W286" i="2" s="1"/>
  <c r="Y286" i="2"/>
  <c r="Z286" i="2"/>
  <c r="AA286" i="2"/>
  <c r="AB286" i="2"/>
  <c r="X278" i="2"/>
  <c r="Y278" i="2"/>
  <c r="Z278" i="2"/>
  <c r="AA278" i="2"/>
  <c r="AB278" i="2"/>
  <c r="Z3" i="2"/>
  <c r="AA3" i="2"/>
  <c r="Y3" i="2"/>
  <c r="W3" i="2" s="1"/>
  <c r="X187" i="2"/>
  <c r="W187" i="2" s="1"/>
  <c r="Y168" i="2"/>
  <c r="Y154" i="2"/>
  <c r="W154" i="2" s="1"/>
  <c r="Y62" i="2"/>
  <c r="AA56" i="2"/>
  <c r="AA50" i="2"/>
  <c r="AB28" i="2"/>
  <c r="AA7" i="2"/>
  <c r="AB269" i="2"/>
  <c r="X269" i="2"/>
  <c r="Y269" i="2"/>
  <c r="Z269" i="2"/>
  <c r="AA269" i="2"/>
  <c r="X261" i="2"/>
  <c r="W261" i="2" s="1"/>
  <c r="Y261" i="2"/>
  <c r="Z261" i="2"/>
  <c r="AA261" i="2"/>
  <c r="AB261" i="2"/>
  <c r="X62" i="2"/>
  <c r="W62" i="2" s="1"/>
  <c r="X56" i="2"/>
  <c r="Z50" i="2"/>
  <c r="AA28" i="2"/>
  <c r="X7" i="2"/>
  <c r="W7" i="2" s="1"/>
  <c r="Z28" i="2"/>
  <c r="X270" i="2"/>
  <c r="Y270" i="2"/>
  <c r="Z270" i="2"/>
  <c r="AA270" i="2"/>
  <c r="AB270" i="2"/>
  <c r="X262" i="2"/>
  <c r="Y262" i="2"/>
  <c r="Z262" i="2"/>
  <c r="AA262" i="2"/>
  <c r="AB262" i="2"/>
  <c r="X288" i="2"/>
  <c r="Y288" i="2"/>
  <c r="Z288" i="2"/>
  <c r="AA288" i="2"/>
  <c r="AB288" i="2"/>
  <c r="Y28" i="2"/>
  <c r="W28" i="2" s="1"/>
  <c r="AA25" i="2"/>
  <c r="X287" i="2"/>
  <c r="Y287" i="2"/>
  <c r="Z287" i="2"/>
  <c r="AA287" i="2"/>
  <c r="AB287" i="2"/>
  <c r="Z279" i="2"/>
  <c r="AA279" i="2"/>
  <c r="AB279" i="2"/>
  <c r="X279" i="2"/>
  <c r="Y279" i="2"/>
  <c r="Y25" i="2"/>
  <c r="X25" i="2"/>
  <c r="X271" i="2"/>
  <c r="Y271" i="2"/>
  <c r="Z271" i="2"/>
  <c r="AA271" i="2"/>
  <c r="AB271" i="2"/>
  <c r="Z263" i="2"/>
  <c r="AA263" i="2"/>
  <c r="AB263" i="2"/>
  <c r="X263" i="2"/>
  <c r="W263" i="2" s="1"/>
  <c r="Y263" i="2"/>
  <c r="X280" i="2"/>
  <c r="W280" i="2" s="1"/>
  <c r="Y280" i="2"/>
  <c r="Z280" i="2"/>
  <c r="AA280" i="2"/>
  <c r="AB280" i="2"/>
  <c r="X272" i="2"/>
  <c r="Y272" i="2"/>
  <c r="Z272" i="2"/>
  <c r="AA272" i="2"/>
  <c r="AB272" i="2"/>
  <c r="X264" i="2"/>
  <c r="Y264" i="2"/>
  <c r="Z264" i="2"/>
  <c r="AA264" i="2"/>
  <c r="AB264" i="2"/>
  <c r="X289" i="2"/>
  <c r="Y289" i="2"/>
  <c r="Z289" i="2"/>
  <c r="AA289" i="2"/>
  <c r="AB289" i="2"/>
  <c r="AA282" i="2"/>
  <c r="AB282" i="2"/>
  <c r="X282" i="2"/>
  <c r="Y282" i="2"/>
  <c r="Z282" i="2"/>
  <c r="AB275" i="2"/>
  <c r="AA275" i="2"/>
  <c r="AB281" i="2"/>
  <c r="Z275" i="2"/>
  <c r="AB265" i="2"/>
  <c r="AA281" i="2"/>
  <c r="Y275" i="2"/>
  <c r="AA265" i="2"/>
  <c r="Z281" i="2"/>
  <c r="Z265" i="2"/>
  <c r="AB290" i="2"/>
  <c r="Y281" i="2"/>
  <c r="W281" i="2" s="1"/>
  <c r="AB274" i="2"/>
  <c r="Y265" i="2"/>
  <c r="AA290" i="2"/>
  <c r="AA274" i="2"/>
  <c r="Z290" i="2"/>
  <c r="Z274" i="2"/>
  <c r="Y290" i="2"/>
  <c r="W290" i="2" s="1"/>
  <c r="Y274" i="2"/>
  <c r="W274" i="2" s="1"/>
  <c r="AB273" i="2"/>
  <c r="AB257" i="2"/>
  <c r="AA273" i="2"/>
  <c r="AA257" i="2"/>
  <c r="Z273" i="2"/>
  <c r="Z257" i="2"/>
  <c r="Y273" i="2"/>
  <c r="W273" i="2" s="1"/>
  <c r="Y257" i="2"/>
  <c r="W257" i="2" s="1"/>
  <c r="A2" i="3"/>
  <c r="W92" i="2" l="1"/>
  <c r="W105" i="2"/>
  <c r="W249" i="2"/>
  <c r="W247" i="2"/>
  <c r="W45" i="2"/>
  <c r="AE18" i="2"/>
  <c r="W42" i="2"/>
  <c r="AD226" i="2"/>
  <c r="W226" i="2"/>
  <c r="W217" i="2"/>
  <c r="W184" i="2"/>
  <c r="W254" i="2"/>
  <c r="AD50" i="2"/>
  <c r="W51" i="2"/>
  <c r="W238" i="2"/>
  <c r="AH50" i="2"/>
  <c r="W53" i="2"/>
  <c r="W102" i="2"/>
  <c r="W158" i="2"/>
  <c r="W69" i="2"/>
  <c r="W112" i="2"/>
  <c r="W63" i="2"/>
  <c r="W220" i="2"/>
  <c r="W192" i="2"/>
  <c r="W270" i="2"/>
  <c r="W186" i="2"/>
  <c r="W55" i="2"/>
  <c r="W93" i="2"/>
  <c r="W106" i="2"/>
  <c r="W279" i="2"/>
  <c r="AF98" i="2"/>
  <c r="W178" i="2"/>
  <c r="W16" i="2"/>
  <c r="W96" i="2"/>
  <c r="W5" i="2"/>
  <c r="W97" i="2"/>
  <c r="W243" i="2"/>
  <c r="W61" i="2"/>
  <c r="W250" i="2"/>
  <c r="W181" i="2"/>
  <c r="W132" i="2"/>
  <c r="W200" i="2"/>
  <c r="W43" i="2"/>
  <c r="W141" i="2"/>
  <c r="W215" i="2"/>
  <c r="W232" i="2"/>
  <c r="W90" i="2"/>
  <c r="W223" i="2"/>
  <c r="W33" i="2"/>
  <c r="W203" i="2"/>
  <c r="W73" i="2"/>
  <c r="W271" i="2"/>
  <c r="W167" i="2"/>
  <c r="W221" i="2"/>
  <c r="W239" i="2"/>
  <c r="W75" i="2"/>
  <c r="W231" i="2"/>
  <c r="AD242" i="2"/>
  <c r="W244" i="2"/>
  <c r="W126" i="2"/>
  <c r="W89" i="2"/>
  <c r="W13" i="2"/>
  <c r="W31" i="2"/>
  <c r="W88" i="2"/>
  <c r="W180" i="2"/>
  <c r="W208" i="2"/>
  <c r="W25" i="2"/>
  <c r="W278" i="2"/>
  <c r="W78" i="2"/>
  <c r="W57" i="2"/>
  <c r="W230" i="2"/>
  <c r="W71" i="2"/>
  <c r="W179" i="2"/>
  <c r="W146" i="2"/>
  <c r="W219" i="2"/>
  <c r="W138" i="2"/>
  <c r="W156" i="2"/>
  <c r="W283" i="2"/>
  <c r="W74" i="2"/>
  <c r="W104" i="2"/>
  <c r="W259" i="2"/>
  <c r="W195" i="2"/>
  <c r="W40" i="2"/>
  <c r="W39" i="2"/>
  <c r="W171" i="2"/>
  <c r="W10" i="2"/>
  <c r="W282" i="2"/>
  <c r="AF2" i="2"/>
  <c r="W258" i="2"/>
  <c r="W173" i="2"/>
  <c r="W240" i="2"/>
  <c r="W30" i="2"/>
  <c r="W119" i="2"/>
  <c r="W84" i="2"/>
  <c r="W54" i="2"/>
  <c r="AE226" i="2"/>
  <c r="W162" i="2"/>
  <c r="W50" i="2"/>
  <c r="W176" i="2"/>
  <c r="W269" i="2"/>
  <c r="W214" i="2"/>
  <c r="W237" i="2"/>
  <c r="W206" i="2"/>
  <c r="W272" i="2"/>
  <c r="W288" i="2"/>
  <c r="W267" i="2"/>
  <c r="W266" i="2"/>
  <c r="W234" i="2"/>
  <c r="W268" i="2"/>
  <c r="W9" i="2"/>
  <c r="W81" i="2"/>
  <c r="W109" i="2"/>
  <c r="AH18" i="2"/>
  <c r="W94" i="2"/>
  <c r="W149" i="2"/>
  <c r="W11" i="2"/>
  <c r="W17" i="2"/>
  <c r="W44" i="2"/>
  <c r="W289" i="2"/>
  <c r="W287" i="2"/>
  <c r="W262" i="2"/>
  <c r="W86" i="2"/>
  <c r="W255" i="2"/>
  <c r="W6" i="2"/>
  <c r="W140" i="2"/>
  <c r="W166" i="2"/>
  <c r="W120" i="2"/>
  <c r="W175" i="2"/>
  <c r="W185" i="2"/>
  <c r="W77" i="2"/>
  <c r="W133" i="2"/>
  <c r="AG18" i="2"/>
  <c r="W38" i="2"/>
  <c r="AG146" i="2"/>
  <c r="W130" i="2"/>
  <c r="W100" i="2"/>
  <c r="W98" i="2"/>
  <c r="W131" i="2"/>
  <c r="W91" i="2"/>
  <c r="W209" i="2"/>
  <c r="W163" i="2"/>
  <c r="W125" i="2"/>
  <c r="W37" i="2"/>
  <c r="AF18" i="2"/>
  <c r="AF146" i="2"/>
  <c r="AD210" i="2"/>
  <c r="W210" i="2"/>
  <c r="W68" i="2"/>
  <c r="W251" i="2"/>
  <c r="W264" i="2"/>
  <c r="W216" i="2"/>
  <c r="W129" i="2"/>
  <c r="W20" i="2"/>
  <c r="W197" i="2"/>
  <c r="W160" i="2"/>
  <c r="AD98" i="2"/>
  <c r="W101" i="2"/>
  <c r="W114" i="2"/>
  <c r="W222" i="2"/>
  <c r="W32" i="2"/>
  <c r="W56" i="2"/>
  <c r="AD274" i="2"/>
  <c r="W276" i="2"/>
  <c r="W66" i="2"/>
  <c r="W34" i="2"/>
  <c r="W80" i="2"/>
  <c r="W188" i="2"/>
  <c r="W115" i="2"/>
  <c r="W277" i="2"/>
  <c r="W107" i="2"/>
  <c r="W228" i="2"/>
  <c r="W118" i="2"/>
  <c r="W23" i="2"/>
  <c r="W27" i="2"/>
  <c r="W155" i="2"/>
  <c r="W113" i="2"/>
  <c r="W136" i="2"/>
  <c r="W108" i="2"/>
  <c r="W285" i="2"/>
  <c r="W169" i="2"/>
  <c r="W168" i="2"/>
  <c r="AH114" i="2"/>
  <c r="W204" i="2"/>
  <c r="W58" i="2"/>
  <c r="W275" i="2"/>
  <c r="AD82" i="2"/>
  <c r="W82" i="2"/>
  <c r="W83" i="2"/>
  <c r="W151" i="2"/>
  <c r="W218" i="2"/>
  <c r="W265" i="2"/>
  <c r="W135" i="2"/>
  <c r="W29" i="2"/>
  <c r="W170" i="2"/>
  <c r="W183" i="2"/>
  <c r="W182" i="2"/>
  <c r="W124" i="2"/>
  <c r="AD194" i="2"/>
  <c r="W196" i="2"/>
  <c r="W4" i="2"/>
  <c r="AE50" i="2"/>
  <c r="AF226" i="2"/>
  <c r="AG210" i="2"/>
  <c r="AE114" i="2"/>
  <c r="AF274" i="2"/>
  <c r="AE98" i="2"/>
  <c r="AH34" i="2"/>
  <c r="AH194" i="2"/>
  <c r="AG66" i="2"/>
  <c r="AG274" i="2"/>
  <c r="AD66" i="2"/>
  <c r="AF66" i="2"/>
  <c r="AF130" i="2"/>
  <c r="AD130" i="2"/>
  <c r="AH274" i="2"/>
  <c r="AH258" i="2"/>
  <c r="AE130" i="2"/>
  <c r="AG258" i="2"/>
  <c r="AH66" i="2"/>
  <c r="AF162" i="2"/>
  <c r="AF258" i="2"/>
  <c r="AG34" i="2"/>
  <c r="AE66" i="2"/>
  <c r="AF242" i="2"/>
  <c r="AE162" i="2"/>
  <c r="AE258" i="2"/>
  <c r="AD178" i="2"/>
  <c r="AE34" i="2"/>
  <c r="AE242" i="2"/>
  <c r="AH162" i="2"/>
  <c r="AD258" i="2"/>
  <c r="AF34" i="2"/>
  <c r="AG194" i="2"/>
  <c r="AH178" i="2"/>
  <c r="AE146" i="2"/>
  <c r="AD2" i="2"/>
  <c r="AD162" i="2"/>
  <c r="AG242" i="2"/>
  <c r="AD34" i="2"/>
  <c r="AH82" i="2"/>
  <c r="AD146" i="2"/>
  <c r="AG178" i="2"/>
  <c r="AE2" i="2"/>
  <c r="AG114" i="2"/>
  <c r="AF50" i="2"/>
  <c r="AG98" i="2"/>
  <c r="AH226" i="2"/>
  <c r="AF82" i="2"/>
  <c r="AE194" i="2"/>
  <c r="AG162" i="2"/>
  <c r="AH2" i="2"/>
  <c r="AD114" i="2"/>
  <c r="AF210" i="2"/>
  <c r="AH242" i="2"/>
  <c r="AH98" i="2"/>
  <c r="AG226" i="2"/>
  <c r="AE82" i="2"/>
  <c r="AF194" i="2"/>
  <c r="AF178" i="2"/>
  <c r="AG2" i="2"/>
  <c r="AH210" i="2"/>
  <c r="AH130" i="2"/>
  <c r="AE274" i="2"/>
  <c r="AG50" i="2"/>
  <c r="AG82" i="2"/>
  <c r="AF114" i="2"/>
  <c r="AG130" i="2"/>
  <c r="AE210" i="2"/>
  <c r="AC210" i="2" l="1"/>
  <c r="B1" i="4" s="1"/>
  <c r="B4" i="4"/>
  <c r="B3" i="4"/>
  <c r="B2" i="4"/>
  <c r="B6" i="4"/>
  <c r="B5" i="4"/>
</calcChain>
</file>

<file path=xl/sharedStrings.xml><?xml version="1.0" encoding="utf-8"?>
<sst xmlns="http://schemas.openxmlformats.org/spreadsheetml/2006/main" count="1030" uniqueCount="301">
  <si>
    <t>運転室</t>
  </si>
  <si>
    <t>非常停止</t>
  </si>
  <si>
    <t>運転室非常停止PBが操作された</t>
  </si>
  <si>
    <t>常時</t>
  </si>
  <si>
    <t>重１</t>
  </si>
  <si>
    <t>即</t>
  </si>
  <si>
    <t>フリー</t>
  </si>
  <si>
    <t>脚部</t>
  </si>
  <si>
    <t>脚部非常停止PBが操作された</t>
  </si>
  <si>
    <t>コンバータ1</t>
  </si>
  <si>
    <t>過熱</t>
  </si>
  <si>
    <t>No.1コンバータが過熱を検出した</t>
  </si>
  <si>
    <t>ヒューズ断</t>
  </si>
  <si>
    <t>No.1コンバータがヒューズ断を検出した</t>
  </si>
  <si>
    <t>コンバータ2</t>
  </si>
  <si>
    <t>No.2コンバータが過熱を検出した</t>
  </si>
  <si>
    <t>No.2コンバータがヒューズ断を検出した</t>
  </si>
  <si>
    <t>電気品室</t>
  </si>
  <si>
    <t xml:space="preserve">温度高 </t>
  </si>
  <si>
    <t>電気室の温度が40℃以上で検出</t>
  </si>
  <si>
    <t>軽</t>
  </si>
  <si>
    <t>－</t>
  </si>
  <si>
    <t>メッセージ表示のみ</t>
  </si>
  <si>
    <t>風速</t>
  </si>
  <si>
    <t>16m/sec以上</t>
  </si>
  <si>
    <t>16m/sec以上を検出</t>
  </si>
  <si>
    <t>運転準備未完</t>
  </si>
  <si>
    <t>コントローラ操作有</t>
  </si>
  <si>
    <t>主回路MCが順次投入中にコントローラが操作された場合</t>
  </si>
  <si>
    <t>運転開始時</t>
  </si>
  <si>
    <t>不</t>
  </si>
  <si>
    <t>主回路投入動作停止(中断)</t>
  </si>
  <si>
    <t>コントローラ“０”ノッチ</t>
  </si>
  <si>
    <t>インターロック検出</t>
  </si>
  <si>
    <t>コントローラが0ノッチ以外で「主回路・入」PBを操作した</t>
  </si>
  <si>
    <t>主幹投入時</t>
  </si>
  <si>
    <t>渋滞</t>
  </si>
  <si>
    <t>主幹ＯＦＦのまま</t>
  </si>
  <si>
    <t>主回路電源</t>
  </si>
  <si>
    <t>電源断</t>
  </si>
  <si>
    <t>高圧側電源が確立していない場合に検出</t>
  </si>
  <si>
    <t>未投入</t>
  </si>
  <si>
    <t>主幹が未投入時に高圧側電源ＯＦＦで検出</t>
  </si>
  <si>
    <t>主幹未投入時</t>
  </si>
  <si>
    <t>電気室 PLC故障</t>
  </si>
  <si>
    <t>（表示は出来ません）</t>
  </si>
  <si>
    <t>ＰＬＣ故障が発生した。</t>
  </si>
  <si>
    <t>PLC</t>
  </si>
  <si>
    <t>リンク異常</t>
  </si>
  <si>
    <t>ＰＬＣのリンクエラーが発生した。</t>
  </si>
  <si>
    <t>電気室 PLC</t>
  </si>
  <si>
    <t>バッテリ低下</t>
  </si>
  <si>
    <t>ＰＬＣバッテリ低下が発生した。</t>
  </si>
  <si>
    <t>運転室PLC故障</t>
  </si>
  <si>
    <t>（リンク異常となり表示は出来ません）</t>
  </si>
  <si>
    <t>PLCが故障した</t>
  </si>
  <si>
    <t>運転室 PLC</t>
  </si>
  <si>
    <t>バッテリー低下</t>
  </si>
  <si>
    <t>PLCバッテリ低下が発生した</t>
  </si>
  <si>
    <t>正ループ異常</t>
  </si>
  <si>
    <t>PLCの正ループリンクエラーが発生した。</t>
  </si>
  <si>
    <t>副ループ異常</t>
  </si>
  <si>
    <t>PLCの副ループリンクエラーが発生した。</t>
  </si>
  <si>
    <t>巻上高巻1範囲</t>
  </si>
  <si>
    <t>非常上限</t>
  </si>
  <si>
    <t>巻上高巻1範囲非常上限LSが作動</t>
  </si>
  <si>
    <t>巻上中</t>
  </si>
  <si>
    <t>重２</t>
  </si>
  <si>
    <t>「巻下」操作可</t>
  </si>
  <si>
    <t>常用上限</t>
  </si>
  <si>
    <t>巻上高巻1範囲常用上限を検出</t>
  </si>
  <si>
    <t>減</t>
  </si>
  <si>
    <t>０ノッチにてリセット</t>
  </si>
  <si>
    <t>巻上常用範囲非常上限LSが作動</t>
  </si>
  <si>
    <t>巻上常用範囲常用上限を検出</t>
  </si>
  <si>
    <t>常用下限</t>
  </si>
  <si>
    <t>巻上常用下限に到達した</t>
  </si>
  <si>
    <t>巻下中</t>
  </si>
  <si>
    <t>「巻上」操作可</t>
  </si>
  <si>
    <t>非常下限</t>
  </si>
  <si>
    <t>巻上非常下限LSが作動</t>
  </si>
  <si>
    <t>インバータ故障</t>
  </si>
  <si>
    <t>№1巻上インバータが正常でない</t>
  </si>
  <si>
    <t>№2巻上インバータが正常でない</t>
  </si>
  <si>
    <t>巻上速度が規定値を超えた（PGにて検出）</t>
  </si>
  <si>
    <t>荷落下防止を考慮し、常時監視とする。</t>
  </si>
  <si>
    <t>動作不良</t>
  </si>
  <si>
    <t>巻上運転中PGカウント値に変化がない</t>
  </si>
  <si>
    <t>巻上下中</t>
  </si>
  <si>
    <t>冷却ファン過負荷</t>
  </si>
  <si>
    <t>巻上冷却ファンサーマルトリップ</t>
  </si>
  <si>
    <t>巻上冷却ファンは即停止</t>
  </si>
  <si>
    <t>巻上ブレーキ</t>
  </si>
  <si>
    <t>過負荷</t>
  </si>
  <si>
    <t>巻上ディスクブレーキサーマルトリップ</t>
  </si>
  <si>
    <t>アブソコーダ</t>
  </si>
  <si>
    <t>異常</t>
  </si>
  <si>
    <t>①巻上用アブソコーダに異常が発生した場合</t>
  </si>
  <si>
    <t>重３</t>
  </si>
  <si>
    <t>バイパスPB操作にて低速運転可能</t>
  </si>
  <si>
    <t>巻上操作</t>
  </si>
  <si>
    <t>モード切替エラー</t>
  </si>
  <si>
    <t>巻上運転中に巻上速度切替スイッチを操作した。</t>
  </si>
  <si>
    <t>引込</t>
  </si>
  <si>
    <t>非常入限</t>
  </si>
  <si>
    <t>引込非常入限に到達した（LSにて検出）</t>
  </si>
  <si>
    <t>入運転中</t>
  </si>
  <si>
    <t>「引込出」操作可</t>
  </si>
  <si>
    <t>常用入限</t>
  </si>
  <si>
    <t>引込常用入限に到達した（LSにて検出）</t>
  </si>
  <si>
    <t>引込高巻1範囲</t>
  </si>
  <si>
    <t>常用出限</t>
  </si>
  <si>
    <t>引込高巻1範囲常用出限に到達した（PGにて検出）</t>
  </si>
  <si>
    <t>出運転中</t>
  </si>
  <si>
    <t>「引込入」操作可</t>
  </si>
  <si>
    <t>非常出限</t>
  </si>
  <si>
    <t>引込高巻1範囲非常出限に到達した（LSにて検出）</t>
  </si>
  <si>
    <t>引込常用範囲</t>
  </si>
  <si>
    <t>引込常用範囲常用出限に到達した（PGにて検出）</t>
  </si>
  <si>
    <t>引込常用範囲非常出限に到達した（LSにて検出）</t>
  </si>
  <si>
    <t>引込ジブ伏範囲</t>
  </si>
  <si>
    <t>出限</t>
  </si>
  <si>
    <t>引込ジブ伏範囲出限に到達した（LSにて検出）</t>
  </si>
  <si>
    <t>引込ジブレスト出限</t>
  </si>
  <si>
    <t>引込ジブレスト出限に到達した（LSにて検出）</t>
  </si>
  <si>
    <t>引込用インバータが正常でない</t>
  </si>
  <si>
    <t>引込モータ</t>
  </si>
  <si>
    <t>冷却ﾌｧﾝ過負荷</t>
  </si>
  <si>
    <t>引込冷却ファンサーマルトリップ</t>
  </si>
  <si>
    <t>引込冷却ファンは即停止</t>
  </si>
  <si>
    <t>引込過速度</t>
  </si>
  <si>
    <t>引込速度が規定値を超えた（ＰＧにて検出）</t>
  </si>
  <si>
    <t>引込PG</t>
  </si>
  <si>
    <t>引込運転中PGカウント値に変化がない</t>
  </si>
  <si>
    <t>引込運転中</t>
  </si>
  <si>
    <t>ブレーキ過負荷</t>
  </si>
  <si>
    <t>引込ディスクブレーキサーマルトリップ</t>
  </si>
  <si>
    <t>引込操作</t>
  </si>
  <si>
    <t>引込運転中に引込選択スイッチを操作した</t>
  </si>
  <si>
    <t>旋回</t>
  </si>
  <si>
    <t>旋回用インバータが正常でない</t>
  </si>
  <si>
    <t>旋回足踏ブレーキ</t>
  </si>
  <si>
    <t>未開放</t>
  </si>
  <si>
    <t>旋回足踏ブレーキ未開放のままコントローラを</t>
  </si>
  <si>
    <t>旋回開始時</t>
  </si>
  <si>
    <t>旋回部給脂装置</t>
  </si>
  <si>
    <t>故障</t>
  </si>
  <si>
    <t>旋回部給脂装置が故障した</t>
  </si>
  <si>
    <t>走行</t>
  </si>
  <si>
    <t>走行インバータが正常でない</t>
  </si>
  <si>
    <t>モータ過負荷</t>
  </si>
  <si>
    <t>走行電動機サーマルトリップ</t>
  </si>
  <si>
    <t>各電動機回路にサーマルリレー設置</t>
  </si>
  <si>
    <t>走行固定装置</t>
  </si>
  <si>
    <t>未開放の状態で走行運転操作した。</t>
  </si>
  <si>
    <t>走行開始時</t>
  </si>
  <si>
    <t>バイパス運転可能（１ノッチ速度）</t>
  </si>
  <si>
    <t>走行（海）</t>
  </si>
  <si>
    <t xml:space="preserve">極限 </t>
  </si>
  <si>
    <t>走行極限（海側）位置に到達した</t>
  </si>
  <si>
    <t>走行運転中</t>
  </si>
  <si>
    <t>走行逆転方向運転は可能</t>
  </si>
  <si>
    <t>走行（山）</t>
  </si>
  <si>
    <t>走行極限（山側）位置に到達した</t>
  </si>
  <si>
    <t>走行正転方向運転は可能</t>
  </si>
  <si>
    <t>走行ブレーキサーマルトリップ</t>
  </si>
  <si>
    <t>ケーブルリール</t>
  </si>
  <si>
    <t>ケーブルリール用モータ過負荷</t>
  </si>
  <si>
    <t>制動抵抗器</t>
  </si>
  <si>
    <t>制動抵抗器用冷却ファンサーマルトリップ</t>
  </si>
  <si>
    <t>制動抵抗器内の温度センサが作動</t>
  </si>
  <si>
    <t>PLC起動</t>
  </si>
  <si>
    <t>No.1</t>
  </si>
  <si>
    <t>制動ユニット故障</t>
  </si>
  <si>
    <t>制動ユニットが故障を検出した</t>
  </si>
  <si>
    <t>No.2</t>
  </si>
  <si>
    <t>No.3</t>
  </si>
  <si>
    <t>No.4</t>
  </si>
  <si>
    <t>過荷重又は</t>
  </si>
  <si>
    <t>モーメントリミッタ停止</t>
  </si>
  <si>
    <t>モーメントリミッタが100%荷重を検出</t>
  </si>
  <si>
    <t>巻上運転時</t>
  </si>
  <si>
    <t>「巻下」「引込入」操作可</t>
  </si>
  <si>
    <t>モーメントリミッタ90％予報</t>
  </si>
  <si>
    <t>モーメントリミッタが90%荷重を検出</t>
  </si>
  <si>
    <t>モーメントリミッタ</t>
  </si>
  <si>
    <t>エラー警報</t>
  </si>
  <si>
    <t>モーメントリミッタがエラーを検出</t>
  </si>
  <si>
    <t>コンバータ用遮断器</t>
  </si>
  <si>
    <t>MCCB11､12ﾄﾘｯﾌﾟ/未投入</t>
  </si>
  <si>
    <t>コンバータ電源用MCCBがﾄﾘｯﾌﾟ又は未投入</t>
  </si>
  <si>
    <t>ｲﾝﾊﾞｰﾀ制御電源用遮断器MCCB １５トリップ/未投入</t>
  </si>
  <si>
    <t>インバータ制御電源用MCCBがﾄﾘｯﾌﾟ又は未投入</t>
  </si>
  <si>
    <t>ブレーキ用遮断器</t>
  </si>
  <si>
    <t>MCCB０３トリップ/未投入</t>
  </si>
  <si>
    <t>ブレーキ電源用MCCBがﾄﾘｯﾌﾟ又は未投入</t>
  </si>
  <si>
    <t>電動機冷却ファン用遮断器MCCB０８トリップ/未投入</t>
  </si>
  <si>
    <t>電動機冷却ファン用MCCBがﾄﾘｯﾌﾟ又は未投入</t>
  </si>
  <si>
    <t>電動機高温検出時は各運転停止とする</t>
  </si>
  <si>
    <t>ＤＢ抵抗器冷却ﾌｧﾝ用遮断器MCCB ０７トリップ/未投入</t>
  </si>
  <si>
    <t>ＤＢ抵抗器冷却ファン電源用MCCBがﾄﾘｯﾌﾟ又は未投入</t>
  </si>
  <si>
    <t>ケーブルリール用遮断器MCCB ９０トリップ/未投入</t>
  </si>
  <si>
    <t>ケーブルリール電動機電源用MCCBがﾄﾘｯﾌﾟ又は未投入</t>
  </si>
  <si>
    <t>旋回部給脂装置用遮断器MCCB９８トリップ/未投入</t>
  </si>
  <si>
    <t>旋回部給脂装置用MCCBがトリップ又は未投入</t>
  </si>
  <si>
    <t>MC01　アンサーバック異常</t>
  </si>
  <si>
    <t>NO.1コンバータ主回路用MC</t>
  </si>
  <si>
    <t>主回路用MCが投入指令後、</t>
  </si>
  <si>
    <t>MC02　アンサーバック異常</t>
  </si>
  <si>
    <t>NO.2コンバータ主回路用MC</t>
  </si>
  <si>
    <t>MC０３　アンサーバック異常</t>
  </si>
  <si>
    <t>ブレーキ主幹用MC</t>
  </si>
  <si>
    <t>ブレーキ電源MCが投入指令後、</t>
  </si>
  <si>
    <t>MC１１　アンサーバック異常</t>
  </si>
  <si>
    <t>NO.1巻上主幹用MC</t>
  </si>
  <si>
    <t>NO.1巻上主幹MCが投入指令後、</t>
  </si>
  <si>
    <t>MC１２　アンサーバック異常</t>
  </si>
  <si>
    <t>NO.2巻上主幹用用MC</t>
  </si>
  <si>
    <t>NO.2巻上主幹MCが投入指令後、</t>
  </si>
  <si>
    <t>MC１０Bアンサーバック異常</t>
  </si>
  <si>
    <t>巻上ブレーキ用MC</t>
  </si>
  <si>
    <t>巻上ブレーキMCが投入指令後、</t>
  </si>
  <si>
    <t>MC０９　アンサーバック異常</t>
  </si>
  <si>
    <t>初期充電用MC</t>
  </si>
  <si>
    <t>初期充電抵抗器短絡用MCが投入指令後、</t>
  </si>
  <si>
    <t>MC４０　アンサーバック異常</t>
  </si>
  <si>
    <t>走行主幹用MC</t>
  </si>
  <si>
    <t>走行主幹MCが投入指令後、</t>
  </si>
  <si>
    <t>MC４０Bアンサーバック異常</t>
  </si>
  <si>
    <t>走行ブレーキ用MC</t>
  </si>
  <si>
    <t>走行ブレーキMCが投入指令後、</t>
  </si>
  <si>
    <t>MC５０　アンサーバック異常</t>
  </si>
  <si>
    <t>旋回主幹用MC</t>
  </si>
  <si>
    <t>旋回主幹MCが投入指令後、</t>
  </si>
  <si>
    <t>MC６０　アンサーバック異常</t>
  </si>
  <si>
    <t>引込主幹用MC</t>
  </si>
  <si>
    <t>引込主幹MCが投入指令後、</t>
  </si>
  <si>
    <t>MC６０Bアンサーバック異常</t>
  </si>
  <si>
    <t>引込ブレーキ用MC</t>
  </si>
  <si>
    <t>引込ブレーキMCが投入指令後、</t>
  </si>
  <si>
    <t>MC９０　アンサーバック異常</t>
  </si>
  <si>
    <t>ケーブルリール用ＭＣ</t>
  </si>
  <si>
    <t>ケーブルリール用電動機MCが投入指令後、</t>
  </si>
  <si>
    <t>巻上インバータ</t>
  </si>
  <si>
    <t>冷却ファン停止</t>
  </si>
  <si>
    <t>インバータ内冷却ファンが停止</t>
  </si>
  <si>
    <t>インバータより内部過熱検出がされるまで継続運転とする。</t>
  </si>
  <si>
    <t>引込インバータ</t>
  </si>
  <si>
    <t>旋回インバータ</t>
  </si>
  <si>
    <t>走行インバータ</t>
  </si>
  <si>
    <t>監　視　内　容</t>
  </si>
  <si>
    <t>監視時期</t>
  </si>
  <si>
    <t>区分</t>
  </si>
  <si>
    <t>検出後の各主機の状態変移</t>
  </si>
  <si>
    <t>備　　　　考</t>
  </si>
  <si>
    <t>番号</t>
  </si>
  <si>
    <t>共通</t>
  </si>
  <si>
    <t>巻上</t>
  </si>
  <si>
    <t>コイル</t>
    <phoneticPr fontId="1"/>
  </si>
  <si>
    <t>巻上常用範囲</t>
  </si>
  <si>
    <t>巻上ジブ伏範囲</t>
  </si>
  <si>
    <t>巻上ジブ伏範囲非常上限ＬＳが作動</t>
  </si>
  <si>
    <t>巻上ジブ伏範囲上限を検出</t>
  </si>
  <si>
    <t>№1巻上</t>
  </si>
  <si>
    <t>№2巻上</t>
  </si>
  <si>
    <t>巻上過速度</t>
  </si>
  <si>
    <t>巻上PG</t>
  </si>
  <si>
    <t>巻上モータ</t>
  </si>
  <si>
    <t>ID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</si>
  <si>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</si>
  <si>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</si>
  <si>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項目テキスト</t>
    <rPh sb="0" eb="2">
      <t>コウモク</t>
    </rPh>
    <phoneticPr fontId="1"/>
  </si>
  <si>
    <t>Type Code</t>
    <phoneticPr fontId="1"/>
  </si>
  <si>
    <t>説明テキスト</t>
    <rPh sb="0" eb="2">
      <t>セツメイ</t>
    </rPh>
    <phoneticPr fontId="1"/>
  </si>
  <si>
    <t>制限コード</t>
    <rPh sb="0" eb="2">
      <t>セイゲン</t>
    </rPh>
    <phoneticPr fontId="1"/>
  </si>
  <si>
    <t>共通即</t>
    <rPh sb="0" eb="2">
      <t>キョウツウ</t>
    </rPh>
    <rPh sb="2" eb="3">
      <t>ソク</t>
    </rPh>
    <phoneticPr fontId="1"/>
  </si>
  <si>
    <t>主巻即</t>
    <rPh sb="0" eb="2">
      <t>シュマキ</t>
    </rPh>
    <rPh sb="2" eb="3">
      <t>ソク</t>
    </rPh>
    <phoneticPr fontId="1"/>
  </si>
  <si>
    <t>引込即</t>
    <rPh sb="0" eb="2">
      <t>ヒキコミ</t>
    </rPh>
    <rPh sb="2" eb="3">
      <t>ソク</t>
    </rPh>
    <phoneticPr fontId="1"/>
  </si>
  <si>
    <t>旋回即</t>
    <rPh sb="0" eb="2">
      <t>センカイ</t>
    </rPh>
    <rPh sb="2" eb="3">
      <t>ソク</t>
    </rPh>
    <phoneticPr fontId="1"/>
  </si>
  <si>
    <t>走行即</t>
    <rPh sb="0" eb="2">
      <t>ソウコウ</t>
    </rPh>
    <rPh sb="2" eb="3">
      <t>ソク</t>
    </rPh>
    <phoneticPr fontId="1"/>
  </si>
  <si>
    <t>ー</t>
    <phoneticPr fontId="1"/>
  </si>
  <si>
    <t>フリー</t>
    <phoneticPr fontId="1"/>
  </si>
  <si>
    <t>共通減</t>
    <rPh sb="0" eb="2">
      <t>キョウツウ</t>
    </rPh>
    <rPh sb="2" eb="3">
      <t>ゲン</t>
    </rPh>
    <phoneticPr fontId="1"/>
  </si>
  <si>
    <t>主巻減</t>
    <rPh sb="0" eb="2">
      <t>シュマキ</t>
    </rPh>
    <phoneticPr fontId="1"/>
  </si>
  <si>
    <t>引込減</t>
    <rPh sb="0" eb="2">
      <t>ヒキコミ</t>
    </rPh>
    <phoneticPr fontId="1"/>
  </si>
  <si>
    <t>旋回減</t>
    <rPh sb="0" eb="2">
      <t>センカイ</t>
    </rPh>
    <phoneticPr fontId="1"/>
  </si>
  <si>
    <t>走行減</t>
    <rPh sb="0" eb="2">
      <t>ソウコウ</t>
    </rPh>
    <phoneticPr fontId="1"/>
  </si>
  <si>
    <t>{</t>
    <phoneticPr fontId="1"/>
  </si>
  <si>
    <t>}</t>
    <phoneticPr fontId="1"/>
  </si>
  <si>
    <t>MASK重1</t>
    <rPh sb="4" eb="5">
      <t>ジュウ</t>
    </rPh>
    <phoneticPr fontId="1"/>
  </si>
  <si>
    <t>MASK重2</t>
    <rPh sb="4" eb="5">
      <t>ジュウ</t>
    </rPh>
    <phoneticPr fontId="1"/>
  </si>
  <si>
    <t>MASK重3</t>
    <rPh sb="4" eb="5">
      <t>ジュウ</t>
    </rPh>
    <phoneticPr fontId="1"/>
  </si>
  <si>
    <t>マスク軽</t>
    <rPh sb="3" eb="4">
      <t>ケイ</t>
    </rPh>
    <phoneticPr fontId="1"/>
  </si>
  <si>
    <t>マスクIL</t>
    <phoneticPr fontId="1"/>
  </si>
  <si>
    <t>重故障１</t>
    <rPh sb="0" eb="3">
      <t>ジュウコショウ</t>
    </rPh>
    <phoneticPr fontId="1"/>
  </si>
  <si>
    <t>重故障２</t>
    <rPh sb="0" eb="3">
      <t>ジュウコショウ</t>
    </rPh>
    <phoneticPr fontId="1"/>
  </si>
  <si>
    <t>重故障３</t>
    <rPh sb="0" eb="3">
      <t>ジュウコショウ</t>
    </rPh>
    <phoneticPr fontId="1"/>
  </si>
  <si>
    <t>軽故障</t>
    <rPh sb="0" eb="3">
      <t>ケイコショウ</t>
    </rPh>
    <phoneticPr fontId="1"/>
  </si>
  <si>
    <t>IL</t>
    <phoneticPr fontId="1"/>
  </si>
  <si>
    <t>全故障</t>
    <rPh sb="0" eb="1">
      <t>ゼン</t>
    </rPh>
    <rPh sb="1" eb="3">
      <t>コショウ</t>
    </rPh>
    <phoneticPr fontId="1"/>
  </si>
  <si>
    <t>MASK全部</t>
    <rPh sb="4" eb="5">
      <t>ゼン</t>
    </rPh>
    <rPh sb="5" eb="6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</si>
</sst>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M&quot;0"/>
  </numFmts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workbookViewId="0">
      <selection activeCell="H3" sqref="H3"/>
    </sheetView>
  </sheetViews>
  <sheetFormatPr defaultRowHeight="15.75" x14ac:dyDescent="0.35"/>
  <cols>
    <col min="1" max="1" width="4.125" style="2" customWidth="1"/>
    <col min="2" max="2" width="28.5" style="2" customWidth="1"/>
    <col min="3" max="3" width="28" style="2" customWidth="1"/>
    <col min="4" max="4" width="44.75" style="2" customWidth="1"/>
    <col min="5" max="12" width="9" style="2"/>
    <col min="13" max="13" width="28.875" style="2" customWidth="1"/>
    <col min="14" max="16384" width="9" style="2"/>
  </cols>
  <sheetData>
    <row r="1" spans="1:13" x14ac:dyDescent="0.35">
      <c r="A1" s="13" t="s">
        <v>255</v>
      </c>
      <c r="B1" s="13" t="s">
        <v>269</v>
      </c>
      <c r="C1" s="14" t="s">
        <v>270</v>
      </c>
      <c r="D1" s="13" t="s">
        <v>250</v>
      </c>
      <c r="E1" s="13" t="s">
        <v>251</v>
      </c>
      <c r="F1" s="13" t="s">
        <v>258</v>
      </c>
      <c r="G1" s="1" t="s">
        <v>146</v>
      </c>
      <c r="H1" s="13" t="s">
        <v>253</v>
      </c>
      <c r="I1" s="13"/>
      <c r="J1" s="13"/>
      <c r="K1" s="13"/>
      <c r="L1" s="13"/>
      <c r="M1" s="13" t="s">
        <v>254</v>
      </c>
    </row>
    <row r="2" spans="1:13" x14ac:dyDescent="0.35">
      <c r="A2" s="13"/>
      <c r="B2" s="13"/>
      <c r="C2" s="15"/>
      <c r="D2" s="13"/>
      <c r="E2" s="13"/>
      <c r="F2" s="13"/>
      <c r="G2" s="1" t="s">
        <v>252</v>
      </c>
      <c r="H2" s="1" t="s">
        <v>256</v>
      </c>
      <c r="I2" s="1" t="s">
        <v>257</v>
      </c>
      <c r="J2" s="1" t="s">
        <v>103</v>
      </c>
      <c r="K2" s="1" t="s">
        <v>139</v>
      </c>
      <c r="L2" s="1" t="s">
        <v>148</v>
      </c>
      <c r="M2" s="13"/>
    </row>
    <row r="3" spans="1:13" x14ac:dyDescent="0.35">
      <c r="A3" s="1">
        <v>1</v>
      </c>
      <c r="B3" s="3" t="s">
        <v>0</v>
      </c>
      <c r="C3" s="3" t="s">
        <v>1</v>
      </c>
      <c r="D3" s="3" t="s">
        <v>2</v>
      </c>
      <c r="E3" s="1" t="s">
        <v>3</v>
      </c>
      <c r="F3" s="11">
        <f>300+A3</f>
        <v>301</v>
      </c>
      <c r="G3" s="1" t="s">
        <v>4</v>
      </c>
      <c r="H3" s="1" t="s">
        <v>5</v>
      </c>
      <c r="I3" s="1" t="s">
        <v>5</v>
      </c>
      <c r="J3" s="1" t="s">
        <v>5</v>
      </c>
      <c r="K3" s="1" t="s">
        <v>281</v>
      </c>
      <c r="L3" s="1" t="s">
        <v>5</v>
      </c>
      <c r="M3" s="4"/>
    </row>
    <row r="4" spans="1:13" x14ac:dyDescent="0.35">
      <c r="A4" s="1">
        <v>2</v>
      </c>
      <c r="B4" s="3" t="s">
        <v>7</v>
      </c>
      <c r="C4" s="3" t="s">
        <v>1</v>
      </c>
      <c r="D4" s="3" t="s">
        <v>8</v>
      </c>
      <c r="E4" s="1" t="s">
        <v>3</v>
      </c>
      <c r="F4" s="11">
        <f t="shared" ref="F4:F67" si="0">300+A4</f>
        <v>302</v>
      </c>
      <c r="G4" s="1" t="s">
        <v>4</v>
      </c>
      <c r="H4" s="1" t="s">
        <v>5</v>
      </c>
      <c r="I4" s="1" t="s">
        <v>5</v>
      </c>
      <c r="J4" s="1" t="s">
        <v>5</v>
      </c>
      <c r="K4" s="1" t="s">
        <v>6</v>
      </c>
      <c r="L4" s="1" t="s">
        <v>5</v>
      </c>
      <c r="M4" s="4"/>
    </row>
    <row r="5" spans="1:13" x14ac:dyDescent="0.35">
      <c r="A5" s="1">
        <v>3</v>
      </c>
      <c r="B5" s="3"/>
      <c r="C5" s="3"/>
      <c r="D5" s="3"/>
      <c r="E5" s="1"/>
      <c r="F5" s="11">
        <f t="shared" si="0"/>
        <v>303</v>
      </c>
      <c r="G5" s="1"/>
      <c r="H5" s="1"/>
      <c r="I5" s="1"/>
      <c r="J5" s="1"/>
      <c r="K5" s="1"/>
      <c r="L5" s="1"/>
      <c r="M5" s="4"/>
    </row>
    <row r="6" spans="1:13" x14ac:dyDescent="0.35">
      <c r="A6" s="1">
        <v>4</v>
      </c>
      <c r="B6" s="3"/>
      <c r="C6" s="3"/>
      <c r="D6" s="3"/>
      <c r="E6" s="1"/>
      <c r="F6" s="11">
        <f t="shared" si="0"/>
        <v>304</v>
      </c>
      <c r="G6" s="1"/>
      <c r="H6" s="1"/>
      <c r="I6" s="1"/>
      <c r="J6" s="1"/>
      <c r="K6" s="1"/>
      <c r="L6" s="1"/>
      <c r="M6" s="4"/>
    </row>
    <row r="7" spans="1:13" x14ac:dyDescent="0.35">
      <c r="A7" s="1">
        <v>5</v>
      </c>
      <c r="B7" s="3" t="s">
        <v>9</v>
      </c>
      <c r="C7" s="3" t="s">
        <v>10</v>
      </c>
      <c r="D7" s="3" t="s">
        <v>11</v>
      </c>
      <c r="E7" s="1" t="s">
        <v>3</v>
      </c>
      <c r="F7" s="11">
        <f t="shared" si="0"/>
        <v>305</v>
      </c>
      <c r="G7" s="1" t="s">
        <v>4</v>
      </c>
      <c r="H7" s="1" t="s">
        <v>5</v>
      </c>
      <c r="I7" s="1" t="s">
        <v>5</v>
      </c>
      <c r="J7" s="1" t="s">
        <v>5</v>
      </c>
      <c r="K7" s="1" t="s">
        <v>6</v>
      </c>
      <c r="L7" s="1" t="s">
        <v>5</v>
      </c>
      <c r="M7" s="4"/>
    </row>
    <row r="8" spans="1:13" x14ac:dyDescent="0.35">
      <c r="A8" s="1">
        <v>6</v>
      </c>
      <c r="B8" s="3" t="s">
        <v>9</v>
      </c>
      <c r="C8" s="3" t="s">
        <v>12</v>
      </c>
      <c r="D8" s="3" t="s">
        <v>13</v>
      </c>
      <c r="E8" s="1" t="s">
        <v>3</v>
      </c>
      <c r="F8" s="11">
        <f t="shared" si="0"/>
        <v>306</v>
      </c>
      <c r="G8" s="1" t="s">
        <v>4</v>
      </c>
      <c r="H8" s="1" t="s">
        <v>5</v>
      </c>
      <c r="I8" s="1" t="s">
        <v>5</v>
      </c>
      <c r="J8" s="1" t="s">
        <v>5</v>
      </c>
      <c r="K8" s="1" t="s">
        <v>6</v>
      </c>
      <c r="L8" s="1" t="s">
        <v>5</v>
      </c>
      <c r="M8" s="4"/>
    </row>
    <row r="9" spans="1:13" x14ac:dyDescent="0.35">
      <c r="A9" s="1">
        <v>7</v>
      </c>
      <c r="B9" s="3" t="s">
        <v>14</v>
      </c>
      <c r="C9" s="3" t="s">
        <v>10</v>
      </c>
      <c r="D9" s="3" t="s">
        <v>15</v>
      </c>
      <c r="E9" s="1" t="s">
        <v>3</v>
      </c>
      <c r="F9" s="11">
        <f t="shared" si="0"/>
        <v>307</v>
      </c>
      <c r="G9" s="1" t="s">
        <v>4</v>
      </c>
      <c r="H9" s="1" t="s">
        <v>5</v>
      </c>
      <c r="I9" s="1" t="s">
        <v>5</v>
      </c>
      <c r="J9" s="1" t="s">
        <v>5</v>
      </c>
      <c r="K9" s="1" t="s">
        <v>6</v>
      </c>
      <c r="L9" s="1" t="s">
        <v>5</v>
      </c>
      <c r="M9" s="4"/>
    </row>
    <row r="10" spans="1:13" x14ac:dyDescent="0.35">
      <c r="A10" s="1">
        <v>8</v>
      </c>
      <c r="B10" s="3" t="s">
        <v>14</v>
      </c>
      <c r="C10" s="3" t="s">
        <v>12</v>
      </c>
      <c r="D10" s="3" t="s">
        <v>16</v>
      </c>
      <c r="E10" s="1" t="s">
        <v>3</v>
      </c>
      <c r="F10" s="11">
        <f t="shared" si="0"/>
        <v>308</v>
      </c>
      <c r="G10" s="1" t="s">
        <v>4</v>
      </c>
      <c r="H10" s="1" t="s">
        <v>5</v>
      </c>
      <c r="I10" s="1" t="s">
        <v>5</v>
      </c>
      <c r="J10" s="1" t="s">
        <v>5</v>
      </c>
      <c r="K10" s="1" t="s">
        <v>6</v>
      </c>
      <c r="L10" s="1" t="s">
        <v>5</v>
      </c>
      <c r="M10" s="4"/>
    </row>
    <row r="11" spans="1:13" x14ac:dyDescent="0.35">
      <c r="A11" s="1">
        <v>9</v>
      </c>
      <c r="B11" s="3" t="s">
        <v>17</v>
      </c>
      <c r="C11" s="3" t="s">
        <v>18</v>
      </c>
      <c r="D11" s="3" t="s">
        <v>19</v>
      </c>
      <c r="E11" s="1" t="s">
        <v>3</v>
      </c>
      <c r="F11" s="11">
        <f t="shared" si="0"/>
        <v>309</v>
      </c>
      <c r="G11" s="1" t="s">
        <v>20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3" t="s">
        <v>22</v>
      </c>
    </row>
    <row r="12" spans="1:13" x14ac:dyDescent="0.35">
      <c r="A12" s="1">
        <v>10</v>
      </c>
      <c r="B12" s="3" t="s">
        <v>23</v>
      </c>
      <c r="C12" s="3" t="s">
        <v>24</v>
      </c>
      <c r="D12" s="3" t="s">
        <v>25</v>
      </c>
      <c r="E12" s="1" t="s">
        <v>3</v>
      </c>
      <c r="F12" s="11">
        <f t="shared" si="0"/>
        <v>310</v>
      </c>
      <c r="G12" s="1" t="s">
        <v>20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3" t="s">
        <v>22</v>
      </c>
    </row>
    <row r="13" spans="1:13" x14ac:dyDescent="0.35">
      <c r="A13" s="1">
        <v>11</v>
      </c>
      <c r="B13" s="3"/>
      <c r="C13" s="3"/>
      <c r="D13" s="3"/>
      <c r="E13" s="1"/>
      <c r="F13" s="11">
        <f t="shared" si="0"/>
        <v>311</v>
      </c>
      <c r="G13" s="1"/>
      <c r="H13" s="1"/>
      <c r="I13" s="1"/>
      <c r="J13" s="1"/>
      <c r="K13" s="1"/>
      <c r="L13" s="1"/>
      <c r="M13" s="3"/>
    </row>
    <row r="14" spans="1:13" x14ac:dyDescent="0.35">
      <c r="A14" s="1">
        <v>12</v>
      </c>
      <c r="B14" s="3"/>
      <c r="C14" s="3" t="s">
        <v>26</v>
      </c>
      <c r="D14" s="3"/>
      <c r="E14" s="1"/>
      <c r="F14" s="11">
        <f t="shared" si="0"/>
        <v>312</v>
      </c>
      <c r="G14" s="1"/>
      <c r="H14" s="1"/>
      <c r="I14" s="1"/>
      <c r="J14" s="1"/>
      <c r="K14" s="1"/>
      <c r="L14" s="1"/>
      <c r="M14" s="3"/>
    </row>
    <row r="15" spans="1:13" x14ac:dyDescent="0.35">
      <c r="A15" s="1">
        <v>13</v>
      </c>
      <c r="B15" s="3" t="s">
        <v>26</v>
      </c>
      <c r="C15" s="3" t="s">
        <v>27</v>
      </c>
      <c r="D15" s="3" t="s">
        <v>28</v>
      </c>
      <c r="E15" s="1" t="s">
        <v>29</v>
      </c>
      <c r="F15" s="11">
        <f t="shared" si="0"/>
        <v>313</v>
      </c>
      <c r="G15" s="1" t="s">
        <v>4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3" t="s">
        <v>31</v>
      </c>
    </row>
    <row r="16" spans="1:13" x14ac:dyDescent="0.35">
      <c r="A16" s="1">
        <v>14</v>
      </c>
      <c r="B16" s="3" t="s">
        <v>32</v>
      </c>
      <c r="C16" s="3" t="s">
        <v>33</v>
      </c>
      <c r="D16" s="3" t="s">
        <v>34</v>
      </c>
      <c r="E16" s="1" t="s">
        <v>35</v>
      </c>
      <c r="F16" s="11">
        <f t="shared" si="0"/>
        <v>314</v>
      </c>
      <c r="G16" s="1" t="s">
        <v>36</v>
      </c>
      <c r="H16" s="1" t="s">
        <v>30</v>
      </c>
      <c r="I16" s="1" t="s">
        <v>30</v>
      </c>
      <c r="J16" s="1" t="s">
        <v>30</v>
      </c>
      <c r="K16" s="1" t="s">
        <v>30</v>
      </c>
      <c r="L16" s="1" t="s">
        <v>30</v>
      </c>
      <c r="M16" s="3" t="s">
        <v>37</v>
      </c>
    </row>
    <row r="17" spans="1:13" x14ac:dyDescent="0.35">
      <c r="A17" s="1">
        <v>15</v>
      </c>
      <c r="B17" s="3"/>
      <c r="C17" s="3"/>
      <c r="D17" s="3"/>
      <c r="E17" s="1"/>
      <c r="F17" s="11">
        <f t="shared" si="0"/>
        <v>315</v>
      </c>
      <c r="G17" s="1"/>
      <c r="H17" s="1"/>
      <c r="I17" s="1"/>
      <c r="J17" s="1"/>
      <c r="K17" s="1"/>
      <c r="L17" s="1"/>
      <c r="M17" s="3"/>
    </row>
    <row r="18" spans="1:13" x14ac:dyDescent="0.35">
      <c r="A18" s="1">
        <v>16</v>
      </c>
      <c r="B18" s="3"/>
      <c r="C18" s="3"/>
      <c r="D18" s="3"/>
      <c r="E18" s="1"/>
      <c r="F18" s="11">
        <f t="shared" si="0"/>
        <v>316</v>
      </c>
      <c r="G18" s="1"/>
      <c r="H18" s="1"/>
      <c r="I18" s="1"/>
      <c r="J18" s="1"/>
      <c r="K18" s="1"/>
      <c r="L18" s="1"/>
      <c r="M18" s="3"/>
    </row>
    <row r="19" spans="1:13" x14ac:dyDescent="0.35">
      <c r="A19" s="1">
        <v>17</v>
      </c>
      <c r="B19" s="3"/>
      <c r="C19" s="3"/>
      <c r="D19" s="3"/>
      <c r="E19" s="1"/>
      <c r="F19" s="11">
        <f t="shared" si="0"/>
        <v>317</v>
      </c>
      <c r="G19" s="1"/>
      <c r="H19" s="1"/>
      <c r="I19" s="1"/>
      <c r="J19" s="1"/>
      <c r="K19" s="1"/>
      <c r="L19" s="1"/>
      <c r="M19" s="3"/>
    </row>
    <row r="20" spans="1:13" x14ac:dyDescent="0.35">
      <c r="A20" s="1">
        <v>18</v>
      </c>
      <c r="B20" s="3"/>
      <c r="C20" s="3"/>
      <c r="D20" s="3"/>
      <c r="E20" s="1"/>
      <c r="F20" s="11">
        <f t="shared" si="0"/>
        <v>318</v>
      </c>
      <c r="G20" s="1"/>
      <c r="H20" s="1"/>
      <c r="I20" s="1"/>
      <c r="J20" s="1"/>
      <c r="K20" s="1"/>
      <c r="L20" s="1"/>
      <c r="M20" s="3"/>
    </row>
    <row r="21" spans="1:13" x14ac:dyDescent="0.35">
      <c r="A21" s="1">
        <v>19</v>
      </c>
      <c r="B21" s="3" t="s">
        <v>38</v>
      </c>
      <c r="C21" s="3" t="s">
        <v>39</v>
      </c>
      <c r="D21" s="3" t="s">
        <v>40</v>
      </c>
      <c r="E21" s="1" t="s">
        <v>3</v>
      </c>
      <c r="F21" s="11">
        <f t="shared" si="0"/>
        <v>319</v>
      </c>
      <c r="G21" s="1" t="s">
        <v>4</v>
      </c>
      <c r="H21" s="1" t="s">
        <v>5</v>
      </c>
      <c r="I21" s="1" t="s">
        <v>5</v>
      </c>
      <c r="J21" s="1" t="s">
        <v>5</v>
      </c>
      <c r="K21" s="1" t="s">
        <v>6</v>
      </c>
      <c r="L21" s="1" t="s">
        <v>5</v>
      </c>
      <c r="M21" s="3"/>
    </row>
    <row r="22" spans="1:13" ht="22.5" x14ac:dyDescent="0.35">
      <c r="A22" s="1">
        <v>20</v>
      </c>
      <c r="B22" s="3" t="s">
        <v>38</v>
      </c>
      <c r="C22" s="3" t="s">
        <v>41</v>
      </c>
      <c r="D22" s="3" t="s">
        <v>42</v>
      </c>
      <c r="E22" s="1" t="s">
        <v>43</v>
      </c>
      <c r="F22" s="11">
        <f t="shared" si="0"/>
        <v>320</v>
      </c>
      <c r="G22" s="1" t="s">
        <v>36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3" t="s">
        <v>37</v>
      </c>
    </row>
    <row r="23" spans="1:13" x14ac:dyDescent="0.35">
      <c r="A23" s="1">
        <v>21</v>
      </c>
      <c r="B23" s="3" t="s">
        <v>44</v>
      </c>
      <c r="C23" s="3" t="s">
        <v>45</v>
      </c>
      <c r="D23" s="3" t="s">
        <v>46</v>
      </c>
      <c r="E23" s="1" t="s">
        <v>3</v>
      </c>
      <c r="F23" s="11">
        <f t="shared" si="0"/>
        <v>321</v>
      </c>
      <c r="G23" s="1" t="s">
        <v>4</v>
      </c>
      <c r="H23" s="1" t="s">
        <v>5</v>
      </c>
      <c r="I23" s="1" t="s">
        <v>5</v>
      </c>
      <c r="J23" s="1" t="s">
        <v>5</v>
      </c>
      <c r="K23" s="1" t="s">
        <v>6</v>
      </c>
      <c r="L23" s="1" t="s">
        <v>5</v>
      </c>
      <c r="M23" s="3"/>
    </row>
    <row r="24" spans="1:13" x14ac:dyDescent="0.35">
      <c r="A24" s="1">
        <v>22</v>
      </c>
      <c r="B24" s="3" t="s">
        <v>47</v>
      </c>
      <c r="C24" s="3" t="s">
        <v>48</v>
      </c>
      <c r="D24" s="3" t="s">
        <v>49</v>
      </c>
      <c r="E24" s="1" t="s">
        <v>3</v>
      </c>
      <c r="F24" s="11">
        <f t="shared" si="0"/>
        <v>322</v>
      </c>
      <c r="G24" s="1" t="s">
        <v>4</v>
      </c>
      <c r="H24" s="1" t="s">
        <v>5</v>
      </c>
      <c r="I24" s="1" t="s">
        <v>5</v>
      </c>
      <c r="J24" s="1" t="s">
        <v>5</v>
      </c>
      <c r="K24" s="1" t="s">
        <v>6</v>
      </c>
      <c r="L24" s="1" t="s">
        <v>5</v>
      </c>
      <c r="M24" s="3"/>
    </row>
    <row r="25" spans="1:13" x14ac:dyDescent="0.35">
      <c r="A25" s="1">
        <v>23</v>
      </c>
      <c r="B25" s="3" t="s">
        <v>50</v>
      </c>
      <c r="C25" s="3" t="s">
        <v>51</v>
      </c>
      <c r="D25" s="3" t="s">
        <v>52</v>
      </c>
      <c r="E25" s="1" t="s">
        <v>3</v>
      </c>
      <c r="F25" s="11">
        <f t="shared" si="0"/>
        <v>323</v>
      </c>
      <c r="G25" s="1" t="s">
        <v>20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3" t="s">
        <v>22</v>
      </c>
    </row>
    <row r="26" spans="1:13" x14ac:dyDescent="0.35">
      <c r="A26" s="1">
        <v>24</v>
      </c>
      <c r="B26" s="3"/>
      <c r="C26" s="3"/>
      <c r="D26" s="3"/>
      <c r="E26" s="1"/>
      <c r="F26" s="11">
        <f t="shared" si="0"/>
        <v>324</v>
      </c>
      <c r="G26" s="1"/>
      <c r="H26" s="1"/>
      <c r="I26" s="1"/>
      <c r="J26" s="1"/>
      <c r="K26" s="1"/>
      <c r="L26" s="1"/>
      <c r="M26" s="3"/>
    </row>
    <row r="27" spans="1:13" x14ac:dyDescent="0.35">
      <c r="A27" s="1">
        <v>25</v>
      </c>
      <c r="B27" s="3"/>
      <c r="C27" s="3" t="s">
        <v>53</v>
      </c>
      <c r="D27" s="3"/>
      <c r="E27" s="1"/>
      <c r="F27" s="11">
        <f t="shared" si="0"/>
        <v>325</v>
      </c>
      <c r="G27" s="1"/>
      <c r="H27" s="1"/>
      <c r="I27" s="1"/>
      <c r="J27" s="1"/>
      <c r="K27" s="1"/>
      <c r="L27" s="1"/>
      <c r="M27" s="3"/>
    </row>
    <row r="28" spans="1:13" x14ac:dyDescent="0.35">
      <c r="A28" s="1">
        <v>26</v>
      </c>
      <c r="B28" s="3" t="s">
        <v>53</v>
      </c>
      <c r="C28" s="3" t="s">
        <v>54</v>
      </c>
      <c r="D28" s="3" t="s">
        <v>55</v>
      </c>
      <c r="E28" s="1" t="s">
        <v>3</v>
      </c>
      <c r="F28" s="11">
        <f t="shared" si="0"/>
        <v>326</v>
      </c>
      <c r="G28" s="1" t="s">
        <v>4</v>
      </c>
      <c r="H28" s="1" t="s">
        <v>5</v>
      </c>
      <c r="I28" s="1" t="s">
        <v>5</v>
      </c>
      <c r="J28" s="1" t="s">
        <v>5</v>
      </c>
      <c r="K28" s="1" t="s">
        <v>6</v>
      </c>
      <c r="L28" s="1" t="s">
        <v>5</v>
      </c>
      <c r="M28" s="3"/>
    </row>
    <row r="29" spans="1:13" x14ac:dyDescent="0.35">
      <c r="A29" s="1">
        <v>27</v>
      </c>
      <c r="B29" s="3" t="s">
        <v>56</v>
      </c>
      <c r="C29" s="3" t="s">
        <v>57</v>
      </c>
      <c r="D29" s="3" t="s">
        <v>58</v>
      </c>
      <c r="E29" s="1" t="s">
        <v>3</v>
      </c>
      <c r="F29" s="11">
        <f t="shared" si="0"/>
        <v>327</v>
      </c>
      <c r="G29" s="1" t="s">
        <v>20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3" t="s">
        <v>22</v>
      </c>
    </row>
    <row r="30" spans="1:13" x14ac:dyDescent="0.35">
      <c r="A30" s="1">
        <v>28</v>
      </c>
      <c r="B30" s="3" t="s">
        <v>47</v>
      </c>
      <c r="C30" s="3" t="s">
        <v>59</v>
      </c>
      <c r="D30" s="5" t="s">
        <v>60</v>
      </c>
      <c r="E30" s="1" t="s">
        <v>3</v>
      </c>
      <c r="F30" s="11">
        <f t="shared" si="0"/>
        <v>328</v>
      </c>
      <c r="G30" s="1" t="s">
        <v>20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3" t="s">
        <v>22</v>
      </c>
    </row>
    <row r="31" spans="1:13" x14ac:dyDescent="0.35">
      <c r="A31" s="1">
        <v>29</v>
      </c>
      <c r="B31" s="3" t="s">
        <v>47</v>
      </c>
      <c r="C31" s="3" t="s">
        <v>61</v>
      </c>
      <c r="D31" s="5" t="s">
        <v>62</v>
      </c>
      <c r="E31" s="1" t="s">
        <v>3</v>
      </c>
      <c r="F31" s="11">
        <f t="shared" si="0"/>
        <v>329</v>
      </c>
      <c r="G31" s="1" t="s">
        <v>20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3" t="s">
        <v>22</v>
      </c>
    </row>
    <row r="32" spans="1:13" x14ac:dyDescent="0.35">
      <c r="A32" s="1">
        <v>30</v>
      </c>
      <c r="B32" s="3"/>
      <c r="C32" s="3"/>
      <c r="D32" s="5"/>
      <c r="E32" s="1"/>
      <c r="F32" s="11">
        <f t="shared" si="0"/>
        <v>330</v>
      </c>
      <c r="G32" s="1"/>
      <c r="H32" s="1"/>
      <c r="I32" s="1"/>
      <c r="J32" s="1"/>
      <c r="K32" s="1"/>
      <c r="L32" s="1"/>
      <c r="M32" s="3"/>
    </row>
    <row r="33" spans="1:13" x14ac:dyDescent="0.35">
      <c r="A33" s="1">
        <v>31</v>
      </c>
      <c r="B33" s="3" t="s">
        <v>63</v>
      </c>
      <c r="C33" s="3" t="s">
        <v>64</v>
      </c>
      <c r="D33" s="3" t="s">
        <v>65</v>
      </c>
      <c r="E33" s="1" t="s">
        <v>66</v>
      </c>
      <c r="F33" s="11">
        <f t="shared" si="0"/>
        <v>331</v>
      </c>
      <c r="G33" s="1" t="s">
        <v>67</v>
      </c>
      <c r="H33" s="1" t="s">
        <v>21</v>
      </c>
      <c r="I33" s="1" t="s">
        <v>5</v>
      </c>
      <c r="J33" s="1" t="s">
        <v>21</v>
      </c>
      <c r="K33" s="1" t="s">
        <v>21</v>
      </c>
      <c r="L33" s="1" t="s">
        <v>21</v>
      </c>
      <c r="M33" s="3" t="s">
        <v>68</v>
      </c>
    </row>
    <row r="34" spans="1:13" x14ac:dyDescent="0.35">
      <c r="A34" s="1">
        <v>32</v>
      </c>
      <c r="B34" s="3" t="s">
        <v>63</v>
      </c>
      <c r="C34" s="3" t="s">
        <v>69</v>
      </c>
      <c r="D34" s="3" t="s">
        <v>70</v>
      </c>
      <c r="E34" s="1" t="s">
        <v>66</v>
      </c>
      <c r="F34" s="11">
        <f t="shared" si="0"/>
        <v>332</v>
      </c>
      <c r="G34" s="1" t="s">
        <v>36</v>
      </c>
      <c r="H34" s="1" t="s">
        <v>21</v>
      </c>
      <c r="I34" s="1" t="s">
        <v>71</v>
      </c>
      <c r="J34" s="1" t="s">
        <v>21</v>
      </c>
      <c r="K34" s="1" t="s">
        <v>21</v>
      </c>
      <c r="L34" s="1" t="s">
        <v>21</v>
      </c>
      <c r="M34" s="3" t="s">
        <v>72</v>
      </c>
    </row>
    <row r="35" spans="1:13" x14ac:dyDescent="0.35">
      <c r="A35" s="1">
        <v>33</v>
      </c>
      <c r="B35" s="3"/>
      <c r="C35" s="3"/>
      <c r="D35" s="3"/>
      <c r="E35" s="1"/>
      <c r="F35" s="11">
        <f t="shared" si="0"/>
        <v>333</v>
      </c>
      <c r="G35" s="1"/>
      <c r="H35" s="1"/>
      <c r="I35" s="1"/>
      <c r="J35" s="1"/>
      <c r="K35" s="1"/>
      <c r="L35" s="1"/>
      <c r="M35" s="3"/>
    </row>
    <row r="36" spans="1:13" x14ac:dyDescent="0.35">
      <c r="A36" s="1">
        <v>34</v>
      </c>
      <c r="B36" s="3"/>
      <c r="C36" s="3"/>
      <c r="D36" s="3"/>
      <c r="E36" s="1"/>
      <c r="F36" s="11">
        <f t="shared" si="0"/>
        <v>334</v>
      </c>
      <c r="G36" s="1"/>
      <c r="H36" s="1"/>
      <c r="I36" s="1"/>
      <c r="J36" s="1"/>
      <c r="K36" s="1"/>
      <c r="L36" s="1"/>
      <c r="M36" s="3"/>
    </row>
    <row r="37" spans="1:13" x14ac:dyDescent="0.35">
      <c r="A37" s="1">
        <v>35</v>
      </c>
      <c r="B37" s="3"/>
      <c r="C37" s="3"/>
      <c r="D37" s="3"/>
      <c r="E37" s="1"/>
      <c r="F37" s="11">
        <f t="shared" si="0"/>
        <v>335</v>
      </c>
      <c r="G37" s="1"/>
      <c r="H37" s="1"/>
      <c r="I37" s="1"/>
      <c r="J37" s="1"/>
      <c r="K37" s="1"/>
      <c r="L37" s="1"/>
      <c r="M37" s="3"/>
    </row>
    <row r="38" spans="1:13" x14ac:dyDescent="0.35">
      <c r="A38" s="1">
        <v>36</v>
      </c>
      <c r="B38" s="3"/>
      <c r="C38" s="3"/>
      <c r="D38" s="3"/>
      <c r="E38" s="1"/>
      <c r="F38" s="11">
        <f t="shared" si="0"/>
        <v>336</v>
      </c>
      <c r="G38" s="1"/>
      <c r="H38" s="1"/>
      <c r="I38" s="1"/>
      <c r="J38" s="1"/>
      <c r="K38" s="1"/>
      <c r="L38" s="1"/>
      <c r="M38" s="3"/>
    </row>
    <row r="39" spans="1:13" x14ac:dyDescent="0.35">
      <c r="A39" s="1">
        <v>37</v>
      </c>
      <c r="B39" s="3" t="s">
        <v>259</v>
      </c>
      <c r="C39" s="3" t="s">
        <v>64</v>
      </c>
      <c r="D39" s="3" t="s">
        <v>73</v>
      </c>
      <c r="E39" s="1" t="s">
        <v>66</v>
      </c>
      <c r="F39" s="11">
        <f t="shared" si="0"/>
        <v>337</v>
      </c>
      <c r="G39" s="1" t="s">
        <v>67</v>
      </c>
      <c r="H39" s="1" t="s">
        <v>21</v>
      </c>
      <c r="I39" s="1" t="s">
        <v>5</v>
      </c>
      <c r="J39" s="1" t="s">
        <v>21</v>
      </c>
      <c r="K39" s="1" t="s">
        <v>21</v>
      </c>
      <c r="L39" s="1" t="s">
        <v>21</v>
      </c>
      <c r="M39" s="3" t="s">
        <v>68</v>
      </c>
    </row>
    <row r="40" spans="1:13" x14ac:dyDescent="0.35">
      <c r="A40" s="1">
        <v>38</v>
      </c>
      <c r="B40" s="3" t="s">
        <v>259</v>
      </c>
      <c r="C40" s="3" t="s">
        <v>69</v>
      </c>
      <c r="D40" s="3" t="s">
        <v>74</v>
      </c>
      <c r="E40" s="1" t="s">
        <v>66</v>
      </c>
      <c r="F40" s="11">
        <f t="shared" si="0"/>
        <v>338</v>
      </c>
      <c r="G40" s="1" t="s">
        <v>36</v>
      </c>
      <c r="H40" s="1" t="s">
        <v>21</v>
      </c>
      <c r="I40" s="1" t="s">
        <v>71</v>
      </c>
      <c r="J40" s="1" t="s">
        <v>21</v>
      </c>
      <c r="K40" s="1" t="s">
        <v>21</v>
      </c>
      <c r="L40" s="1" t="s">
        <v>21</v>
      </c>
      <c r="M40" s="3" t="s">
        <v>72</v>
      </c>
    </row>
    <row r="41" spans="1:13" x14ac:dyDescent="0.35">
      <c r="A41" s="1">
        <v>39</v>
      </c>
      <c r="B41" s="3" t="s">
        <v>260</v>
      </c>
      <c r="C41" s="3" t="s">
        <v>64</v>
      </c>
      <c r="D41" s="3" t="s">
        <v>261</v>
      </c>
      <c r="E41" s="1" t="s">
        <v>66</v>
      </c>
      <c r="F41" s="11">
        <f t="shared" si="0"/>
        <v>339</v>
      </c>
      <c r="G41" s="1" t="s">
        <v>67</v>
      </c>
      <c r="H41" s="1" t="s">
        <v>21</v>
      </c>
      <c r="I41" s="1" t="s">
        <v>5</v>
      </c>
      <c r="J41" s="1" t="s">
        <v>21</v>
      </c>
      <c r="K41" s="1" t="s">
        <v>21</v>
      </c>
      <c r="L41" s="1" t="s">
        <v>21</v>
      </c>
      <c r="M41" s="3" t="s">
        <v>68</v>
      </c>
    </row>
    <row r="42" spans="1:13" x14ac:dyDescent="0.35">
      <c r="A42" s="1">
        <v>40</v>
      </c>
      <c r="B42" s="3" t="s">
        <v>260</v>
      </c>
      <c r="C42" s="3" t="s">
        <v>69</v>
      </c>
      <c r="D42" s="3" t="s">
        <v>262</v>
      </c>
      <c r="E42" s="1" t="s">
        <v>66</v>
      </c>
      <c r="F42" s="11">
        <f t="shared" si="0"/>
        <v>340</v>
      </c>
      <c r="G42" s="1" t="s">
        <v>36</v>
      </c>
      <c r="H42" s="1" t="s">
        <v>21</v>
      </c>
      <c r="I42" s="1" t="s">
        <v>71</v>
      </c>
      <c r="J42" s="1" t="s">
        <v>21</v>
      </c>
      <c r="K42" s="1" t="s">
        <v>21</v>
      </c>
      <c r="L42" s="1" t="s">
        <v>21</v>
      </c>
      <c r="M42" s="3" t="s">
        <v>72</v>
      </c>
    </row>
    <row r="43" spans="1:13" x14ac:dyDescent="0.35">
      <c r="A43" s="1">
        <v>41</v>
      </c>
      <c r="B43" s="3" t="s">
        <v>257</v>
      </c>
      <c r="C43" s="3" t="s">
        <v>75</v>
      </c>
      <c r="D43" s="3" t="s">
        <v>76</v>
      </c>
      <c r="E43" s="1" t="s">
        <v>77</v>
      </c>
      <c r="F43" s="11">
        <f t="shared" si="0"/>
        <v>341</v>
      </c>
      <c r="G43" s="1" t="s">
        <v>36</v>
      </c>
      <c r="H43" s="1" t="s">
        <v>21</v>
      </c>
      <c r="I43" s="1" t="s">
        <v>71</v>
      </c>
      <c r="J43" s="1" t="s">
        <v>21</v>
      </c>
      <c r="K43" s="1" t="s">
        <v>21</v>
      </c>
      <c r="L43" s="1" t="s">
        <v>21</v>
      </c>
      <c r="M43" s="3" t="s">
        <v>72</v>
      </c>
    </row>
    <row r="44" spans="1:13" x14ac:dyDescent="0.35">
      <c r="A44" s="1">
        <v>42</v>
      </c>
      <c r="B44" s="3" t="s">
        <v>257</v>
      </c>
      <c r="C44" s="3" t="s">
        <v>79</v>
      </c>
      <c r="D44" s="3" t="s">
        <v>80</v>
      </c>
      <c r="E44" s="1" t="s">
        <v>77</v>
      </c>
      <c r="F44" s="11">
        <f t="shared" si="0"/>
        <v>342</v>
      </c>
      <c r="G44" s="1" t="s">
        <v>67</v>
      </c>
      <c r="H44" s="1" t="s">
        <v>21</v>
      </c>
      <c r="I44" s="1" t="s">
        <v>5</v>
      </c>
      <c r="J44" s="1" t="s">
        <v>21</v>
      </c>
      <c r="K44" s="1" t="s">
        <v>21</v>
      </c>
      <c r="L44" s="1" t="s">
        <v>21</v>
      </c>
      <c r="M44" s="3" t="s">
        <v>78</v>
      </c>
    </row>
    <row r="45" spans="1:13" x14ac:dyDescent="0.35">
      <c r="A45" s="1">
        <v>43</v>
      </c>
      <c r="B45" s="3" t="s">
        <v>263</v>
      </c>
      <c r="C45" s="3" t="s">
        <v>81</v>
      </c>
      <c r="D45" s="3" t="s">
        <v>82</v>
      </c>
      <c r="E45" s="1" t="s">
        <v>3</v>
      </c>
      <c r="F45" s="11">
        <f t="shared" si="0"/>
        <v>343</v>
      </c>
      <c r="G45" s="1" t="s">
        <v>4</v>
      </c>
      <c r="H45" s="1" t="s">
        <v>5</v>
      </c>
      <c r="I45" s="1" t="s">
        <v>5</v>
      </c>
      <c r="J45" s="1" t="s">
        <v>5</v>
      </c>
      <c r="K45" s="1" t="s">
        <v>6</v>
      </c>
      <c r="L45" s="1" t="s">
        <v>5</v>
      </c>
      <c r="M45" s="3"/>
    </row>
    <row r="46" spans="1:13" x14ac:dyDescent="0.35">
      <c r="A46" s="1">
        <v>44</v>
      </c>
      <c r="B46" s="3" t="s">
        <v>264</v>
      </c>
      <c r="C46" s="3" t="s">
        <v>81</v>
      </c>
      <c r="D46" s="3" t="s">
        <v>83</v>
      </c>
      <c r="E46" s="1" t="s">
        <v>3</v>
      </c>
      <c r="F46" s="11">
        <f t="shared" si="0"/>
        <v>344</v>
      </c>
      <c r="G46" s="1" t="s">
        <v>4</v>
      </c>
      <c r="H46" s="1" t="s">
        <v>5</v>
      </c>
      <c r="I46" s="1" t="s">
        <v>5</v>
      </c>
      <c r="J46" s="1" t="s">
        <v>5</v>
      </c>
      <c r="K46" s="1" t="s">
        <v>6</v>
      </c>
      <c r="L46" s="1" t="s">
        <v>5</v>
      </c>
      <c r="M46" s="3"/>
    </row>
    <row r="47" spans="1:13" x14ac:dyDescent="0.35">
      <c r="A47" s="1">
        <v>45</v>
      </c>
      <c r="B47" s="3"/>
      <c r="C47" s="3"/>
      <c r="D47" s="3"/>
      <c r="E47" s="1"/>
      <c r="F47" s="11">
        <f t="shared" si="0"/>
        <v>345</v>
      </c>
      <c r="G47" s="1"/>
      <c r="H47" s="1"/>
      <c r="I47" s="1"/>
      <c r="J47" s="1"/>
      <c r="K47" s="1"/>
      <c r="L47" s="1"/>
      <c r="M47" s="3"/>
    </row>
    <row r="48" spans="1:13" x14ac:dyDescent="0.35">
      <c r="A48" s="1">
        <v>46</v>
      </c>
      <c r="B48" s="6"/>
      <c r="C48" s="3" t="s">
        <v>265</v>
      </c>
      <c r="D48" s="3"/>
      <c r="E48" s="1"/>
      <c r="F48" s="11">
        <f t="shared" si="0"/>
        <v>346</v>
      </c>
      <c r="G48" s="1"/>
      <c r="H48" s="1"/>
      <c r="I48" s="1"/>
      <c r="J48" s="1"/>
      <c r="K48" s="1"/>
      <c r="L48" s="1"/>
      <c r="M48" s="3"/>
    </row>
    <row r="49" spans="1:13" x14ac:dyDescent="0.35">
      <c r="A49" s="1">
        <v>47</v>
      </c>
      <c r="B49" s="3" t="s">
        <v>265</v>
      </c>
      <c r="C49" s="3" t="s">
        <v>266</v>
      </c>
      <c r="D49" s="3" t="s">
        <v>84</v>
      </c>
      <c r="E49" s="1" t="s">
        <v>3</v>
      </c>
      <c r="F49" s="11">
        <f t="shared" si="0"/>
        <v>347</v>
      </c>
      <c r="G49" s="1" t="s">
        <v>67</v>
      </c>
      <c r="H49" s="1" t="s">
        <v>21</v>
      </c>
      <c r="I49" s="1" t="s">
        <v>5</v>
      </c>
      <c r="J49" s="1" t="s">
        <v>21</v>
      </c>
      <c r="K49" s="1" t="s">
        <v>21</v>
      </c>
      <c r="L49" s="1" t="s">
        <v>21</v>
      </c>
      <c r="M49" s="3" t="s">
        <v>85</v>
      </c>
    </row>
    <row r="50" spans="1:13" x14ac:dyDescent="0.35">
      <c r="A50" s="1">
        <v>48</v>
      </c>
      <c r="B50" s="3" t="s">
        <v>266</v>
      </c>
      <c r="C50" s="3" t="s">
        <v>86</v>
      </c>
      <c r="D50" s="3" t="s">
        <v>87</v>
      </c>
      <c r="E50" s="1" t="s">
        <v>88</v>
      </c>
      <c r="F50" s="11">
        <f t="shared" si="0"/>
        <v>348</v>
      </c>
      <c r="G50" s="1" t="s">
        <v>67</v>
      </c>
      <c r="H50" s="1" t="s">
        <v>21</v>
      </c>
      <c r="I50" s="1" t="s">
        <v>5</v>
      </c>
      <c r="J50" s="1" t="s">
        <v>21</v>
      </c>
      <c r="K50" s="1" t="s">
        <v>21</v>
      </c>
      <c r="L50" s="1" t="s">
        <v>21</v>
      </c>
      <c r="M50" s="3"/>
    </row>
    <row r="51" spans="1:13" x14ac:dyDescent="0.35">
      <c r="A51" s="1">
        <v>49</v>
      </c>
      <c r="B51" s="3" t="s">
        <v>267</v>
      </c>
      <c r="C51" s="3" t="s">
        <v>89</v>
      </c>
      <c r="D51" s="3" t="s">
        <v>90</v>
      </c>
      <c r="E51" s="1" t="s">
        <v>3</v>
      </c>
      <c r="F51" s="11">
        <f t="shared" si="0"/>
        <v>349</v>
      </c>
      <c r="G51" s="7" t="s">
        <v>20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3" t="s">
        <v>91</v>
      </c>
    </row>
    <row r="52" spans="1:13" x14ac:dyDescent="0.35">
      <c r="A52" s="1">
        <v>50</v>
      </c>
      <c r="B52" s="3" t="s">
        <v>92</v>
      </c>
      <c r="C52" s="3" t="s">
        <v>93</v>
      </c>
      <c r="D52" s="3" t="s">
        <v>94</v>
      </c>
      <c r="E52" s="1" t="s">
        <v>3</v>
      </c>
      <c r="F52" s="11">
        <f t="shared" si="0"/>
        <v>350</v>
      </c>
      <c r="G52" s="1" t="s">
        <v>67</v>
      </c>
      <c r="H52" s="1" t="s">
        <v>21</v>
      </c>
      <c r="I52" s="1" t="s">
        <v>5</v>
      </c>
      <c r="J52" s="1" t="s">
        <v>21</v>
      </c>
      <c r="K52" s="1" t="s">
        <v>21</v>
      </c>
      <c r="L52" s="1" t="s">
        <v>21</v>
      </c>
      <c r="M52" s="3"/>
    </row>
    <row r="53" spans="1:13" x14ac:dyDescent="0.35">
      <c r="A53" s="1">
        <v>51</v>
      </c>
      <c r="B53" s="3"/>
      <c r="C53" s="3"/>
      <c r="D53" s="3"/>
      <c r="E53" s="1"/>
      <c r="F53" s="11">
        <f t="shared" si="0"/>
        <v>351</v>
      </c>
      <c r="G53" s="1"/>
      <c r="H53" s="1"/>
      <c r="I53" s="1"/>
      <c r="J53" s="1"/>
      <c r="K53" s="1"/>
      <c r="L53" s="1"/>
      <c r="M53" s="3"/>
    </row>
    <row r="54" spans="1:13" x14ac:dyDescent="0.35">
      <c r="A54" s="1">
        <v>52</v>
      </c>
      <c r="B54" s="3"/>
      <c r="C54" s="3"/>
      <c r="D54" s="3"/>
      <c r="E54" s="1"/>
      <c r="F54" s="11">
        <f t="shared" si="0"/>
        <v>352</v>
      </c>
      <c r="G54" s="1"/>
      <c r="H54" s="1"/>
      <c r="I54" s="1"/>
      <c r="J54" s="1"/>
      <c r="K54" s="1"/>
      <c r="L54" s="1"/>
      <c r="M54" s="3"/>
    </row>
    <row r="55" spans="1:13" x14ac:dyDescent="0.35">
      <c r="A55" s="1">
        <v>53</v>
      </c>
      <c r="B55" s="3"/>
      <c r="C55" s="3"/>
      <c r="D55" s="3"/>
      <c r="E55" s="1"/>
      <c r="F55" s="11">
        <f t="shared" si="0"/>
        <v>353</v>
      </c>
      <c r="G55" s="1"/>
      <c r="H55" s="1"/>
      <c r="I55" s="1"/>
      <c r="J55" s="1"/>
      <c r="K55" s="1"/>
      <c r="L55" s="1"/>
      <c r="M55" s="3"/>
    </row>
    <row r="56" spans="1:13" x14ac:dyDescent="0.35">
      <c r="A56" s="1">
        <v>54</v>
      </c>
      <c r="B56" s="3" t="s">
        <v>95</v>
      </c>
      <c r="C56" s="3" t="s">
        <v>96</v>
      </c>
      <c r="D56" s="3" t="s">
        <v>97</v>
      </c>
      <c r="E56" s="1" t="s">
        <v>3</v>
      </c>
      <c r="F56" s="11">
        <f t="shared" si="0"/>
        <v>354</v>
      </c>
      <c r="G56" s="1" t="s">
        <v>98</v>
      </c>
      <c r="H56" s="1" t="s">
        <v>21</v>
      </c>
      <c r="I56" s="1" t="s">
        <v>71</v>
      </c>
      <c r="J56" s="1" t="s">
        <v>21</v>
      </c>
      <c r="K56" s="1" t="s">
        <v>21</v>
      </c>
      <c r="L56" s="1" t="s">
        <v>21</v>
      </c>
      <c r="M56" s="3" t="s">
        <v>99</v>
      </c>
    </row>
    <row r="57" spans="1:13" x14ac:dyDescent="0.35">
      <c r="A57" s="1">
        <v>55</v>
      </c>
      <c r="B57" s="3"/>
      <c r="C57" s="3"/>
      <c r="D57" s="3"/>
      <c r="E57" s="1"/>
      <c r="F57" s="11">
        <f t="shared" si="0"/>
        <v>355</v>
      </c>
      <c r="G57" s="1"/>
      <c r="H57" s="1"/>
      <c r="I57" s="1"/>
      <c r="J57" s="1"/>
      <c r="K57" s="1"/>
      <c r="L57" s="1"/>
      <c r="M57" s="3"/>
    </row>
    <row r="58" spans="1:13" x14ac:dyDescent="0.35">
      <c r="A58" s="1">
        <v>56</v>
      </c>
      <c r="B58" s="3" t="s">
        <v>100</v>
      </c>
      <c r="C58" s="3" t="s">
        <v>101</v>
      </c>
      <c r="D58" s="3" t="s">
        <v>102</v>
      </c>
      <c r="E58" s="1" t="s">
        <v>88</v>
      </c>
      <c r="F58" s="11">
        <f t="shared" si="0"/>
        <v>356</v>
      </c>
      <c r="G58" s="1" t="s">
        <v>36</v>
      </c>
      <c r="H58" s="1" t="s">
        <v>21</v>
      </c>
      <c r="I58" s="1" t="s">
        <v>71</v>
      </c>
      <c r="J58" s="1" t="s">
        <v>21</v>
      </c>
      <c r="K58" s="1" t="s">
        <v>21</v>
      </c>
      <c r="L58" s="1" t="s">
        <v>21</v>
      </c>
      <c r="M58" s="3"/>
    </row>
    <row r="59" spans="1:13" x14ac:dyDescent="0.35">
      <c r="A59" s="1">
        <v>57</v>
      </c>
      <c r="B59" s="3"/>
      <c r="C59" s="3"/>
      <c r="D59" s="3"/>
      <c r="E59" s="1"/>
      <c r="F59" s="11">
        <f t="shared" si="0"/>
        <v>357</v>
      </c>
      <c r="G59" s="1"/>
      <c r="H59" s="1"/>
      <c r="I59" s="1"/>
      <c r="J59" s="1"/>
      <c r="K59" s="1"/>
      <c r="L59" s="1"/>
      <c r="M59" s="3"/>
    </row>
    <row r="60" spans="1:13" x14ac:dyDescent="0.35">
      <c r="A60" s="1">
        <v>58</v>
      </c>
      <c r="B60" s="3"/>
      <c r="C60" s="3"/>
      <c r="D60" s="3"/>
      <c r="E60" s="1"/>
      <c r="F60" s="11">
        <f t="shared" si="0"/>
        <v>358</v>
      </c>
      <c r="G60" s="1"/>
      <c r="H60" s="1"/>
      <c r="I60" s="1"/>
      <c r="J60" s="1"/>
      <c r="K60" s="1"/>
      <c r="L60" s="1"/>
      <c r="M60" s="3"/>
    </row>
    <row r="61" spans="1:13" x14ac:dyDescent="0.35">
      <c r="A61" s="1">
        <v>59</v>
      </c>
      <c r="B61" s="3"/>
      <c r="C61" s="3"/>
      <c r="D61" s="3"/>
      <c r="E61" s="1"/>
      <c r="F61" s="11">
        <f t="shared" si="0"/>
        <v>359</v>
      </c>
      <c r="G61" s="1"/>
      <c r="H61" s="1"/>
      <c r="I61" s="1"/>
      <c r="J61" s="1"/>
      <c r="K61" s="1"/>
      <c r="L61" s="1"/>
      <c r="M61" s="3"/>
    </row>
    <row r="62" spans="1:13" x14ac:dyDescent="0.35">
      <c r="A62" s="1">
        <v>60</v>
      </c>
      <c r="B62" s="3"/>
      <c r="C62" s="3"/>
      <c r="D62" s="3"/>
      <c r="E62" s="1"/>
      <c r="F62" s="11">
        <f t="shared" si="0"/>
        <v>360</v>
      </c>
      <c r="G62" s="1"/>
      <c r="H62" s="1"/>
      <c r="I62" s="1"/>
      <c r="J62" s="1"/>
      <c r="K62" s="1"/>
      <c r="L62" s="1"/>
      <c r="M62" s="3"/>
    </row>
    <row r="63" spans="1:13" x14ac:dyDescent="0.35">
      <c r="A63" s="1">
        <v>61</v>
      </c>
      <c r="B63" s="3"/>
      <c r="C63" s="3"/>
      <c r="D63" s="3"/>
      <c r="E63" s="1"/>
      <c r="F63" s="11">
        <f t="shared" si="0"/>
        <v>361</v>
      </c>
      <c r="G63" s="1"/>
      <c r="H63" s="1"/>
      <c r="I63" s="1"/>
      <c r="J63" s="1"/>
      <c r="K63" s="1"/>
      <c r="L63" s="1"/>
      <c r="M63" s="3"/>
    </row>
    <row r="64" spans="1:13" x14ac:dyDescent="0.35">
      <c r="A64" s="1">
        <v>62</v>
      </c>
      <c r="B64" s="3"/>
      <c r="C64" s="3"/>
      <c r="D64" s="3"/>
      <c r="E64" s="1"/>
      <c r="F64" s="11">
        <f t="shared" si="0"/>
        <v>362</v>
      </c>
      <c r="G64" s="1"/>
      <c r="H64" s="1"/>
      <c r="I64" s="1"/>
      <c r="J64" s="1"/>
      <c r="K64" s="1"/>
      <c r="L64" s="1"/>
      <c r="M64" s="3"/>
    </row>
    <row r="65" spans="1:13" x14ac:dyDescent="0.35">
      <c r="A65" s="1">
        <v>63</v>
      </c>
      <c r="B65" s="3"/>
      <c r="C65" s="3"/>
      <c r="D65" s="3"/>
      <c r="E65" s="1"/>
      <c r="F65" s="11">
        <f t="shared" si="0"/>
        <v>363</v>
      </c>
      <c r="G65" s="1"/>
      <c r="H65" s="1"/>
      <c r="I65" s="1"/>
      <c r="J65" s="1"/>
      <c r="K65" s="1"/>
      <c r="L65" s="1"/>
      <c r="M65" s="3"/>
    </row>
    <row r="66" spans="1:13" x14ac:dyDescent="0.35">
      <c r="A66" s="1">
        <v>64</v>
      </c>
      <c r="B66" s="3"/>
      <c r="C66" s="3"/>
      <c r="D66" s="3"/>
      <c r="E66" s="1"/>
      <c r="F66" s="11">
        <f t="shared" si="0"/>
        <v>364</v>
      </c>
      <c r="G66" s="1"/>
      <c r="H66" s="1"/>
      <c r="I66" s="1"/>
      <c r="J66" s="1"/>
      <c r="K66" s="1"/>
      <c r="L66" s="1"/>
      <c r="M66" s="3"/>
    </row>
    <row r="67" spans="1:13" x14ac:dyDescent="0.35">
      <c r="A67" s="1">
        <v>65</v>
      </c>
      <c r="B67" s="3"/>
      <c r="C67" s="3"/>
      <c r="D67" s="3"/>
      <c r="E67" s="1"/>
      <c r="F67" s="11">
        <f t="shared" si="0"/>
        <v>365</v>
      </c>
      <c r="G67" s="1"/>
      <c r="H67" s="1"/>
      <c r="I67" s="1"/>
      <c r="J67" s="1"/>
      <c r="K67" s="1"/>
      <c r="L67" s="1"/>
      <c r="M67" s="3"/>
    </row>
    <row r="68" spans="1:13" x14ac:dyDescent="0.35">
      <c r="A68" s="1">
        <v>66</v>
      </c>
      <c r="B68" s="3"/>
      <c r="C68" s="3"/>
      <c r="D68" s="3"/>
      <c r="E68" s="1"/>
      <c r="F68" s="11">
        <f t="shared" ref="F68:F131" si="1">300+A68</f>
        <v>366</v>
      </c>
      <c r="G68" s="1"/>
      <c r="H68" s="1"/>
      <c r="I68" s="1"/>
      <c r="J68" s="1"/>
      <c r="K68" s="1"/>
      <c r="L68" s="1"/>
      <c r="M68" s="3"/>
    </row>
    <row r="69" spans="1:13" x14ac:dyDescent="0.35">
      <c r="A69" s="1">
        <v>67</v>
      </c>
      <c r="B69" s="3"/>
      <c r="C69" s="3"/>
      <c r="D69" s="3"/>
      <c r="E69" s="1"/>
      <c r="F69" s="11">
        <f t="shared" si="1"/>
        <v>367</v>
      </c>
      <c r="G69" s="1"/>
      <c r="H69" s="1"/>
      <c r="I69" s="1"/>
      <c r="J69" s="1"/>
      <c r="K69" s="1"/>
      <c r="L69" s="1"/>
      <c r="M69" s="3"/>
    </row>
    <row r="70" spans="1:13" x14ac:dyDescent="0.35">
      <c r="A70" s="1">
        <v>68</v>
      </c>
      <c r="B70" s="3"/>
      <c r="C70" s="3"/>
      <c r="D70" s="3"/>
      <c r="E70" s="1"/>
      <c r="F70" s="11">
        <f t="shared" si="1"/>
        <v>368</v>
      </c>
      <c r="G70" s="1"/>
      <c r="H70" s="1"/>
      <c r="I70" s="1"/>
      <c r="J70" s="1"/>
      <c r="K70" s="1"/>
      <c r="L70" s="1"/>
      <c r="M70" s="3"/>
    </row>
    <row r="71" spans="1:13" x14ac:dyDescent="0.35">
      <c r="A71" s="1">
        <v>69</v>
      </c>
      <c r="B71" s="3"/>
      <c r="C71" s="3"/>
      <c r="D71" s="3"/>
      <c r="E71" s="1"/>
      <c r="F71" s="11">
        <f t="shared" si="1"/>
        <v>369</v>
      </c>
      <c r="G71" s="1"/>
      <c r="H71" s="1"/>
      <c r="I71" s="1"/>
      <c r="J71" s="1"/>
      <c r="K71" s="1"/>
      <c r="L71" s="1"/>
      <c r="M71" s="3"/>
    </row>
    <row r="72" spans="1:13" x14ac:dyDescent="0.35">
      <c r="A72" s="1">
        <v>70</v>
      </c>
      <c r="B72" s="3"/>
      <c r="C72" s="3"/>
      <c r="D72" s="3"/>
      <c r="E72" s="1"/>
      <c r="F72" s="11">
        <f t="shared" si="1"/>
        <v>370</v>
      </c>
      <c r="G72" s="1"/>
      <c r="H72" s="1"/>
      <c r="I72" s="1"/>
      <c r="J72" s="1"/>
      <c r="K72" s="1"/>
      <c r="L72" s="1"/>
      <c r="M72" s="3"/>
    </row>
    <row r="73" spans="1:13" x14ac:dyDescent="0.35">
      <c r="A73" s="1">
        <v>71</v>
      </c>
      <c r="B73" s="3"/>
      <c r="C73" s="3"/>
      <c r="D73" s="3"/>
      <c r="E73" s="1"/>
      <c r="F73" s="11">
        <f t="shared" si="1"/>
        <v>371</v>
      </c>
      <c r="G73" s="1"/>
      <c r="H73" s="1"/>
      <c r="I73" s="1"/>
      <c r="J73" s="1"/>
      <c r="K73" s="1"/>
      <c r="L73" s="1"/>
      <c r="M73" s="3"/>
    </row>
    <row r="74" spans="1:13" x14ac:dyDescent="0.35">
      <c r="A74" s="1">
        <v>72</v>
      </c>
      <c r="B74" s="3"/>
      <c r="C74" s="3"/>
      <c r="D74" s="3"/>
      <c r="E74" s="1"/>
      <c r="F74" s="11">
        <f t="shared" si="1"/>
        <v>372</v>
      </c>
      <c r="G74" s="1"/>
      <c r="H74" s="1"/>
      <c r="I74" s="1"/>
      <c r="J74" s="1"/>
      <c r="K74" s="1"/>
      <c r="L74" s="1"/>
      <c r="M74" s="3"/>
    </row>
    <row r="75" spans="1:13" x14ac:dyDescent="0.35">
      <c r="A75" s="1">
        <v>73</v>
      </c>
      <c r="B75" s="3"/>
      <c r="C75" s="3"/>
      <c r="D75" s="3"/>
      <c r="E75" s="1"/>
      <c r="F75" s="11">
        <f t="shared" si="1"/>
        <v>373</v>
      </c>
      <c r="G75" s="1"/>
      <c r="H75" s="1"/>
      <c r="I75" s="1"/>
      <c r="J75" s="1"/>
      <c r="K75" s="1"/>
      <c r="L75" s="1"/>
      <c r="M75" s="3"/>
    </row>
    <row r="76" spans="1:13" x14ac:dyDescent="0.35">
      <c r="A76" s="1">
        <v>74</v>
      </c>
      <c r="B76" s="3"/>
      <c r="C76" s="3"/>
      <c r="D76" s="3"/>
      <c r="E76" s="1"/>
      <c r="F76" s="11">
        <f t="shared" si="1"/>
        <v>374</v>
      </c>
      <c r="G76" s="1"/>
      <c r="H76" s="1"/>
      <c r="I76" s="1"/>
      <c r="J76" s="1"/>
      <c r="K76" s="1"/>
      <c r="L76" s="1"/>
      <c r="M76" s="3"/>
    </row>
    <row r="77" spans="1:13" x14ac:dyDescent="0.35">
      <c r="A77" s="1">
        <v>75</v>
      </c>
      <c r="B77" s="3"/>
      <c r="C77" s="3"/>
      <c r="D77" s="3"/>
      <c r="E77" s="1"/>
      <c r="F77" s="11">
        <f t="shared" si="1"/>
        <v>375</v>
      </c>
      <c r="G77" s="1"/>
      <c r="H77" s="1"/>
      <c r="I77" s="1"/>
      <c r="J77" s="1"/>
      <c r="K77" s="1"/>
      <c r="L77" s="1"/>
      <c r="M77" s="3"/>
    </row>
    <row r="78" spans="1:13" x14ac:dyDescent="0.35">
      <c r="A78" s="1">
        <v>76</v>
      </c>
      <c r="B78" s="3"/>
      <c r="C78" s="3"/>
      <c r="D78" s="3"/>
      <c r="E78" s="1"/>
      <c r="F78" s="11">
        <f t="shared" si="1"/>
        <v>376</v>
      </c>
      <c r="G78" s="1"/>
      <c r="H78" s="1"/>
      <c r="I78" s="1"/>
      <c r="J78" s="1"/>
      <c r="K78" s="1"/>
      <c r="L78" s="1"/>
      <c r="M78" s="3"/>
    </row>
    <row r="79" spans="1:13" x14ac:dyDescent="0.35">
      <c r="A79" s="1">
        <v>77</v>
      </c>
      <c r="B79" s="3"/>
      <c r="C79" s="3"/>
      <c r="D79" s="3"/>
      <c r="E79" s="1"/>
      <c r="F79" s="11">
        <f t="shared" si="1"/>
        <v>377</v>
      </c>
      <c r="G79" s="1"/>
      <c r="H79" s="1"/>
      <c r="I79" s="1"/>
      <c r="J79" s="1"/>
      <c r="K79" s="1"/>
      <c r="L79" s="1"/>
      <c r="M79" s="3"/>
    </row>
    <row r="80" spans="1:13" x14ac:dyDescent="0.35">
      <c r="A80" s="1">
        <v>78</v>
      </c>
      <c r="B80" s="3"/>
      <c r="C80" s="3"/>
      <c r="D80" s="3"/>
      <c r="E80" s="1"/>
      <c r="F80" s="11">
        <f t="shared" si="1"/>
        <v>378</v>
      </c>
      <c r="G80" s="1"/>
      <c r="H80" s="1"/>
      <c r="I80" s="1"/>
      <c r="J80" s="1"/>
      <c r="K80" s="1"/>
      <c r="L80" s="1"/>
      <c r="M80" s="3"/>
    </row>
    <row r="81" spans="1:13" x14ac:dyDescent="0.35">
      <c r="A81" s="1">
        <v>79</v>
      </c>
      <c r="B81" s="3"/>
      <c r="C81" s="3"/>
      <c r="D81" s="3"/>
      <c r="E81" s="1"/>
      <c r="F81" s="11">
        <f t="shared" si="1"/>
        <v>379</v>
      </c>
      <c r="G81" s="1"/>
      <c r="H81" s="1"/>
      <c r="I81" s="1"/>
      <c r="J81" s="1"/>
      <c r="K81" s="1"/>
      <c r="L81" s="1"/>
      <c r="M81" s="3"/>
    </row>
    <row r="82" spans="1:13" x14ac:dyDescent="0.35">
      <c r="A82" s="1">
        <v>80</v>
      </c>
      <c r="B82" s="3"/>
      <c r="C82" s="3"/>
      <c r="D82" s="3"/>
      <c r="E82" s="1"/>
      <c r="F82" s="11">
        <f t="shared" si="1"/>
        <v>380</v>
      </c>
      <c r="G82" s="1"/>
      <c r="H82" s="1"/>
      <c r="I82" s="1"/>
      <c r="J82" s="1"/>
      <c r="K82" s="1"/>
      <c r="L82" s="1"/>
      <c r="M82" s="3"/>
    </row>
    <row r="83" spans="1:13" x14ac:dyDescent="0.35">
      <c r="A83" s="1">
        <v>81</v>
      </c>
      <c r="B83" s="3" t="s">
        <v>103</v>
      </c>
      <c r="C83" s="3" t="s">
        <v>104</v>
      </c>
      <c r="D83" s="3" t="s">
        <v>105</v>
      </c>
      <c r="E83" s="1" t="s">
        <v>106</v>
      </c>
      <c r="F83" s="11">
        <f t="shared" si="1"/>
        <v>381</v>
      </c>
      <c r="G83" s="1" t="s">
        <v>67</v>
      </c>
      <c r="H83" s="1" t="s">
        <v>21</v>
      </c>
      <c r="I83" s="1" t="s">
        <v>21</v>
      </c>
      <c r="J83" s="1" t="s">
        <v>5</v>
      </c>
      <c r="K83" s="1" t="s">
        <v>21</v>
      </c>
      <c r="L83" s="1" t="s">
        <v>21</v>
      </c>
      <c r="M83" s="3" t="s">
        <v>107</v>
      </c>
    </row>
    <row r="84" spans="1:13" x14ac:dyDescent="0.35">
      <c r="A84" s="1">
        <v>82</v>
      </c>
      <c r="B84" s="3" t="s">
        <v>103</v>
      </c>
      <c r="C84" s="3" t="s">
        <v>108</v>
      </c>
      <c r="D84" s="3" t="s">
        <v>109</v>
      </c>
      <c r="E84" s="1" t="s">
        <v>106</v>
      </c>
      <c r="F84" s="11">
        <f t="shared" si="1"/>
        <v>382</v>
      </c>
      <c r="G84" s="1" t="s">
        <v>36</v>
      </c>
      <c r="H84" s="1" t="s">
        <v>21</v>
      </c>
      <c r="I84" s="1" t="s">
        <v>21</v>
      </c>
      <c r="J84" s="1" t="s">
        <v>71</v>
      </c>
      <c r="K84" s="1" t="s">
        <v>21</v>
      </c>
      <c r="L84" s="1" t="s">
        <v>21</v>
      </c>
      <c r="M84" s="3" t="s">
        <v>72</v>
      </c>
    </row>
    <row r="85" spans="1:13" x14ac:dyDescent="0.35">
      <c r="A85" s="1">
        <v>83</v>
      </c>
      <c r="B85" s="3" t="s">
        <v>110</v>
      </c>
      <c r="C85" s="3" t="s">
        <v>111</v>
      </c>
      <c r="D85" s="3" t="s">
        <v>112</v>
      </c>
      <c r="E85" s="1" t="s">
        <v>113</v>
      </c>
      <c r="F85" s="11">
        <f t="shared" si="1"/>
        <v>383</v>
      </c>
      <c r="G85" s="1" t="s">
        <v>36</v>
      </c>
      <c r="H85" s="1" t="s">
        <v>21</v>
      </c>
      <c r="I85" s="1" t="s">
        <v>21</v>
      </c>
      <c r="J85" s="1" t="s">
        <v>71</v>
      </c>
      <c r="K85" s="1" t="s">
        <v>21</v>
      </c>
      <c r="L85" s="1" t="s">
        <v>21</v>
      </c>
      <c r="M85" s="3" t="s">
        <v>72</v>
      </c>
    </row>
    <row r="86" spans="1:13" x14ac:dyDescent="0.35">
      <c r="A86" s="1">
        <v>84</v>
      </c>
      <c r="B86" s="3" t="s">
        <v>110</v>
      </c>
      <c r="C86" s="3" t="s">
        <v>115</v>
      </c>
      <c r="D86" s="3" t="s">
        <v>116</v>
      </c>
      <c r="E86" s="1" t="s">
        <v>113</v>
      </c>
      <c r="F86" s="11">
        <f t="shared" si="1"/>
        <v>384</v>
      </c>
      <c r="G86" s="1" t="s">
        <v>67</v>
      </c>
      <c r="H86" s="1" t="s">
        <v>21</v>
      </c>
      <c r="I86" s="1" t="s">
        <v>21</v>
      </c>
      <c r="J86" s="1" t="s">
        <v>5</v>
      </c>
      <c r="K86" s="1" t="s">
        <v>21</v>
      </c>
      <c r="L86" s="1" t="s">
        <v>21</v>
      </c>
      <c r="M86" s="3" t="s">
        <v>114</v>
      </c>
    </row>
    <row r="87" spans="1:13" x14ac:dyDescent="0.35">
      <c r="A87" s="1">
        <v>85</v>
      </c>
      <c r="B87" s="8"/>
      <c r="C87" s="8"/>
      <c r="D87" s="8"/>
      <c r="E87" s="8"/>
      <c r="F87" s="11">
        <f t="shared" si="1"/>
        <v>385</v>
      </c>
      <c r="G87" s="8"/>
      <c r="H87" s="8"/>
      <c r="I87" s="8"/>
      <c r="J87" s="8"/>
      <c r="K87" s="8"/>
      <c r="L87" s="8"/>
      <c r="M87" s="8"/>
    </row>
    <row r="88" spans="1:13" x14ac:dyDescent="0.35">
      <c r="A88" s="1">
        <v>86</v>
      </c>
      <c r="B88" s="3"/>
      <c r="C88" s="3"/>
      <c r="D88" s="3"/>
      <c r="E88" s="1"/>
      <c r="F88" s="11">
        <f t="shared" si="1"/>
        <v>386</v>
      </c>
      <c r="G88" s="1"/>
      <c r="H88" s="1"/>
      <c r="I88" s="1"/>
      <c r="J88" s="1"/>
      <c r="K88" s="1"/>
      <c r="L88" s="1"/>
      <c r="M88" s="3"/>
    </row>
    <row r="89" spans="1:13" x14ac:dyDescent="0.35">
      <c r="A89" s="1">
        <v>87</v>
      </c>
      <c r="B89" s="3"/>
      <c r="C89" s="3"/>
      <c r="D89" s="3"/>
      <c r="E89" s="1"/>
      <c r="F89" s="11">
        <f t="shared" si="1"/>
        <v>387</v>
      </c>
      <c r="G89" s="1"/>
      <c r="H89" s="1"/>
      <c r="I89" s="1"/>
      <c r="J89" s="1"/>
      <c r="K89" s="1"/>
      <c r="L89" s="1"/>
      <c r="M89" s="3"/>
    </row>
    <row r="90" spans="1:13" x14ac:dyDescent="0.35">
      <c r="A90" s="1">
        <v>88</v>
      </c>
      <c r="B90" s="3"/>
      <c r="C90" s="3" t="s">
        <v>117</v>
      </c>
      <c r="D90" s="3"/>
      <c r="E90" s="1"/>
      <c r="F90" s="11">
        <f t="shared" si="1"/>
        <v>388</v>
      </c>
      <c r="G90" s="1"/>
      <c r="H90" s="1"/>
      <c r="I90" s="1"/>
      <c r="J90" s="1"/>
      <c r="K90" s="1"/>
      <c r="L90" s="1"/>
      <c r="M90" s="3"/>
    </row>
    <row r="91" spans="1:13" x14ac:dyDescent="0.35">
      <c r="A91" s="1">
        <v>89</v>
      </c>
      <c r="B91" s="3" t="s">
        <v>117</v>
      </c>
      <c r="C91" s="3" t="s">
        <v>111</v>
      </c>
      <c r="D91" s="3" t="s">
        <v>118</v>
      </c>
      <c r="E91" s="1" t="s">
        <v>113</v>
      </c>
      <c r="F91" s="11">
        <f t="shared" si="1"/>
        <v>389</v>
      </c>
      <c r="G91" s="1" t="s">
        <v>36</v>
      </c>
      <c r="H91" s="1" t="s">
        <v>21</v>
      </c>
      <c r="I91" s="1" t="s">
        <v>21</v>
      </c>
      <c r="J91" s="1" t="s">
        <v>71</v>
      </c>
      <c r="K91" s="1" t="s">
        <v>21</v>
      </c>
      <c r="L91" s="1" t="s">
        <v>21</v>
      </c>
      <c r="M91" s="3" t="s">
        <v>72</v>
      </c>
    </row>
    <row r="92" spans="1:13" x14ac:dyDescent="0.35">
      <c r="A92" s="1">
        <v>90</v>
      </c>
      <c r="B92" s="3" t="s">
        <v>117</v>
      </c>
      <c r="C92" s="3" t="s">
        <v>115</v>
      </c>
      <c r="D92" s="3" t="s">
        <v>119</v>
      </c>
      <c r="E92" s="1" t="s">
        <v>113</v>
      </c>
      <c r="F92" s="11">
        <f t="shared" si="1"/>
        <v>390</v>
      </c>
      <c r="G92" s="1" t="s">
        <v>67</v>
      </c>
      <c r="H92" s="1" t="s">
        <v>21</v>
      </c>
      <c r="I92" s="1" t="s">
        <v>21</v>
      </c>
      <c r="J92" s="1" t="s">
        <v>5</v>
      </c>
      <c r="K92" s="1" t="s">
        <v>21</v>
      </c>
      <c r="L92" s="1" t="s">
        <v>21</v>
      </c>
      <c r="M92" s="3" t="s">
        <v>114</v>
      </c>
    </row>
    <row r="93" spans="1:13" x14ac:dyDescent="0.35">
      <c r="A93" s="1">
        <v>91</v>
      </c>
      <c r="B93" s="3" t="s">
        <v>120</v>
      </c>
      <c r="C93" s="3" t="s">
        <v>121</v>
      </c>
      <c r="D93" s="3" t="s">
        <v>122</v>
      </c>
      <c r="E93" s="1" t="s">
        <v>113</v>
      </c>
      <c r="F93" s="11">
        <f t="shared" si="1"/>
        <v>391</v>
      </c>
      <c r="G93" s="1" t="s">
        <v>36</v>
      </c>
      <c r="H93" s="1" t="s">
        <v>21</v>
      </c>
      <c r="I93" s="1" t="s">
        <v>21</v>
      </c>
      <c r="J93" s="1" t="s">
        <v>71</v>
      </c>
      <c r="K93" s="1" t="s">
        <v>21</v>
      </c>
      <c r="L93" s="1" t="s">
        <v>21</v>
      </c>
      <c r="M93" s="3" t="s">
        <v>72</v>
      </c>
    </row>
    <row r="94" spans="1:13" x14ac:dyDescent="0.35">
      <c r="A94" s="1">
        <v>92</v>
      </c>
      <c r="B94" s="3"/>
      <c r="C94" s="3" t="s">
        <v>123</v>
      </c>
      <c r="D94" s="3"/>
      <c r="E94" s="1"/>
      <c r="F94" s="11">
        <f t="shared" si="1"/>
        <v>392</v>
      </c>
      <c r="G94" s="1"/>
      <c r="H94" s="1"/>
      <c r="I94" s="1"/>
      <c r="J94" s="1"/>
      <c r="K94" s="1"/>
      <c r="L94" s="1"/>
      <c r="M94" s="3"/>
    </row>
    <row r="95" spans="1:13" x14ac:dyDescent="0.35">
      <c r="A95" s="1">
        <v>93</v>
      </c>
      <c r="B95" s="3" t="s">
        <v>123</v>
      </c>
      <c r="C95" s="3" t="s">
        <v>103</v>
      </c>
      <c r="D95" s="3" t="s">
        <v>124</v>
      </c>
      <c r="E95" s="1" t="s">
        <v>113</v>
      </c>
      <c r="F95" s="11">
        <f t="shared" si="1"/>
        <v>393</v>
      </c>
      <c r="G95" s="1" t="s">
        <v>36</v>
      </c>
      <c r="H95" s="1" t="s">
        <v>21</v>
      </c>
      <c r="I95" s="1" t="s">
        <v>21</v>
      </c>
      <c r="J95" s="1" t="s">
        <v>71</v>
      </c>
      <c r="K95" s="1" t="s">
        <v>21</v>
      </c>
      <c r="L95" s="1" t="s">
        <v>21</v>
      </c>
      <c r="M95" s="3" t="s">
        <v>114</v>
      </c>
    </row>
    <row r="96" spans="1:13" x14ac:dyDescent="0.35">
      <c r="A96" s="1">
        <v>94</v>
      </c>
      <c r="B96" s="3" t="s">
        <v>103</v>
      </c>
      <c r="C96" s="3" t="s">
        <v>81</v>
      </c>
      <c r="D96" s="3" t="s">
        <v>125</v>
      </c>
      <c r="E96" s="1" t="s">
        <v>3</v>
      </c>
      <c r="F96" s="11">
        <f t="shared" si="1"/>
        <v>394</v>
      </c>
      <c r="G96" s="1" t="s">
        <v>4</v>
      </c>
      <c r="H96" s="1" t="s">
        <v>5</v>
      </c>
      <c r="I96" s="1" t="s">
        <v>5</v>
      </c>
      <c r="J96" s="1" t="s">
        <v>5</v>
      </c>
      <c r="K96" s="1" t="s">
        <v>6</v>
      </c>
      <c r="L96" s="1" t="s">
        <v>5</v>
      </c>
      <c r="M96" s="3"/>
    </row>
    <row r="97" spans="1:13" x14ac:dyDescent="0.35">
      <c r="A97" s="1">
        <v>95</v>
      </c>
      <c r="B97" s="3"/>
      <c r="C97" s="3" t="s">
        <v>126</v>
      </c>
      <c r="D97" s="3"/>
      <c r="E97" s="1"/>
      <c r="F97" s="11">
        <f t="shared" si="1"/>
        <v>395</v>
      </c>
      <c r="G97" s="1"/>
      <c r="H97" s="1"/>
      <c r="I97" s="1"/>
      <c r="J97" s="1"/>
      <c r="K97" s="1"/>
      <c r="L97" s="1"/>
      <c r="M97" s="3"/>
    </row>
    <row r="98" spans="1:13" x14ac:dyDescent="0.35">
      <c r="A98" s="1">
        <v>96</v>
      </c>
      <c r="B98" s="3" t="s">
        <v>126</v>
      </c>
      <c r="C98" s="3" t="s">
        <v>127</v>
      </c>
      <c r="D98" s="3" t="s">
        <v>128</v>
      </c>
      <c r="E98" s="1" t="s">
        <v>3</v>
      </c>
      <c r="F98" s="11">
        <f t="shared" si="1"/>
        <v>396</v>
      </c>
      <c r="G98" s="7" t="s">
        <v>20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3" t="s">
        <v>129</v>
      </c>
    </row>
    <row r="99" spans="1:13" x14ac:dyDescent="0.35">
      <c r="A99" s="1">
        <v>97</v>
      </c>
      <c r="B99" s="3"/>
      <c r="C99" s="3" t="s">
        <v>130</v>
      </c>
      <c r="D99" s="3"/>
      <c r="E99" s="1"/>
      <c r="F99" s="11">
        <f t="shared" si="1"/>
        <v>397</v>
      </c>
      <c r="G99" s="1"/>
      <c r="H99" s="1" t="s">
        <v>21</v>
      </c>
      <c r="I99" s="1"/>
      <c r="J99" s="1"/>
      <c r="K99" s="1"/>
      <c r="L99" s="1"/>
      <c r="M99" s="3"/>
    </row>
    <row r="100" spans="1:13" x14ac:dyDescent="0.35">
      <c r="A100" s="1">
        <v>98</v>
      </c>
      <c r="B100" s="3" t="s">
        <v>130</v>
      </c>
      <c r="C100" s="3" t="s">
        <v>132</v>
      </c>
      <c r="D100" s="3" t="s">
        <v>131</v>
      </c>
      <c r="E100" s="1" t="s">
        <v>3</v>
      </c>
      <c r="F100" s="11">
        <f t="shared" si="1"/>
        <v>398</v>
      </c>
      <c r="G100" s="1" t="s">
        <v>67</v>
      </c>
      <c r="H100" s="1" t="s">
        <v>21</v>
      </c>
      <c r="I100" s="1" t="s">
        <v>21</v>
      </c>
      <c r="J100" s="1" t="s">
        <v>5</v>
      </c>
      <c r="K100" s="1" t="s">
        <v>21</v>
      </c>
      <c r="L100" s="1" t="s">
        <v>21</v>
      </c>
      <c r="M100" s="3" t="s">
        <v>85</v>
      </c>
    </row>
    <row r="101" spans="1:13" x14ac:dyDescent="0.35">
      <c r="A101" s="1">
        <v>99</v>
      </c>
      <c r="B101" s="3" t="s">
        <v>132</v>
      </c>
      <c r="C101" s="3" t="s">
        <v>86</v>
      </c>
      <c r="D101" s="3" t="s">
        <v>133</v>
      </c>
      <c r="E101" s="1" t="s">
        <v>134</v>
      </c>
      <c r="F101" s="11">
        <f t="shared" si="1"/>
        <v>399</v>
      </c>
      <c r="G101" s="1" t="s">
        <v>67</v>
      </c>
      <c r="H101" s="1" t="s">
        <v>21</v>
      </c>
      <c r="I101" s="1" t="s">
        <v>21</v>
      </c>
      <c r="J101" s="1" t="s">
        <v>5</v>
      </c>
      <c r="K101" s="1" t="s">
        <v>21</v>
      </c>
      <c r="L101" s="1" t="s">
        <v>21</v>
      </c>
      <c r="M101" s="3"/>
    </row>
    <row r="102" spans="1:13" x14ac:dyDescent="0.35">
      <c r="A102" s="1">
        <v>100</v>
      </c>
      <c r="B102" s="3"/>
      <c r="C102" s="3" t="s">
        <v>103</v>
      </c>
      <c r="D102" s="3"/>
      <c r="E102" s="1"/>
      <c r="F102" s="11">
        <f t="shared" si="1"/>
        <v>400</v>
      </c>
      <c r="G102" s="1"/>
      <c r="H102" s="1" t="s">
        <v>21</v>
      </c>
      <c r="I102" s="1"/>
      <c r="J102" s="1"/>
      <c r="K102" s="1"/>
      <c r="L102" s="1"/>
      <c r="M102" s="4"/>
    </row>
    <row r="103" spans="1:13" x14ac:dyDescent="0.35">
      <c r="A103" s="1">
        <v>101</v>
      </c>
      <c r="B103" s="3" t="s">
        <v>103</v>
      </c>
      <c r="C103" s="3" t="s">
        <v>135</v>
      </c>
      <c r="D103" s="3" t="s">
        <v>136</v>
      </c>
      <c r="E103" s="1" t="s">
        <v>3</v>
      </c>
      <c r="F103" s="11">
        <f t="shared" si="1"/>
        <v>401</v>
      </c>
      <c r="G103" s="1" t="s">
        <v>67</v>
      </c>
      <c r="H103" s="1" t="s">
        <v>21</v>
      </c>
      <c r="I103" s="1" t="s">
        <v>21</v>
      </c>
      <c r="J103" s="1" t="s">
        <v>5</v>
      </c>
      <c r="K103" s="1" t="s">
        <v>21</v>
      </c>
      <c r="L103" s="1" t="s">
        <v>21</v>
      </c>
      <c r="M103" s="3"/>
    </row>
    <row r="104" spans="1:13" x14ac:dyDescent="0.35">
      <c r="A104" s="1">
        <v>102</v>
      </c>
      <c r="B104" s="3"/>
      <c r="C104" s="3" t="s">
        <v>137</v>
      </c>
      <c r="D104" s="3"/>
      <c r="E104" s="1"/>
      <c r="F104" s="11">
        <f t="shared" si="1"/>
        <v>402</v>
      </c>
      <c r="G104" s="1"/>
      <c r="H104" s="1"/>
      <c r="I104" s="1"/>
      <c r="J104" s="1"/>
      <c r="K104" s="1"/>
      <c r="L104" s="1"/>
      <c r="M104" s="3"/>
    </row>
    <row r="105" spans="1:13" x14ac:dyDescent="0.35">
      <c r="A105" s="1">
        <v>103</v>
      </c>
      <c r="B105" s="3"/>
      <c r="C105" s="3"/>
      <c r="D105" s="3"/>
      <c r="E105" s="1"/>
      <c r="F105" s="11">
        <f t="shared" si="1"/>
        <v>403</v>
      </c>
      <c r="G105" s="1"/>
      <c r="H105" s="1"/>
      <c r="I105" s="1"/>
      <c r="J105" s="1"/>
      <c r="K105" s="1"/>
      <c r="L105" s="1"/>
      <c r="M105" s="3"/>
    </row>
    <row r="106" spans="1:13" x14ac:dyDescent="0.35">
      <c r="A106" s="1">
        <v>104</v>
      </c>
      <c r="B106" s="3"/>
      <c r="C106" s="3"/>
      <c r="D106" s="3"/>
      <c r="E106" s="1"/>
      <c r="F106" s="11">
        <f t="shared" si="1"/>
        <v>404</v>
      </c>
      <c r="G106" s="1"/>
      <c r="H106" s="1"/>
      <c r="I106" s="1"/>
      <c r="J106" s="1"/>
      <c r="K106" s="1"/>
      <c r="L106" s="1"/>
      <c r="M106" s="3"/>
    </row>
    <row r="107" spans="1:13" x14ac:dyDescent="0.35">
      <c r="A107" s="1">
        <v>105</v>
      </c>
      <c r="B107" s="3"/>
      <c r="C107" s="3"/>
      <c r="D107" s="3"/>
      <c r="E107" s="1"/>
      <c r="F107" s="11">
        <f t="shared" si="1"/>
        <v>405</v>
      </c>
      <c r="G107" s="1"/>
      <c r="H107" s="1"/>
      <c r="I107" s="1"/>
      <c r="J107" s="1"/>
      <c r="K107" s="1"/>
      <c r="L107" s="1"/>
      <c r="M107" s="3"/>
    </row>
    <row r="108" spans="1:13" x14ac:dyDescent="0.35">
      <c r="A108" s="1">
        <v>106</v>
      </c>
      <c r="B108" s="3"/>
      <c r="C108" s="3"/>
      <c r="D108" s="3"/>
      <c r="E108" s="1"/>
      <c r="F108" s="11">
        <f t="shared" si="1"/>
        <v>406</v>
      </c>
      <c r="G108" s="1"/>
      <c r="H108" s="1"/>
      <c r="I108" s="1"/>
      <c r="J108" s="1"/>
      <c r="K108" s="1"/>
      <c r="L108" s="1"/>
      <c r="M108" s="3"/>
    </row>
    <row r="109" spans="1:13" x14ac:dyDescent="0.35">
      <c r="A109" s="1">
        <v>107</v>
      </c>
      <c r="B109" s="3"/>
      <c r="C109" s="3"/>
      <c r="D109" s="3"/>
      <c r="E109" s="1"/>
      <c r="F109" s="11">
        <f t="shared" si="1"/>
        <v>407</v>
      </c>
      <c r="G109" s="1"/>
      <c r="H109" s="1"/>
      <c r="I109" s="1"/>
      <c r="J109" s="1"/>
      <c r="K109" s="1"/>
      <c r="L109" s="1"/>
      <c r="M109" s="3"/>
    </row>
    <row r="110" spans="1:13" x14ac:dyDescent="0.35">
      <c r="A110" s="1">
        <v>108</v>
      </c>
      <c r="B110" s="3" t="s">
        <v>137</v>
      </c>
      <c r="C110" s="3" t="s">
        <v>101</v>
      </c>
      <c r="D110" s="3" t="s">
        <v>138</v>
      </c>
      <c r="E110" s="1" t="s">
        <v>134</v>
      </c>
      <c r="F110" s="11">
        <f t="shared" si="1"/>
        <v>408</v>
      </c>
      <c r="G110" s="1" t="s">
        <v>36</v>
      </c>
      <c r="H110" s="1" t="s">
        <v>21</v>
      </c>
      <c r="I110" s="1" t="s">
        <v>21</v>
      </c>
      <c r="J110" s="1" t="s">
        <v>71</v>
      </c>
      <c r="K110" s="1" t="s">
        <v>21</v>
      </c>
      <c r="L110" s="1" t="s">
        <v>21</v>
      </c>
      <c r="M110" s="3"/>
    </row>
    <row r="111" spans="1:13" x14ac:dyDescent="0.35">
      <c r="A111" s="1">
        <v>109</v>
      </c>
      <c r="B111" s="3"/>
      <c r="C111" s="3"/>
      <c r="D111" s="3"/>
      <c r="E111" s="1"/>
      <c r="F111" s="11">
        <f t="shared" si="1"/>
        <v>409</v>
      </c>
      <c r="G111" s="1"/>
      <c r="H111" s="1"/>
      <c r="I111" s="1"/>
      <c r="J111" s="1"/>
      <c r="K111" s="1"/>
      <c r="L111" s="1"/>
      <c r="M111" s="3"/>
    </row>
    <row r="112" spans="1:13" x14ac:dyDescent="0.35">
      <c r="A112" s="1">
        <v>110</v>
      </c>
      <c r="B112" s="3"/>
      <c r="C112" s="3"/>
      <c r="D112" s="3"/>
      <c r="E112" s="1"/>
      <c r="F112" s="11">
        <f t="shared" si="1"/>
        <v>410</v>
      </c>
      <c r="G112" s="1"/>
      <c r="H112" s="1"/>
      <c r="I112" s="1"/>
      <c r="J112" s="1"/>
      <c r="K112" s="1"/>
      <c r="L112" s="1"/>
      <c r="M112" s="3"/>
    </row>
    <row r="113" spans="1:13" x14ac:dyDescent="0.35">
      <c r="A113" s="1">
        <v>111</v>
      </c>
      <c r="B113" s="3" t="s">
        <v>139</v>
      </c>
      <c r="C113" s="3" t="s">
        <v>81</v>
      </c>
      <c r="D113" s="3" t="s">
        <v>140</v>
      </c>
      <c r="E113" s="1" t="s">
        <v>3</v>
      </c>
      <c r="F113" s="11">
        <f t="shared" si="1"/>
        <v>411</v>
      </c>
      <c r="G113" s="1" t="s">
        <v>4</v>
      </c>
      <c r="H113" s="1" t="s">
        <v>5</v>
      </c>
      <c r="I113" s="1" t="s">
        <v>5</v>
      </c>
      <c r="J113" s="1" t="s">
        <v>5</v>
      </c>
      <c r="K113" s="1" t="s">
        <v>6</v>
      </c>
      <c r="L113" s="1" t="s">
        <v>5</v>
      </c>
      <c r="M113" s="3"/>
    </row>
    <row r="114" spans="1:13" x14ac:dyDescent="0.35">
      <c r="A114" s="1">
        <v>112</v>
      </c>
      <c r="B114" s="3"/>
      <c r="C114" s="3"/>
      <c r="D114" s="3"/>
      <c r="E114" s="1"/>
      <c r="F114" s="11">
        <f t="shared" si="1"/>
        <v>412</v>
      </c>
      <c r="G114" s="1"/>
      <c r="H114" s="1"/>
      <c r="I114" s="1"/>
      <c r="J114" s="1"/>
      <c r="K114" s="1"/>
      <c r="L114" s="1"/>
      <c r="M114" s="3"/>
    </row>
    <row r="115" spans="1:13" x14ac:dyDescent="0.35">
      <c r="A115" s="1">
        <v>113</v>
      </c>
      <c r="B115" s="3"/>
      <c r="C115" s="3"/>
      <c r="D115" s="3"/>
      <c r="E115" s="1"/>
      <c r="F115" s="11">
        <f t="shared" si="1"/>
        <v>413</v>
      </c>
      <c r="G115" s="1"/>
      <c r="H115" s="1"/>
      <c r="I115" s="1"/>
      <c r="J115" s="1"/>
      <c r="K115" s="1"/>
      <c r="L115" s="1"/>
      <c r="M115" s="3"/>
    </row>
    <row r="116" spans="1:13" x14ac:dyDescent="0.35">
      <c r="A116" s="1">
        <v>114</v>
      </c>
      <c r="B116" s="3"/>
      <c r="C116" s="3"/>
      <c r="D116" s="3"/>
      <c r="E116" s="1"/>
      <c r="F116" s="11">
        <f t="shared" si="1"/>
        <v>414</v>
      </c>
      <c r="G116" s="1"/>
      <c r="H116" s="1"/>
      <c r="I116" s="1"/>
      <c r="J116" s="1"/>
      <c r="K116" s="1"/>
      <c r="L116" s="1"/>
      <c r="M116" s="3"/>
    </row>
    <row r="117" spans="1:13" x14ac:dyDescent="0.35">
      <c r="A117" s="1">
        <v>115</v>
      </c>
      <c r="B117" s="3"/>
      <c r="C117" s="3"/>
      <c r="D117" s="3"/>
      <c r="E117" s="1"/>
      <c r="F117" s="11">
        <f t="shared" si="1"/>
        <v>415</v>
      </c>
      <c r="G117" s="1"/>
      <c r="H117" s="1"/>
      <c r="I117" s="1"/>
      <c r="J117" s="1"/>
      <c r="K117" s="1"/>
      <c r="L117" s="1"/>
      <c r="M117" s="3"/>
    </row>
    <row r="118" spans="1:13" x14ac:dyDescent="0.35">
      <c r="A118" s="1">
        <v>116</v>
      </c>
      <c r="B118" s="3"/>
      <c r="C118" s="3"/>
      <c r="D118" s="3"/>
      <c r="E118" s="1"/>
      <c r="F118" s="11">
        <f t="shared" si="1"/>
        <v>416</v>
      </c>
      <c r="G118" s="1"/>
      <c r="H118" s="1"/>
      <c r="I118" s="1"/>
      <c r="J118" s="1"/>
      <c r="K118" s="1"/>
      <c r="L118" s="1"/>
      <c r="M118" s="3"/>
    </row>
    <row r="119" spans="1:13" x14ac:dyDescent="0.35">
      <c r="A119" s="1">
        <v>117</v>
      </c>
      <c r="B119" s="3" t="s">
        <v>141</v>
      </c>
      <c r="C119" s="3" t="s">
        <v>142</v>
      </c>
      <c r="D119" s="3" t="s">
        <v>143</v>
      </c>
      <c r="E119" s="1" t="s">
        <v>144</v>
      </c>
      <c r="F119" s="11">
        <f t="shared" si="1"/>
        <v>417</v>
      </c>
      <c r="G119" s="1" t="s">
        <v>36</v>
      </c>
      <c r="H119" s="1" t="s">
        <v>21</v>
      </c>
      <c r="I119" s="1" t="s">
        <v>21</v>
      </c>
      <c r="J119" s="1" t="s">
        <v>21</v>
      </c>
      <c r="K119" s="1" t="s">
        <v>30</v>
      </c>
      <c r="L119" s="1" t="s">
        <v>21</v>
      </c>
      <c r="M119" s="4"/>
    </row>
    <row r="120" spans="1:13" x14ac:dyDescent="0.35">
      <c r="A120" s="1">
        <v>118</v>
      </c>
      <c r="B120" s="3"/>
      <c r="C120" s="3"/>
      <c r="D120" s="3"/>
      <c r="E120" s="1"/>
      <c r="F120" s="11">
        <f t="shared" si="1"/>
        <v>418</v>
      </c>
      <c r="G120" s="1"/>
      <c r="H120" s="1"/>
      <c r="I120" s="1"/>
      <c r="J120" s="1"/>
      <c r="K120" s="1"/>
      <c r="L120" s="1"/>
      <c r="M120" s="4"/>
    </row>
    <row r="121" spans="1:13" x14ac:dyDescent="0.35">
      <c r="A121" s="1">
        <v>119</v>
      </c>
      <c r="B121" s="3"/>
      <c r="C121" s="3"/>
      <c r="D121" s="3"/>
      <c r="E121" s="1"/>
      <c r="F121" s="11">
        <f t="shared" si="1"/>
        <v>419</v>
      </c>
      <c r="G121" s="1"/>
      <c r="H121" s="1"/>
      <c r="I121" s="1"/>
      <c r="J121" s="1"/>
      <c r="K121" s="1"/>
      <c r="L121" s="1"/>
      <c r="M121" s="4"/>
    </row>
    <row r="122" spans="1:13" x14ac:dyDescent="0.35">
      <c r="A122" s="1">
        <v>120</v>
      </c>
      <c r="B122" s="3" t="s">
        <v>145</v>
      </c>
      <c r="C122" s="3" t="s">
        <v>146</v>
      </c>
      <c r="D122" s="3" t="s">
        <v>147</v>
      </c>
      <c r="E122" s="1" t="s">
        <v>3</v>
      </c>
      <c r="F122" s="11">
        <f t="shared" si="1"/>
        <v>420</v>
      </c>
      <c r="G122" s="7" t="s">
        <v>20</v>
      </c>
      <c r="H122" s="1" t="s">
        <v>21</v>
      </c>
      <c r="I122" s="1" t="s">
        <v>21</v>
      </c>
      <c r="J122" s="1" t="s">
        <v>21</v>
      </c>
      <c r="K122" s="1" t="s">
        <v>21</v>
      </c>
      <c r="L122" s="1" t="s">
        <v>21</v>
      </c>
      <c r="M122" s="3"/>
    </row>
    <row r="123" spans="1:13" x14ac:dyDescent="0.35">
      <c r="A123" s="1">
        <v>121</v>
      </c>
      <c r="B123" s="3"/>
      <c r="C123" s="3"/>
      <c r="D123" s="3"/>
      <c r="E123" s="1"/>
      <c r="F123" s="11">
        <f t="shared" si="1"/>
        <v>421</v>
      </c>
      <c r="G123" s="1"/>
      <c r="H123" s="1"/>
      <c r="I123" s="1"/>
      <c r="J123" s="1"/>
      <c r="K123" s="1"/>
      <c r="L123" s="1"/>
      <c r="M123" s="4"/>
    </row>
    <row r="124" spans="1:13" x14ac:dyDescent="0.35">
      <c r="A124" s="1">
        <v>122</v>
      </c>
      <c r="B124" s="3"/>
      <c r="C124" s="3"/>
      <c r="D124" s="3"/>
      <c r="E124" s="1"/>
      <c r="F124" s="11">
        <f t="shared" si="1"/>
        <v>422</v>
      </c>
      <c r="G124" s="1"/>
      <c r="H124" s="1"/>
      <c r="I124" s="1"/>
      <c r="J124" s="1"/>
      <c r="K124" s="1"/>
      <c r="L124" s="1"/>
      <c r="M124" s="3"/>
    </row>
    <row r="125" spans="1:13" x14ac:dyDescent="0.35">
      <c r="A125" s="1">
        <v>123</v>
      </c>
      <c r="B125" s="3"/>
      <c r="C125" s="3"/>
      <c r="D125" s="3"/>
      <c r="E125" s="1"/>
      <c r="F125" s="11">
        <f t="shared" si="1"/>
        <v>423</v>
      </c>
      <c r="G125" s="1"/>
      <c r="H125" s="1"/>
      <c r="I125" s="1"/>
      <c r="J125" s="1"/>
      <c r="K125" s="1"/>
      <c r="L125" s="1"/>
      <c r="M125" s="3"/>
    </row>
    <row r="126" spans="1:13" x14ac:dyDescent="0.35">
      <c r="A126" s="1">
        <v>124</v>
      </c>
      <c r="B126" s="3"/>
      <c r="C126" s="3"/>
      <c r="D126" s="3"/>
      <c r="E126" s="1"/>
      <c r="F126" s="11">
        <f t="shared" si="1"/>
        <v>424</v>
      </c>
      <c r="G126" s="1"/>
      <c r="H126" s="1"/>
      <c r="I126" s="1"/>
      <c r="J126" s="1"/>
      <c r="K126" s="1"/>
      <c r="L126" s="1"/>
      <c r="M126" s="3"/>
    </row>
    <row r="127" spans="1:13" x14ac:dyDescent="0.35">
      <c r="A127" s="1">
        <v>125</v>
      </c>
      <c r="B127" s="3"/>
      <c r="C127" s="3"/>
      <c r="D127" s="3"/>
      <c r="E127" s="1"/>
      <c r="F127" s="11">
        <f t="shared" si="1"/>
        <v>425</v>
      </c>
      <c r="G127" s="1"/>
      <c r="H127" s="1"/>
      <c r="I127" s="1"/>
      <c r="J127" s="1"/>
      <c r="K127" s="1"/>
      <c r="L127" s="1"/>
      <c r="M127" s="4"/>
    </row>
    <row r="128" spans="1:13" x14ac:dyDescent="0.35">
      <c r="A128" s="1">
        <v>126</v>
      </c>
      <c r="B128" s="3"/>
      <c r="C128" s="3" t="s">
        <v>148</v>
      </c>
      <c r="D128" s="3"/>
      <c r="E128" s="1"/>
      <c r="F128" s="11">
        <f t="shared" si="1"/>
        <v>426</v>
      </c>
      <c r="G128" s="1"/>
      <c r="H128" s="1"/>
      <c r="I128" s="1"/>
      <c r="J128" s="1"/>
      <c r="K128" s="1"/>
      <c r="L128" s="1"/>
      <c r="M128" s="4"/>
    </row>
    <row r="129" spans="1:13" x14ac:dyDescent="0.35">
      <c r="A129" s="1">
        <v>127</v>
      </c>
      <c r="B129" s="3"/>
      <c r="C129" s="3"/>
      <c r="D129" s="3"/>
      <c r="E129" s="1"/>
      <c r="F129" s="11">
        <f t="shared" si="1"/>
        <v>427</v>
      </c>
      <c r="G129" s="1"/>
      <c r="H129" s="1"/>
      <c r="I129" s="1"/>
      <c r="J129" s="1"/>
      <c r="K129" s="1"/>
      <c r="L129" s="1"/>
      <c r="M129" s="4"/>
    </row>
    <row r="130" spans="1:13" x14ac:dyDescent="0.35">
      <c r="A130" s="1">
        <v>128</v>
      </c>
      <c r="B130" s="3"/>
      <c r="C130" s="3"/>
      <c r="D130" s="3"/>
      <c r="E130" s="1"/>
      <c r="F130" s="11">
        <f t="shared" si="1"/>
        <v>428</v>
      </c>
      <c r="G130" s="1"/>
      <c r="H130" s="1"/>
      <c r="I130" s="1"/>
      <c r="J130" s="1"/>
      <c r="K130" s="1"/>
      <c r="L130" s="1"/>
      <c r="M130" s="4"/>
    </row>
    <row r="131" spans="1:13" x14ac:dyDescent="0.35">
      <c r="A131" s="1">
        <v>129</v>
      </c>
      <c r="B131" s="3"/>
      <c r="C131" s="3"/>
      <c r="D131" s="3"/>
      <c r="E131" s="1"/>
      <c r="F131" s="11">
        <f t="shared" si="1"/>
        <v>429</v>
      </c>
      <c r="G131" s="1"/>
      <c r="H131" s="1"/>
      <c r="I131" s="1"/>
      <c r="J131" s="1"/>
      <c r="K131" s="1"/>
      <c r="L131" s="1"/>
      <c r="M131" s="4"/>
    </row>
    <row r="132" spans="1:13" x14ac:dyDescent="0.35">
      <c r="A132" s="1">
        <v>130</v>
      </c>
      <c r="B132" s="3"/>
      <c r="C132" s="3"/>
      <c r="D132" s="3"/>
      <c r="E132" s="1"/>
      <c r="F132" s="11">
        <f t="shared" ref="F132:F195" si="2">300+A132</f>
        <v>430</v>
      </c>
      <c r="G132" s="1"/>
      <c r="H132" s="1"/>
      <c r="I132" s="1"/>
      <c r="J132" s="1"/>
      <c r="K132" s="1"/>
      <c r="L132" s="1"/>
      <c r="M132" s="4"/>
    </row>
    <row r="133" spans="1:13" x14ac:dyDescent="0.35">
      <c r="A133" s="1">
        <v>131</v>
      </c>
      <c r="B133" s="3" t="s">
        <v>148</v>
      </c>
      <c r="C133" s="3" t="s">
        <v>81</v>
      </c>
      <c r="D133" s="3" t="s">
        <v>149</v>
      </c>
      <c r="E133" s="1" t="s">
        <v>3</v>
      </c>
      <c r="F133" s="11">
        <f t="shared" si="2"/>
        <v>431</v>
      </c>
      <c r="G133" s="1" t="s">
        <v>4</v>
      </c>
      <c r="H133" s="1" t="s">
        <v>5</v>
      </c>
      <c r="I133" s="1" t="s">
        <v>5</v>
      </c>
      <c r="J133" s="1" t="s">
        <v>5</v>
      </c>
      <c r="K133" s="1" t="s">
        <v>6</v>
      </c>
      <c r="L133" s="1" t="s">
        <v>5</v>
      </c>
      <c r="M133" s="3"/>
    </row>
    <row r="134" spans="1:13" x14ac:dyDescent="0.35">
      <c r="A134" s="1">
        <v>132</v>
      </c>
      <c r="B134" s="3" t="s">
        <v>148</v>
      </c>
      <c r="C134" s="3" t="s">
        <v>150</v>
      </c>
      <c r="D134" s="3" t="s">
        <v>151</v>
      </c>
      <c r="E134" s="1" t="s">
        <v>3</v>
      </c>
      <c r="F134" s="11">
        <f t="shared" si="2"/>
        <v>432</v>
      </c>
      <c r="G134" s="1" t="s">
        <v>67</v>
      </c>
      <c r="H134" s="1" t="s">
        <v>21</v>
      </c>
      <c r="I134" s="1" t="s">
        <v>21</v>
      </c>
      <c r="J134" s="1" t="s">
        <v>21</v>
      </c>
      <c r="K134" s="1" t="s">
        <v>21</v>
      </c>
      <c r="L134" s="1" t="s">
        <v>5</v>
      </c>
      <c r="M134" s="3" t="s">
        <v>152</v>
      </c>
    </row>
    <row r="135" spans="1:13" x14ac:dyDescent="0.35">
      <c r="A135" s="1">
        <v>133</v>
      </c>
      <c r="B135" s="3"/>
      <c r="C135" s="3"/>
      <c r="D135" s="3"/>
      <c r="E135" s="1"/>
      <c r="F135" s="11">
        <f t="shared" si="2"/>
        <v>433</v>
      </c>
      <c r="G135" s="1"/>
      <c r="H135" s="1"/>
      <c r="I135" s="1"/>
      <c r="J135" s="1"/>
      <c r="K135" s="1"/>
      <c r="L135" s="1"/>
      <c r="M135" s="3"/>
    </row>
    <row r="136" spans="1:13" x14ac:dyDescent="0.35">
      <c r="A136" s="1">
        <v>134</v>
      </c>
      <c r="B136" s="3"/>
      <c r="C136" s="3"/>
      <c r="D136" s="3"/>
      <c r="E136" s="1" t="s">
        <v>3</v>
      </c>
      <c r="F136" s="11">
        <f t="shared" si="2"/>
        <v>434</v>
      </c>
      <c r="G136" s="1"/>
      <c r="H136" s="1"/>
      <c r="I136" s="1"/>
      <c r="J136" s="1"/>
      <c r="K136" s="1"/>
      <c r="L136" s="1"/>
      <c r="M136" s="3"/>
    </row>
    <row r="137" spans="1:13" x14ac:dyDescent="0.35">
      <c r="A137" s="1">
        <v>135</v>
      </c>
      <c r="B137" s="3"/>
      <c r="C137" s="3"/>
      <c r="D137" s="3"/>
      <c r="E137" s="1"/>
      <c r="F137" s="11">
        <f t="shared" si="2"/>
        <v>435</v>
      </c>
      <c r="G137" s="1"/>
      <c r="H137" s="1"/>
      <c r="I137" s="1"/>
      <c r="J137" s="1"/>
      <c r="K137" s="1"/>
      <c r="L137" s="1"/>
      <c r="M137" s="3"/>
    </row>
    <row r="138" spans="1:13" x14ac:dyDescent="0.35">
      <c r="A138" s="1">
        <v>136</v>
      </c>
      <c r="B138" s="3" t="s">
        <v>153</v>
      </c>
      <c r="C138" s="3" t="s">
        <v>142</v>
      </c>
      <c r="D138" s="3" t="s">
        <v>154</v>
      </c>
      <c r="E138" s="1" t="s">
        <v>155</v>
      </c>
      <c r="F138" s="11">
        <f t="shared" si="2"/>
        <v>436</v>
      </c>
      <c r="G138" s="1" t="s">
        <v>36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30</v>
      </c>
      <c r="M138" s="3" t="s">
        <v>156</v>
      </c>
    </row>
    <row r="139" spans="1:13" x14ac:dyDescent="0.35">
      <c r="A139" s="1">
        <v>137</v>
      </c>
      <c r="B139" s="3"/>
      <c r="C139" s="3"/>
      <c r="D139" s="3"/>
      <c r="E139" s="1"/>
      <c r="F139" s="11">
        <f t="shared" si="2"/>
        <v>437</v>
      </c>
      <c r="G139" s="1"/>
      <c r="H139" s="1"/>
      <c r="I139" s="1"/>
      <c r="J139" s="1"/>
      <c r="K139" s="1"/>
      <c r="L139" s="1"/>
      <c r="M139" s="3"/>
    </row>
    <row r="140" spans="1:13" x14ac:dyDescent="0.35">
      <c r="A140" s="1">
        <v>138</v>
      </c>
      <c r="B140" s="3" t="s">
        <v>157</v>
      </c>
      <c r="C140" s="3" t="s">
        <v>158</v>
      </c>
      <c r="D140" s="3" t="s">
        <v>159</v>
      </c>
      <c r="E140" s="1" t="s">
        <v>160</v>
      </c>
      <c r="F140" s="11">
        <f t="shared" si="2"/>
        <v>438</v>
      </c>
      <c r="G140" s="1" t="s">
        <v>36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71</v>
      </c>
      <c r="M140" s="3" t="s">
        <v>161</v>
      </c>
    </row>
    <row r="141" spans="1:13" x14ac:dyDescent="0.35">
      <c r="A141" s="1">
        <v>139</v>
      </c>
      <c r="B141" s="3" t="s">
        <v>162</v>
      </c>
      <c r="C141" s="3" t="s">
        <v>158</v>
      </c>
      <c r="D141" s="3" t="s">
        <v>163</v>
      </c>
      <c r="E141" s="1" t="s">
        <v>160</v>
      </c>
      <c r="F141" s="11">
        <f t="shared" si="2"/>
        <v>439</v>
      </c>
      <c r="G141" s="1" t="s">
        <v>36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71</v>
      </c>
      <c r="M141" s="3" t="s">
        <v>164</v>
      </c>
    </row>
    <row r="142" spans="1:13" x14ac:dyDescent="0.35">
      <c r="A142" s="1">
        <v>140</v>
      </c>
      <c r="B142" s="3" t="s">
        <v>148</v>
      </c>
      <c r="C142" s="3" t="s">
        <v>135</v>
      </c>
      <c r="D142" s="3" t="s">
        <v>165</v>
      </c>
      <c r="E142" s="1" t="s">
        <v>3</v>
      </c>
      <c r="F142" s="11">
        <f t="shared" si="2"/>
        <v>440</v>
      </c>
      <c r="G142" s="1" t="s">
        <v>67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5</v>
      </c>
      <c r="M142" s="3"/>
    </row>
    <row r="143" spans="1:13" x14ac:dyDescent="0.35">
      <c r="A143" s="1">
        <v>141</v>
      </c>
      <c r="B143" s="3" t="s">
        <v>166</v>
      </c>
      <c r="C143" s="3" t="s">
        <v>150</v>
      </c>
      <c r="D143" s="3" t="s">
        <v>167</v>
      </c>
      <c r="E143" s="1" t="s">
        <v>3</v>
      </c>
      <c r="F143" s="11">
        <f t="shared" si="2"/>
        <v>441</v>
      </c>
      <c r="G143" s="1" t="s">
        <v>98</v>
      </c>
      <c r="H143" s="1" t="s">
        <v>21</v>
      </c>
      <c r="I143" s="1" t="s">
        <v>21</v>
      </c>
      <c r="J143" s="1" t="s">
        <v>21</v>
      </c>
      <c r="K143" s="1" t="s">
        <v>21</v>
      </c>
      <c r="L143" s="1" t="s">
        <v>71</v>
      </c>
      <c r="M143" s="3"/>
    </row>
    <row r="144" spans="1:13" x14ac:dyDescent="0.35">
      <c r="A144" s="1">
        <v>142</v>
      </c>
      <c r="B144" s="3"/>
      <c r="C144" s="3"/>
      <c r="D144" s="3"/>
      <c r="E144" s="1"/>
      <c r="F144" s="11">
        <f t="shared" si="2"/>
        <v>442</v>
      </c>
      <c r="G144" s="1"/>
      <c r="H144" s="1"/>
      <c r="I144" s="1"/>
      <c r="J144" s="1"/>
      <c r="K144" s="1"/>
      <c r="L144" s="1"/>
      <c r="M144" s="3"/>
    </row>
    <row r="145" spans="1:13" x14ac:dyDescent="0.35">
      <c r="A145" s="1">
        <v>143</v>
      </c>
      <c r="B145" s="3"/>
      <c r="C145" s="3"/>
      <c r="D145" s="3"/>
      <c r="E145" s="1"/>
      <c r="F145" s="11">
        <f t="shared" si="2"/>
        <v>443</v>
      </c>
      <c r="G145" s="1"/>
      <c r="H145" s="1"/>
      <c r="I145" s="1"/>
      <c r="J145" s="1"/>
      <c r="K145" s="1"/>
      <c r="L145" s="1"/>
      <c r="M145" s="3"/>
    </row>
    <row r="146" spans="1:13" x14ac:dyDescent="0.35">
      <c r="A146" s="1">
        <v>144</v>
      </c>
      <c r="B146" s="3"/>
      <c r="C146" s="3"/>
      <c r="D146" s="3"/>
      <c r="E146" s="1"/>
      <c r="F146" s="11">
        <f t="shared" si="2"/>
        <v>444</v>
      </c>
      <c r="G146" s="1"/>
      <c r="H146" s="1"/>
      <c r="I146" s="1"/>
      <c r="J146" s="1"/>
      <c r="K146" s="1"/>
      <c r="L146" s="1"/>
      <c r="M146" s="3"/>
    </row>
    <row r="147" spans="1:13" x14ac:dyDescent="0.35">
      <c r="A147" s="1">
        <v>145</v>
      </c>
      <c r="B147" s="3"/>
      <c r="C147" s="3"/>
      <c r="D147" s="3"/>
      <c r="E147" s="1"/>
      <c r="F147" s="11">
        <f t="shared" si="2"/>
        <v>445</v>
      </c>
      <c r="G147" s="1"/>
      <c r="H147" s="1"/>
      <c r="I147" s="1"/>
      <c r="J147" s="1"/>
      <c r="K147" s="1"/>
      <c r="L147" s="1"/>
      <c r="M147" s="3"/>
    </row>
    <row r="148" spans="1:13" x14ac:dyDescent="0.35">
      <c r="A148" s="1">
        <v>146</v>
      </c>
      <c r="B148" s="3"/>
      <c r="C148" s="3"/>
      <c r="D148" s="3"/>
      <c r="E148" s="1"/>
      <c r="F148" s="11">
        <f t="shared" si="2"/>
        <v>446</v>
      </c>
      <c r="G148" s="1"/>
      <c r="H148" s="1"/>
      <c r="I148" s="1"/>
      <c r="J148" s="1"/>
      <c r="K148" s="1"/>
      <c r="L148" s="1"/>
      <c r="M148" s="3"/>
    </row>
    <row r="149" spans="1:13" x14ac:dyDescent="0.35">
      <c r="A149" s="1">
        <v>147</v>
      </c>
      <c r="B149" s="3"/>
      <c r="C149" s="3"/>
      <c r="D149" s="3"/>
      <c r="E149" s="1"/>
      <c r="F149" s="11">
        <f t="shared" si="2"/>
        <v>447</v>
      </c>
      <c r="G149" s="1"/>
      <c r="H149" s="1"/>
      <c r="I149" s="1"/>
      <c r="J149" s="1"/>
      <c r="K149" s="1"/>
      <c r="L149" s="1"/>
      <c r="M149" s="3"/>
    </row>
    <row r="150" spans="1:13" x14ac:dyDescent="0.35">
      <c r="A150" s="1">
        <v>148</v>
      </c>
      <c r="B150" s="3"/>
      <c r="C150" s="3"/>
      <c r="D150" s="3"/>
      <c r="E150" s="1"/>
      <c r="F150" s="11">
        <f t="shared" si="2"/>
        <v>448</v>
      </c>
      <c r="G150" s="1"/>
      <c r="H150" s="1"/>
      <c r="I150" s="1"/>
      <c r="J150" s="1"/>
      <c r="K150" s="1"/>
      <c r="L150" s="1"/>
      <c r="M150" s="3"/>
    </row>
    <row r="151" spans="1:13" x14ac:dyDescent="0.35">
      <c r="A151" s="1">
        <v>149</v>
      </c>
      <c r="B151" s="3"/>
      <c r="C151" s="3"/>
      <c r="D151" s="3"/>
      <c r="E151" s="1"/>
      <c r="F151" s="11">
        <f t="shared" si="2"/>
        <v>449</v>
      </c>
      <c r="G151" s="1"/>
      <c r="H151" s="1"/>
      <c r="I151" s="1"/>
      <c r="J151" s="1"/>
      <c r="K151" s="1"/>
      <c r="L151" s="1"/>
      <c r="M151" s="3"/>
    </row>
    <row r="152" spans="1:13" x14ac:dyDescent="0.35">
      <c r="A152" s="1">
        <v>150</v>
      </c>
      <c r="B152" s="3"/>
      <c r="C152" s="3"/>
      <c r="D152" s="3"/>
      <c r="E152" s="1"/>
      <c r="F152" s="11">
        <f t="shared" si="2"/>
        <v>450</v>
      </c>
      <c r="G152" s="1"/>
      <c r="H152" s="1"/>
      <c r="I152" s="1"/>
      <c r="J152" s="1"/>
      <c r="K152" s="1"/>
      <c r="L152" s="1"/>
      <c r="M152" s="3"/>
    </row>
    <row r="153" spans="1:13" x14ac:dyDescent="0.35">
      <c r="A153" s="1">
        <v>151</v>
      </c>
      <c r="B153" s="3" t="s">
        <v>168</v>
      </c>
      <c r="C153" s="3" t="s">
        <v>89</v>
      </c>
      <c r="D153" s="3" t="s">
        <v>169</v>
      </c>
      <c r="E153" s="1" t="s">
        <v>3</v>
      </c>
      <c r="F153" s="11">
        <f t="shared" si="2"/>
        <v>451</v>
      </c>
      <c r="G153" s="7" t="s">
        <v>20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3"/>
    </row>
    <row r="154" spans="1:13" x14ac:dyDescent="0.35">
      <c r="A154" s="1">
        <v>152</v>
      </c>
      <c r="B154" s="3"/>
      <c r="C154" s="3" t="s">
        <v>168</v>
      </c>
      <c r="D154" s="3"/>
      <c r="E154" s="1"/>
      <c r="F154" s="11">
        <f t="shared" si="2"/>
        <v>452</v>
      </c>
      <c r="G154" s="1"/>
      <c r="H154" s="1"/>
      <c r="I154" s="1"/>
      <c r="J154" s="1"/>
      <c r="K154" s="1"/>
      <c r="L154" s="1"/>
      <c r="M154" s="3"/>
    </row>
    <row r="155" spans="1:13" x14ac:dyDescent="0.35">
      <c r="A155" s="1">
        <v>153</v>
      </c>
      <c r="B155" s="3" t="s">
        <v>168</v>
      </c>
      <c r="C155" s="3" t="s">
        <v>10</v>
      </c>
      <c r="D155" s="3" t="s">
        <v>170</v>
      </c>
      <c r="E155" s="1" t="s">
        <v>171</v>
      </c>
      <c r="F155" s="11">
        <f t="shared" si="2"/>
        <v>453</v>
      </c>
      <c r="G155" s="1" t="s">
        <v>4</v>
      </c>
      <c r="H155" s="1" t="s">
        <v>5</v>
      </c>
      <c r="I155" s="1" t="s">
        <v>5</v>
      </c>
      <c r="J155" s="1" t="s">
        <v>5</v>
      </c>
      <c r="K155" s="1" t="s">
        <v>6</v>
      </c>
      <c r="L155" s="1" t="s">
        <v>5</v>
      </c>
      <c r="M155" s="3"/>
    </row>
    <row r="156" spans="1:13" x14ac:dyDescent="0.35">
      <c r="A156" s="1">
        <v>154</v>
      </c>
      <c r="B156" s="3" t="s">
        <v>172</v>
      </c>
      <c r="C156" s="3" t="s">
        <v>173</v>
      </c>
      <c r="D156" s="3" t="s">
        <v>174</v>
      </c>
      <c r="E156" s="1" t="s">
        <v>171</v>
      </c>
      <c r="F156" s="11">
        <f t="shared" si="2"/>
        <v>454</v>
      </c>
      <c r="G156" s="1" t="s">
        <v>4</v>
      </c>
      <c r="H156" s="1" t="s">
        <v>5</v>
      </c>
      <c r="I156" s="1" t="s">
        <v>5</v>
      </c>
      <c r="J156" s="1" t="s">
        <v>5</v>
      </c>
      <c r="K156" s="1" t="s">
        <v>6</v>
      </c>
      <c r="L156" s="1" t="s">
        <v>5</v>
      </c>
      <c r="M156" s="3"/>
    </row>
    <row r="157" spans="1:13" x14ac:dyDescent="0.35">
      <c r="A157" s="1">
        <v>155</v>
      </c>
      <c r="B157" s="3" t="s">
        <v>175</v>
      </c>
      <c r="C157" s="3" t="s">
        <v>173</v>
      </c>
      <c r="D157" s="3" t="s">
        <v>174</v>
      </c>
      <c r="E157" s="1" t="s">
        <v>171</v>
      </c>
      <c r="F157" s="11">
        <f t="shared" si="2"/>
        <v>455</v>
      </c>
      <c r="G157" s="1" t="s">
        <v>4</v>
      </c>
      <c r="H157" s="1" t="s">
        <v>5</v>
      </c>
      <c r="I157" s="1" t="s">
        <v>5</v>
      </c>
      <c r="J157" s="1" t="s">
        <v>5</v>
      </c>
      <c r="K157" s="1" t="s">
        <v>6</v>
      </c>
      <c r="L157" s="1" t="s">
        <v>5</v>
      </c>
      <c r="M157" s="3"/>
    </row>
    <row r="158" spans="1:13" x14ac:dyDescent="0.35">
      <c r="A158" s="1">
        <v>156</v>
      </c>
      <c r="B158" s="3" t="s">
        <v>176</v>
      </c>
      <c r="C158" s="3" t="s">
        <v>173</v>
      </c>
      <c r="D158" s="3" t="s">
        <v>174</v>
      </c>
      <c r="E158" s="1" t="s">
        <v>171</v>
      </c>
      <c r="F158" s="11">
        <f t="shared" si="2"/>
        <v>456</v>
      </c>
      <c r="G158" s="1" t="s">
        <v>4</v>
      </c>
      <c r="H158" s="1" t="s">
        <v>5</v>
      </c>
      <c r="I158" s="1" t="s">
        <v>5</v>
      </c>
      <c r="J158" s="1" t="s">
        <v>5</v>
      </c>
      <c r="K158" s="1" t="s">
        <v>6</v>
      </c>
      <c r="L158" s="1" t="s">
        <v>5</v>
      </c>
      <c r="M158" s="3"/>
    </row>
    <row r="159" spans="1:13" x14ac:dyDescent="0.35">
      <c r="A159" s="1">
        <v>157</v>
      </c>
      <c r="B159" s="3" t="s">
        <v>177</v>
      </c>
      <c r="C159" s="3" t="s">
        <v>173</v>
      </c>
      <c r="D159" s="3" t="s">
        <v>174</v>
      </c>
      <c r="E159" s="1" t="s">
        <v>171</v>
      </c>
      <c r="F159" s="11">
        <f t="shared" si="2"/>
        <v>457</v>
      </c>
      <c r="G159" s="1" t="s">
        <v>4</v>
      </c>
      <c r="H159" s="1" t="s">
        <v>5</v>
      </c>
      <c r="I159" s="1" t="s">
        <v>5</v>
      </c>
      <c r="J159" s="1" t="s">
        <v>5</v>
      </c>
      <c r="K159" s="1" t="s">
        <v>6</v>
      </c>
      <c r="L159" s="1" t="s">
        <v>5</v>
      </c>
      <c r="M159" s="3"/>
    </row>
    <row r="160" spans="1:13" x14ac:dyDescent="0.35">
      <c r="A160" s="1">
        <v>158</v>
      </c>
      <c r="B160" s="3"/>
      <c r="C160" s="3"/>
      <c r="D160" s="3"/>
      <c r="E160" s="1"/>
      <c r="F160" s="11">
        <f t="shared" si="2"/>
        <v>458</v>
      </c>
      <c r="G160" s="1"/>
      <c r="H160" s="1"/>
      <c r="I160" s="1"/>
      <c r="J160" s="1"/>
      <c r="K160" s="1"/>
      <c r="L160" s="1"/>
      <c r="M160" s="3"/>
    </row>
    <row r="161" spans="1:13" x14ac:dyDescent="0.35">
      <c r="A161" s="1">
        <v>159</v>
      </c>
      <c r="B161" s="3"/>
      <c r="C161" s="3"/>
      <c r="D161" s="3"/>
      <c r="E161" s="1"/>
      <c r="F161" s="11">
        <f t="shared" si="2"/>
        <v>459</v>
      </c>
      <c r="G161" s="1"/>
      <c r="H161" s="1"/>
      <c r="I161" s="1"/>
      <c r="J161" s="1"/>
      <c r="K161" s="1"/>
      <c r="L161" s="1"/>
      <c r="M161" s="3"/>
    </row>
    <row r="162" spans="1:13" x14ac:dyDescent="0.35">
      <c r="A162" s="1">
        <v>160</v>
      </c>
      <c r="B162" s="3"/>
      <c r="C162" s="3"/>
      <c r="D162" s="3"/>
      <c r="E162" s="1"/>
      <c r="F162" s="11">
        <f t="shared" si="2"/>
        <v>460</v>
      </c>
      <c r="G162" s="1"/>
      <c r="H162" s="1"/>
      <c r="I162" s="1"/>
      <c r="J162" s="1"/>
      <c r="K162" s="1"/>
      <c r="L162" s="1"/>
      <c r="M162" s="3"/>
    </row>
    <row r="163" spans="1:13" x14ac:dyDescent="0.35">
      <c r="A163" s="1">
        <v>161</v>
      </c>
      <c r="B163" s="3"/>
      <c r="C163" s="3"/>
      <c r="D163" s="3"/>
      <c r="E163" s="1"/>
      <c r="F163" s="11">
        <f t="shared" si="2"/>
        <v>461</v>
      </c>
      <c r="G163" s="1"/>
      <c r="H163" s="1"/>
      <c r="I163" s="1"/>
      <c r="J163" s="1"/>
      <c r="K163" s="1"/>
      <c r="L163" s="1"/>
      <c r="M163" s="3"/>
    </row>
    <row r="164" spans="1:13" x14ac:dyDescent="0.35">
      <c r="A164" s="1">
        <v>162</v>
      </c>
      <c r="B164" s="3"/>
      <c r="C164" s="3"/>
      <c r="D164" s="3"/>
      <c r="E164" s="1"/>
      <c r="F164" s="11">
        <f t="shared" si="2"/>
        <v>462</v>
      </c>
      <c r="G164" s="1"/>
      <c r="H164" s="1"/>
      <c r="I164" s="1"/>
      <c r="J164" s="1"/>
      <c r="K164" s="1"/>
      <c r="L164" s="1"/>
      <c r="M164" s="3"/>
    </row>
    <row r="165" spans="1:13" x14ac:dyDescent="0.35">
      <c r="A165" s="1">
        <v>163</v>
      </c>
      <c r="B165" s="3"/>
      <c r="C165" s="3"/>
      <c r="D165" s="3"/>
      <c r="E165" s="1"/>
      <c r="F165" s="11">
        <f t="shared" si="2"/>
        <v>463</v>
      </c>
      <c r="G165" s="1"/>
      <c r="H165" s="1"/>
      <c r="I165" s="1"/>
      <c r="J165" s="1"/>
      <c r="K165" s="1"/>
      <c r="L165" s="1"/>
      <c r="M165" s="3"/>
    </row>
    <row r="166" spans="1:13" x14ac:dyDescent="0.35">
      <c r="A166" s="1">
        <v>164</v>
      </c>
      <c r="B166" s="3" t="s">
        <v>178</v>
      </c>
      <c r="C166" s="3" t="s">
        <v>179</v>
      </c>
      <c r="D166" s="3" t="s">
        <v>180</v>
      </c>
      <c r="E166" s="1" t="s">
        <v>181</v>
      </c>
      <c r="F166" s="11">
        <f t="shared" si="2"/>
        <v>464</v>
      </c>
      <c r="G166" s="1" t="s">
        <v>36</v>
      </c>
      <c r="H166" s="1" t="s">
        <v>21</v>
      </c>
      <c r="I166" s="1" t="s">
        <v>71</v>
      </c>
      <c r="J166" s="1" t="s">
        <v>71</v>
      </c>
      <c r="K166" s="1" t="s">
        <v>21</v>
      </c>
      <c r="L166" s="1" t="s">
        <v>21</v>
      </c>
      <c r="M166" s="3" t="s">
        <v>182</v>
      </c>
    </row>
    <row r="167" spans="1:13" x14ac:dyDescent="0.35">
      <c r="A167" s="1">
        <v>165</v>
      </c>
      <c r="B167" s="3" t="s">
        <v>178</v>
      </c>
      <c r="C167" s="3" t="s">
        <v>183</v>
      </c>
      <c r="D167" s="3" t="s">
        <v>184</v>
      </c>
      <c r="E167" s="1" t="s">
        <v>181</v>
      </c>
      <c r="F167" s="11">
        <f t="shared" si="2"/>
        <v>465</v>
      </c>
      <c r="G167" s="1" t="s">
        <v>20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3" t="s">
        <v>22</v>
      </c>
    </row>
    <row r="168" spans="1:13" x14ac:dyDescent="0.35">
      <c r="A168" s="1">
        <v>166</v>
      </c>
      <c r="B168" s="3" t="s">
        <v>185</v>
      </c>
      <c r="C168" s="3" t="s">
        <v>186</v>
      </c>
      <c r="D168" s="3" t="s">
        <v>187</v>
      </c>
      <c r="E168" s="1" t="s">
        <v>181</v>
      </c>
      <c r="F168" s="11">
        <f t="shared" si="2"/>
        <v>466</v>
      </c>
      <c r="G168" s="1" t="s">
        <v>98</v>
      </c>
      <c r="H168" s="1" t="s">
        <v>21</v>
      </c>
      <c r="I168" s="1" t="s">
        <v>71</v>
      </c>
      <c r="J168" s="1" t="s">
        <v>71</v>
      </c>
      <c r="K168" s="1" t="s">
        <v>21</v>
      </c>
      <c r="L168" s="1" t="s">
        <v>21</v>
      </c>
      <c r="M168" s="3" t="s">
        <v>182</v>
      </c>
    </row>
    <row r="169" spans="1:13" x14ac:dyDescent="0.35">
      <c r="A169" s="1">
        <v>167</v>
      </c>
      <c r="B169" s="3"/>
      <c r="C169" s="3"/>
      <c r="D169" s="3"/>
      <c r="E169" s="1"/>
      <c r="F169" s="11">
        <f t="shared" si="2"/>
        <v>467</v>
      </c>
      <c r="G169" s="1"/>
      <c r="H169" s="1"/>
      <c r="I169" s="1"/>
      <c r="J169" s="1"/>
      <c r="K169" s="1"/>
      <c r="L169" s="1"/>
      <c r="M169" s="3"/>
    </row>
    <row r="170" spans="1:13" x14ac:dyDescent="0.35">
      <c r="A170" s="1">
        <v>168</v>
      </c>
      <c r="B170" s="3"/>
      <c r="C170" s="3"/>
      <c r="D170" s="3"/>
      <c r="E170" s="1"/>
      <c r="F170" s="11">
        <f t="shared" si="2"/>
        <v>468</v>
      </c>
      <c r="G170" s="1"/>
      <c r="H170" s="1"/>
      <c r="I170" s="1"/>
      <c r="J170" s="1"/>
      <c r="K170" s="1"/>
      <c r="L170" s="1"/>
      <c r="M170" s="3"/>
    </row>
    <row r="171" spans="1:13" x14ac:dyDescent="0.35">
      <c r="A171" s="1">
        <v>169</v>
      </c>
      <c r="B171" s="3"/>
      <c r="C171" s="3"/>
      <c r="D171" s="5"/>
      <c r="E171" s="1"/>
      <c r="F171" s="11">
        <f t="shared" si="2"/>
        <v>469</v>
      </c>
      <c r="G171" s="1"/>
      <c r="H171" s="1"/>
      <c r="I171" s="1"/>
      <c r="J171" s="1"/>
      <c r="K171" s="1"/>
      <c r="L171" s="1"/>
      <c r="M171" s="3"/>
    </row>
    <row r="172" spans="1:13" x14ac:dyDescent="0.35">
      <c r="A172" s="1">
        <v>170</v>
      </c>
      <c r="B172" s="3"/>
      <c r="C172" s="3"/>
      <c r="D172" s="5"/>
      <c r="E172" s="1"/>
      <c r="F172" s="11">
        <f t="shared" si="2"/>
        <v>470</v>
      </c>
      <c r="G172" s="1"/>
      <c r="H172" s="1"/>
      <c r="I172" s="1"/>
      <c r="J172" s="1"/>
      <c r="K172" s="1"/>
      <c r="L172" s="1"/>
      <c r="M172" s="3"/>
    </row>
    <row r="173" spans="1:13" x14ac:dyDescent="0.35">
      <c r="A173" s="1">
        <v>171</v>
      </c>
      <c r="B173" s="3"/>
      <c r="C173" s="3"/>
      <c r="D173" s="3"/>
      <c r="E173" s="1"/>
      <c r="F173" s="11">
        <f t="shared" si="2"/>
        <v>471</v>
      </c>
      <c r="G173" s="1"/>
      <c r="H173" s="1"/>
      <c r="I173" s="1"/>
      <c r="J173" s="1"/>
      <c r="K173" s="1"/>
      <c r="L173" s="1"/>
      <c r="M173" s="3"/>
    </row>
    <row r="174" spans="1:13" x14ac:dyDescent="0.35">
      <c r="A174" s="1">
        <v>172</v>
      </c>
      <c r="B174" s="3" t="s">
        <v>188</v>
      </c>
      <c r="C174" s="3" t="s">
        <v>189</v>
      </c>
      <c r="D174" s="3" t="s">
        <v>190</v>
      </c>
      <c r="E174" s="1" t="s">
        <v>3</v>
      </c>
      <c r="F174" s="11">
        <f t="shared" si="2"/>
        <v>472</v>
      </c>
      <c r="G174" s="1" t="s">
        <v>4</v>
      </c>
      <c r="H174" s="1" t="s">
        <v>5</v>
      </c>
      <c r="I174" s="1" t="s">
        <v>5</v>
      </c>
      <c r="J174" s="1" t="s">
        <v>5</v>
      </c>
      <c r="K174" s="1" t="s">
        <v>6</v>
      </c>
      <c r="L174" s="1" t="s">
        <v>5</v>
      </c>
      <c r="M174" s="3"/>
    </row>
    <row r="175" spans="1:13" ht="22.5" x14ac:dyDescent="0.35">
      <c r="A175" s="1">
        <v>173</v>
      </c>
      <c r="B175" s="3" t="s">
        <v>191</v>
      </c>
      <c r="C175" s="3" t="s">
        <v>193</v>
      </c>
      <c r="D175" s="3" t="s">
        <v>192</v>
      </c>
      <c r="E175" s="1" t="s">
        <v>3</v>
      </c>
      <c r="F175" s="11">
        <f t="shared" si="2"/>
        <v>473</v>
      </c>
      <c r="G175" s="1" t="s">
        <v>4</v>
      </c>
      <c r="H175" s="1" t="s">
        <v>5</v>
      </c>
      <c r="I175" s="1" t="s">
        <v>5</v>
      </c>
      <c r="J175" s="1" t="s">
        <v>5</v>
      </c>
      <c r="K175" s="1" t="s">
        <v>6</v>
      </c>
      <c r="L175" s="1" t="s">
        <v>5</v>
      </c>
      <c r="M175" s="3"/>
    </row>
    <row r="176" spans="1:13" x14ac:dyDescent="0.35">
      <c r="A176" s="1">
        <v>174</v>
      </c>
      <c r="B176" s="3" t="s">
        <v>193</v>
      </c>
      <c r="C176" s="3" t="s">
        <v>194</v>
      </c>
      <c r="D176" s="3" t="s">
        <v>195</v>
      </c>
      <c r="E176" s="1" t="s">
        <v>3</v>
      </c>
      <c r="F176" s="11">
        <f t="shared" si="2"/>
        <v>474</v>
      </c>
      <c r="G176" s="1" t="s">
        <v>4</v>
      </c>
      <c r="H176" s="1" t="s">
        <v>5</v>
      </c>
      <c r="I176" s="1" t="s">
        <v>5</v>
      </c>
      <c r="J176" s="1" t="s">
        <v>5</v>
      </c>
      <c r="K176" s="1" t="s">
        <v>6</v>
      </c>
      <c r="L176" s="1" t="s">
        <v>5</v>
      </c>
      <c r="M176" s="3"/>
    </row>
    <row r="177" spans="1:13" ht="22.5" x14ac:dyDescent="0.35">
      <c r="A177" s="1">
        <v>175</v>
      </c>
      <c r="B177" s="3" t="s">
        <v>196</v>
      </c>
      <c r="C177" s="3" t="s">
        <v>199</v>
      </c>
      <c r="D177" s="3" t="s">
        <v>197</v>
      </c>
      <c r="E177" s="1" t="s">
        <v>3</v>
      </c>
      <c r="F177" s="11">
        <f t="shared" si="2"/>
        <v>475</v>
      </c>
      <c r="G177" s="7" t="s">
        <v>20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3" t="s">
        <v>198</v>
      </c>
    </row>
    <row r="178" spans="1:13" ht="22.5" x14ac:dyDescent="0.35">
      <c r="A178" s="1">
        <v>176</v>
      </c>
      <c r="B178" s="3" t="s">
        <v>199</v>
      </c>
      <c r="C178" s="3" t="s">
        <v>201</v>
      </c>
      <c r="D178" s="3" t="s">
        <v>200</v>
      </c>
      <c r="E178" s="1" t="s">
        <v>3</v>
      </c>
      <c r="F178" s="11">
        <f t="shared" si="2"/>
        <v>476</v>
      </c>
      <c r="G178" s="7" t="s">
        <v>20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3"/>
    </row>
    <row r="179" spans="1:13" ht="22.5" x14ac:dyDescent="0.35">
      <c r="A179" s="1">
        <v>177</v>
      </c>
      <c r="B179" s="3" t="s">
        <v>201</v>
      </c>
      <c r="C179" s="3"/>
      <c r="D179" s="3" t="s">
        <v>202</v>
      </c>
      <c r="E179" s="1" t="s">
        <v>3</v>
      </c>
      <c r="F179" s="11">
        <f t="shared" si="2"/>
        <v>477</v>
      </c>
      <c r="G179" s="1" t="s">
        <v>98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71</v>
      </c>
      <c r="M179" s="3"/>
    </row>
    <row r="180" spans="1:13" x14ac:dyDescent="0.35">
      <c r="A180" s="1">
        <v>178</v>
      </c>
      <c r="B180" s="3"/>
      <c r="C180" s="3"/>
      <c r="D180" s="3"/>
      <c r="E180" s="1"/>
      <c r="F180" s="11">
        <f t="shared" si="2"/>
        <v>478</v>
      </c>
      <c r="G180" s="1"/>
      <c r="H180" s="1"/>
      <c r="I180" s="1"/>
      <c r="J180" s="1"/>
      <c r="K180" s="1"/>
      <c r="L180" s="1"/>
      <c r="M180" s="3"/>
    </row>
    <row r="181" spans="1:13" x14ac:dyDescent="0.35">
      <c r="A181" s="1">
        <v>179</v>
      </c>
      <c r="B181" s="3"/>
      <c r="C181" s="3"/>
      <c r="D181" s="3"/>
      <c r="E181" s="1"/>
      <c r="F181" s="11">
        <f t="shared" si="2"/>
        <v>479</v>
      </c>
      <c r="G181" s="1"/>
      <c r="H181" s="1"/>
      <c r="I181" s="1"/>
      <c r="J181" s="1"/>
      <c r="K181" s="1"/>
      <c r="L181" s="1"/>
      <c r="M181" s="3"/>
    </row>
    <row r="182" spans="1:13" x14ac:dyDescent="0.35">
      <c r="A182" s="1">
        <v>180</v>
      </c>
      <c r="B182" s="3"/>
      <c r="C182" s="3"/>
      <c r="D182" s="3"/>
      <c r="E182" s="1"/>
      <c r="F182" s="11">
        <f t="shared" si="2"/>
        <v>480</v>
      </c>
      <c r="G182" s="1"/>
      <c r="H182" s="1"/>
      <c r="I182" s="1"/>
      <c r="J182" s="1"/>
      <c r="K182" s="1"/>
      <c r="L182" s="1"/>
      <c r="M182" s="3"/>
    </row>
    <row r="183" spans="1:13" ht="22.5" x14ac:dyDescent="0.35">
      <c r="A183" s="1">
        <v>181</v>
      </c>
      <c r="B183" s="3" t="s">
        <v>203</v>
      </c>
      <c r="C183" s="3"/>
      <c r="D183" s="5" t="s">
        <v>204</v>
      </c>
      <c r="E183" s="1" t="s">
        <v>3</v>
      </c>
      <c r="F183" s="11">
        <f t="shared" si="2"/>
        <v>481</v>
      </c>
      <c r="G183" s="7" t="s">
        <v>20</v>
      </c>
      <c r="H183" s="1" t="s">
        <v>21</v>
      </c>
      <c r="I183" s="1" t="s">
        <v>21</v>
      </c>
      <c r="J183" s="1" t="s">
        <v>21</v>
      </c>
      <c r="K183" s="1" t="s">
        <v>21</v>
      </c>
      <c r="L183" s="1" t="s">
        <v>21</v>
      </c>
      <c r="M183" s="3"/>
    </row>
    <row r="184" spans="1:13" x14ac:dyDescent="0.35">
      <c r="A184" s="1">
        <v>182</v>
      </c>
      <c r="B184" s="3"/>
      <c r="C184" s="3"/>
      <c r="D184" s="5"/>
      <c r="E184" s="1"/>
      <c r="F184" s="11">
        <f t="shared" si="2"/>
        <v>482</v>
      </c>
      <c r="G184" s="7"/>
      <c r="H184" s="1"/>
      <c r="I184" s="1"/>
      <c r="J184" s="1"/>
      <c r="K184" s="1"/>
      <c r="L184" s="1"/>
      <c r="M184" s="3"/>
    </row>
    <row r="185" spans="1:13" x14ac:dyDescent="0.35">
      <c r="A185" s="1">
        <v>183</v>
      </c>
      <c r="B185" s="3"/>
      <c r="C185" s="3"/>
      <c r="D185" s="5"/>
      <c r="E185" s="1"/>
      <c r="F185" s="11">
        <f t="shared" si="2"/>
        <v>483</v>
      </c>
      <c r="G185" s="7"/>
      <c r="H185" s="1"/>
      <c r="I185" s="1"/>
      <c r="J185" s="1"/>
      <c r="K185" s="1"/>
      <c r="L185" s="1"/>
      <c r="M185" s="3"/>
    </row>
    <row r="186" spans="1:13" x14ac:dyDescent="0.35">
      <c r="A186" s="1">
        <v>184</v>
      </c>
      <c r="B186" s="3"/>
      <c r="C186" s="3"/>
      <c r="D186" s="5"/>
      <c r="E186" s="1"/>
      <c r="F186" s="11">
        <f t="shared" si="2"/>
        <v>484</v>
      </c>
      <c r="G186" s="7"/>
      <c r="H186" s="1"/>
      <c r="I186" s="1"/>
      <c r="J186" s="1"/>
      <c r="K186" s="1"/>
      <c r="L186" s="1"/>
      <c r="M186" s="3"/>
    </row>
    <row r="187" spans="1:13" x14ac:dyDescent="0.35">
      <c r="A187" s="1">
        <v>185</v>
      </c>
      <c r="B187" s="3"/>
      <c r="C187" s="3"/>
      <c r="D187" s="5"/>
      <c r="E187" s="1"/>
      <c r="F187" s="11">
        <f t="shared" si="2"/>
        <v>485</v>
      </c>
      <c r="G187" s="7"/>
      <c r="H187" s="1"/>
      <c r="I187" s="1"/>
      <c r="J187" s="1"/>
      <c r="K187" s="1"/>
      <c r="L187" s="1"/>
      <c r="M187" s="3"/>
    </row>
    <row r="188" spans="1:13" x14ac:dyDescent="0.35">
      <c r="A188" s="1">
        <v>186</v>
      </c>
      <c r="B188" s="3"/>
      <c r="C188" s="3"/>
      <c r="D188" s="5"/>
      <c r="E188" s="1"/>
      <c r="F188" s="11">
        <f t="shared" si="2"/>
        <v>486</v>
      </c>
      <c r="G188" s="7"/>
      <c r="H188" s="1"/>
      <c r="I188" s="1"/>
      <c r="J188" s="1"/>
      <c r="K188" s="1"/>
      <c r="L188" s="1"/>
      <c r="M188" s="3"/>
    </row>
    <row r="189" spans="1:13" x14ac:dyDescent="0.35">
      <c r="A189" s="1">
        <v>187</v>
      </c>
      <c r="B189" s="3"/>
      <c r="C189" s="3"/>
      <c r="D189" s="5"/>
      <c r="E189" s="1"/>
      <c r="F189" s="11">
        <f t="shared" si="2"/>
        <v>487</v>
      </c>
      <c r="G189" s="7"/>
      <c r="H189" s="1"/>
      <c r="I189" s="1"/>
      <c r="J189" s="1"/>
      <c r="K189" s="1"/>
      <c r="L189" s="1"/>
      <c r="M189" s="3"/>
    </row>
    <row r="190" spans="1:13" x14ac:dyDescent="0.35">
      <c r="A190" s="1">
        <v>188</v>
      </c>
      <c r="B190" s="3"/>
      <c r="C190" s="3"/>
      <c r="D190" s="5"/>
      <c r="E190" s="1"/>
      <c r="F190" s="11">
        <f t="shared" si="2"/>
        <v>488</v>
      </c>
      <c r="G190" s="7"/>
      <c r="H190" s="1"/>
      <c r="I190" s="1"/>
      <c r="J190" s="1"/>
      <c r="K190" s="1"/>
      <c r="L190" s="1"/>
      <c r="M190" s="3"/>
    </row>
    <row r="191" spans="1:13" x14ac:dyDescent="0.35">
      <c r="A191" s="1">
        <v>189</v>
      </c>
      <c r="B191" s="3"/>
      <c r="C191" s="3"/>
      <c r="D191" s="5"/>
      <c r="E191" s="1"/>
      <c r="F191" s="11">
        <f t="shared" si="2"/>
        <v>489</v>
      </c>
      <c r="G191" s="7"/>
      <c r="H191" s="1"/>
      <c r="I191" s="1"/>
      <c r="J191" s="1"/>
      <c r="K191" s="1"/>
      <c r="L191" s="1"/>
      <c r="M191" s="3"/>
    </row>
    <row r="192" spans="1:13" x14ac:dyDescent="0.35">
      <c r="A192" s="1">
        <v>190</v>
      </c>
      <c r="B192" s="3"/>
      <c r="C192" s="3"/>
      <c r="D192" s="5"/>
      <c r="E192" s="1"/>
      <c r="F192" s="11">
        <f t="shared" si="2"/>
        <v>490</v>
      </c>
      <c r="G192" s="7"/>
      <c r="H192" s="1"/>
      <c r="I192" s="1"/>
      <c r="J192" s="1"/>
      <c r="K192" s="1"/>
      <c r="L192" s="1"/>
      <c r="M192" s="3"/>
    </row>
    <row r="193" spans="1:13" x14ac:dyDescent="0.35">
      <c r="A193" s="1">
        <v>191</v>
      </c>
      <c r="B193" s="3"/>
      <c r="C193" s="3"/>
      <c r="D193" s="5"/>
      <c r="E193" s="1"/>
      <c r="F193" s="11">
        <f t="shared" si="2"/>
        <v>491</v>
      </c>
      <c r="G193" s="1"/>
      <c r="H193" s="1"/>
      <c r="I193" s="1"/>
      <c r="J193" s="1"/>
      <c r="K193" s="1"/>
      <c r="L193" s="1"/>
      <c r="M193" s="3"/>
    </row>
    <row r="194" spans="1:13" x14ac:dyDescent="0.35">
      <c r="A194" s="1">
        <v>192</v>
      </c>
      <c r="B194" s="3"/>
      <c r="C194" s="3"/>
      <c r="D194" s="5"/>
      <c r="E194" s="1"/>
      <c r="F194" s="11">
        <f t="shared" si="2"/>
        <v>492</v>
      </c>
      <c r="G194" s="1"/>
      <c r="H194" s="1"/>
      <c r="I194" s="1"/>
      <c r="J194" s="1"/>
      <c r="K194" s="1"/>
      <c r="L194" s="1"/>
      <c r="M194" s="3"/>
    </row>
    <row r="195" spans="1:13" x14ac:dyDescent="0.35">
      <c r="A195" s="1">
        <v>193</v>
      </c>
      <c r="B195" s="3"/>
      <c r="C195" s="3"/>
      <c r="D195" s="5"/>
      <c r="E195" s="1"/>
      <c r="F195" s="11">
        <f t="shared" si="2"/>
        <v>493</v>
      </c>
      <c r="G195" s="1"/>
      <c r="H195" s="1"/>
      <c r="I195" s="1"/>
      <c r="J195" s="1"/>
      <c r="K195" s="1"/>
      <c r="L195" s="1"/>
      <c r="M195" s="3"/>
    </row>
    <row r="196" spans="1:13" x14ac:dyDescent="0.35">
      <c r="A196" s="1">
        <v>194</v>
      </c>
      <c r="B196" s="3"/>
      <c r="C196" s="3"/>
      <c r="D196" s="5"/>
      <c r="E196" s="1"/>
      <c r="F196" s="11">
        <f t="shared" ref="F196:F257" si="3">300+A196</f>
        <v>494</v>
      </c>
      <c r="G196" s="1"/>
      <c r="H196" s="1"/>
      <c r="I196" s="1"/>
      <c r="J196" s="1"/>
      <c r="K196" s="1"/>
      <c r="L196" s="1"/>
      <c r="M196" s="3"/>
    </row>
    <row r="197" spans="1:13" x14ac:dyDescent="0.35">
      <c r="A197" s="1">
        <v>195</v>
      </c>
      <c r="B197" s="3"/>
      <c r="C197" s="3"/>
      <c r="D197" s="5"/>
      <c r="E197" s="1"/>
      <c r="F197" s="11">
        <f t="shared" si="3"/>
        <v>495</v>
      </c>
      <c r="G197" s="1"/>
      <c r="H197" s="1"/>
      <c r="I197" s="1"/>
      <c r="J197" s="1"/>
      <c r="K197" s="1"/>
      <c r="L197" s="1"/>
      <c r="M197" s="3"/>
    </row>
    <row r="198" spans="1:13" x14ac:dyDescent="0.35">
      <c r="A198" s="1">
        <v>196</v>
      </c>
      <c r="B198" s="3"/>
      <c r="C198" s="3"/>
      <c r="D198" s="5"/>
      <c r="E198" s="1"/>
      <c r="F198" s="11">
        <f t="shared" si="3"/>
        <v>496</v>
      </c>
      <c r="G198" s="1"/>
      <c r="H198" s="1"/>
      <c r="I198" s="1"/>
      <c r="J198" s="1"/>
      <c r="K198" s="1"/>
      <c r="L198" s="1"/>
      <c r="M198" s="3"/>
    </row>
    <row r="199" spans="1:13" x14ac:dyDescent="0.35">
      <c r="A199" s="1">
        <v>197</v>
      </c>
      <c r="B199" s="3"/>
      <c r="C199" s="3"/>
      <c r="D199" s="5"/>
      <c r="E199" s="1"/>
      <c r="F199" s="11">
        <f t="shared" si="3"/>
        <v>497</v>
      </c>
      <c r="G199" s="1"/>
      <c r="H199" s="1"/>
      <c r="I199" s="1"/>
      <c r="J199" s="1"/>
      <c r="K199" s="1"/>
      <c r="L199" s="1"/>
      <c r="M199" s="3"/>
    </row>
    <row r="200" spans="1:13" x14ac:dyDescent="0.35">
      <c r="A200" s="1">
        <v>198</v>
      </c>
      <c r="B200" s="3"/>
      <c r="C200" s="3"/>
      <c r="D200" s="5"/>
      <c r="E200" s="1"/>
      <c r="F200" s="11">
        <f t="shared" si="3"/>
        <v>498</v>
      </c>
      <c r="G200" s="1"/>
      <c r="H200" s="1"/>
      <c r="I200" s="1"/>
      <c r="J200" s="1"/>
      <c r="K200" s="1"/>
      <c r="L200" s="1"/>
      <c r="M200" s="3"/>
    </row>
    <row r="201" spans="1:13" x14ac:dyDescent="0.35">
      <c r="A201" s="1">
        <v>199</v>
      </c>
      <c r="B201" s="3"/>
      <c r="C201" s="3"/>
      <c r="D201" s="5"/>
      <c r="E201" s="1"/>
      <c r="F201" s="11">
        <f t="shared" si="3"/>
        <v>499</v>
      </c>
      <c r="G201" s="1"/>
      <c r="H201" s="1"/>
      <c r="I201" s="1"/>
      <c r="J201" s="1"/>
      <c r="K201" s="1"/>
      <c r="L201" s="1"/>
      <c r="M201" s="3"/>
    </row>
    <row r="202" spans="1:13" x14ac:dyDescent="0.35">
      <c r="A202" s="1">
        <v>200</v>
      </c>
      <c r="B202" s="3"/>
      <c r="C202" s="3"/>
      <c r="D202" s="5"/>
      <c r="E202" s="1"/>
      <c r="F202" s="11">
        <f t="shared" si="3"/>
        <v>500</v>
      </c>
      <c r="G202" s="1"/>
      <c r="H202" s="1"/>
      <c r="I202" s="1"/>
      <c r="J202" s="1"/>
      <c r="K202" s="1"/>
      <c r="L202" s="1"/>
      <c r="M202" s="3"/>
    </row>
    <row r="203" spans="1:13" x14ac:dyDescent="0.35">
      <c r="A203" s="1">
        <v>201</v>
      </c>
      <c r="B203" s="3"/>
      <c r="C203" s="3"/>
      <c r="D203" s="5"/>
      <c r="E203" s="1"/>
      <c r="F203" s="11">
        <f t="shared" si="3"/>
        <v>501</v>
      </c>
      <c r="G203" s="1"/>
      <c r="H203" s="1"/>
      <c r="I203" s="1"/>
      <c r="J203" s="1"/>
      <c r="K203" s="1"/>
      <c r="L203" s="1"/>
      <c r="M203" s="3"/>
    </row>
    <row r="204" spans="1:13" x14ac:dyDescent="0.35">
      <c r="A204" s="1">
        <v>202</v>
      </c>
      <c r="B204" s="3"/>
      <c r="C204" s="3"/>
      <c r="D204" s="5"/>
      <c r="E204" s="1"/>
      <c r="F204" s="11">
        <f t="shared" si="3"/>
        <v>502</v>
      </c>
      <c r="G204" s="1"/>
      <c r="H204" s="1"/>
      <c r="I204" s="1"/>
      <c r="J204" s="1"/>
      <c r="K204" s="1"/>
      <c r="L204" s="1"/>
      <c r="M204" s="3"/>
    </row>
    <row r="205" spans="1:13" x14ac:dyDescent="0.35">
      <c r="A205" s="1">
        <v>203</v>
      </c>
      <c r="B205" s="3"/>
      <c r="C205" s="3"/>
      <c r="D205" s="5"/>
      <c r="E205" s="1"/>
      <c r="F205" s="11">
        <f t="shared" si="3"/>
        <v>503</v>
      </c>
      <c r="G205" s="1"/>
      <c r="H205" s="1"/>
      <c r="I205" s="1"/>
      <c r="J205" s="1"/>
      <c r="K205" s="1"/>
      <c r="L205" s="1"/>
      <c r="M205" s="3"/>
    </row>
    <row r="206" spans="1:13" x14ac:dyDescent="0.35">
      <c r="A206" s="1">
        <v>204</v>
      </c>
      <c r="B206" s="3"/>
      <c r="C206" s="3"/>
      <c r="D206" s="5"/>
      <c r="E206" s="1"/>
      <c r="F206" s="11">
        <f t="shared" si="3"/>
        <v>504</v>
      </c>
      <c r="G206" s="1"/>
      <c r="H206" s="1"/>
      <c r="I206" s="1"/>
      <c r="J206" s="1"/>
      <c r="K206" s="1"/>
      <c r="L206" s="1"/>
      <c r="M206" s="3"/>
    </row>
    <row r="207" spans="1:13" x14ac:dyDescent="0.35">
      <c r="A207" s="1">
        <v>205</v>
      </c>
      <c r="B207" s="3"/>
      <c r="C207" s="3"/>
      <c r="D207" s="5"/>
      <c r="E207" s="1"/>
      <c r="F207" s="11">
        <f t="shared" si="3"/>
        <v>505</v>
      </c>
      <c r="G207" s="1"/>
      <c r="H207" s="1"/>
      <c r="I207" s="1"/>
      <c r="J207" s="1"/>
      <c r="K207" s="1"/>
      <c r="L207" s="1"/>
      <c r="M207" s="3"/>
    </row>
    <row r="208" spans="1:13" x14ac:dyDescent="0.35">
      <c r="A208" s="1">
        <v>206</v>
      </c>
      <c r="B208" s="3"/>
      <c r="C208" s="3"/>
      <c r="D208" s="5"/>
      <c r="E208" s="1"/>
      <c r="F208" s="11">
        <f t="shared" si="3"/>
        <v>506</v>
      </c>
      <c r="G208" s="1"/>
      <c r="H208" s="1"/>
      <c r="I208" s="1"/>
      <c r="J208" s="1"/>
      <c r="K208" s="1"/>
      <c r="L208" s="1"/>
      <c r="M208" s="3"/>
    </row>
    <row r="209" spans="1:13" x14ac:dyDescent="0.35">
      <c r="A209" s="1">
        <v>207</v>
      </c>
      <c r="B209" s="3"/>
      <c r="C209" s="3"/>
      <c r="D209" s="5"/>
      <c r="E209" s="1"/>
      <c r="F209" s="11">
        <f t="shared" si="3"/>
        <v>507</v>
      </c>
      <c r="G209" s="1"/>
      <c r="H209" s="1"/>
      <c r="I209" s="1"/>
      <c r="J209" s="1"/>
      <c r="K209" s="1"/>
      <c r="L209" s="1"/>
      <c r="M209" s="3"/>
    </row>
    <row r="210" spans="1:13" x14ac:dyDescent="0.35">
      <c r="A210" s="1">
        <v>208</v>
      </c>
      <c r="B210" s="3"/>
      <c r="C210" s="3"/>
      <c r="D210" s="5"/>
      <c r="E210" s="1"/>
      <c r="F210" s="11">
        <f t="shared" si="3"/>
        <v>508</v>
      </c>
      <c r="G210" s="1"/>
      <c r="H210" s="1"/>
      <c r="I210" s="1"/>
      <c r="J210" s="1"/>
      <c r="K210" s="1"/>
      <c r="L210" s="1"/>
      <c r="M210" s="3"/>
    </row>
    <row r="211" spans="1:13" x14ac:dyDescent="0.35">
      <c r="A211" s="1">
        <v>209</v>
      </c>
      <c r="B211" s="3"/>
      <c r="C211" s="3"/>
      <c r="D211" s="5"/>
      <c r="E211" s="1"/>
      <c r="F211" s="11">
        <f t="shared" si="3"/>
        <v>509</v>
      </c>
      <c r="G211" s="1"/>
      <c r="H211" s="1"/>
      <c r="I211" s="1"/>
      <c r="J211" s="1"/>
      <c r="K211" s="1"/>
      <c r="L211" s="1"/>
      <c r="M211" s="3"/>
    </row>
    <row r="212" spans="1:13" x14ac:dyDescent="0.35">
      <c r="A212" s="1">
        <v>210</v>
      </c>
      <c r="B212" s="3"/>
      <c r="C212" s="3"/>
      <c r="D212" s="5"/>
      <c r="E212" s="1"/>
      <c r="F212" s="11">
        <f t="shared" si="3"/>
        <v>510</v>
      </c>
      <c r="G212" s="1"/>
      <c r="H212" s="1"/>
      <c r="I212" s="1"/>
      <c r="J212" s="1"/>
      <c r="K212" s="1"/>
      <c r="L212" s="1"/>
      <c r="M212" s="3"/>
    </row>
    <row r="213" spans="1:13" x14ac:dyDescent="0.35">
      <c r="A213" s="1">
        <v>211</v>
      </c>
      <c r="B213" s="3" t="s">
        <v>205</v>
      </c>
      <c r="C213" s="3" t="s">
        <v>206</v>
      </c>
      <c r="D213" s="3" t="s">
        <v>207</v>
      </c>
      <c r="E213" s="1" t="s">
        <v>3</v>
      </c>
      <c r="F213" s="11">
        <f t="shared" si="3"/>
        <v>511</v>
      </c>
      <c r="G213" s="1" t="s">
        <v>4</v>
      </c>
      <c r="H213" s="1" t="s">
        <v>5</v>
      </c>
      <c r="I213" s="1" t="s">
        <v>5</v>
      </c>
      <c r="J213" s="1" t="s">
        <v>5</v>
      </c>
      <c r="K213" s="1" t="s">
        <v>6</v>
      </c>
      <c r="L213" s="1" t="s">
        <v>5</v>
      </c>
      <c r="M213" s="3"/>
    </row>
    <row r="214" spans="1:13" x14ac:dyDescent="0.35">
      <c r="A214" s="1">
        <v>212</v>
      </c>
      <c r="B214" s="3" t="s">
        <v>208</v>
      </c>
      <c r="C214" s="3" t="s">
        <v>209</v>
      </c>
      <c r="D214" s="3" t="s">
        <v>207</v>
      </c>
      <c r="E214" s="1" t="s">
        <v>3</v>
      </c>
      <c r="F214" s="11">
        <f t="shared" si="3"/>
        <v>512</v>
      </c>
      <c r="G214" s="1" t="s">
        <v>4</v>
      </c>
      <c r="H214" s="1" t="s">
        <v>5</v>
      </c>
      <c r="I214" s="1" t="s">
        <v>5</v>
      </c>
      <c r="J214" s="1" t="s">
        <v>5</v>
      </c>
      <c r="K214" s="1" t="s">
        <v>6</v>
      </c>
      <c r="L214" s="1" t="s">
        <v>5</v>
      </c>
      <c r="M214" s="3"/>
    </row>
    <row r="215" spans="1:13" x14ac:dyDescent="0.35">
      <c r="A215" s="1">
        <v>213</v>
      </c>
      <c r="B215" s="9" t="s">
        <v>210</v>
      </c>
      <c r="C215" s="3" t="s">
        <v>211</v>
      </c>
      <c r="D215" s="9" t="s">
        <v>212</v>
      </c>
      <c r="E215" s="10" t="s">
        <v>3</v>
      </c>
      <c r="F215" s="11">
        <f t="shared" si="3"/>
        <v>513</v>
      </c>
      <c r="G215" s="10" t="s">
        <v>4</v>
      </c>
      <c r="H215" s="10" t="s">
        <v>5</v>
      </c>
      <c r="I215" s="10" t="s">
        <v>5</v>
      </c>
      <c r="J215" s="10" t="s">
        <v>5</v>
      </c>
      <c r="K215" s="10" t="s">
        <v>6</v>
      </c>
      <c r="L215" s="10" t="s">
        <v>5</v>
      </c>
      <c r="M215" s="3"/>
    </row>
    <row r="216" spans="1:13" x14ac:dyDescent="0.35">
      <c r="A216" s="1">
        <v>214</v>
      </c>
      <c r="B216" s="3"/>
      <c r="C216" s="3"/>
      <c r="D216" s="3"/>
      <c r="E216" s="1"/>
      <c r="F216" s="11">
        <f t="shared" si="3"/>
        <v>514</v>
      </c>
      <c r="G216" s="1"/>
      <c r="H216" s="1"/>
      <c r="I216" s="1"/>
      <c r="J216" s="1"/>
      <c r="K216" s="1"/>
      <c r="L216" s="1"/>
      <c r="M216" s="3"/>
    </row>
    <row r="217" spans="1:13" x14ac:dyDescent="0.35">
      <c r="A217" s="1">
        <v>215</v>
      </c>
      <c r="B217" s="3" t="s">
        <v>213</v>
      </c>
      <c r="C217" s="3" t="s">
        <v>214</v>
      </c>
      <c r="D217" s="3" t="s">
        <v>215</v>
      </c>
      <c r="E217" s="1" t="s">
        <v>3</v>
      </c>
      <c r="F217" s="11">
        <f t="shared" si="3"/>
        <v>515</v>
      </c>
      <c r="G217" s="1" t="s">
        <v>67</v>
      </c>
      <c r="H217" s="1" t="s">
        <v>21</v>
      </c>
      <c r="I217" s="1" t="s">
        <v>5</v>
      </c>
      <c r="J217" s="1" t="s">
        <v>21</v>
      </c>
      <c r="K217" s="1" t="s">
        <v>21</v>
      </c>
      <c r="L217" s="1" t="s">
        <v>21</v>
      </c>
      <c r="M217" s="3"/>
    </row>
    <row r="218" spans="1:13" x14ac:dyDescent="0.35">
      <c r="A218" s="1">
        <v>216</v>
      </c>
      <c r="B218" s="3" t="s">
        <v>216</v>
      </c>
      <c r="C218" s="3" t="s">
        <v>217</v>
      </c>
      <c r="D218" s="3" t="s">
        <v>218</v>
      </c>
      <c r="E218" s="1" t="s">
        <v>3</v>
      </c>
      <c r="F218" s="11">
        <f t="shared" si="3"/>
        <v>516</v>
      </c>
      <c r="G218" s="1" t="s">
        <v>67</v>
      </c>
      <c r="H218" s="1" t="s">
        <v>21</v>
      </c>
      <c r="I218" s="1" t="s">
        <v>5</v>
      </c>
      <c r="J218" s="1" t="s">
        <v>21</v>
      </c>
      <c r="K218" s="1" t="s">
        <v>21</v>
      </c>
      <c r="L218" s="1" t="s">
        <v>21</v>
      </c>
      <c r="M218" s="3"/>
    </row>
    <row r="219" spans="1:13" x14ac:dyDescent="0.35">
      <c r="A219" s="1">
        <v>217</v>
      </c>
      <c r="B219" s="3"/>
      <c r="C219" s="3"/>
      <c r="D219" s="3"/>
      <c r="E219" s="1"/>
      <c r="F219" s="11">
        <f t="shared" si="3"/>
        <v>517</v>
      </c>
      <c r="G219" s="1"/>
      <c r="H219" s="1"/>
      <c r="I219" s="1"/>
      <c r="J219" s="1"/>
      <c r="K219" s="1"/>
      <c r="L219" s="1"/>
      <c r="M219" s="3"/>
    </row>
    <row r="220" spans="1:13" x14ac:dyDescent="0.35">
      <c r="A220" s="1">
        <v>218</v>
      </c>
      <c r="B220" s="3"/>
      <c r="C220" s="3"/>
      <c r="D220" s="3"/>
      <c r="E220" s="1"/>
      <c r="F220" s="11">
        <f t="shared" si="3"/>
        <v>518</v>
      </c>
      <c r="G220" s="1"/>
      <c r="H220" s="1"/>
      <c r="I220" s="1"/>
      <c r="J220" s="1"/>
      <c r="K220" s="1"/>
      <c r="L220" s="1"/>
      <c r="M220" s="3"/>
    </row>
    <row r="221" spans="1:13" x14ac:dyDescent="0.35">
      <c r="A221" s="1">
        <v>219</v>
      </c>
      <c r="B221" s="3" t="s">
        <v>219</v>
      </c>
      <c r="C221" s="3" t="s">
        <v>220</v>
      </c>
      <c r="D221" s="3" t="s">
        <v>221</v>
      </c>
      <c r="E221" s="1" t="s">
        <v>3</v>
      </c>
      <c r="F221" s="11">
        <f t="shared" si="3"/>
        <v>519</v>
      </c>
      <c r="G221" s="1" t="s">
        <v>4</v>
      </c>
      <c r="H221" s="1" t="s">
        <v>5</v>
      </c>
      <c r="I221" s="1" t="s">
        <v>5</v>
      </c>
      <c r="J221" s="1" t="s">
        <v>5</v>
      </c>
      <c r="K221" s="1" t="s">
        <v>6</v>
      </c>
      <c r="L221" s="1" t="s">
        <v>5</v>
      </c>
      <c r="M221" s="3"/>
    </row>
    <row r="222" spans="1:13" x14ac:dyDescent="0.35">
      <c r="A222" s="1">
        <v>220</v>
      </c>
      <c r="B222" s="3"/>
      <c r="C222" s="3"/>
      <c r="D222" s="3"/>
      <c r="E222" s="1"/>
      <c r="F222" s="11">
        <f t="shared" si="3"/>
        <v>520</v>
      </c>
      <c r="G222" s="1"/>
      <c r="H222" s="1"/>
      <c r="I222" s="1"/>
      <c r="J222" s="1"/>
      <c r="K222" s="1"/>
      <c r="L222" s="1"/>
      <c r="M222" s="3"/>
    </row>
    <row r="223" spans="1:13" x14ac:dyDescent="0.35">
      <c r="A223" s="1">
        <v>221</v>
      </c>
      <c r="B223" s="3"/>
      <c r="C223" s="3"/>
      <c r="D223" s="3"/>
      <c r="E223" s="1"/>
      <c r="F223" s="11">
        <f t="shared" si="3"/>
        <v>521</v>
      </c>
      <c r="G223" s="1"/>
      <c r="H223" s="1"/>
      <c r="I223" s="1"/>
      <c r="J223" s="1"/>
      <c r="K223" s="1"/>
      <c r="L223" s="1"/>
      <c r="M223" s="3"/>
    </row>
    <row r="224" spans="1:13" x14ac:dyDescent="0.35">
      <c r="A224" s="1">
        <v>222</v>
      </c>
      <c r="B224" s="3"/>
      <c r="C224" s="3"/>
      <c r="D224" s="3"/>
      <c r="E224" s="1"/>
      <c r="F224" s="11">
        <f t="shared" si="3"/>
        <v>522</v>
      </c>
      <c r="G224" s="1"/>
      <c r="H224" s="1"/>
      <c r="I224" s="1"/>
      <c r="J224" s="1"/>
      <c r="K224" s="1"/>
      <c r="L224" s="1"/>
      <c r="M224" s="3"/>
    </row>
    <row r="225" spans="1:13" x14ac:dyDescent="0.35">
      <c r="A225" s="1">
        <v>223</v>
      </c>
      <c r="B225" s="3"/>
      <c r="C225" s="3"/>
      <c r="D225" s="3"/>
      <c r="E225" s="1"/>
      <c r="F225" s="11">
        <f t="shared" si="3"/>
        <v>523</v>
      </c>
      <c r="G225" s="1"/>
      <c r="H225" s="1"/>
      <c r="I225" s="1"/>
      <c r="J225" s="1"/>
      <c r="K225" s="1"/>
      <c r="L225" s="1"/>
      <c r="M225" s="3"/>
    </row>
    <row r="226" spans="1:13" x14ac:dyDescent="0.35">
      <c r="A226" s="1">
        <v>224</v>
      </c>
      <c r="B226" s="3"/>
      <c r="C226" s="3"/>
      <c r="D226" s="3"/>
      <c r="E226" s="1"/>
      <c r="F226" s="11">
        <f t="shared" si="3"/>
        <v>524</v>
      </c>
      <c r="G226" s="1"/>
      <c r="H226" s="1"/>
      <c r="I226" s="1"/>
      <c r="J226" s="1"/>
      <c r="K226" s="1"/>
      <c r="L226" s="1"/>
      <c r="M226" s="3"/>
    </row>
    <row r="227" spans="1:13" x14ac:dyDescent="0.35">
      <c r="A227" s="1">
        <v>225</v>
      </c>
      <c r="B227" s="3"/>
      <c r="C227" s="3"/>
      <c r="D227" s="3"/>
      <c r="E227" s="1"/>
      <c r="F227" s="11">
        <f t="shared" si="3"/>
        <v>525</v>
      </c>
      <c r="G227" s="1"/>
      <c r="H227" s="1"/>
      <c r="I227" s="1"/>
      <c r="J227" s="1"/>
      <c r="K227" s="1"/>
      <c r="L227" s="1"/>
      <c r="M227" s="3"/>
    </row>
    <row r="228" spans="1:13" x14ac:dyDescent="0.35">
      <c r="A228" s="1">
        <v>226</v>
      </c>
      <c r="B228" s="3"/>
      <c r="C228" s="3"/>
      <c r="D228" s="3"/>
      <c r="E228" s="1"/>
      <c r="F228" s="11">
        <f t="shared" si="3"/>
        <v>526</v>
      </c>
      <c r="G228" s="1"/>
      <c r="H228" s="1"/>
      <c r="I228" s="1"/>
      <c r="J228" s="1"/>
      <c r="K228" s="1"/>
      <c r="L228" s="1"/>
      <c r="M228" s="3"/>
    </row>
    <row r="229" spans="1:13" x14ac:dyDescent="0.35">
      <c r="A229" s="1">
        <v>227</v>
      </c>
      <c r="B229" s="3" t="s">
        <v>222</v>
      </c>
      <c r="C229" s="3" t="s">
        <v>223</v>
      </c>
      <c r="D229" s="3" t="s">
        <v>224</v>
      </c>
      <c r="E229" s="1" t="s">
        <v>3</v>
      </c>
      <c r="F229" s="11">
        <f t="shared" si="3"/>
        <v>527</v>
      </c>
      <c r="G229" s="1" t="s">
        <v>4</v>
      </c>
      <c r="H229" s="1" t="s">
        <v>5</v>
      </c>
      <c r="I229" s="1" t="s">
        <v>5</v>
      </c>
      <c r="J229" s="1" t="s">
        <v>5</v>
      </c>
      <c r="K229" s="1" t="s">
        <v>6</v>
      </c>
      <c r="L229" s="1" t="s">
        <v>5</v>
      </c>
      <c r="M229" s="3"/>
    </row>
    <row r="230" spans="1:13" x14ac:dyDescent="0.35">
      <c r="A230" s="1">
        <v>228</v>
      </c>
      <c r="B230" s="3"/>
      <c r="C230" s="3"/>
      <c r="D230" s="3"/>
      <c r="E230" s="1"/>
      <c r="F230" s="11">
        <f t="shared" si="3"/>
        <v>528</v>
      </c>
      <c r="G230" s="1"/>
      <c r="H230" s="1"/>
      <c r="I230" s="1"/>
      <c r="J230" s="1"/>
      <c r="K230" s="1"/>
      <c r="L230" s="1"/>
      <c r="M230" s="3"/>
    </row>
    <row r="231" spans="1:13" x14ac:dyDescent="0.35">
      <c r="A231" s="1">
        <v>229</v>
      </c>
      <c r="B231" s="3"/>
      <c r="C231" s="3"/>
      <c r="D231" s="3"/>
      <c r="E231" s="1"/>
      <c r="F231" s="11">
        <f t="shared" si="3"/>
        <v>529</v>
      </c>
      <c r="G231" s="1"/>
      <c r="H231" s="1"/>
      <c r="I231" s="1"/>
      <c r="J231" s="1"/>
      <c r="K231" s="1"/>
      <c r="L231" s="1"/>
      <c r="M231" s="3"/>
    </row>
    <row r="232" spans="1:13" x14ac:dyDescent="0.35">
      <c r="A232" s="1">
        <v>230</v>
      </c>
      <c r="B232" s="3"/>
      <c r="C232" s="3"/>
      <c r="D232" s="3"/>
      <c r="E232" s="1"/>
      <c r="F232" s="11">
        <f t="shared" si="3"/>
        <v>530</v>
      </c>
      <c r="G232" s="1"/>
      <c r="H232" s="1"/>
      <c r="I232" s="1"/>
      <c r="J232" s="1"/>
      <c r="K232" s="1"/>
      <c r="L232" s="1"/>
      <c r="M232" s="3"/>
    </row>
    <row r="233" spans="1:13" x14ac:dyDescent="0.35">
      <c r="A233" s="1">
        <v>231</v>
      </c>
      <c r="B233" s="3" t="s">
        <v>225</v>
      </c>
      <c r="C233" s="3" t="s">
        <v>226</v>
      </c>
      <c r="D233" s="3" t="s">
        <v>227</v>
      </c>
      <c r="E233" s="1" t="s">
        <v>3</v>
      </c>
      <c r="F233" s="11">
        <f t="shared" si="3"/>
        <v>531</v>
      </c>
      <c r="G233" s="1" t="s">
        <v>67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5</v>
      </c>
      <c r="M233" s="3"/>
    </row>
    <row r="234" spans="1:13" x14ac:dyDescent="0.35">
      <c r="A234" s="1">
        <v>232</v>
      </c>
      <c r="B234" s="3" t="s">
        <v>228</v>
      </c>
      <c r="C234" s="3" t="s">
        <v>229</v>
      </c>
      <c r="D234" s="3" t="s">
        <v>230</v>
      </c>
      <c r="E234" s="1" t="s">
        <v>3</v>
      </c>
      <c r="F234" s="11">
        <f t="shared" si="3"/>
        <v>532</v>
      </c>
      <c r="G234" s="1" t="s">
        <v>4</v>
      </c>
      <c r="H234" s="1" t="s">
        <v>5</v>
      </c>
      <c r="I234" s="1" t="s">
        <v>5</v>
      </c>
      <c r="J234" s="1" t="s">
        <v>5</v>
      </c>
      <c r="K234" s="1" t="s">
        <v>6</v>
      </c>
      <c r="L234" s="1" t="s">
        <v>5</v>
      </c>
      <c r="M234" s="3"/>
    </row>
    <row r="235" spans="1:13" x14ac:dyDescent="0.35">
      <c r="A235" s="1">
        <v>233</v>
      </c>
      <c r="B235" s="3" t="s">
        <v>231</v>
      </c>
      <c r="C235" s="3" t="s">
        <v>232</v>
      </c>
      <c r="D235" s="3" t="s">
        <v>233</v>
      </c>
      <c r="E235" s="1" t="s">
        <v>3</v>
      </c>
      <c r="F235" s="11">
        <f t="shared" si="3"/>
        <v>533</v>
      </c>
      <c r="G235" s="1" t="s">
        <v>67</v>
      </c>
      <c r="H235" s="1" t="s">
        <v>21</v>
      </c>
      <c r="I235" s="1" t="s">
        <v>21</v>
      </c>
      <c r="J235" s="1" t="s">
        <v>21</v>
      </c>
      <c r="K235" s="1" t="s">
        <v>6</v>
      </c>
      <c r="L235" s="1" t="s">
        <v>21</v>
      </c>
      <c r="M235" s="3"/>
    </row>
    <row r="236" spans="1:13" x14ac:dyDescent="0.35">
      <c r="A236" s="1">
        <v>234</v>
      </c>
      <c r="B236" s="3" t="s">
        <v>234</v>
      </c>
      <c r="C236" s="3" t="s">
        <v>235</v>
      </c>
      <c r="D236" s="3" t="s">
        <v>236</v>
      </c>
      <c r="E236" s="1" t="s">
        <v>3</v>
      </c>
      <c r="F236" s="11">
        <f t="shared" si="3"/>
        <v>534</v>
      </c>
      <c r="G236" s="1" t="s">
        <v>67</v>
      </c>
      <c r="H236" s="1" t="s">
        <v>21</v>
      </c>
      <c r="I236" s="1" t="s">
        <v>21</v>
      </c>
      <c r="J236" s="1" t="s">
        <v>5</v>
      </c>
      <c r="K236" s="1" t="s">
        <v>21</v>
      </c>
      <c r="L236" s="1" t="s">
        <v>21</v>
      </c>
      <c r="M236" s="3"/>
    </row>
    <row r="237" spans="1:13" x14ac:dyDescent="0.35">
      <c r="A237" s="1">
        <v>235</v>
      </c>
      <c r="B237" s="3"/>
      <c r="C237" s="3"/>
      <c r="D237" s="3"/>
      <c r="E237" s="1"/>
      <c r="F237" s="11">
        <f t="shared" si="3"/>
        <v>535</v>
      </c>
      <c r="G237" s="1"/>
      <c r="H237" s="1"/>
      <c r="I237" s="1"/>
      <c r="J237" s="1"/>
      <c r="K237" s="1"/>
      <c r="L237" s="1"/>
      <c r="M237" s="3"/>
    </row>
    <row r="238" spans="1:13" x14ac:dyDescent="0.35">
      <c r="A238" s="1">
        <v>236</v>
      </c>
      <c r="B238" s="3" t="s">
        <v>237</v>
      </c>
      <c r="C238" s="3" t="s">
        <v>238</v>
      </c>
      <c r="D238" s="3" t="s">
        <v>239</v>
      </c>
      <c r="E238" s="1" t="s">
        <v>3</v>
      </c>
      <c r="F238" s="11">
        <f t="shared" si="3"/>
        <v>536</v>
      </c>
      <c r="G238" s="1" t="s">
        <v>4</v>
      </c>
      <c r="H238" s="1" t="s">
        <v>5</v>
      </c>
      <c r="I238" s="1" t="s">
        <v>5</v>
      </c>
      <c r="J238" s="1" t="s">
        <v>5</v>
      </c>
      <c r="K238" s="1" t="s">
        <v>6</v>
      </c>
      <c r="L238" s="1" t="s">
        <v>5</v>
      </c>
      <c r="M238" s="3"/>
    </row>
    <row r="239" spans="1:13" x14ac:dyDescent="0.35">
      <c r="A239" s="1">
        <v>237</v>
      </c>
      <c r="B239" s="3"/>
      <c r="C239" s="3"/>
      <c r="D239" s="3"/>
      <c r="E239" s="1"/>
      <c r="F239" s="11">
        <f t="shared" si="3"/>
        <v>537</v>
      </c>
      <c r="G239" s="1"/>
      <c r="H239" s="1"/>
      <c r="I239" s="1"/>
      <c r="J239" s="1"/>
      <c r="K239" s="1"/>
      <c r="L239" s="1"/>
      <c r="M239" s="3"/>
    </row>
    <row r="240" spans="1:13" x14ac:dyDescent="0.35">
      <c r="A240" s="1">
        <v>238</v>
      </c>
      <c r="B240" s="3"/>
      <c r="C240" s="3"/>
      <c r="D240" s="3"/>
      <c r="E240" s="1"/>
      <c r="F240" s="11">
        <f t="shared" si="3"/>
        <v>538</v>
      </c>
      <c r="G240" s="1"/>
      <c r="H240" s="1"/>
      <c r="I240" s="1"/>
      <c r="J240" s="1"/>
      <c r="K240" s="1"/>
      <c r="L240" s="1"/>
      <c r="M240" s="3"/>
    </row>
    <row r="241" spans="1:13" x14ac:dyDescent="0.35">
      <c r="A241" s="1">
        <v>239</v>
      </c>
      <c r="B241" s="3"/>
      <c r="C241" s="3"/>
      <c r="D241" s="3"/>
      <c r="E241" s="1"/>
      <c r="F241" s="11">
        <f t="shared" si="3"/>
        <v>539</v>
      </c>
      <c r="G241" s="1"/>
      <c r="H241" s="1"/>
      <c r="I241" s="1"/>
      <c r="J241" s="1"/>
      <c r="K241" s="1"/>
      <c r="L241" s="1"/>
      <c r="M241" s="3"/>
    </row>
    <row r="242" spans="1:13" x14ac:dyDescent="0.35">
      <c r="A242" s="1">
        <v>240</v>
      </c>
      <c r="B242" s="3" t="s">
        <v>240</v>
      </c>
      <c r="C242" s="3" t="s">
        <v>241</v>
      </c>
      <c r="D242" s="3" t="s">
        <v>242</v>
      </c>
      <c r="E242" s="1" t="s">
        <v>3</v>
      </c>
      <c r="F242" s="11">
        <f t="shared" si="3"/>
        <v>540</v>
      </c>
      <c r="G242" s="1" t="s">
        <v>98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71</v>
      </c>
      <c r="M242" s="3"/>
    </row>
    <row r="243" spans="1:13" x14ac:dyDescent="0.35">
      <c r="A243" s="1">
        <v>241</v>
      </c>
      <c r="B243" s="3"/>
      <c r="C243" s="3"/>
      <c r="D243" s="3"/>
      <c r="E243" s="1"/>
      <c r="F243" s="11">
        <f t="shared" si="3"/>
        <v>541</v>
      </c>
      <c r="G243" s="1"/>
      <c r="H243" s="1"/>
      <c r="I243" s="1"/>
      <c r="J243" s="1"/>
      <c r="K243" s="1"/>
      <c r="L243" s="1"/>
      <c r="M243" s="3"/>
    </row>
    <row r="244" spans="1:13" x14ac:dyDescent="0.35">
      <c r="A244" s="1">
        <v>242</v>
      </c>
      <c r="B244" s="3"/>
      <c r="C244" s="3"/>
      <c r="D244" s="3"/>
      <c r="E244" s="1"/>
      <c r="F244" s="11">
        <f t="shared" si="3"/>
        <v>542</v>
      </c>
      <c r="G244" s="1"/>
      <c r="H244" s="1"/>
      <c r="I244" s="1"/>
      <c r="J244" s="1"/>
      <c r="K244" s="1"/>
      <c r="L244" s="1"/>
      <c r="M244" s="3"/>
    </row>
    <row r="245" spans="1:13" x14ac:dyDescent="0.35">
      <c r="A245" s="1">
        <v>243</v>
      </c>
      <c r="B245" s="3"/>
      <c r="C245" s="3"/>
      <c r="D245" s="3"/>
      <c r="E245" s="1"/>
      <c r="F245" s="11">
        <f t="shared" si="3"/>
        <v>543</v>
      </c>
      <c r="G245" s="1"/>
      <c r="H245" s="1"/>
      <c r="I245" s="1"/>
      <c r="J245" s="1"/>
      <c r="K245" s="1"/>
      <c r="L245" s="1"/>
      <c r="M245" s="3"/>
    </row>
    <row r="246" spans="1:13" x14ac:dyDescent="0.35">
      <c r="A246" s="1">
        <v>244</v>
      </c>
      <c r="B246" s="3"/>
      <c r="C246" s="3"/>
      <c r="D246" s="3"/>
      <c r="E246" s="1"/>
      <c r="F246" s="11">
        <f t="shared" si="3"/>
        <v>544</v>
      </c>
      <c r="G246" s="1"/>
      <c r="H246" s="1"/>
      <c r="I246" s="1"/>
      <c r="J246" s="1"/>
      <c r="K246" s="1"/>
      <c r="L246" s="1"/>
      <c r="M246" s="3"/>
    </row>
    <row r="247" spans="1:13" x14ac:dyDescent="0.35">
      <c r="A247" s="1">
        <v>245</v>
      </c>
      <c r="B247" s="3"/>
      <c r="C247" s="3"/>
      <c r="D247" s="3"/>
      <c r="E247" s="1"/>
      <c r="F247" s="11">
        <f t="shared" si="3"/>
        <v>545</v>
      </c>
      <c r="G247" s="1"/>
      <c r="H247" s="1"/>
      <c r="I247" s="1"/>
      <c r="J247" s="1"/>
      <c r="K247" s="1"/>
      <c r="L247" s="1"/>
      <c r="M247" s="3"/>
    </row>
    <row r="248" spans="1:13" x14ac:dyDescent="0.35">
      <c r="A248" s="1">
        <v>246</v>
      </c>
      <c r="B248" s="3"/>
      <c r="C248" s="3"/>
      <c r="D248" s="3"/>
      <c r="E248" s="1"/>
      <c r="F248" s="11">
        <f t="shared" si="3"/>
        <v>546</v>
      </c>
      <c r="G248" s="1"/>
      <c r="H248" s="1"/>
      <c r="I248" s="1"/>
      <c r="J248" s="1"/>
      <c r="K248" s="1"/>
      <c r="L248" s="1"/>
      <c r="M248" s="3"/>
    </row>
    <row r="249" spans="1:13" x14ac:dyDescent="0.35">
      <c r="A249" s="1">
        <v>247</v>
      </c>
      <c r="B249" s="3"/>
      <c r="C249" s="3"/>
      <c r="D249" s="3"/>
      <c r="E249" s="1"/>
      <c r="F249" s="11">
        <f t="shared" si="3"/>
        <v>547</v>
      </c>
      <c r="G249" s="1"/>
      <c r="H249" s="1"/>
      <c r="I249" s="1"/>
      <c r="J249" s="1"/>
      <c r="K249" s="1"/>
      <c r="L249" s="1"/>
      <c r="M249" s="3"/>
    </row>
    <row r="250" spans="1:13" x14ac:dyDescent="0.35">
      <c r="A250" s="1">
        <v>248</v>
      </c>
      <c r="B250" s="3"/>
      <c r="C250" s="3"/>
      <c r="D250" s="3"/>
      <c r="E250" s="1"/>
      <c r="F250" s="11">
        <f t="shared" si="3"/>
        <v>548</v>
      </c>
      <c r="G250" s="1"/>
      <c r="H250" s="1"/>
      <c r="I250" s="1"/>
      <c r="J250" s="1"/>
      <c r="K250" s="1"/>
      <c r="L250" s="1"/>
      <c r="M250" s="3"/>
    </row>
    <row r="251" spans="1:13" x14ac:dyDescent="0.35">
      <c r="A251" s="1">
        <v>249</v>
      </c>
      <c r="B251" s="3"/>
      <c r="C251" s="3"/>
      <c r="D251" s="3"/>
      <c r="E251" s="1"/>
      <c r="F251" s="11">
        <f t="shared" si="3"/>
        <v>549</v>
      </c>
      <c r="G251" s="1"/>
      <c r="H251" s="1"/>
      <c r="I251" s="1"/>
      <c r="J251" s="1"/>
      <c r="K251" s="1"/>
      <c r="L251" s="1"/>
      <c r="M251" s="3"/>
    </row>
    <row r="252" spans="1:13" x14ac:dyDescent="0.35">
      <c r="A252" s="1">
        <v>250</v>
      </c>
      <c r="B252" s="3"/>
      <c r="C252" s="3"/>
      <c r="D252" s="3"/>
      <c r="E252" s="1"/>
      <c r="F252" s="11">
        <f t="shared" si="3"/>
        <v>550</v>
      </c>
      <c r="G252" s="1"/>
      <c r="H252" s="1"/>
      <c r="I252" s="1"/>
      <c r="J252" s="1"/>
      <c r="K252" s="1"/>
      <c r="L252" s="1"/>
      <c r="M252" s="3"/>
    </row>
    <row r="253" spans="1:13" ht="22.5" x14ac:dyDescent="0.35">
      <c r="A253" s="1">
        <v>251</v>
      </c>
      <c r="B253" s="3" t="s">
        <v>243</v>
      </c>
      <c r="C253" s="3" t="s">
        <v>244</v>
      </c>
      <c r="D253" s="3" t="s">
        <v>245</v>
      </c>
      <c r="E253" s="1" t="s">
        <v>3</v>
      </c>
      <c r="F253" s="11">
        <f t="shared" si="3"/>
        <v>551</v>
      </c>
      <c r="G253" s="7" t="s">
        <v>20</v>
      </c>
      <c r="H253" s="1" t="s">
        <v>21</v>
      </c>
      <c r="I253" s="1" t="s">
        <v>21</v>
      </c>
      <c r="J253" s="1" t="s">
        <v>21</v>
      </c>
      <c r="K253" s="1" t="s">
        <v>21</v>
      </c>
      <c r="L253" s="1" t="s">
        <v>21</v>
      </c>
      <c r="M253" s="3" t="s">
        <v>246</v>
      </c>
    </row>
    <row r="254" spans="1:13" x14ac:dyDescent="0.35">
      <c r="A254" s="1">
        <v>252</v>
      </c>
      <c r="B254" s="3"/>
      <c r="C254" s="3"/>
      <c r="D254" s="3"/>
      <c r="E254" s="1"/>
      <c r="F254" s="11">
        <f t="shared" si="3"/>
        <v>552</v>
      </c>
      <c r="G254" s="7"/>
      <c r="H254" s="1"/>
      <c r="I254" s="1"/>
      <c r="J254" s="1"/>
      <c r="K254" s="1"/>
      <c r="L254" s="1"/>
      <c r="M254" s="3"/>
    </row>
    <row r="255" spans="1:13" ht="22.5" x14ac:dyDescent="0.35">
      <c r="A255" s="1">
        <v>253</v>
      </c>
      <c r="B255" s="3" t="s">
        <v>247</v>
      </c>
      <c r="C255" s="3" t="s">
        <v>244</v>
      </c>
      <c r="D255" s="3" t="s">
        <v>245</v>
      </c>
      <c r="E255" s="1" t="s">
        <v>3</v>
      </c>
      <c r="F255" s="11">
        <f t="shared" si="3"/>
        <v>553</v>
      </c>
      <c r="G255" s="7" t="s">
        <v>20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3" t="s">
        <v>246</v>
      </c>
    </row>
    <row r="256" spans="1:13" ht="22.5" x14ac:dyDescent="0.35">
      <c r="A256" s="1">
        <v>254</v>
      </c>
      <c r="B256" s="3" t="s">
        <v>248</v>
      </c>
      <c r="C256" s="3" t="s">
        <v>244</v>
      </c>
      <c r="D256" s="3" t="s">
        <v>245</v>
      </c>
      <c r="E256" s="1" t="s">
        <v>3</v>
      </c>
      <c r="F256" s="11">
        <f t="shared" si="3"/>
        <v>554</v>
      </c>
      <c r="G256" s="7" t="s">
        <v>20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3" t="s">
        <v>246</v>
      </c>
    </row>
    <row r="257" spans="1:13" ht="22.5" x14ac:dyDescent="0.35">
      <c r="A257" s="1">
        <v>255</v>
      </c>
      <c r="B257" s="3" t="s">
        <v>249</v>
      </c>
      <c r="C257" s="3" t="s">
        <v>244</v>
      </c>
      <c r="D257" s="3" t="s">
        <v>245</v>
      </c>
      <c r="E257" s="1" t="s">
        <v>3</v>
      </c>
      <c r="F257" s="11">
        <f t="shared" si="3"/>
        <v>555</v>
      </c>
      <c r="G257" s="7" t="s">
        <v>20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3" t="s">
        <v>246</v>
      </c>
    </row>
  </sheetData>
  <mergeCells count="8">
    <mergeCell ref="M1:M2"/>
    <mergeCell ref="H1:L1"/>
    <mergeCell ref="C1:C2"/>
    <mergeCell ref="A1:A2"/>
    <mergeCell ref="B1:B2"/>
    <mergeCell ref="D1:D2"/>
    <mergeCell ref="E1:E2"/>
    <mergeCell ref="F1:F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273D-8F84-4111-BBAD-61D310484570}">
  <dimension ref="A1:AH290"/>
  <sheetViews>
    <sheetView workbookViewId="0">
      <pane xSplit="5" ySplit="1" topLeftCell="F258" activePane="bottomRight" state="frozen"/>
      <selection pane="topRight" activeCell="F1" sqref="F1"/>
      <selection pane="bottomLeft" activeCell="A2" sqref="A2"/>
      <selection pane="bottomRight" activeCell="D287" sqref="D287"/>
    </sheetView>
  </sheetViews>
  <sheetFormatPr defaultRowHeight="18.75" x14ac:dyDescent="0.4"/>
  <cols>
    <col min="1" max="1" width="7.5" customWidth="1"/>
    <col min="2" max="2" width="10" customWidth="1"/>
    <col min="3" max="3" width="10.5" customWidth="1"/>
    <col min="4" max="4" width="47.625" customWidth="1"/>
    <col min="5" max="5" width="51.75" style="12" customWidth="1"/>
    <col min="24" max="24" width="11" customWidth="1"/>
    <col min="26" max="26" width="10.125" customWidth="1"/>
  </cols>
  <sheetData>
    <row r="1" spans="1:34" x14ac:dyDescent="0.4">
      <c r="A1" t="s">
        <v>268</v>
      </c>
      <c r="B1" t="s">
        <v>272</v>
      </c>
      <c r="C1" t="s">
        <v>274</v>
      </c>
      <c r="D1" t="s">
        <v>271</v>
      </c>
      <c r="E1" s="12" t="s">
        <v>273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280</v>
      </c>
      <c r="N1" t="s">
        <v>280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280</v>
      </c>
      <c r="U1" t="s">
        <v>280</v>
      </c>
      <c r="V1" t="s">
        <v>280</v>
      </c>
      <c r="W1" t="s">
        <v>300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300</v>
      </c>
      <c r="AD1" t="s">
        <v>289</v>
      </c>
      <c r="AE1" t="s">
        <v>290</v>
      </c>
      <c r="AF1" t="s">
        <v>291</v>
      </c>
      <c r="AG1" t="s">
        <v>292</v>
      </c>
      <c r="AH1" t="s">
        <v>293</v>
      </c>
    </row>
    <row r="2" spans="1:34" x14ac:dyDescent="0.4">
      <c r="A2">
        <f>ベースリスト!F3</f>
        <v>301</v>
      </c>
      <c r="B2">
        <f>IF(ベースリスト!G3="重１",1,IF(ベースリスト!G3="重２",2,IF(ベースリスト!G3="重３",3,IF(ベースリスト!G3="軽",4,IF(ベースリスト!G3="渋滞",5,0)))))</f>
        <v>1</v>
      </c>
      <c r="C2" t="str">
        <f>DEC2HEX(G2*2^15+H2*2^14+I2*2^13+J2*2^12+K2*2^11+L2*2^10+M2*2^9+N2*2^8+O2^2*7+P2*2^6+Q2*2^5+R2*2^4+S2*2^3+T2^2*2+U2*2^1+V2*2^0,4)</f>
        <v>F800</v>
      </c>
      <c r="D2" t="str">
        <f>ベースリスト!B3&amp;ベースリスト!C3</f>
        <v>運転室非常停止</v>
      </c>
      <c r="E2" s="12" t="str">
        <f>ベースリスト!D3</f>
        <v>運転室非常停止PBが操作された</v>
      </c>
      <c r="G2">
        <f>IF(((ベースリスト!H3="即")+(ベースリスト!H3="フリー")+(ベースリスト!H3="不")),1,0)</f>
        <v>1</v>
      </c>
      <c r="H2">
        <f>IF(((ベースリスト!I3="即")+(ベースリスト!I3="フリー")+(ベースリスト!I3="不")),1,0)</f>
        <v>1</v>
      </c>
      <c r="I2">
        <f>IF(((ベースリスト!J3="即")+(ベースリスト!J3="フリー")+(ベースリスト!J3="不")),1,0)</f>
        <v>1</v>
      </c>
      <c r="J2">
        <v>1</v>
      </c>
      <c r="K2">
        <f>IF(((ベースリスト!L3="即")+(ベースリスト!L3="フリー")+(ベースリスト!L3="不")),1,0)</f>
        <v>1</v>
      </c>
      <c r="O2">
        <f>IF(ベースリスト!H3="減",1,0)</f>
        <v>0</v>
      </c>
      <c r="P2">
        <f>IF(ベースリスト!I3="減",1,0)</f>
        <v>0</v>
      </c>
      <c r="Q2">
        <f>IF(ベースリスト!J3="減",1,0)</f>
        <v>0</v>
      </c>
      <c r="R2">
        <f>IF(ベースリスト!K3="減",1,0)</f>
        <v>0</v>
      </c>
      <c r="S2">
        <f>IF(ベースリスト!L3="減",1,0)</f>
        <v>0</v>
      </c>
      <c r="W2">
        <f>X2+Y2+Z2+AA2+AB2</f>
        <v>1</v>
      </c>
      <c r="X2">
        <f>IF(B2=1,1,0)</f>
        <v>1</v>
      </c>
      <c r="Y2">
        <f>IF(B2=2,1,0)</f>
        <v>0</v>
      </c>
      <c r="Z2">
        <f>IF(B2=3,1,0)</f>
        <v>0</v>
      </c>
      <c r="AA2">
        <f>IF(B2=4,1,0)</f>
        <v>0</v>
      </c>
      <c r="AB2">
        <f>IF(B2=5,1,0)</f>
        <v>0</v>
      </c>
      <c r="AC2" t="str">
        <f>DEC2HEX(W2*2^0+W3*2^1+W4*2^2+W5*2^3+W6*2^4+W7*2^5+W8*2^6+W9*2^7+W10*2^8+W11*2^9+W12*2^10+W13*2^11+W14*2^12+W15*2^13+W16*2^14+W17*2^15,4)</f>
        <v>33F3</v>
      </c>
      <c r="AD2" t="str">
        <f>DEC2HEX(X2*2^0+X3*2^1+X4*2^2+X5*2^3+X6*2^4+X7*2^5+X8*2^6+X9*2^7+X10*2^8+X11*2^9+X12*2^10+X13*2^11+X14*2^12+X15*2^13+X16*2^14+X17*2^15,4)</f>
        <v>10F3</v>
      </c>
      <c r="AE2" t="str">
        <f t="shared" ref="AE2:AH2" si="0">DEC2HEX(Y2*2^0+Y3*2^1+Y4*2^2+Y5*2^3+Y6*2^4+Y7*2^5+Y8*2^6+Y9*2^7+Y10*2^8+Y11*2^9+Y12*2^10+Y13*2^11+Y14*2^12+Y15*2^13+Y16*2^14+Y17*2^15,4)</f>
        <v>0000</v>
      </c>
      <c r="AF2" t="str">
        <f t="shared" si="0"/>
        <v>0000</v>
      </c>
      <c r="AG2" t="str">
        <f t="shared" si="0"/>
        <v>0300</v>
      </c>
      <c r="AH2" t="str">
        <f t="shared" si="0"/>
        <v>2000</v>
      </c>
    </row>
    <row r="3" spans="1:34" x14ac:dyDescent="0.4">
      <c r="A3">
        <f>ベースリスト!F4</f>
        <v>302</v>
      </c>
      <c r="B3">
        <f>IF(ベースリスト!G4="重１",1,IF(ベースリスト!G4="重２",2,IF(ベースリスト!G4="重３",3,IF(ベースリスト!G4="軽",4,IF(ベースリスト!G4="渋滞",5,0)))))</f>
        <v>1</v>
      </c>
      <c r="C3" t="str">
        <f t="shared" ref="C3:C66" si="1">DEC2HEX(G3*2^15+H3*2^14+I3*2^13+J3*2^12+K3*2^11+L3*2^10+M3*2^9+N3*2^8+O3^2*7+P3*2^6+Q3*2^5+R3*2^4+S3*2^3+T3^2*2+U3*2^1+V3*2^0,4)</f>
        <v>F800</v>
      </c>
      <c r="D3" t="str">
        <f>ベースリスト!B4&amp;ベースリスト!C4</f>
        <v>脚部非常停止</v>
      </c>
      <c r="E3" s="12" t="str">
        <f>ベースリスト!D4</f>
        <v>脚部非常停止PBが操作された</v>
      </c>
      <c r="G3">
        <f>IF(((ベースリスト!H4="即")+(ベースリスト!H4="フリー")+(ベースリスト!H4="不")),1,0)</f>
        <v>1</v>
      </c>
      <c r="H3">
        <f>IF(((ベースリスト!I4="即")+(ベースリスト!I4="フリー")+(ベースリスト!I4="不")),1,0)</f>
        <v>1</v>
      </c>
      <c r="I3">
        <f>IF(((ベースリスト!J4="即")+(ベースリスト!J4="フリー")+(ベースリスト!J4="不")),1,0)</f>
        <v>1</v>
      </c>
      <c r="J3">
        <f>IF(((ベースリスト!K4="即")+(ベースリスト!K4="フリー")+(ベースリスト!K4="不")),1,0)</f>
        <v>1</v>
      </c>
      <c r="K3">
        <f>IF(((ベースリスト!L4="即")+(ベースリスト!L4="フリー")+(ベースリスト!L4="不")),1,0)</f>
        <v>1</v>
      </c>
      <c r="O3">
        <f>IF(ベースリスト!H4="減",1,0)</f>
        <v>0</v>
      </c>
      <c r="P3">
        <f>IF(ベースリスト!I4="減",1,0)</f>
        <v>0</v>
      </c>
      <c r="Q3">
        <f>IF(ベースリスト!J4="減",1,0)</f>
        <v>0</v>
      </c>
      <c r="R3">
        <f>IF(ベースリスト!K4="減",1,0)</f>
        <v>0</v>
      </c>
      <c r="S3">
        <f>IF(ベースリスト!L4="減",1,0)</f>
        <v>0</v>
      </c>
      <c r="W3">
        <f t="shared" ref="W3:W66" si="2">X3+Y3+Z3+AA3+AB3</f>
        <v>1</v>
      </c>
      <c r="X3">
        <f t="shared" ref="X3:X66" si="3">IF(B3=1,1,0)</f>
        <v>1</v>
      </c>
      <c r="Y3">
        <f t="shared" ref="Y3:Y66" si="4">IF(B3=2,1,0)</f>
        <v>0</v>
      </c>
      <c r="Z3">
        <f t="shared" ref="Z3:Z66" si="5">IF(B3=3,1,0)</f>
        <v>0</v>
      </c>
      <c r="AA3">
        <f t="shared" ref="AA3:AA66" si="6">IF(B3=4,1,0)</f>
        <v>0</v>
      </c>
      <c r="AB3">
        <f t="shared" ref="AB3:AB66" si="7">IF(B3=5,1,0)</f>
        <v>0</v>
      </c>
    </row>
    <row r="4" spans="1:34" x14ac:dyDescent="0.4">
      <c r="A4">
        <f>ベースリスト!F5</f>
        <v>303</v>
      </c>
      <c r="B4">
        <f>IF(ベースリスト!G5="重１",1,IF(ベースリスト!G5="重２",2,IF(ベースリスト!G5="重３",3,IF(ベースリスト!G5="軽",4,IF(ベースリスト!G5="渋滞",5,0)))))</f>
        <v>0</v>
      </c>
      <c r="C4" t="str">
        <f t="shared" si="1"/>
        <v>0000</v>
      </c>
      <c r="D4" t="str">
        <f>ベースリスト!B5&amp;ベースリスト!C5</f>
        <v/>
      </c>
      <c r="G4">
        <f>IF(((ベースリスト!H5="即")+(ベースリスト!H5="フリー")+(ベースリスト!H5="不")),1,0)</f>
        <v>0</v>
      </c>
      <c r="H4">
        <f>IF(((ベースリスト!I5="即")+(ベースリスト!I5="フリー")+(ベースリスト!I5="不")),1,0)</f>
        <v>0</v>
      </c>
      <c r="I4">
        <f>IF(((ベースリスト!J5="即")+(ベースリスト!J5="フリー")+(ベースリスト!J5="不")),1,0)</f>
        <v>0</v>
      </c>
      <c r="J4">
        <f>IF(((ベースリスト!K5="即")+(ベースリスト!K5="フリー")+(ベースリスト!K5="不")),1,0)</f>
        <v>0</v>
      </c>
      <c r="K4">
        <f>IF(((ベースリスト!L5="即")+(ベースリスト!L5="フリー")+(ベースリスト!L5="不")),1,0)</f>
        <v>0</v>
      </c>
      <c r="O4">
        <f>IF(ベースリスト!H5="減",1,0)</f>
        <v>0</v>
      </c>
      <c r="P4">
        <f>IF(ベースリスト!I5="減",1,0)</f>
        <v>0</v>
      </c>
      <c r="Q4">
        <f>IF(ベースリスト!J5="減",1,0)</f>
        <v>0</v>
      </c>
      <c r="R4">
        <f>IF(ベースリスト!K5="減",1,0)</f>
        <v>0</v>
      </c>
      <c r="S4">
        <f>IF(ベースリスト!L5="減",1,0)</f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</row>
    <row r="5" spans="1:34" x14ac:dyDescent="0.4">
      <c r="A5">
        <f>ベースリスト!F6</f>
        <v>304</v>
      </c>
      <c r="B5">
        <f>IF(ベースリスト!G6="重１",1,IF(ベースリスト!G6="重２",2,IF(ベースリスト!G6="重３",3,IF(ベースリスト!G6="軽",4,IF(ベースリスト!G6="渋滞",5,0)))))</f>
        <v>0</v>
      </c>
      <c r="C5" t="str">
        <f t="shared" si="1"/>
        <v>0000</v>
      </c>
      <c r="D5" t="str">
        <f>ベースリスト!B6&amp;ベースリスト!C6</f>
        <v/>
      </c>
      <c r="G5">
        <f>IF(((ベースリスト!H6="即")+(ベースリスト!H6="フリー")+(ベースリスト!H6="不")),1,0)</f>
        <v>0</v>
      </c>
      <c r="H5">
        <f>IF(((ベースリスト!I6="即")+(ベースリスト!I6="フリー")+(ベースリスト!I6="不")),1,0)</f>
        <v>0</v>
      </c>
      <c r="I5">
        <f>IF(((ベースリスト!J6="即")+(ベースリスト!J6="フリー")+(ベースリスト!J6="不")),1,0)</f>
        <v>0</v>
      </c>
      <c r="J5">
        <f>IF(((ベースリスト!K6="即")+(ベースリスト!K6="フリー")+(ベースリスト!K6="不")),1,0)</f>
        <v>0</v>
      </c>
      <c r="K5">
        <f>IF(((ベースリスト!L6="即")+(ベースリスト!L6="フリー")+(ベースリスト!L6="不")),1,0)</f>
        <v>0</v>
      </c>
      <c r="O5">
        <f>IF(ベースリスト!H6="減",1,0)</f>
        <v>0</v>
      </c>
      <c r="P5">
        <f>IF(ベースリスト!I6="減",1,0)</f>
        <v>0</v>
      </c>
      <c r="Q5">
        <f>IF(ベースリスト!J6="減",1,0)</f>
        <v>0</v>
      </c>
      <c r="R5">
        <f>IF(ベースリスト!K6="減",1,0)</f>
        <v>0</v>
      </c>
      <c r="S5">
        <f>IF(ベースリスト!L6="減",1,0)</f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</row>
    <row r="6" spans="1:34" x14ac:dyDescent="0.4">
      <c r="A6">
        <f>ベースリスト!F7</f>
        <v>305</v>
      </c>
      <c r="B6">
        <f>IF(ベースリスト!G7="重１",1,IF(ベースリスト!G7="重２",2,IF(ベースリスト!G7="重３",3,IF(ベースリスト!G7="軽",4,IF(ベースリスト!G7="渋滞",5,0)))))</f>
        <v>1</v>
      </c>
      <c r="C6" t="str">
        <f t="shared" si="1"/>
        <v>F800</v>
      </c>
      <c r="D6" t="str">
        <f>ベースリスト!B7&amp;ベースリスト!C7</f>
        <v>コンバータ1過熱</v>
      </c>
      <c r="E6" s="12" t="str">
        <f>ベースリスト!D7</f>
        <v>No.1コンバータが過熱を検出した</v>
      </c>
      <c r="G6">
        <f>IF(((ベースリスト!H7="即")+(ベースリスト!H7="フリー")+(ベースリスト!H7="不")),1,0)</f>
        <v>1</v>
      </c>
      <c r="H6">
        <f>IF(((ベースリスト!I7="即")+(ベースリスト!I7="フリー")+(ベースリスト!I7="不")),1,0)</f>
        <v>1</v>
      </c>
      <c r="I6">
        <f>IF(((ベースリスト!J7="即")+(ベースリスト!J7="フリー")+(ベースリスト!J7="不")),1,0)</f>
        <v>1</v>
      </c>
      <c r="J6">
        <f>IF(((ベースリスト!K7="即")+(ベースリスト!K7="フリー")+(ベースリスト!K7="不")),1,0)</f>
        <v>1</v>
      </c>
      <c r="K6">
        <f>IF(((ベースリスト!L7="即")+(ベースリスト!L7="フリー")+(ベースリスト!L7="不")),1,0)</f>
        <v>1</v>
      </c>
      <c r="O6">
        <f>IF(ベースリスト!H7="減",1,0)</f>
        <v>0</v>
      </c>
      <c r="P6">
        <f>IF(ベースリスト!I7="減",1,0)</f>
        <v>0</v>
      </c>
      <c r="Q6">
        <f>IF(ベースリスト!J7="減",1,0)</f>
        <v>0</v>
      </c>
      <c r="R6">
        <f>IF(ベースリスト!K7="減",1,0)</f>
        <v>0</v>
      </c>
      <c r="S6">
        <f>IF(ベースリスト!L7="減",1,0)</f>
        <v>0</v>
      </c>
      <c r="W6">
        <f t="shared" si="2"/>
        <v>1</v>
      </c>
      <c r="X6">
        <f t="shared" si="3"/>
        <v>1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</row>
    <row r="7" spans="1:34" x14ac:dyDescent="0.4">
      <c r="A7">
        <f>ベースリスト!F8</f>
        <v>306</v>
      </c>
      <c r="B7">
        <f>IF(ベースリスト!G8="重１",1,IF(ベースリスト!G8="重２",2,IF(ベースリスト!G8="重３",3,IF(ベースリスト!G8="軽",4,IF(ベースリスト!G8="渋滞",5,0)))))</f>
        <v>1</v>
      </c>
      <c r="C7" t="str">
        <f t="shared" si="1"/>
        <v>F800</v>
      </c>
      <c r="D7" t="str">
        <f>ベースリスト!B8&amp;ベースリスト!C8</f>
        <v>コンバータ1ヒューズ断</v>
      </c>
      <c r="E7" s="12" t="str">
        <f>ベースリスト!D8</f>
        <v>No.1コンバータがヒューズ断を検出した</v>
      </c>
      <c r="G7">
        <f>IF(((ベースリスト!H8="即")+(ベースリスト!H8="フリー")+(ベースリスト!H8="不")),1,0)</f>
        <v>1</v>
      </c>
      <c r="H7">
        <f>IF(((ベースリスト!I8="即")+(ベースリスト!I8="フリー")+(ベースリスト!I8="不")),1,0)</f>
        <v>1</v>
      </c>
      <c r="I7">
        <f>IF(((ベースリスト!J8="即")+(ベースリスト!J8="フリー")+(ベースリスト!J8="不")),1,0)</f>
        <v>1</v>
      </c>
      <c r="J7">
        <f>IF(((ベースリスト!K8="即")+(ベースリスト!K8="フリー")+(ベースリスト!K8="不")),1,0)</f>
        <v>1</v>
      </c>
      <c r="K7">
        <f>IF(((ベースリスト!L8="即")+(ベースリスト!L8="フリー")+(ベースリスト!L8="不")),1,0)</f>
        <v>1</v>
      </c>
      <c r="O7">
        <f>IF(ベースリスト!H8="減",1,0)</f>
        <v>0</v>
      </c>
      <c r="P7">
        <f>IF(ベースリスト!I8="減",1,0)</f>
        <v>0</v>
      </c>
      <c r="Q7">
        <f>IF(ベースリスト!J8="減",1,0)</f>
        <v>0</v>
      </c>
      <c r="R7">
        <f>IF(ベースリスト!K8="減",1,0)</f>
        <v>0</v>
      </c>
      <c r="S7">
        <f>IF(ベースリスト!L8="減",1,0)</f>
        <v>0</v>
      </c>
      <c r="W7">
        <f t="shared" si="2"/>
        <v>1</v>
      </c>
      <c r="X7">
        <f t="shared" si="3"/>
        <v>1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</row>
    <row r="8" spans="1:34" x14ac:dyDescent="0.4">
      <c r="A8">
        <f>ベースリスト!F9</f>
        <v>307</v>
      </c>
      <c r="B8">
        <f>IF(ベースリスト!G9="重１",1,IF(ベースリスト!G9="重２",2,IF(ベースリスト!G9="重３",3,IF(ベースリスト!G9="軽",4,IF(ベースリスト!G9="渋滞",5,0)))))</f>
        <v>1</v>
      </c>
      <c r="C8" t="str">
        <f t="shared" si="1"/>
        <v>F800</v>
      </c>
      <c r="D8" t="str">
        <f>ベースリスト!B9&amp;ベースリスト!C9</f>
        <v>コンバータ2過熱</v>
      </c>
      <c r="E8" s="12" t="str">
        <f>ベースリスト!D9</f>
        <v>No.2コンバータが過熱を検出した</v>
      </c>
      <c r="G8">
        <f>IF(((ベースリスト!H9="即")+(ベースリスト!H9="フリー")+(ベースリスト!H9="不")),1,0)</f>
        <v>1</v>
      </c>
      <c r="H8">
        <f>IF(((ベースリスト!I9="即")+(ベースリスト!I9="フリー")+(ベースリスト!I9="不")),1,0)</f>
        <v>1</v>
      </c>
      <c r="I8">
        <f>IF(((ベースリスト!J9="即")+(ベースリスト!J9="フリー")+(ベースリスト!J9="不")),1,0)</f>
        <v>1</v>
      </c>
      <c r="J8">
        <f>IF(((ベースリスト!K9="即")+(ベースリスト!K9="フリー")+(ベースリスト!K9="不")),1,0)</f>
        <v>1</v>
      </c>
      <c r="K8">
        <f>IF(((ベースリスト!L9="即")+(ベースリスト!L9="フリー")+(ベースリスト!L9="不")),1,0)</f>
        <v>1</v>
      </c>
      <c r="O8">
        <f>IF(ベースリスト!H9="減",1,0)</f>
        <v>0</v>
      </c>
      <c r="P8">
        <f>IF(ベースリスト!I9="減",1,0)</f>
        <v>0</v>
      </c>
      <c r="Q8">
        <f>IF(ベースリスト!J9="減",1,0)</f>
        <v>0</v>
      </c>
      <c r="R8">
        <f>IF(ベースリスト!K9="減",1,0)</f>
        <v>0</v>
      </c>
      <c r="S8">
        <f>IF(ベースリスト!L9="減",1,0)</f>
        <v>0</v>
      </c>
      <c r="W8">
        <f t="shared" si="2"/>
        <v>1</v>
      </c>
      <c r="X8">
        <f t="shared" si="3"/>
        <v>1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</row>
    <row r="9" spans="1:34" x14ac:dyDescent="0.4">
      <c r="A9">
        <f>ベースリスト!F10</f>
        <v>308</v>
      </c>
      <c r="B9">
        <f>IF(ベースリスト!G10="重１",1,IF(ベースリスト!G10="重２",2,IF(ベースリスト!G10="重３",3,IF(ベースリスト!G10="軽",4,IF(ベースリスト!G10="渋滞",5,0)))))</f>
        <v>1</v>
      </c>
      <c r="C9" t="str">
        <f t="shared" si="1"/>
        <v>F800</v>
      </c>
      <c r="D9" t="str">
        <f>ベースリスト!B10&amp;ベースリスト!C10</f>
        <v>コンバータ2ヒューズ断</v>
      </c>
      <c r="E9" s="12" t="str">
        <f>ベースリスト!D10</f>
        <v>No.2コンバータがヒューズ断を検出した</v>
      </c>
      <c r="G9">
        <f>IF(((ベースリスト!H10="即")+(ベースリスト!H10="フリー")+(ベースリスト!H10="不")),1,0)</f>
        <v>1</v>
      </c>
      <c r="H9">
        <f>IF(((ベースリスト!I10="即")+(ベースリスト!I10="フリー")+(ベースリスト!I10="不")),1,0)</f>
        <v>1</v>
      </c>
      <c r="I9">
        <f>IF(((ベースリスト!J10="即")+(ベースリスト!J10="フリー")+(ベースリスト!J10="不")),1,0)</f>
        <v>1</v>
      </c>
      <c r="J9">
        <f>IF(((ベースリスト!K10="即")+(ベースリスト!K10="フリー")+(ベースリスト!K10="不")),1,0)</f>
        <v>1</v>
      </c>
      <c r="K9">
        <f>IF(((ベースリスト!L10="即")+(ベースリスト!L10="フリー")+(ベースリスト!L10="不")),1,0)</f>
        <v>1</v>
      </c>
      <c r="O9">
        <f>IF(ベースリスト!H10="減",1,0)</f>
        <v>0</v>
      </c>
      <c r="P9">
        <f>IF(ベースリスト!I10="減",1,0)</f>
        <v>0</v>
      </c>
      <c r="Q9">
        <f>IF(ベースリスト!J10="減",1,0)</f>
        <v>0</v>
      </c>
      <c r="R9">
        <f>IF(ベースリスト!K10="減",1,0)</f>
        <v>0</v>
      </c>
      <c r="S9">
        <f>IF(ベースリスト!L10="減",1,0)</f>
        <v>0</v>
      </c>
      <c r="W9">
        <f t="shared" si="2"/>
        <v>1</v>
      </c>
      <c r="X9">
        <f t="shared" si="3"/>
        <v>1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</row>
    <row r="10" spans="1:34" x14ac:dyDescent="0.4">
      <c r="A10">
        <f>ベースリスト!F11</f>
        <v>309</v>
      </c>
      <c r="B10">
        <f>IF(ベースリスト!G11="重１",1,IF(ベースリスト!G11="重２",2,IF(ベースリスト!G11="重３",3,IF(ベースリスト!G11="軽",4,IF(ベースリスト!G11="渋滞",5,0)))))</f>
        <v>4</v>
      </c>
      <c r="C10" t="str">
        <f t="shared" si="1"/>
        <v>0000</v>
      </c>
      <c r="D10" t="str">
        <f>ベースリスト!B11&amp;ベースリスト!C11</f>
        <v xml:space="preserve">電気品室温度高 </v>
      </c>
      <c r="E10" s="12" t="str">
        <f>ベースリスト!D11</f>
        <v>電気室の温度が40℃以上で検出</v>
      </c>
      <c r="G10">
        <f>IF(((ベースリスト!H11="即")+(ベースリスト!H11="フリー")+(ベースリスト!H11="不")),1,0)</f>
        <v>0</v>
      </c>
      <c r="H10">
        <f>IF(((ベースリスト!I11="即")+(ベースリスト!I11="フリー")+(ベースリスト!I11="不")),1,0)</f>
        <v>0</v>
      </c>
      <c r="I10">
        <f>IF(((ベースリスト!J11="即")+(ベースリスト!J11="フリー")+(ベースリスト!J11="不")),1,0)</f>
        <v>0</v>
      </c>
      <c r="J10">
        <f>IF(((ベースリスト!K11="即")+(ベースリスト!K11="フリー")+(ベースリスト!K11="不")),1,0)</f>
        <v>0</v>
      </c>
      <c r="K10">
        <f>IF(((ベースリスト!L11="即")+(ベースリスト!L11="フリー")+(ベースリスト!L11="不")),1,0)</f>
        <v>0</v>
      </c>
      <c r="O10">
        <f>IF(ベースリスト!H11="減",1,0)</f>
        <v>0</v>
      </c>
      <c r="P10">
        <f>IF(ベースリスト!I11="減",1,0)</f>
        <v>0</v>
      </c>
      <c r="Q10">
        <f>IF(ベースリスト!J11="減",1,0)</f>
        <v>0</v>
      </c>
      <c r="R10">
        <f>IF(ベースリスト!K11="減",1,0)</f>
        <v>0</v>
      </c>
      <c r="S10">
        <f>IF(ベースリスト!L11="減",1,0)</f>
        <v>0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  <c r="AB10">
        <f t="shared" si="7"/>
        <v>0</v>
      </c>
    </row>
    <row r="11" spans="1:34" x14ac:dyDescent="0.4">
      <c r="A11">
        <f>ベースリスト!F12</f>
        <v>310</v>
      </c>
      <c r="B11">
        <f>IF(ベースリスト!G12="重１",1,IF(ベースリスト!G12="重２",2,IF(ベースリスト!G12="重３",3,IF(ベースリスト!G12="軽",4,IF(ベースリスト!G12="渋滞",5,0)))))</f>
        <v>4</v>
      </c>
      <c r="C11" t="str">
        <f t="shared" si="1"/>
        <v>0000</v>
      </c>
      <c r="D11" t="str">
        <f>ベースリスト!B12&amp;ベースリスト!C12</f>
        <v>風速16m/sec以上</v>
      </c>
      <c r="E11" s="12" t="str">
        <f>ベースリスト!D12</f>
        <v>16m/sec以上を検出</v>
      </c>
      <c r="G11">
        <f>IF(((ベースリスト!H12="即")+(ベースリスト!H12="フリー")+(ベースリスト!H12="不")),1,0)</f>
        <v>0</v>
      </c>
      <c r="H11">
        <f>IF(((ベースリスト!I12="即")+(ベースリスト!I12="フリー")+(ベースリスト!I12="不")),1,0)</f>
        <v>0</v>
      </c>
      <c r="I11">
        <f>IF(((ベースリスト!J12="即")+(ベースリスト!J12="フリー")+(ベースリスト!J12="不")),1,0)</f>
        <v>0</v>
      </c>
      <c r="J11">
        <f>IF(((ベースリスト!K12="即")+(ベースリスト!K12="フリー")+(ベースリスト!K12="不")),1,0)</f>
        <v>0</v>
      </c>
      <c r="K11">
        <f>IF(((ベースリスト!L12="即")+(ベースリスト!L12="フリー")+(ベースリスト!L12="不")),1,0)</f>
        <v>0</v>
      </c>
      <c r="O11">
        <f>IF(ベースリスト!H12="減",1,0)</f>
        <v>0</v>
      </c>
      <c r="P11">
        <f>IF(ベースリスト!I12="減",1,0)</f>
        <v>0</v>
      </c>
      <c r="Q11">
        <f>IF(ベースリスト!J12="減",1,0)</f>
        <v>0</v>
      </c>
      <c r="R11">
        <f>IF(ベースリスト!K12="減",1,0)</f>
        <v>0</v>
      </c>
      <c r="S11">
        <f>IF(ベースリスト!L12="減",1,0)</f>
        <v>0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1</v>
      </c>
      <c r="AB11">
        <f t="shared" si="7"/>
        <v>0</v>
      </c>
    </row>
    <row r="12" spans="1:34" x14ac:dyDescent="0.4">
      <c r="A12">
        <f>ベースリスト!F13</f>
        <v>311</v>
      </c>
      <c r="B12">
        <f>IF(ベースリスト!G13="重１",1,IF(ベースリスト!G13="重２",2,IF(ベースリスト!G13="重３",3,IF(ベースリスト!G13="軽",4,IF(ベースリスト!G13="渋滞",5,0)))))</f>
        <v>0</v>
      </c>
      <c r="C12" t="str">
        <f t="shared" si="1"/>
        <v>0000</v>
      </c>
      <c r="D12" t="str">
        <f>ベースリスト!B13&amp;ベースリスト!C13</f>
        <v/>
      </c>
      <c r="G12">
        <f>IF(((ベースリスト!H13="即")+(ベースリスト!H13="フリー")+(ベースリスト!H13="不")),1,0)</f>
        <v>0</v>
      </c>
      <c r="H12">
        <f>IF(((ベースリスト!I13="即")+(ベースリスト!I13="フリー")+(ベースリスト!I13="不")),1,0)</f>
        <v>0</v>
      </c>
      <c r="I12">
        <f>IF(((ベースリスト!J13="即")+(ベースリスト!J13="フリー")+(ベースリスト!J13="不")),1,0)</f>
        <v>0</v>
      </c>
      <c r="J12">
        <f>IF(((ベースリスト!K13="即")+(ベースリスト!K13="フリー")+(ベースリスト!K13="不")),1,0)</f>
        <v>0</v>
      </c>
      <c r="K12">
        <f>IF(((ベースリスト!L13="即")+(ベースリスト!L13="フリー")+(ベースリスト!L13="不")),1,0)</f>
        <v>0</v>
      </c>
      <c r="O12">
        <f>IF(ベースリスト!H13="減",1,0)</f>
        <v>0</v>
      </c>
      <c r="P12">
        <f>IF(ベースリスト!I13="減",1,0)</f>
        <v>0</v>
      </c>
      <c r="Q12">
        <f>IF(ベースリスト!J13="減",1,0)</f>
        <v>0</v>
      </c>
      <c r="R12">
        <f>IF(ベースリスト!K13="減",1,0)</f>
        <v>0</v>
      </c>
      <c r="S12">
        <f>IF(ベースリスト!L13="減",1,0)</f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</row>
    <row r="13" spans="1:34" x14ac:dyDescent="0.4">
      <c r="A13">
        <f>ベースリスト!F14</f>
        <v>312</v>
      </c>
      <c r="B13">
        <f>IF(ベースリスト!G14="重１",1,IF(ベースリスト!G14="重２",2,IF(ベースリスト!G14="重３",3,IF(ベースリスト!G14="軽",4,IF(ベースリスト!G14="渋滞",5,0)))))</f>
        <v>0</v>
      </c>
      <c r="C13" t="str">
        <f t="shared" si="1"/>
        <v>0000</v>
      </c>
      <c r="D13" t="str">
        <f>ベースリスト!B14&amp;ベースリスト!C14</f>
        <v>運転準備未完</v>
      </c>
      <c r="G13">
        <f>IF(((ベースリスト!H14="即")+(ベースリスト!H14="フリー")+(ベースリスト!H14="不")),1,0)</f>
        <v>0</v>
      </c>
      <c r="H13">
        <f>IF(((ベースリスト!I14="即")+(ベースリスト!I14="フリー")+(ベースリスト!I14="不")),1,0)</f>
        <v>0</v>
      </c>
      <c r="I13">
        <f>IF(((ベースリスト!J14="即")+(ベースリスト!J14="フリー")+(ベースリスト!J14="不")),1,0)</f>
        <v>0</v>
      </c>
      <c r="J13">
        <f>IF(((ベースリスト!K14="即")+(ベースリスト!K14="フリー")+(ベースリスト!K14="不")),1,0)</f>
        <v>0</v>
      </c>
      <c r="K13">
        <f>IF(((ベースリスト!L14="即")+(ベースリスト!L14="フリー")+(ベースリスト!L14="不")),1,0)</f>
        <v>0</v>
      </c>
      <c r="O13">
        <f>IF(ベースリスト!H14="減",1,0)</f>
        <v>0</v>
      </c>
      <c r="P13">
        <f>IF(ベースリスト!I14="減",1,0)</f>
        <v>0</v>
      </c>
      <c r="Q13">
        <f>IF(ベースリスト!J14="減",1,0)</f>
        <v>0</v>
      </c>
      <c r="R13">
        <f>IF(ベースリスト!K14="減",1,0)</f>
        <v>0</v>
      </c>
      <c r="S13">
        <f>IF(ベースリスト!L14="減",1,0)</f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</row>
    <row r="14" spans="1:34" x14ac:dyDescent="0.4">
      <c r="A14">
        <f>ベースリスト!F15</f>
        <v>313</v>
      </c>
      <c r="B14">
        <f>IF(ベースリスト!G15="重１",1,IF(ベースリスト!G15="重２",2,IF(ベースリスト!G15="重３",3,IF(ベースリスト!G15="軽",4,IF(ベースリスト!G15="渋滞",5,0)))))</f>
        <v>1</v>
      </c>
      <c r="C14" t="str">
        <f t="shared" si="1"/>
        <v>F800</v>
      </c>
      <c r="D14" t="str">
        <f>ベースリスト!B15&amp;ベースリスト!C15</f>
        <v>運転準備未完コントローラ操作有</v>
      </c>
      <c r="E14" s="12" t="str">
        <f>ベースリスト!D15</f>
        <v>主回路MCが順次投入中にコントローラが操作された場合</v>
      </c>
      <c r="G14">
        <f>IF(((ベースリスト!H15="即")+(ベースリスト!H15="フリー")+(ベースリスト!H15="不")),1,0)</f>
        <v>1</v>
      </c>
      <c r="H14">
        <f>IF(((ベースリスト!I15="即")+(ベースリスト!I15="フリー")+(ベースリスト!I15="不")),1,0)</f>
        <v>1</v>
      </c>
      <c r="I14">
        <f>IF(((ベースリスト!J15="即")+(ベースリスト!J15="フリー")+(ベースリスト!J15="不")),1,0)</f>
        <v>1</v>
      </c>
      <c r="J14">
        <f>IF(((ベースリスト!K15="即")+(ベースリスト!K15="フリー")+(ベースリスト!K15="不")),1,0)</f>
        <v>1</v>
      </c>
      <c r="K14">
        <f>IF(((ベースリスト!L15="即")+(ベースリスト!L15="フリー")+(ベースリスト!L15="不")),1,0)</f>
        <v>1</v>
      </c>
      <c r="O14">
        <f>IF(ベースリスト!H15="減",1,0)</f>
        <v>0</v>
      </c>
      <c r="P14">
        <f>IF(ベースリスト!I15="減",1,0)</f>
        <v>0</v>
      </c>
      <c r="Q14">
        <f>IF(ベースリスト!J15="減",1,0)</f>
        <v>0</v>
      </c>
      <c r="R14">
        <f>IF(ベースリスト!K15="減",1,0)</f>
        <v>0</v>
      </c>
      <c r="S14">
        <f>IF(ベースリスト!L15="減",1,0)</f>
        <v>0</v>
      </c>
      <c r="W14">
        <f t="shared" si="2"/>
        <v>1</v>
      </c>
      <c r="X14">
        <f t="shared" si="3"/>
        <v>1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</row>
    <row r="15" spans="1:34" x14ac:dyDescent="0.4">
      <c r="A15">
        <f>ベースリスト!F16</f>
        <v>314</v>
      </c>
      <c r="B15">
        <f>IF(ベースリスト!G16="重１",1,IF(ベースリスト!G16="重２",2,IF(ベースリスト!G16="重３",3,IF(ベースリスト!G16="軽",4,IF(ベースリスト!G16="渋滞",5,0)))))</f>
        <v>5</v>
      </c>
      <c r="C15" t="str">
        <f t="shared" si="1"/>
        <v>F800</v>
      </c>
      <c r="D15" t="str">
        <f>ベースリスト!B16&amp;ベースリスト!C16</f>
        <v>コントローラ“０”ノッチインターロック検出</v>
      </c>
      <c r="E15" s="12" t="str">
        <f>ベースリスト!D16</f>
        <v>コントローラが0ノッチ以外で「主回路・入」PBを操作した</v>
      </c>
      <c r="G15">
        <f>IF(((ベースリスト!H16="即")+(ベースリスト!H16="フリー")+(ベースリスト!H16="不")),1,0)</f>
        <v>1</v>
      </c>
      <c r="H15">
        <f>IF(((ベースリスト!I16="即")+(ベースリスト!I16="フリー")+(ベースリスト!I16="不")),1,0)</f>
        <v>1</v>
      </c>
      <c r="I15">
        <f>IF(((ベースリスト!J16="即")+(ベースリスト!J16="フリー")+(ベースリスト!J16="不")),1,0)</f>
        <v>1</v>
      </c>
      <c r="J15">
        <f>IF(((ベースリスト!K16="即")+(ベースリスト!K16="フリー")+(ベースリスト!K16="不")),1,0)</f>
        <v>1</v>
      </c>
      <c r="K15">
        <f>IF(((ベースリスト!L16="即")+(ベースリスト!L16="フリー")+(ベースリスト!L16="不")),1,0)</f>
        <v>1</v>
      </c>
      <c r="O15">
        <f>IF(ベースリスト!H16="減",1,0)</f>
        <v>0</v>
      </c>
      <c r="P15">
        <f>IF(ベースリスト!I16="減",1,0)</f>
        <v>0</v>
      </c>
      <c r="Q15">
        <f>IF(ベースリスト!J16="減",1,0)</f>
        <v>0</v>
      </c>
      <c r="R15">
        <f>IF(ベースリスト!K16="減",1,0)</f>
        <v>0</v>
      </c>
      <c r="S15">
        <f>IF(ベースリスト!L16="減",1,0)</f>
        <v>0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1</v>
      </c>
    </row>
    <row r="16" spans="1:34" x14ac:dyDescent="0.4">
      <c r="A16">
        <f>ベースリスト!F17</f>
        <v>315</v>
      </c>
      <c r="B16">
        <f>IF(ベースリスト!G17="重１",1,IF(ベースリスト!G17="重２",2,IF(ベースリスト!G17="重３",3,IF(ベースリスト!G17="軽",4,IF(ベースリスト!G17="渋滞",5,0)))))</f>
        <v>0</v>
      </c>
      <c r="C16" t="str">
        <f t="shared" si="1"/>
        <v>0000</v>
      </c>
      <c r="D16" t="str">
        <f>ベースリスト!B17&amp;ベースリスト!C17</f>
        <v/>
      </c>
      <c r="G16">
        <f>IF(((ベースリスト!H17="即")+(ベースリスト!H17="フリー")+(ベースリスト!H17="不")),1,0)</f>
        <v>0</v>
      </c>
      <c r="H16">
        <f>IF(((ベースリスト!I17="即")+(ベースリスト!I17="フリー")+(ベースリスト!I17="不")),1,0)</f>
        <v>0</v>
      </c>
      <c r="I16">
        <f>IF(((ベースリスト!J17="即")+(ベースリスト!J17="フリー")+(ベースリスト!J17="不")),1,0)</f>
        <v>0</v>
      </c>
      <c r="J16">
        <f>IF(((ベースリスト!K17="即")+(ベースリスト!K17="フリー")+(ベースリスト!K17="不")),1,0)</f>
        <v>0</v>
      </c>
      <c r="K16">
        <f>IF(((ベースリスト!L17="即")+(ベースリスト!L17="フリー")+(ベースリスト!L17="不")),1,0)</f>
        <v>0</v>
      </c>
      <c r="O16">
        <f>IF(ベースリスト!H17="減",1,0)</f>
        <v>0</v>
      </c>
      <c r="P16">
        <f>IF(ベースリスト!I17="減",1,0)</f>
        <v>0</v>
      </c>
      <c r="Q16">
        <f>IF(ベースリスト!J17="減",1,0)</f>
        <v>0</v>
      </c>
      <c r="R16">
        <f>IF(ベースリスト!K17="減",1,0)</f>
        <v>0</v>
      </c>
      <c r="S16">
        <f>IF(ベースリスト!L17="減",1,0)</f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</row>
    <row r="17" spans="1:34" x14ac:dyDescent="0.4">
      <c r="A17">
        <f>ベースリスト!F18</f>
        <v>316</v>
      </c>
      <c r="B17">
        <f>IF(ベースリスト!G18="重１",1,IF(ベースリスト!G18="重２",2,IF(ベースリスト!G18="重３",3,IF(ベースリスト!G18="軽",4,IF(ベースリスト!G18="渋滞",5,0)))))</f>
        <v>0</v>
      </c>
      <c r="C17" t="str">
        <f t="shared" si="1"/>
        <v>0000</v>
      </c>
      <c r="D17" t="str">
        <f>ベースリスト!B18&amp;ベースリスト!C18</f>
        <v/>
      </c>
      <c r="G17">
        <f>IF(((ベースリスト!H18="即")+(ベースリスト!H18="フリー")+(ベースリスト!H18="不")),1,0)</f>
        <v>0</v>
      </c>
      <c r="H17">
        <f>IF(((ベースリスト!I18="即")+(ベースリスト!I18="フリー")+(ベースリスト!I18="不")),1,0)</f>
        <v>0</v>
      </c>
      <c r="I17">
        <f>IF(((ベースリスト!J18="即")+(ベースリスト!J18="フリー")+(ベースリスト!J18="不")),1,0)</f>
        <v>0</v>
      </c>
      <c r="J17">
        <f>IF(((ベースリスト!K18="即")+(ベースリスト!K18="フリー")+(ベースリスト!K18="不")),1,0)</f>
        <v>0</v>
      </c>
      <c r="K17">
        <f>IF(((ベースリスト!L18="即")+(ベースリスト!L18="フリー")+(ベースリスト!L18="不")),1,0)</f>
        <v>0</v>
      </c>
      <c r="O17">
        <f>IF(ベースリスト!H18="減",1,0)</f>
        <v>0</v>
      </c>
      <c r="P17">
        <f>IF(ベースリスト!I18="減",1,0)</f>
        <v>0</v>
      </c>
      <c r="Q17">
        <f>IF(ベースリスト!J18="減",1,0)</f>
        <v>0</v>
      </c>
      <c r="R17">
        <f>IF(ベースリスト!K18="減",1,0)</f>
        <v>0</v>
      </c>
      <c r="S17">
        <f>IF(ベースリスト!L18="減",1,0)</f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</row>
    <row r="18" spans="1:34" x14ac:dyDescent="0.4">
      <c r="A18">
        <f>ベースリスト!F19</f>
        <v>317</v>
      </c>
      <c r="B18">
        <f>IF(ベースリスト!G19="重１",1,IF(ベースリスト!G19="重２",2,IF(ベースリスト!G19="重３",3,IF(ベースリスト!G19="軽",4,IF(ベースリスト!G19="渋滞",5,0)))))</f>
        <v>0</v>
      </c>
      <c r="C18" t="str">
        <f t="shared" si="1"/>
        <v>0000</v>
      </c>
      <c r="D18" t="str">
        <f>ベースリスト!B19&amp;ベースリスト!C19</f>
        <v/>
      </c>
      <c r="G18">
        <f>IF(((ベースリスト!H19="即")+(ベースリスト!H19="フリー")+(ベースリスト!H19="不")),1,0)</f>
        <v>0</v>
      </c>
      <c r="H18">
        <f>IF(((ベースリスト!I19="即")+(ベースリスト!I19="フリー")+(ベースリスト!I19="不")),1,0)</f>
        <v>0</v>
      </c>
      <c r="I18">
        <f>IF(((ベースリスト!J19="即")+(ベースリスト!J19="フリー")+(ベースリスト!J19="不")),1,0)</f>
        <v>0</v>
      </c>
      <c r="J18">
        <f>IF(((ベースリスト!K19="即")+(ベースリスト!K19="フリー")+(ベースリスト!K19="不")),1,0)</f>
        <v>0</v>
      </c>
      <c r="K18">
        <f>IF(((ベースリスト!L19="即")+(ベースリスト!L19="フリー")+(ベースリスト!L19="不")),1,0)</f>
        <v>0</v>
      </c>
      <c r="O18">
        <f>IF(ベースリスト!H19="減",1,0)</f>
        <v>0</v>
      </c>
      <c r="P18">
        <f>IF(ベースリスト!I19="減",1,0)</f>
        <v>0</v>
      </c>
      <c r="Q18">
        <f>IF(ベースリスト!J19="減",1,0)</f>
        <v>0</v>
      </c>
      <c r="R18">
        <f>IF(ベースリスト!K19="減",1,0)</f>
        <v>0</v>
      </c>
      <c r="S18">
        <f>IF(ベースリスト!L19="減",1,0)</f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 t="str">
        <f>DEC2HEX(W18*2^0+W19*2^1+W20*2^2+W21*2^3+W22*2^4+W23*2^5+W24*2^6+W25*2^7+W26*2^8+W27*2^9+W28*2^10+W29*2^11+W30*2^12+W31*2^13+W32*2^14+W33*2^15,4)</f>
        <v>DE7C</v>
      </c>
      <c r="AD18" t="str">
        <f>DEC2HEX(X18*2^0+X19*2^1+X20*2^2+X21*2^3+X22*2^4+X23*2^5+X24*2^6+X25*2^7+X26*2^8+X27*2^9+X28*2^10+X29*2^11+X30*2^12+X31*2^13+X32*2^14+X33*2^15,4)</f>
        <v>0234</v>
      </c>
      <c r="AE18" t="str">
        <f t="shared" ref="AE18" si="8">DEC2HEX(Y18*2^0+Y19*2^1+Y20*2^2+Y21*2^3+Y22*2^4+Y23*2^5+Y24*2^6+Y25*2^7+Y26*2^8+Y27*2^9+Y28*2^10+Y29*2^11+Y30*2^12+Y31*2^13+Y32*2^14+Y33*2^15,4)</f>
        <v>4000</v>
      </c>
      <c r="AF18" t="str">
        <f t="shared" ref="AF18" si="9">DEC2HEX(Z18*2^0+Z19*2^1+Z20*2^2+Z21*2^3+Z22*2^4+Z23*2^5+Z24*2^6+Z25*2^7+Z26*2^8+Z27*2^9+Z28*2^10+Z29*2^11+Z30*2^12+Z31*2^13+Z32*2^14+Z33*2^15,4)</f>
        <v>0000</v>
      </c>
      <c r="AG18" t="str">
        <f t="shared" ref="AG18" si="10">DEC2HEX(AA18*2^0+AA19*2^1+AA20*2^2+AA21*2^3+AA22*2^4+AA23*2^5+AA24*2^6+AA25*2^7+AA26*2^8+AA27*2^9+AA28*2^10+AA29*2^11+AA30*2^12+AA31*2^13+AA32*2^14+AA33*2^15,4)</f>
        <v>1C40</v>
      </c>
      <c r="AH18" t="str">
        <f t="shared" ref="AH18" si="11">DEC2HEX(AB18*2^0+AB19*2^1+AB20*2^2+AB21*2^3+AB22*2^4+AB23*2^5+AB24*2^6+AB25*2^7+AB26*2^8+AB27*2^9+AB28*2^10+AB29*2^11+AB30*2^12+AB31*2^13+AB32*2^14+AB33*2^15,4)</f>
        <v>8008</v>
      </c>
    </row>
    <row r="19" spans="1:34" x14ac:dyDescent="0.4">
      <c r="A19">
        <f>ベースリスト!F20</f>
        <v>318</v>
      </c>
      <c r="B19">
        <f>IF(ベースリスト!G20="重１",1,IF(ベースリスト!G20="重２",2,IF(ベースリスト!G20="重３",3,IF(ベースリスト!G20="軽",4,IF(ベースリスト!G20="渋滞",5,0)))))</f>
        <v>0</v>
      </c>
      <c r="C19" t="str">
        <f t="shared" si="1"/>
        <v>0000</v>
      </c>
      <c r="D19" t="str">
        <f>ベースリスト!B20&amp;ベースリスト!C20</f>
        <v/>
      </c>
      <c r="G19">
        <f>IF(((ベースリスト!H20="即")+(ベースリスト!H20="フリー")+(ベースリスト!H20="不")),1,0)</f>
        <v>0</v>
      </c>
      <c r="H19">
        <f>IF(((ベースリスト!I20="即")+(ベースリスト!I20="フリー")+(ベースリスト!I20="不")),1,0)</f>
        <v>0</v>
      </c>
      <c r="I19">
        <f>IF(((ベースリスト!J20="即")+(ベースリスト!J20="フリー")+(ベースリスト!J20="不")),1,0)</f>
        <v>0</v>
      </c>
      <c r="J19">
        <f>IF(((ベースリスト!K20="即")+(ベースリスト!K20="フリー")+(ベースリスト!K20="不")),1,0)</f>
        <v>0</v>
      </c>
      <c r="K19">
        <f>IF(((ベースリスト!L20="即")+(ベースリスト!L20="フリー")+(ベースリスト!L20="不")),1,0)</f>
        <v>0</v>
      </c>
      <c r="O19">
        <f>IF(ベースリスト!H20="減",1,0)</f>
        <v>0</v>
      </c>
      <c r="P19">
        <f>IF(ベースリスト!I20="減",1,0)</f>
        <v>0</v>
      </c>
      <c r="Q19">
        <f>IF(ベースリスト!J20="減",1,0)</f>
        <v>0</v>
      </c>
      <c r="R19">
        <f>IF(ベースリスト!K20="減",1,0)</f>
        <v>0</v>
      </c>
      <c r="S19">
        <f>IF(ベースリスト!L20="減",1,0)</f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</row>
    <row r="20" spans="1:34" x14ac:dyDescent="0.4">
      <c r="A20">
        <f>ベースリスト!F21</f>
        <v>319</v>
      </c>
      <c r="B20">
        <f>IF(ベースリスト!G21="重１",1,IF(ベースリスト!G21="重２",2,IF(ベースリスト!G21="重３",3,IF(ベースリスト!G21="軽",4,IF(ベースリスト!G21="渋滞",5,0)))))</f>
        <v>1</v>
      </c>
      <c r="C20" t="str">
        <f t="shared" si="1"/>
        <v>F800</v>
      </c>
      <c r="D20" t="str">
        <f>ベースリスト!B21&amp;ベースリスト!C21</f>
        <v>主回路電源電源断</v>
      </c>
      <c r="E20" s="12" t="str">
        <f>ベースリスト!D21</f>
        <v>高圧側電源が確立していない場合に検出</v>
      </c>
      <c r="G20">
        <f>IF(((ベースリスト!H21="即")+(ベースリスト!H21="フリー")+(ベースリスト!H21="不")),1,0)</f>
        <v>1</v>
      </c>
      <c r="H20">
        <f>IF(((ベースリスト!I21="即")+(ベースリスト!I21="フリー")+(ベースリスト!I21="不")),1,0)</f>
        <v>1</v>
      </c>
      <c r="I20">
        <f>IF(((ベースリスト!J21="即")+(ベースリスト!J21="フリー")+(ベースリスト!J21="不")),1,0)</f>
        <v>1</v>
      </c>
      <c r="J20">
        <f>IF(((ベースリスト!K21="即")+(ベースリスト!K21="フリー")+(ベースリスト!K21="不")),1,0)</f>
        <v>1</v>
      </c>
      <c r="K20">
        <f>IF(((ベースリスト!L21="即")+(ベースリスト!L21="フリー")+(ベースリスト!L21="不")),1,0)</f>
        <v>1</v>
      </c>
      <c r="O20">
        <f>IF(ベースリスト!H21="減",1,0)</f>
        <v>0</v>
      </c>
      <c r="P20">
        <f>IF(ベースリスト!I21="減",1,0)</f>
        <v>0</v>
      </c>
      <c r="Q20">
        <f>IF(ベースリスト!J21="減",1,0)</f>
        <v>0</v>
      </c>
      <c r="R20">
        <f>IF(ベースリスト!K21="減",1,0)</f>
        <v>0</v>
      </c>
      <c r="S20">
        <f>IF(ベースリスト!L21="減",1,0)</f>
        <v>0</v>
      </c>
      <c r="W20">
        <f t="shared" si="2"/>
        <v>1</v>
      </c>
      <c r="X20">
        <f t="shared" si="3"/>
        <v>1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</row>
    <row r="21" spans="1:34" x14ac:dyDescent="0.4">
      <c r="A21">
        <f>ベースリスト!F22</f>
        <v>320</v>
      </c>
      <c r="B21">
        <f>IF(ベースリスト!G22="重１",1,IF(ベースリスト!G22="重２",2,IF(ベースリスト!G22="重３",3,IF(ベースリスト!G22="軽",4,IF(ベースリスト!G22="渋滞",5,0)))))</f>
        <v>5</v>
      </c>
      <c r="C21" t="str">
        <f t="shared" si="1"/>
        <v>F800</v>
      </c>
      <c r="D21" t="str">
        <f>ベースリスト!B22&amp;ベースリスト!C22</f>
        <v>主回路電源未投入</v>
      </c>
      <c r="E21" s="12" t="str">
        <f>ベースリスト!D22</f>
        <v>主幹が未投入時に高圧側電源ＯＦＦで検出</v>
      </c>
      <c r="G21">
        <f>IF(((ベースリスト!H22="即")+(ベースリスト!H22="フリー")+(ベースリスト!H22="不")),1,0)</f>
        <v>1</v>
      </c>
      <c r="H21">
        <f>IF(((ベースリスト!I22="即")+(ベースリスト!I22="フリー")+(ベースリスト!I22="不")),1,0)</f>
        <v>1</v>
      </c>
      <c r="I21">
        <f>IF(((ベースリスト!J22="即")+(ベースリスト!J22="フリー")+(ベースリスト!J22="不")),1,0)</f>
        <v>1</v>
      </c>
      <c r="J21">
        <f>IF(((ベースリスト!K22="即")+(ベースリスト!K22="フリー")+(ベースリスト!K22="不")),1,0)</f>
        <v>1</v>
      </c>
      <c r="K21">
        <f>IF(((ベースリスト!L22="即")+(ベースリスト!L22="フリー")+(ベースリスト!L22="不")),1,0)</f>
        <v>1</v>
      </c>
      <c r="O21">
        <f>IF(ベースリスト!H22="減",1,0)</f>
        <v>0</v>
      </c>
      <c r="P21">
        <f>IF(ベースリスト!I22="減",1,0)</f>
        <v>0</v>
      </c>
      <c r="Q21">
        <f>IF(ベースリスト!J22="減",1,0)</f>
        <v>0</v>
      </c>
      <c r="R21">
        <f>IF(ベースリスト!K22="減",1,0)</f>
        <v>0</v>
      </c>
      <c r="S21">
        <f>IF(ベースリスト!L22="減",1,0)</f>
        <v>0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1</v>
      </c>
    </row>
    <row r="22" spans="1:34" x14ac:dyDescent="0.4">
      <c r="A22">
        <f>ベースリスト!F23</f>
        <v>321</v>
      </c>
      <c r="B22">
        <f>IF(ベースリスト!G23="重１",1,IF(ベースリスト!G23="重２",2,IF(ベースリスト!G23="重３",3,IF(ベースリスト!G23="軽",4,IF(ベースリスト!G23="渋滞",5,0)))))</f>
        <v>1</v>
      </c>
      <c r="C22" t="str">
        <f t="shared" si="1"/>
        <v>F800</v>
      </c>
      <c r="D22" t="str">
        <f>ベースリスト!B23&amp;ベースリスト!C23</f>
        <v>電気室 PLC故障（表示は出来ません）</v>
      </c>
      <c r="E22" s="12" t="str">
        <f>ベースリスト!D23</f>
        <v>ＰＬＣ故障が発生した。</v>
      </c>
      <c r="G22">
        <f>IF(((ベースリスト!H23="即")+(ベースリスト!H23="フリー")+(ベースリスト!H23="不")),1,0)</f>
        <v>1</v>
      </c>
      <c r="H22">
        <f>IF(((ベースリスト!I23="即")+(ベースリスト!I23="フリー")+(ベースリスト!I23="不")),1,0)</f>
        <v>1</v>
      </c>
      <c r="I22">
        <f>IF(((ベースリスト!J23="即")+(ベースリスト!J23="フリー")+(ベースリスト!J23="不")),1,0)</f>
        <v>1</v>
      </c>
      <c r="J22">
        <f>IF(((ベースリスト!K23="即")+(ベースリスト!K23="フリー")+(ベースリスト!K23="不")),1,0)</f>
        <v>1</v>
      </c>
      <c r="K22">
        <f>IF(((ベースリスト!L23="即")+(ベースリスト!L23="フリー")+(ベースリスト!L23="不")),1,0)</f>
        <v>1</v>
      </c>
      <c r="O22">
        <f>IF(ベースリスト!H23="減",1,0)</f>
        <v>0</v>
      </c>
      <c r="P22">
        <f>IF(ベースリスト!I23="減",1,0)</f>
        <v>0</v>
      </c>
      <c r="Q22">
        <f>IF(ベースリスト!J23="減",1,0)</f>
        <v>0</v>
      </c>
      <c r="R22">
        <f>IF(ベースリスト!K23="減",1,0)</f>
        <v>0</v>
      </c>
      <c r="S22">
        <f>IF(ベースリスト!L23="減",1,0)</f>
        <v>0</v>
      </c>
      <c r="W22">
        <f t="shared" si="2"/>
        <v>1</v>
      </c>
      <c r="X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</row>
    <row r="23" spans="1:34" x14ac:dyDescent="0.4">
      <c r="A23">
        <f>ベースリスト!F24</f>
        <v>322</v>
      </c>
      <c r="B23">
        <f>IF(ベースリスト!G24="重１",1,IF(ベースリスト!G24="重２",2,IF(ベースリスト!G24="重３",3,IF(ベースリスト!G24="軽",4,IF(ベースリスト!G24="渋滞",5,0)))))</f>
        <v>1</v>
      </c>
      <c r="C23" t="str">
        <f t="shared" si="1"/>
        <v>F800</v>
      </c>
      <c r="D23" t="str">
        <f>ベースリスト!B24&amp;ベースリスト!C24</f>
        <v>PLCリンク異常</v>
      </c>
      <c r="E23" s="12" t="str">
        <f>ベースリスト!D24</f>
        <v>ＰＬＣのリンクエラーが発生した。</v>
      </c>
      <c r="G23">
        <f>IF(((ベースリスト!H24="即")+(ベースリスト!H24="フリー")+(ベースリスト!H24="不")),1,0)</f>
        <v>1</v>
      </c>
      <c r="H23">
        <f>IF(((ベースリスト!I24="即")+(ベースリスト!I24="フリー")+(ベースリスト!I24="不")),1,0)</f>
        <v>1</v>
      </c>
      <c r="I23">
        <f>IF(((ベースリスト!J24="即")+(ベースリスト!J24="フリー")+(ベースリスト!J24="不")),1,0)</f>
        <v>1</v>
      </c>
      <c r="J23">
        <f>IF(((ベースリスト!K24="即")+(ベースリスト!K24="フリー")+(ベースリスト!K24="不")),1,0)</f>
        <v>1</v>
      </c>
      <c r="K23">
        <f>IF(((ベースリスト!L24="即")+(ベースリスト!L24="フリー")+(ベースリスト!L24="不")),1,0)</f>
        <v>1</v>
      </c>
      <c r="O23">
        <f>IF(ベースリスト!H24="減",1,0)</f>
        <v>0</v>
      </c>
      <c r="P23">
        <f>IF(ベースリスト!I24="減",1,0)</f>
        <v>0</v>
      </c>
      <c r="Q23">
        <f>IF(ベースリスト!J24="減",1,0)</f>
        <v>0</v>
      </c>
      <c r="R23">
        <f>IF(ベースリスト!K24="減",1,0)</f>
        <v>0</v>
      </c>
      <c r="S23">
        <f>IF(ベースリスト!L24="減",1,0)</f>
        <v>0</v>
      </c>
      <c r="W23">
        <f t="shared" si="2"/>
        <v>1</v>
      </c>
      <c r="X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</row>
    <row r="24" spans="1:34" x14ac:dyDescent="0.4">
      <c r="A24">
        <f>ベースリスト!F25</f>
        <v>323</v>
      </c>
      <c r="B24">
        <f>IF(ベースリスト!G25="重１",1,IF(ベースリスト!G25="重２",2,IF(ベースリスト!G25="重３",3,IF(ベースリスト!G25="軽",4,IF(ベースリスト!G25="渋滞",5,0)))))</f>
        <v>4</v>
      </c>
      <c r="C24" t="str">
        <f t="shared" si="1"/>
        <v>0000</v>
      </c>
      <c r="D24" t="str">
        <f>ベースリスト!B25&amp;ベースリスト!C25</f>
        <v>電気室 PLCバッテリ低下</v>
      </c>
      <c r="E24" s="12" t="str">
        <f>ベースリスト!D25</f>
        <v>ＰＬＣバッテリ低下が発生した。</v>
      </c>
      <c r="G24">
        <f>IF(((ベースリスト!H25="即")+(ベースリスト!H25="フリー")+(ベースリスト!H25="不")),1,0)</f>
        <v>0</v>
      </c>
      <c r="H24">
        <f>IF(((ベースリスト!I25="即")+(ベースリスト!I25="フリー")+(ベースリスト!I25="不")),1,0)</f>
        <v>0</v>
      </c>
      <c r="I24">
        <f>IF(((ベースリスト!J25="即")+(ベースリスト!J25="フリー")+(ベースリスト!J25="不")),1,0)</f>
        <v>0</v>
      </c>
      <c r="J24">
        <f>IF(((ベースリスト!K25="即")+(ベースリスト!K25="フリー")+(ベースリスト!K25="不")),1,0)</f>
        <v>0</v>
      </c>
      <c r="K24">
        <f>IF(((ベースリスト!L25="即")+(ベースリスト!L25="フリー")+(ベースリスト!L25="不")),1,0)</f>
        <v>0</v>
      </c>
      <c r="O24">
        <f>IF(ベースリスト!H25="減",1,0)</f>
        <v>0</v>
      </c>
      <c r="P24">
        <f>IF(ベースリスト!I25="減",1,0)</f>
        <v>0</v>
      </c>
      <c r="Q24">
        <f>IF(ベースリスト!J25="減",1,0)</f>
        <v>0</v>
      </c>
      <c r="R24">
        <f>IF(ベースリスト!K25="減",1,0)</f>
        <v>0</v>
      </c>
      <c r="S24">
        <f>IF(ベースリスト!L25="減",1,0)</f>
        <v>0</v>
      </c>
      <c r="W24">
        <f t="shared" si="2"/>
        <v>1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1</v>
      </c>
      <c r="AB24">
        <f t="shared" si="7"/>
        <v>0</v>
      </c>
    </row>
    <row r="25" spans="1:34" x14ac:dyDescent="0.4">
      <c r="A25">
        <f>ベースリスト!F26</f>
        <v>324</v>
      </c>
      <c r="B25">
        <f>IF(ベースリスト!G26="重１",1,IF(ベースリスト!G26="重２",2,IF(ベースリスト!G26="重３",3,IF(ベースリスト!G26="軽",4,IF(ベースリスト!G26="渋滞",5,0)))))</f>
        <v>0</v>
      </c>
      <c r="C25" t="str">
        <f t="shared" si="1"/>
        <v>0000</v>
      </c>
      <c r="D25" t="str">
        <f>ベースリスト!B26&amp;ベースリスト!C26</f>
        <v/>
      </c>
      <c r="G25">
        <f>IF(((ベースリスト!H26="即")+(ベースリスト!H26="フリー")+(ベースリスト!H26="不")),1,0)</f>
        <v>0</v>
      </c>
      <c r="H25">
        <f>IF(((ベースリスト!I26="即")+(ベースリスト!I26="フリー")+(ベースリスト!I26="不")),1,0)</f>
        <v>0</v>
      </c>
      <c r="I25">
        <f>IF(((ベースリスト!J26="即")+(ベースリスト!J26="フリー")+(ベースリスト!J26="不")),1,0)</f>
        <v>0</v>
      </c>
      <c r="J25">
        <f>IF(((ベースリスト!K26="即")+(ベースリスト!K26="フリー")+(ベースリスト!K26="不")),1,0)</f>
        <v>0</v>
      </c>
      <c r="K25">
        <f>IF(((ベースリスト!L26="即")+(ベースリスト!L26="フリー")+(ベースリスト!L26="不")),1,0)</f>
        <v>0</v>
      </c>
      <c r="O25">
        <f>IF(ベースリスト!H26="減",1,0)</f>
        <v>0</v>
      </c>
      <c r="P25">
        <f>IF(ベースリスト!I26="減",1,0)</f>
        <v>0</v>
      </c>
      <c r="Q25">
        <f>IF(ベースリスト!J26="減",1,0)</f>
        <v>0</v>
      </c>
      <c r="R25">
        <f>IF(ベースリスト!K26="減",1,0)</f>
        <v>0</v>
      </c>
      <c r="S25">
        <f>IF(ベースリスト!L26="減",1,0)</f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</row>
    <row r="26" spans="1:34" x14ac:dyDescent="0.4">
      <c r="A26">
        <f>ベースリスト!F27</f>
        <v>325</v>
      </c>
      <c r="B26">
        <f>IF(ベースリスト!G27="重１",1,IF(ベースリスト!G27="重２",2,IF(ベースリスト!G27="重３",3,IF(ベースリスト!G27="軽",4,IF(ベースリスト!G27="渋滞",5,0)))))</f>
        <v>0</v>
      </c>
      <c r="C26" t="str">
        <f t="shared" si="1"/>
        <v>0000</v>
      </c>
      <c r="D26" t="str">
        <f>ベースリスト!B27&amp;ベースリスト!C27</f>
        <v>運転室PLC故障</v>
      </c>
      <c r="G26">
        <f>IF(((ベースリスト!H27="即")+(ベースリスト!H27="フリー")+(ベースリスト!H27="不")),1,0)</f>
        <v>0</v>
      </c>
      <c r="H26">
        <f>IF(((ベースリスト!I27="即")+(ベースリスト!I27="フリー")+(ベースリスト!I27="不")),1,0)</f>
        <v>0</v>
      </c>
      <c r="I26">
        <f>IF(((ベースリスト!J27="即")+(ベースリスト!J27="フリー")+(ベースリスト!J27="不")),1,0)</f>
        <v>0</v>
      </c>
      <c r="J26">
        <f>IF(((ベースリスト!K27="即")+(ベースリスト!K27="フリー")+(ベースリスト!K27="不")),1,0)</f>
        <v>0</v>
      </c>
      <c r="K26">
        <f>IF(((ベースリスト!L27="即")+(ベースリスト!L27="フリー")+(ベースリスト!L27="不")),1,0)</f>
        <v>0</v>
      </c>
      <c r="O26">
        <f>IF(ベースリスト!H27="減",1,0)</f>
        <v>0</v>
      </c>
      <c r="P26">
        <f>IF(ベースリスト!I27="減",1,0)</f>
        <v>0</v>
      </c>
      <c r="Q26">
        <f>IF(ベースリスト!J27="減",1,0)</f>
        <v>0</v>
      </c>
      <c r="R26">
        <f>IF(ベースリスト!K27="減",1,0)</f>
        <v>0</v>
      </c>
      <c r="S26">
        <f>IF(ベースリスト!L27="減",1,0)</f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</row>
    <row r="27" spans="1:34" x14ac:dyDescent="0.4">
      <c r="A27">
        <f>ベースリスト!F28</f>
        <v>326</v>
      </c>
      <c r="B27">
        <f>IF(ベースリスト!G28="重１",1,IF(ベースリスト!G28="重２",2,IF(ベースリスト!G28="重３",3,IF(ベースリスト!G28="軽",4,IF(ベースリスト!G28="渋滞",5,0)))))</f>
        <v>1</v>
      </c>
      <c r="C27" t="str">
        <f t="shared" si="1"/>
        <v>F800</v>
      </c>
      <c r="D27" t="str">
        <f>ベースリスト!B28&amp;ベースリスト!C28</f>
        <v>運転室PLC故障（リンク異常となり表示は出来ません）</v>
      </c>
      <c r="E27" s="12" t="str">
        <f>ベースリスト!D28</f>
        <v>PLCが故障した</v>
      </c>
      <c r="G27">
        <f>IF(((ベースリスト!H28="即")+(ベースリスト!H28="フリー")+(ベースリスト!H28="不")),1,0)</f>
        <v>1</v>
      </c>
      <c r="H27">
        <f>IF(((ベースリスト!I28="即")+(ベースリスト!I28="フリー")+(ベースリスト!I28="不")),1,0)</f>
        <v>1</v>
      </c>
      <c r="I27">
        <f>IF(((ベースリスト!J28="即")+(ベースリスト!J28="フリー")+(ベースリスト!J28="不")),1,0)</f>
        <v>1</v>
      </c>
      <c r="J27">
        <f>IF(((ベースリスト!K28="即")+(ベースリスト!K28="フリー")+(ベースリスト!K28="不")),1,0)</f>
        <v>1</v>
      </c>
      <c r="K27">
        <f>IF(((ベースリスト!L28="即")+(ベースリスト!L28="フリー")+(ベースリスト!L28="不")),1,0)</f>
        <v>1</v>
      </c>
      <c r="O27">
        <f>IF(ベースリスト!H28="減",1,0)</f>
        <v>0</v>
      </c>
      <c r="P27">
        <f>IF(ベースリスト!I28="減",1,0)</f>
        <v>0</v>
      </c>
      <c r="Q27">
        <f>IF(ベースリスト!J28="減",1,0)</f>
        <v>0</v>
      </c>
      <c r="R27">
        <f>IF(ベースリスト!K28="減",1,0)</f>
        <v>0</v>
      </c>
      <c r="S27">
        <f>IF(ベースリスト!L28="減",1,0)</f>
        <v>0</v>
      </c>
      <c r="W27">
        <f t="shared" si="2"/>
        <v>1</v>
      </c>
      <c r="X27">
        <f t="shared" si="3"/>
        <v>1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</row>
    <row r="28" spans="1:34" x14ac:dyDescent="0.4">
      <c r="A28">
        <f>ベースリスト!F29</f>
        <v>327</v>
      </c>
      <c r="B28">
        <f>IF(ベースリスト!G29="重１",1,IF(ベースリスト!G29="重２",2,IF(ベースリスト!G29="重３",3,IF(ベースリスト!G29="軽",4,IF(ベースリスト!G29="渋滞",5,0)))))</f>
        <v>4</v>
      </c>
      <c r="C28" t="str">
        <f t="shared" si="1"/>
        <v>0000</v>
      </c>
      <c r="D28" t="str">
        <f>ベースリスト!B29&amp;ベースリスト!C29</f>
        <v>運転室 PLCバッテリー低下</v>
      </c>
      <c r="E28" s="12" t="str">
        <f>ベースリスト!D29</f>
        <v>PLCバッテリ低下が発生した</v>
      </c>
      <c r="G28">
        <f>IF(((ベースリスト!H29="即")+(ベースリスト!H29="フリー")+(ベースリスト!H29="不")),1,0)</f>
        <v>0</v>
      </c>
      <c r="H28">
        <f>IF(((ベースリスト!I29="即")+(ベースリスト!I29="フリー")+(ベースリスト!I29="不")),1,0)</f>
        <v>0</v>
      </c>
      <c r="I28">
        <f>IF(((ベースリスト!J29="即")+(ベースリスト!J29="フリー")+(ベースリスト!J29="不")),1,0)</f>
        <v>0</v>
      </c>
      <c r="J28">
        <f>IF(((ベースリスト!K29="即")+(ベースリスト!K29="フリー")+(ベースリスト!K29="不")),1,0)</f>
        <v>0</v>
      </c>
      <c r="K28">
        <f>IF(((ベースリスト!L29="即")+(ベースリスト!L29="フリー")+(ベースリスト!L29="不")),1,0)</f>
        <v>0</v>
      </c>
      <c r="O28">
        <f>IF(ベースリスト!H29="減",1,0)</f>
        <v>0</v>
      </c>
      <c r="P28">
        <f>IF(ベースリスト!I29="減",1,0)</f>
        <v>0</v>
      </c>
      <c r="Q28">
        <f>IF(ベースリスト!J29="減",1,0)</f>
        <v>0</v>
      </c>
      <c r="R28">
        <f>IF(ベースリスト!K29="減",1,0)</f>
        <v>0</v>
      </c>
      <c r="S28">
        <f>IF(ベースリスト!L29="減",1,0)</f>
        <v>0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0</v>
      </c>
    </row>
    <row r="29" spans="1:34" x14ac:dyDescent="0.4">
      <c r="A29">
        <f>ベースリスト!F30</f>
        <v>328</v>
      </c>
      <c r="B29">
        <f>IF(ベースリスト!G30="重１",1,IF(ベースリスト!G30="重２",2,IF(ベースリスト!G30="重３",3,IF(ベースリスト!G30="軽",4,IF(ベースリスト!G30="渋滞",5,0)))))</f>
        <v>4</v>
      </c>
      <c r="C29" t="str">
        <f t="shared" si="1"/>
        <v>0000</v>
      </c>
      <c r="D29" t="str">
        <f>ベースリスト!B30&amp;ベースリスト!C30</f>
        <v>PLC正ループ異常</v>
      </c>
      <c r="E29" s="12" t="str">
        <f>ベースリスト!D30</f>
        <v>PLCの正ループリンクエラーが発生した。</v>
      </c>
      <c r="G29">
        <f>IF(((ベースリスト!H30="即")+(ベースリスト!H30="フリー")+(ベースリスト!H30="不")),1,0)</f>
        <v>0</v>
      </c>
      <c r="H29">
        <f>IF(((ベースリスト!I30="即")+(ベースリスト!I30="フリー")+(ベースリスト!I30="不")),1,0)</f>
        <v>0</v>
      </c>
      <c r="I29">
        <f>IF(((ベースリスト!J30="即")+(ベースリスト!J30="フリー")+(ベースリスト!J30="不")),1,0)</f>
        <v>0</v>
      </c>
      <c r="J29">
        <f>IF(((ベースリスト!K30="即")+(ベースリスト!K30="フリー")+(ベースリスト!K30="不")),1,0)</f>
        <v>0</v>
      </c>
      <c r="K29">
        <f>IF(((ベースリスト!L30="即")+(ベースリスト!L30="フリー")+(ベースリスト!L30="不")),1,0)</f>
        <v>0</v>
      </c>
      <c r="O29">
        <f>IF(ベースリスト!H30="減",1,0)</f>
        <v>0</v>
      </c>
      <c r="P29">
        <f>IF(ベースリスト!I30="減",1,0)</f>
        <v>0</v>
      </c>
      <c r="Q29">
        <f>IF(ベースリスト!J30="減",1,0)</f>
        <v>0</v>
      </c>
      <c r="R29">
        <f>IF(ベースリスト!K30="減",1,0)</f>
        <v>0</v>
      </c>
      <c r="S29">
        <f>IF(ベースリスト!L30="減",1,0)</f>
        <v>0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0</v>
      </c>
    </row>
    <row r="30" spans="1:34" x14ac:dyDescent="0.4">
      <c r="A30">
        <f>ベースリスト!F31</f>
        <v>329</v>
      </c>
      <c r="B30">
        <f>IF(ベースリスト!G31="重１",1,IF(ベースリスト!G31="重２",2,IF(ベースリスト!G31="重３",3,IF(ベースリスト!G31="軽",4,IF(ベースリスト!G31="渋滞",5,0)))))</f>
        <v>4</v>
      </c>
      <c r="C30" t="str">
        <f t="shared" si="1"/>
        <v>0000</v>
      </c>
      <c r="D30" t="str">
        <f>ベースリスト!B31&amp;ベースリスト!C31</f>
        <v>PLC副ループ異常</v>
      </c>
      <c r="E30" s="12" t="str">
        <f>ベースリスト!D31</f>
        <v>PLCの副ループリンクエラーが発生した。</v>
      </c>
      <c r="G30">
        <f>IF(((ベースリスト!H31="即")+(ベースリスト!H31="フリー")+(ベースリスト!H31="不")),1,0)</f>
        <v>0</v>
      </c>
      <c r="H30">
        <f>IF(((ベースリスト!I31="即")+(ベースリスト!I31="フリー")+(ベースリスト!I31="不")),1,0)</f>
        <v>0</v>
      </c>
      <c r="I30">
        <f>IF(((ベースリスト!J31="即")+(ベースリスト!J31="フリー")+(ベースリスト!J31="不")),1,0)</f>
        <v>0</v>
      </c>
      <c r="J30">
        <f>IF(((ベースリスト!K31="即")+(ベースリスト!K31="フリー")+(ベースリスト!K31="不")),1,0)</f>
        <v>0</v>
      </c>
      <c r="K30">
        <f>IF(((ベースリスト!L31="即")+(ベースリスト!L31="フリー")+(ベースリスト!L31="不")),1,0)</f>
        <v>0</v>
      </c>
      <c r="O30">
        <f>IF(ベースリスト!H31="減",1,0)</f>
        <v>0</v>
      </c>
      <c r="P30">
        <f>IF(ベースリスト!I31="減",1,0)</f>
        <v>0</v>
      </c>
      <c r="Q30">
        <f>IF(ベースリスト!J31="減",1,0)</f>
        <v>0</v>
      </c>
      <c r="R30">
        <f>IF(ベースリスト!K31="減",1,0)</f>
        <v>0</v>
      </c>
      <c r="S30">
        <f>IF(ベースリスト!L31="減",1,0)</f>
        <v>0</v>
      </c>
      <c r="W30">
        <f t="shared" si="2"/>
        <v>1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1</v>
      </c>
      <c r="AB30">
        <f t="shared" si="7"/>
        <v>0</v>
      </c>
    </row>
    <row r="31" spans="1:34" x14ac:dyDescent="0.4">
      <c r="A31">
        <f>ベースリスト!F32</f>
        <v>330</v>
      </c>
      <c r="B31">
        <f>IF(ベースリスト!G32="重１",1,IF(ベースリスト!G32="重２",2,IF(ベースリスト!G32="重３",3,IF(ベースリスト!G32="軽",4,IF(ベースリスト!G32="渋滞",5,0)))))</f>
        <v>0</v>
      </c>
      <c r="C31" t="str">
        <f t="shared" si="1"/>
        <v>0000</v>
      </c>
      <c r="D31" t="str">
        <f>ベースリスト!B32&amp;ベースリスト!C32</f>
        <v/>
      </c>
      <c r="G31">
        <f>IF(((ベースリスト!H32="即")+(ベースリスト!H32="フリー")+(ベースリスト!H32="不")),1,0)</f>
        <v>0</v>
      </c>
      <c r="H31">
        <f>IF(((ベースリスト!I32="即")+(ベースリスト!I32="フリー")+(ベースリスト!I32="不")),1,0)</f>
        <v>0</v>
      </c>
      <c r="I31">
        <f>IF(((ベースリスト!J32="即")+(ベースリスト!J32="フリー")+(ベースリスト!J32="不")),1,0)</f>
        <v>0</v>
      </c>
      <c r="J31">
        <f>IF(((ベースリスト!K32="即")+(ベースリスト!K32="フリー")+(ベースリスト!K32="不")),1,0)</f>
        <v>0</v>
      </c>
      <c r="K31">
        <f>IF(((ベースリスト!L32="即")+(ベースリスト!L32="フリー")+(ベースリスト!L32="不")),1,0)</f>
        <v>0</v>
      </c>
      <c r="O31">
        <f>IF(ベースリスト!H32="減",1,0)</f>
        <v>0</v>
      </c>
      <c r="P31">
        <f>IF(ベースリスト!I32="減",1,0)</f>
        <v>0</v>
      </c>
      <c r="Q31">
        <f>IF(ベースリスト!J32="減",1,0)</f>
        <v>0</v>
      </c>
      <c r="R31">
        <f>IF(ベースリスト!K32="減",1,0)</f>
        <v>0</v>
      </c>
      <c r="S31">
        <f>IF(ベースリスト!L32="減",1,0)</f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</row>
    <row r="32" spans="1:34" x14ac:dyDescent="0.4">
      <c r="A32">
        <f>ベースリスト!F33</f>
        <v>331</v>
      </c>
      <c r="B32">
        <f>IF(ベースリスト!G33="重１",1,IF(ベースリスト!G33="重２",2,IF(ベースリスト!G33="重３",3,IF(ベースリスト!G33="軽",4,IF(ベースリスト!G33="渋滞",5,0)))))</f>
        <v>2</v>
      </c>
      <c r="C32" t="str">
        <f t="shared" si="1"/>
        <v>4000</v>
      </c>
      <c r="D32" t="str">
        <f>ベースリスト!B33&amp;ベースリスト!C33</f>
        <v>巻上高巻1範囲非常上限</v>
      </c>
      <c r="E32" s="12" t="str">
        <f>ベースリスト!D33</f>
        <v>巻上高巻1範囲非常上限LSが作動</v>
      </c>
      <c r="G32">
        <f>IF(((ベースリスト!H33="即")+(ベースリスト!H33="フリー")+(ベースリスト!H33="不")),1,0)</f>
        <v>0</v>
      </c>
      <c r="H32">
        <f>IF(((ベースリスト!I33="即")+(ベースリスト!I33="フリー")+(ベースリスト!I33="不")),1,0)</f>
        <v>1</v>
      </c>
      <c r="I32">
        <f>IF(((ベースリスト!J33="即")+(ベースリスト!J33="フリー")+(ベースリスト!J33="不")),1,0)</f>
        <v>0</v>
      </c>
      <c r="J32">
        <f>IF(((ベースリスト!K33="即")+(ベースリスト!K33="フリー")+(ベースリスト!K33="不")),1,0)</f>
        <v>0</v>
      </c>
      <c r="K32">
        <f>IF(((ベースリスト!L33="即")+(ベースリスト!L33="フリー")+(ベースリスト!L33="不")),1,0)</f>
        <v>0</v>
      </c>
      <c r="O32">
        <f>IF(ベースリスト!H33="減",1,0)</f>
        <v>0</v>
      </c>
      <c r="P32">
        <f>IF(ベースリスト!I33="減",1,0)</f>
        <v>0</v>
      </c>
      <c r="Q32">
        <f>IF(ベースリスト!J33="減",1,0)</f>
        <v>0</v>
      </c>
      <c r="R32">
        <f>IF(ベースリスト!K33="減",1,0)</f>
        <v>0</v>
      </c>
      <c r="S32">
        <f>IF(ベースリスト!L33="減",1,0)</f>
        <v>0</v>
      </c>
      <c r="W32">
        <f t="shared" si="2"/>
        <v>1</v>
      </c>
      <c r="X32">
        <f t="shared" si="3"/>
        <v>0</v>
      </c>
      <c r="Y32">
        <f t="shared" si="4"/>
        <v>1</v>
      </c>
      <c r="Z32">
        <f t="shared" si="5"/>
        <v>0</v>
      </c>
      <c r="AA32">
        <f t="shared" si="6"/>
        <v>0</v>
      </c>
      <c r="AB32">
        <f t="shared" si="7"/>
        <v>0</v>
      </c>
    </row>
    <row r="33" spans="1:34" x14ac:dyDescent="0.4">
      <c r="A33">
        <f>ベースリスト!F34</f>
        <v>332</v>
      </c>
      <c r="B33">
        <f>IF(ベースリスト!G34="重１",1,IF(ベースリスト!G34="重２",2,IF(ベースリスト!G34="重３",3,IF(ベースリスト!G34="軽",4,IF(ベースリスト!G34="渋滞",5,0)))))</f>
        <v>5</v>
      </c>
      <c r="C33" t="str">
        <f t="shared" si="1"/>
        <v>0040</v>
      </c>
      <c r="D33" t="str">
        <f>ベースリスト!B34&amp;ベースリスト!C34</f>
        <v>巻上高巻1範囲常用上限</v>
      </c>
      <c r="E33" s="12" t="str">
        <f>ベースリスト!D34</f>
        <v>巻上高巻1範囲常用上限を検出</v>
      </c>
      <c r="G33">
        <f>IF(((ベースリスト!H34="即")+(ベースリスト!H34="フリー")+(ベースリスト!H34="不")),1,0)</f>
        <v>0</v>
      </c>
      <c r="H33">
        <f>IF(((ベースリスト!I34="即")+(ベースリスト!I34="フリー")+(ベースリスト!I34="不")),1,0)</f>
        <v>0</v>
      </c>
      <c r="I33">
        <f>IF(((ベースリスト!J34="即")+(ベースリスト!J34="フリー")+(ベースリスト!J34="不")),1,0)</f>
        <v>0</v>
      </c>
      <c r="J33">
        <f>IF(((ベースリスト!K34="即")+(ベースリスト!K34="フリー")+(ベースリスト!K34="不")),1,0)</f>
        <v>0</v>
      </c>
      <c r="K33">
        <f>IF(((ベースリスト!L34="即")+(ベースリスト!L34="フリー")+(ベースリスト!L34="不")),1,0)</f>
        <v>0</v>
      </c>
      <c r="O33">
        <f>IF(ベースリスト!H34="減",1,0)</f>
        <v>0</v>
      </c>
      <c r="P33">
        <f>IF(ベースリスト!I34="減",1,0)</f>
        <v>1</v>
      </c>
      <c r="Q33">
        <f>IF(ベースリスト!J34="減",1,0)</f>
        <v>0</v>
      </c>
      <c r="R33">
        <f>IF(ベースリスト!K34="減",1,0)</f>
        <v>0</v>
      </c>
      <c r="S33">
        <f>IF(ベースリスト!L34="減",1,0)</f>
        <v>0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1</v>
      </c>
    </row>
    <row r="34" spans="1:34" x14ac:dyDescent="0.4">
      <c r="A34">
        <f>ベースリスト!F35</f>
        <v>333</v>
      </c>
      <c r="B34">
        <f>IF(ベースリスト!G35="重１",1,IF(ベースリスト!G35="重２",2,IF(ベースリスト!G35="重３",3,IF(ベースリスト!G35="軽",4,IF(ベースリスト!G35="渋滞",5,0)))))</f>
        <v>0</v>
      </c>
      <c r="C34" t="str">
        <f t="shared" si="1"/>
        <v>0000</v>
      </c>
      <c r="D34" t="str">
        <f>ベースリスト!B35&amp;ベースリスト!C35</f>
        <v/>
      </c>
      <c r="G34">
        <f>IF(((ベースリスト!H35="即")+(ベースリスト!H35="フリー")+(ベースリスト!H35="不")),1,0)</f>
        <v>0</v>
      </c>
      <c r="H34">
        <f>IF(((ベースリスト!I35="即")+(ベースリスト!I35="フリー")+(ベースリスト!I35="不")),1,0)</f>
        <v>0</v>
      </c>
      <c r="I34">
        <f>IF(((ベースリスト!J35="即")+(ベースリスト!J35="フリー")+(ベースリスト!J35="不")),1,0)</f>
        <v>0</v>
      </c>
      <c r="J34">
        <f>IF(((ベースリスト!K35="即")+(ベースリスト!K35="フリー")+(ベースリスト!K35="不")),1,0)</f>
        <v>0</v>
      </c>
      <c r="K34">
        <f>IF(((ベースリスト!L35="即")+(ベースリスト!L35="フリー")+(ベースリスト!L35="不")),1,0)</f>
        <v>0</v>
      </c>
      <c r="O34">
        <f>IF(ベースリスト!H35="減",1,0)</f>
        <v>0</v>
      </c>
      <c r="P34">
        <f>IF(ベースリスト!I35="減",1,0)</f>
        <v>0</v>
      </c>
      <c r="Q34">
        <f>IF(ベースリスト!J35="減",1,0)</f>
        <v>0</v>
      </c>
      <c r="R34">
        <f>IF(ベースリスト!K35="減",1,0)</f>
        <v>0</v>
      </c>
      <c r="S34">
        <f>IF(ベースリスト!L35="減",1,0)</f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 t="str">
        <f>DEC2HEX(W34*2^0+W35*2^1+W36*2^2+W37*2^3+W38*2^4+W39*2^5+W40*2^6+W41*2^7+W42*2^8+W43*2^9+W44*2^10+W45*2^11+W46*2^12+W47*2^13+W48*2^14+W49*2^15,4)</f>
        <v>CFF0</v>
      </c>
      <c r="AD34" t="str">
        <f>DEC2HEX(X34*2^0+X35*2^1+X36*2^2+X37*2^3+X38*2^4+X39*2^5+X40*2^6+X41*2^7+X42*2^8+X43*2^9+X44*2^10+X45*2^11+X46*2^12+X47*2^13+X48*2^14+X49*2^15,4)</f>
        <v>0C00</v>
      </c>
      <c r="AE34" t="str">
        <f t="shared" ref="AE34" si="12">DEC2HEX(Y34*2^0+Y35*2^1+Y36*2^2+Y37*2^3+Y38*2^4+Y39*2^5+Y40*2^6+Y41*2^7+Y42*2^8+Y43*2^9+Y44*2^10+Y45*2^11+Y46*2^12+Y47*2^13+Y48*2^14+Y49*2^15,4)</f>
        <v>C250</v>
      </c>
      <c r="AF34" t="str">
        <f t="shared" ref="AF34" si="13">DEC2HEX(Z34*2^0+Z35*2^1+Z36*2^2+Z37*2^3+Z38*2^4+Z39*2^5+Z40*2^6+Z41*2^7+Z42*2^8+Z43*2^9+Z44*2^10+Z45*2^11+Z46*2^12+Z47*2^13+Z48*2^14+Z49*2^15,4)</f>
        <v>0000</v>
      </c>
      <c r="AG34" t="str">
        <f t="shared" ref="AG34" si="14">DEC2HEX(AA34*2^0+AA35*2^1+AA36*2^2+AA37*2^3+AA38*2^4+AA39*2^5+AA40*2^6+AA41*2^7+AA42*2^8+AA43*2^9+AA44*2^10+AA45*2^11+AA46*2^12+AA47*2^13+AA48*2^14+AA49*2^15,4)</f>
        <v>0000</v>
      </c>
      <c r="AH34" t="str">
        <f t="shared" ref="AH34" si="15">DEC2HEX(AB34*2^0+AB35*2^1+AB36*2^2+AB37*2^3+AB38*2^4+AB39*2^5+AB40*2^6+AB41*2^7+AB42*2^8+AB43*2^9+AB44*2^10+AB45*2^11+AB46*2^12+AB47*2^13+AB48*2^14+AB49*2^15,4)</f>
        <v>01A0</v>
      </c>
    </row>
    <row r="35" spans="1:34" x14ac:dyDescent="0.4">
      <c r="A35">
        <f>ベースリスト!F36</f>
        <v>334</v>
      </c>
      <c r="B35">
        <f>IF(ベースリスト!G36="重１",1,IF(ベースリスト!G36="重２",2,IF(ベースリスト!G36="重３",3,IF(ベースリスト!G36="軽",4,IF(ベースリスト!G36="渋滞",5,0)))))</f>
        <v>0</v>
      </c>
      <c r="C35" t="str">
        <f t="shared" si="1"/>
        <v>0000</v>
      </c>
      <c r="D35" t="str">
        <f>ベースリスト!B36&amp;ベースリスト!C36</f>
        <v/>
      </c>
      <c r="G35">
        <f>IF(((ベースリスト!H36="即")+(ベースリスト!H36="フリー")+(ベースリスト!H36="不")),1,0)</f>
        <v>0</v>
      </c>
      <c r="H35">
        <f>IF(((ベースリスト!I36="即")+(ベースリスト!I36="フリー")+(ベースリスト!I36="不")),1,0)</f>
        <v>0</v>
      </c>
      <c r="I35">
        <f>IF(((ベースリスト!J36="即")+(ベースリスト!J36="フリー")+(ベースリスト!J36="不")),1,0)</f>
        <v>0</v>
      </c>
      <c r="J35">
        <f>IF(((ベースリスト!K36="即")+(ベースリスト!K36="フリー")+(ベースリスト!K36="不")),1,0)</f>
        <v>0</v>
      </c>
      <c r="K35">
        <f>IF(((ベースリスト!L36="即")+(ベースリスト!L36="フリー")+(ベースリスト!L36="不")),1,0)</f>
        <v>0</v>
      </c>
      <c r="O35">
        <f>IF(ベースリスト!H36="減",1,0)</f>
        <v>0</v>
      </c>
      <c r="P35">
        <f>IF(ベースリスト!I36="減",1,0)</f>
        <v>0</v>
      </c>
      <c r="Q35">
        <f>IF(ベースリスト!J36="減",1,0)</f>
        <v>0</v>
      </c>
      <c r="R35">
        <f>IF(ベースリスト!K36="減",1,0)</f>
        <v>0</v>
      </c>
      <c r="S35">
        <f>IF(ベースリスト!L36="減",1,0)</f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</row>
    <row r="36" spans="1:34" x14ac:dyDescent="0.4">
      <c r="A36">
        <f>ベースリスト!F37</f>
        <v>335</v>
      </c>
      <c r="B36">
        <f>IF(ベースリスト!G37="重１",1,IF(ベースリスト!G37="重２",2,IF(ベースリスト!G37="重３",3,IF(ベースリスト!G37="軽",4,IF(ベースリスト!G37="渋滞",5,0)))))</f>
        <v>0</v>
      </c>
      <c r="C36" t="str">
        <f t="shared" si="1"/>
        <v>0000</v>
      </c>
      <c r="D36" t="str">
        <f>ベースリスト!B37&amp;ベースリスト!C37</f>
        <v/>
      </c>
      <c r="G36">
        <f>IF(((ベースリスト!H37="即")+(ベースリスト!H37="フリー")+(ベースリスト!H37="不")),1,0)</f>
        <v>0</v>
      </c>
      <c r="H36">
        <f>IF(((ベースリスト!I37="即")+(ベースリスト!I37="フリー")+(ベースリスト!I37="不")),1,0)</f>
        <v>0</v>
      </c>
      <c r="I36">
        <f>IF(((ベースリスト!J37="即")+(ベースリスト!J37="フリー")+(ベースリスト!J37="不")),1,0)</f>
        <v>0</v>
      </c>
      <c r="J36">
        <f>IF(((ベースリスト!K37="即")+(ベースリスト!K37="フリー")+(ベースリスト!K37="不")),1,0)</f>
        <v>0</v>
      </c>
      <c r="K36">
        <f>IF(((ベースリスト!L37="即")+(ベースリスト!L37="フリー")+(ベースリスト!L37="不")),1,0)</f>
        <v>0</v>
      </c>
      <c r="O36">
        <f>IF(ベースリスト!H37="減",1,0)</f>
        <v>0</v>
      </c>
      <c r="P36">
        <f>IF(ベースリスト!I37="減",1,0)</f>
        <v>0</v>
      </c>
      <c r="Q36">
        <f>IF(ベースリスト!J37="減",1,0)</f>
        <v>0</v>
      </c>
      <c r="R36">
        <f>IF(ベースリスト!K37="減",1,0)</f>
        <v>0</v>
      </c>
      <c r="S36">
        <f>IF(ベースリスト!L37="減",1,0)</f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</row>
    <row r="37" spans="1:34" x14ac:dyDescent="0.4">
      <c r="A37">
        <f>ベースリスト!F38</f>
        <v>336</v>
      </c>
      <c r="B37">
        <f>IF(ベースリスト!G38="重１",1,IF(ベースリスト!G38="重２",2,IF(ベースリスト!G38="重３",3,IF(ベースリスト!G38="軽",4,IF(ベースリスト!G38="渋滞",5,0)))))</f>
        <v>0</v>
      </c>
      <c r="C37" t="str">
        <f t="shared" si="1"/>
        <v>0000</v>
      </c>
      <c r="D37" t="str">
        <f>ベースリスト!B38&amp;ベースリスト!C38</f>
        <v/>
      </c>
      <c r="G37">
        <f>IF(((ベースリスト!H38="即")+(ベースリスト!H38="フリー")+(ベースリスト!H38="不")),1,0)</f>
        <v>0</v>
      </c>
      <c r="H37">
        <f>IF(((ベースリスト!I38="即")+(ベースリスト!I38="フリー")+(ベースリスト!I38="不")),1,0)</f>
        <v>0</v>
      </c>
      <c r="I37">
        <f>IF(((ベースリスト!J38="即")+(ベースリスト!J38="フリー")+(ベースリスト!J38="不")),1,0)</f>
        <v>0</v>
      </c>
      <c r="J37">
        <f>IF(((ベースリスト!K38="即")+(ベースリスト!K38="フリー")+(ベースリスト!K38="不")),1,0)</f>
        <v>0</v>
      </c>
      <c r="K37">
        <f>IF(((ベースリスト!L38="即")+(ベースリスト!L38="フリー")+(ベースリスト!L38="不")),1,0)</f>
        <v>0</v>
      </c>
      <c r="O37">
        <f>IF(ベースリスト!H38="減",1,0)</f>
        <v>0</v>
      </c>
      <c r="P37">
        <f>IF(ベースリスト!I38="減",1,0)</f>
        <v>0</v>
      </c>
      <c r="Q37">
        <f>IF(ベースリスト!J38="減",1,0)</f>
        <v>0</v>
      </c>
      <c r="R37">
        <f>IF(ベースリスト!K38="減",1,0)</f>
        <v>0</v>
      </c>
      <c r="S37">
        <f>IF(ベースリスト!L38="減",1,0)</f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</row>
    <row r="38" spans="1:34" x14ac:dyDescent="0.4">
      <c r="A38">
        <f>ベースリスト!F39</f>
        <v>337</v>
      </c>
      <c r="B38">
        <f>IF(ベースリスト!G39="重１",1,IF(ベースリスト!G39="重２",2,IF(ベースリスト!G39="重３",3,IF(ベースリスト!G39="軽",4,IF(ベースリスト!G39="渋滞",5,0)))))</f>
        <v>2</v>
      </c>
      <c r="C38" t="str">
        <f t="shared" si="1"/>
        <v>4000</v>
      </c>
      <c r="D38" t="str">
        <f>ベースリスト!B39&amp;ベースリスト!C39</f>
        <v>巻上常用範囲非常上限</v>
      </c>
      <c r="E38" s="12" t="str">
        <f>ベースリスト!D39</f>
        <v>巻上常用範囲非常上限LSが作動</v>
      </c>
      <c r="G38">
        <f>IF(((ベースリスト!H39="即")+(ベースリスト!H39="フリー")+(ベースリスト!H39="不")),1,0)</f>
        <v>0</v>
      </c>
      <c r="H38">
        <f>IF(((ベースリスト!I39="即")+(ベースリスト!I39="フリー")+(ベースリスト!I39="不")),1,0)</f>
        <v>1</v>
      </c>
      <c r="I38">
        <f>IF(((ベースリスト!J39="即")+(ベースリスト!J39="フリー")+(ベースリスト!J39="不")),1,0)</f>
        <v>0</v>
      </c>
      <c r="J38">
        <f>IF(((ベースリスト!K39="即")+(ベースリスト!K39="フリー")+(ベースリスト!K39="不")),1,0)</f>
        <v>0</v>
      </c>
      <c r="K38">
        <f>IF(((ベースリスト!L39="即")+(ベースリスト!L39="フリー")+(ベースリスト!L39="不")),1,0)</f>
        <v>0</v>
      </c>
      <c r="O38">
        <f>IF(ベースリスト!H39="減",1,0)</f>
        <v>0</v>
      </c>
      <c r="P38">
        <f>IF(ベースリスト!I39="減",1,0)</f>
        <v>0</v>
      </c>
      <c r="Q38">
        <f>IF(ベースリスト!J39="減",1,0)</f>
        <v>0</v>
      </c>
      <c r="R38">
        <f>IF(ベースリスト!K39="減",1,0)</f>
        <v>0</v>
      </c>
      <c r="S38">
        <f>IF(ベースリスト!L39="減",1,0)</f>
        <v>0</v>
      </c>
      <c r="W38">
        <f t="shared" si="2"/>
        <v>1</v>
      </c>
      <c r="X38">
        <f t="shared" si="3"/>
        <v>0</v>
      </c>
      <c r="Y38">
        <f t="shared" si="4"/>
        <v>1</v>
      </c>
      <c r="Z38">
        <f t="shared" si="5"/>
        <v>0</v>
      </c>
      <c r="AA38">
        <f t="shared" si="6"/>
        <v>0</v>
      </c>
      <c r="AB38">
        <f t="shared" si="7"/>
        <v>0</v>
      </c>
    </row>
    <row r="39" spans="1:34" x14ac:dyDescent="0.4">
      <c r="A39">
        <f>ベースリスト!F40</f>
        <v>338</v>
      </c>
      <c r="B39">
        <f>IF(ベースリスト!G40="重１",1,IF(ベースリスト!G40="重２",2,IF(ベースリスト!G40="重３",3,IF(ベースリスト!G40="軽",4,IF(ベースリスト!G40="渋滞",5,0)))))</f>
        <v>5</v>
      </c>
      <c r="C39" t="str">
        <f t="shared" si="1"/>
        <v>0040</v>
      </c>
      <c r="D39" t="str">
        <f>ベースリスト!B40&amp;ベースリスト!C40</f>
        <v>巻上常用範囲常用上限</v>
      </c>
      <c r="E39" s="12" t="str">
        <f>ベースリスト!D40</f>
        <v>巻上常用範囲常用上限を検出</v>
      </c>
      <c r="G39">
        <f>IF(((ベースリスト!H40="即")+(ベースリスト!H40="フリー")+(ベースリスト!H40="不")),1,0)</f>
        <v>0</v>
      </c>
      <c r="H39">
        <f>IF(((ベースリスト!I40="即")+(ベースリスト!I40="フリー")+(ベースリスト!I40="不")),1,0)</f>
        <v>0</v>
      </c>
      <c r="I39">
        <f>IF(((ベースリスト!J40="即")+(ベースリスト!J40="フリー")+(ベースリスト!J40="不")),1,0)</f>
        <v>0</v>
      </c>
      <c r="J39">
        <f>IF(((ベースリスト!K40="即")+(ベースリスト!K40="フリー")+(ベースリスト!K40="不")),1,0)</f>
        <v>0</v>
      </c>
      <c r="K39">
        <f>IF(((ベースリスト!L40="即")+(ベースリスト!L40="フリー")+(ベースリスト!L40="不")),1,0)</f>
        <v>0</v>
      </c>
      <c r="O39">
        <f>IF(ベースリスト!H40="減",1,0)</f>
        <v>0</v>
      </c>
      <c r="P39">
        <f>IF(ベースリスト!I40="減",1,0)</f>
        <v>1</v>
      </c>
      <c r="Q39">
        <f>IF(ベースリスト!J40="減",1,0)</f>
        <v>0</v>
      </c>
      <c r="R39">
        <f>IF(ベースリスト!K40="減",1,0)</f>
        <v>0</v>
      </c>
      <c r="S39">
        <f>IF(ベースリスト!L40="減",1,0)</f>
        <v>0</v>
      </c>
      <c r="W39">
        <f t="shared" si="2"/>
        <v>1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1</v>
      </c>
    </row>
    <row r="40" spans="1:34" x14ac:dyDescent="0.4">
      <c r="A40">
        <f>ベースリスト!F41</f>
        <v>339</v>
      </c>
      <c r="B40">
        <f>IF(ベースリスト!G41="重１",1,IF(ベースリスト!G41="重２",2,IF(ベースリスト!G41="重３",3,IF(ベースリスト!G41="軽",4,IF(ベースリスト!G41="渋滞",5,0)))))</f>
        <v>2</v>
      </c>
      <c r="C40" t="str">
        <f t="shared" si="1"/>
        <v>4000</v>
      </c>
      <c r="D40" t="str">
        <f>ベースリスト!B41&amp;ベースリスト!C41</f>
        <v>巻上ジブ伏範囲非常上限</v>
      </c>
      <c r="E40" s="12" t="str">
        <f>ベースリスト!D41</f>
        <v>巻上ジブ伏範囲非常上限ＬＳが作動</v>
      </c>
      <c r="G40">
        <f>IF(((ベースリスト!H41="即")+(ベースリスト!H41="フリー")+(ベースリスト!H41="不")),1,0)</f>
        <v>0</v>
      </c>
      <c r="H40">
        <f>IF(((ベースリスト!I41="即")+(ベースリスト!I41="フリー")+(ベースリスト!I41="不")),1,0)</f>
        <v>1</v>
      </c>
      <c r="I40">
        <f>IF(((ベースリスト!J41="即")+(ベースリスト!J41="フリー")+(ベースリスト!J41="不")),1,0)</f>
        <v>0</v>
      </c>
      <c r="J40">
        <f>IF(((ベースリスト!K41="即")+(ベースリスト!K41="フリー")+(ベースリスト!K41="不")),1,0)</f>
        <v>0</v>
      </c>
      <c r="K40">
        <f>IF(((ベースリスト!L41="即")+(ベースリスト!L41="フリー")+(ベースリスト!L41="不")),1,0)</f>
        <v>0</v>
      </c>
      <c r="O40">
        <f>IF(ベースリスト!H41="減",1,0)</f>
        <v>0</v>
      </c>
      <c r="P40">
        <f>IF(ベースリスト!I41="減",1,0)</f>
        <v>0</v>
      </c>
      <c r="Q40">
        <f>IF(ベースリスト!J41="減",1,0)</f>
        <v>0</v>
      </c>
      <c r="R40">
        <f>IF(ベースリスト!K41="減",1,0)</f>
        <v>0</v>
      </c>
      <c r="S40">
        <f>IF(ベースリスト!L41="減",1,0)</f>
        <v>0</v>
      </c>
      <c r="W40">
        <f t="shared" si="2"/>
        <v>1</v>
      </c>
      <c r="X40">
        <f t="shared" si="3"/>
        <v>0</v>
      </c>
      <c r="Y40">
        <f t="shared" si="4"/>
        <v>1</v>
      </c>
      <c r="Z40">
        <f t="shared" si="5"/>
        <v>0</v>
      </c>
      <c r="AA40">
        <f t="shared" si="6"/>
        <v>0</v>
      </c>
      <c r="AB40">
        <f t="shared" si="7"/>
        <v>0</v>
      </c>
    </row>
    <row r="41" spans="1:34" x14ac:dyDescent="0.4">
      <c r="A41">
        <f>ベースリスト!F42</f>
        <v>340</v>
      </c>
      <c r="B41">
        <f>IF(ベースリスト!G42="重１",1,IF(ベースリスト!G42="重２",2,IF(ベースリスト!G42="重３",3,IF(ベースリスト!G42="軽",4,IF(ベースリスト!G42="渋滞",5,0)))))</f>
        <v>5</v>
      </c>
      <c r="C41" t="str">
        <f t="shared" si="1"/>
        <v>0040</v>
      </c>
      <c r="D41" t="str">
        <f>ベースリスト!B42&amp;ベースリスト!C42</f>
        <v>巻上ジブ伏範囲常用上限</v>
      </c>
      <c r="E41" s="12" t="str">
        <f>ベースリスト!D42</f>
        <v>巻上ジブ伏範囲上限を検出</v>
      </c>
      <c r="G41">
        <f>IF(((ベースリスト!H42="即")+(ベースリスト!H42="フリー")+(ベースリスト!H42="不")),1,0)</f>
        <v>0</v>
      </c>
      <c r="H41">
        <f>IF(((ベースリスト!I42="即")+(ベースリスト!I42="フリー")+(ベースリスト!I42="不")),1,0)</f>
        <v>0</v>
      </c>
      <c r="I41">
        <f>IF(((ベースリスト!J42="即")+(ベースリスト!J42="フリー")+(ベースリスト!J42="不")),1,0)</f>
        <v>0</v>
      </c>
      <c r="J41">
        <f>IF(((ベースリスト!K42="即")+(ベースリスト!K42="フリー")+(ベースリスト!K42="不")),1,0)</f>
        <v>0</v>
      </c>
      <c r="K41">
        <f>IF(((ベースリスト!L42="即")+(ベースリスト!L42="フリー")+(ベースリスト!L42="不")),1,0)</f>
        <v>0</v>
      </c>
      <c r="O41">
        <f>IF(ベースリスト!H42="減",1,0)</f>
        <v>0</v>
      </c>
      <c r="P41">
        <f>IF(ベースリスト!I42="減",1,0)</f>
        <v>1</v>
      </c>
      <c r="Q41">
        <f>IF(ベースリスト!J42="減",1,0)</f>
        <v>0</v>
      </c>
      <c r="R41">
        <f>IF(ベースリスト!K42="減",1,0)</f>
        <v>0</v>
      </c>
      <c r="S41">
        <f>IF(ベースリスト!L42="減",1,0)</f>
        <v>0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1</v>
      </c>
    </row>
    <row r="42" spans="1:34" x14ac:dyDescent="0.4">
      <c r="A42">
        <f>ベースリスト!F43</f>
        <v>341</v>
      </c>
      <c r="B42">
        <f>IF(ベースリスト!G43="重１",1,IF(ベースリスト!G43="重２",2,IF(ベースリスト!G43="重３",3,IF(ベースリスト!G43="軽",4,IF(ベースリスト!G43="渋滞",5,0)))))</f>
        <v>5</v>
      </c>
      <c r="C42" t="str">
        <f t="shared" si="1"/>
        <v>0040</v>
      </c>
      <c r="D42" t="str">
        <f>ベースリスト!B43&amp;ベースリスト!C43</f>
        <v>巻上常用下限</v>
      </c>
      <c r="E42" s="12" t="str">
        <f>ベースリスト!D43</f>
        <v>巻上常用下限に到達した</v>
      </c>
      <c r="G42">
        <f>IF(((ベースリスト!H43="即")+(ベースリスト!H43="フリー")+(ベースリスト!H43="不")),1,0)</f>
        <v>0</v>
      </c>
      <c r="H42">
        <f>IF(((ベースリスト!I43="即")+(ベースリスト!I43="フリー")+(ベースリスト!I43="不")),1,0)</f>
        <v>0</v>
      </c>
      <c r="I42">
        <f>IF(((ベースリスト!J43="即")+(ベースリスト!J43="フリー")+(ベースリスト!J43="不")),1,0)</f>
        <v>0</v>
      </c>
      <c r="J42">
        <f>IF(((ベースリスト!K43="即")+(ベースリスト!K43="フリー")+(ベースリスト!K43="不")),1,0)</f>
        <v>0</v>
      </c>
      <c r="K42">
        <f>IF(((ベースリスト!L43="即")+(ベースリスト!L43="フリー")+(ベースリスト!L43="不")),1,0)</f>
        <v>0</v>
      </c>
      <c r="O42">
        <f>IF(ベースリスト!H43="減",1,0)</f>
        <v>0</v>
      </c>
      <c r="P42">
        <f>IF(ベースリスト!I43="減",1,0)</f>
        <v>1</v>
      </c>
      <c r="Q42">
        <f>IF(ベースリスト!J43="減",1,0)</f>
        <v>0</v>
      </c>
      <c r="R42">
        <f>IF(ベースリスト!K43="減",1,0)</f>
        <v>0</v>
      </c>
      <c r="S42">
        <f>IF(ベースリスト!L43="減",1,0)</f>
        <v>0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1</v>
      </c>
    </row>
    <row r="43" spans="1:34" x14ac:dyDescent="0.4">
      <c r="A43">
        <f>ベースリスト!F44</f>
        <v>342</v>
      </c>
      <c r="B43">
        <f>IF(ベースリスト!G44="重１",1,IF(ベースリスト!G44="重２",2,IF(ベースリスト!G44="重３",3,IF(ベースリスト!G44="軽",4,IF(ベースリスト!G44="渋滞",5,0)))))</f>
        <v>2</v>
      </c>
      <c r="C43" t="str">
        <f t="shared" si="1"/>
        <v>4000</v>
      </c>
      <c r="D43" t="str">
        <f>ベースリスト!B44&amp;ベースリスト!C44</f>
        <v>巻上非常下限</v>
      </c>
      <c r="E43" s="12" t="str">
        <f>ベースリスト!D44</f>
        <v>巻上非常下限LSが作動</v>
      </c>
      <c r="G43">
        <f>IF(((ベースリスト!H44="即")+(ベースリスト!H44="フリー")+(ベースリスト!H44="不")),1,0)</f>
        <v>0</v>
      </c>
      <c r="H43">
        <f>IF(((ベースリスト!I44="即")+(ベースリスト!I44="フリー")+(ベースリスト!I44="不")),1,0)</f>
        <v>1</v>
      </c>
      <c r="I43">
        <f>IF(((ベースリスト!J44="即")+(ベースリスト!J44="フリー")+(ベースリスト!J44="不")),1,0)</f>
        <v>0</v>
      </c>
      <c r="J43">
        <f>IF(((ベースリスト!K44="即")+(ベースリスト!K44="フリー")+(ベースリスト!K44="不")),1,0)</f>
        <v>0</v>
      </c>
      <c r="K43">
        <f>IF(((ベースリスト!L44="即")+(ベースリスト!L44="フリー")+(ベースリスト!L44="不")),1,0)</f>
        <v>0</v>
      </c>
      <c r="O43">
        <f>IF(ベースリスト!H44="減",1,0)</f>
        <v>0</v>
      </c>
      <c r="P43">
        <f>IF(ベースリスト!I44="減",1,0)</f>
        <v>0</v>
      </c>
      <c r="Q43">
        <f>IF(ベースリスト!J44="減",1,0)</f>
        <v>0</v>
      </c>
      <c r="R43">
        <f>IF(ベースリスト!K44="減",1,0)</f>
        <v>0</v>
      </c>
      <c r="S43">
        <f>IF(ベースリスト!L44="減",1,0)</f>
        <v>0</v>
      </c>
      <c r="W43">
        <f t="shared" si="2"/>
        <v>1</v>
      </c>
      <c r="X43">
        <f t="shared" si="3"/>
        <v>0</v>
      </c>
      <c r="Y43">
        <f t="shared" si="4"/>
        <v>1</v>
      </c>
      <c r="Z43">
        <f t="shared" si="5"/>
        <v>0</v>
      </c>
      <c r="AA43">
        <f t="shared" si="6"/>
        <v>0</v>
      </c>
      <c r="AB43">
        <f t="shared" si="7"/>
        <v>0</v>
      </c>
    </row>
    <row r="44" spans="1:34" x14ac:dyDescent="0.4">
      <c r="A44">
        <f>ベースリスト!F45</f>
        <v>343</v>
      </c>
      <c r="B44">
        <f>IF(ベースリスト!G45="重１",1,IF(ベースリスト!G45="重２",2,IF(ベースリスト!G45="重３",3,IF(ベースリスト!G45="軽",4,IF(ベースリスト!G45="渋滞",5,0)))))</f>
        <v>1</v>
      </c>
      <c r="C44" t="str">
        <f t="shared" si="1"/>
        <v>F800</v>
      </c>
      <c r="D44" t="str">
        <f>ベースリスト!B45&amp;ベースリスト!C45</f>
        <v>№1巻上インバータ故障</v>
      </c>
      <c r="E44" s="12" t="str">
        <f>ベースリスト!D45</f>
        <v>№1巻上インバータが正常でない</v>
      </c>
      <c r="G44">
        <f>IF(((ベースリスト!H45="即")+(ベースリスト!H45="フリー")+(ベースリスト!H45="不")),1,0)</f>
        <v>1</v>
      </c>
      <c r="H44">
        <f>IF(((ベースリスト!I45="即")+(ベースリスト!I45="フリー")+(ベースリスト!I45="不")),1,0)</f>
        <v>1</v>
      </c>
      <c r="I44">
        <f>IF(((ベースリスト!J45="即")+(ベースリスト!J45="フリー")+(ベースリスト!J45="不")),1,0)</f>
        <v>1</v>
      </c>
      <c r="J44">
        <f>IF(((ベースリスト!K45="即")+(ベースリスト!K45="フリー")+(ベースリスト!K45="不")),1,0)</f>
        <v>1</v>
      </c>
      <c r="K44">
        <f>IF(((ベースリスト!L45="即")+(ベースリスト!L45="フリー")+(ベースリスト!L45="不")),1,0)</f>
        <v>1</v>
      </c>
      <c r="O44">
        <f>IF(ベースリスト!H45="減",1,0)</f>
        <v>0</v>
      </c>
      <c r="P44">
        <f>IF(ベースリスト!I45="減",1,0)</f>
        <v>0</v>
      </c>
      <c r="Q44">
        <f>IF(ベースリスト!J45="減",1,0)</f>
        <v>0</v>
      </c>
      <c r="R44">
        <f>IF(ベースリスト!K45="減",1,0)</f>
        <v>0</v>
      </c>
      <c r="S44">
        <f>IF(ベースリスト!L45="減",1,0)</f>
        <v>0</v>
      </c>
      <c r="W44">
        <f t="shared" si="2"/>
        <v>1</v>
      </c>
      <c r="X44">
        <f t="shared" si="3"/>
        <v>1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</row>
    <row r="45" spans="1:34" x14ac:dyDescent="0.4">
      <c r="A45">
        <f>ベースリスト!F46</f>
        <v>344</v>
      </c>
      <c r="B45">
        <f>IF(ベースリスト!G46="重１",1,IF(ベースリスト!G46="重２",2,IF(ベースリスト!G46="重３",3,IF(ベースリスト!G46="軽",4,IF(ベースリスト!G46="渋滞",5,0)))))</f>
        <v>1</v>
      </c>
      <c r="C45" t="str">
        <f t="shared" si="1"/>
        <v>F800</v>
      </c>
      <c r="D45" t="str">
        <f>ベースリスト!B46&amp;ベースリスト!C46</f>
        <v>№2巻上インバータ故障</v>
      </c>
      <c r="E45" s="12" t="str">
        <f>ベースリスト!D46</f>
        <v>№2巻上インバータが正常でない</v>
      </c>
      <c r="G45">
        <f>IF(((ベースリスト!H46="即")+(ベースリスト!H46="フリー")+(ベースリスト!H46="不")),1,0)</f>
        <v>1</v>
      </c>
      <c r="H45">
        <f>IF(((ベースリスト!I46="即")+(ベースリスト!I46="フリー")+(ベースリスト!I46="不")),1,0)</f>
        <v>1</v>
      </c>
      <c r="I45">
        <f>IF(((ベースリスト!J46="即")+(ベースリスト!J46="フリー")+(ベースリスト!J46="不")),1,0)</f>
        <v>1</v>
      </c>
      <c r="J45">
        <f>IF(((ベースリスト!K46="即")+(ベースリスト!K46="フリー")+(ベースリスト!K46="不")),1,0)</f>
        <v>1</v>
      </c>
      <c r="K45">
        <f>IF(((ベースリスト!L46="即")+(ベースリスト!L46="フリー")+(ベースリスト!L46="不")),1,0)</f>
        <v>1</v>
      </c>
      <c r="O45">
        <f>IF(ベースリスト!H46="減",1,0)</f>
        <v>0</v>
      </c>
      <c r="P45">
        <f>IF(ベースリスト!I46="減",1,0)</f>
        <v>0</v>
      </c>
      <c r="Q45">
        <f>IF(ベースリスト!J46="減",1,0)</f>
        <v>0</v>
      </c>
      <c r="R45">
        <f>IF(ベースリスト!K46="減",1,0)</f>
        <v>0</v>
      </c>
      <c r="S45">
        <f>IF(ベースリスト!L46="減",1,0)</f>
        <v>0</v>
      </c>
      <c r="W45">
        <f t="shared" si="2"/>
        <v>1</v>
      </c>
      <c r="X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</row>
    <row r="46" spans="1:34" x14ac:dyDescent="0.4">
      <c r="A46">
        <f>ベースリスト!F47</f>
        <v>345</v>
      </c>
      <c r="B46">
        <f>IF(ベースリスト!G47="重１",1,IF(ベースリスト!G47="重２",2,IF(ベースリスト!G47="重３",3,IF(ベースリスト!G47="軽",4,IF(ベースリスト!G47="渋滞",5,0)))))</f>
        <v>0</v>
      </c>
      <c r="C46" t="str">
        <f t="shared" si="1"/>
        <v>0000</v>
      </c>
      <c r="D46" t="str">
        <f>ベースリスト!B47&amp;ベースリスト!C47</f>
        <v/>
      </c>
      <c r="G46">
        <f>IF(((ベースリスト!H47="即")+(ベースリスト!H47="フリー")+(ベースリスト!H47="不")),1,0)</f>
        <v>0</v>
      </c>
      <c r="H46">
        <f>IF(((ベースリスト!I47="即")+(ベースリスト!I47="フリー")+(ベースリスト!I47="不")),1,0)</f>
        <v>0</v>
      </c>
      <c r="I46">
        <f>IF(((ベースリスト!J47="即")+(ベースリスト!J47="フリー")+(ベースリスト!J47="不")),1,0)</f>
        <v>0</v>
      </c>
      <c r="J46">
        <f>IF(((ベースリスト!K47="即")+(ベースリスト!K47="フリー")+(ベースリスト!K47="不")),1,0)</f>
        <v>0</v>
      </c>
      <c r="K46">
        <f>IF(((ベースリスト!L47="即")+(ベースリスト!L47="フリー")+(ベースリスト!L47="不")),1,0)</f>
        <v>0</v>
      </c>
      <c r="O46">
        <f>IF(ベースリスト!H47="減",1,0)</f>
        <v>0</v>
      </c>
      <c r="P46">
        <f>IF(ベースリスト!I47="減",1,0)</f>
        <v>0</v>
      </c>
      <c r="Q46">
        <f>IF(ベースリスト!J47="減",1,0)</f>
        <v>0</v>
      </c>
      <c r="R46">
        <f>IF(ベースリスト!K47="減",1,0)</f>
        <v>0</v>
      </c>
      <c r="S46">
        <f>IF(ベースリスト!L47="減",1,0)</f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</row>
    <row r="47" spans="1:34" x14ac:dyDescent="0.4">
      <c r="A47">
        <f>ベースリスト!F48</f>
        <v>346</v>
      </c>
      <c r="B47">
        <f>IF(ベースリスト!G48="重１",1,IF(ベースリスト!G48="重２",2,IF(ベースリスト!G48="重３",3,IF(ベースリスト!G48="軽",4,IF(ベースリスト!G48="渋滞",5,0)))))</f>
        <v>0</v>
      </c>
      <c r="C47" t="str">
        <f t="shared" si="1"/>
        <v>0000</v>
      </c>
      <c r="D47" t="str">
        <f>ベースリスト!B48&amp;ベースリスト!C48</f>
        <v>巻上過速度</v>
      </c>
      <c r="G47">
        <f>IF(((ベースリスト!H48="即")+(ベースリスト!H48="フリー")+(ベースリスト!H48="不")),1,0)</f>
        <v>0</v>
      </c>
      <c r="H47">
        <f>IF(((ベースリスト!I48="即")+(ベースリスト!I48="フリー")+(ベースリスト!I48="不")),1,0)</f>
        <v>0</v>
      </c>
      <c r="I47">
        <f>IF(((ベースリスト!J48="即")+(ベースリスト!J48="フリー")+(ベースリスト!J48="不")),1,0)</f>
        <v>0</v>
      </c>
      <c r="J47">
        <f>IF(((ベースリスト!K48="即")+(ベースリスト!K48="フリー")+(ベースリスト!K48="不")),1,0)</f>
        <v>0</v>
      </c>
      <c r="K47">
        <f>IF(((ベースリスト!L48="即")+(ベースリスト!L48="フリー")+(ベースリスト!L48="不")),1,0)</f>
        <v>0</v>
      </c>
      <c r="O47">
        <f>IF(ベースリスト!H48="減",1,0)</f>
        <v>0</v>
      </c>
      <c r="P47">
        <f>IF(ベースリスト!I48="減",1,0)</f>
        <v>0</v>
      </c>
      <c r="Q47">
        <f>IF(ベースリスト!J48="減",1,0)</f>
        <v>0</v>
      </c>
      <c r="R47">
        <f>IF(ベースリスト!K48="減",1,0)</f>
        <v>0</v>
      </c>
      <c r="S47">
        <f>IF(ベースリスト!L48="減",1,0)</f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</row>
    <row r="48" spans="1:34" x14ac:dyDescent="0.4">
      <c r="A48">
        <f>ベースリスト!F49</f>
        <v>347</v>
      </c>
      <c r="B48">
        <f>IF(ベースリスト!G49="重１",1,IF(ベースリスト!G49="重２",2,IF(ベースリスト!G49="重３",3,IF(ベースリスト!G49="軽",4,IF(ベースリスト!G49="渋滞",5,0)))))</f>
        <v>2</v>
      </c>
      <c r="C48" t="str">
        <f t="shared" si="1"/>
        <v>4000</v>
      </c>
      <c r="D48" t="str">
        <f>ベースリスト!B49&amp;ベースリスト!C49</f>
        <v>巻上過速度巻上PG</v>
      </c>
      <c r="E48" s="12" t="str">
        <f>ベースリスト!D49</f>
        <v>巻上速度が規定値を超えた（PGにて検出）</v>
      </c>
      <c r="G48">
        <f>IF(((ベースリスト!H49="即")+(ベースリスト!H49="フリー")+(ベースリスト!H49="不")),1,0)</f>
        <v>0</v>
      </c>
      <c r="H48">
        <f>IF(((ベースリスト!I49="即")+(ベースリスト!I49="フリー")+(ベースリスト!I49="不")),1,0)</f>
        <v>1</v>
      </c>
      <c r="I48">
        <f>IF(((ベースリスト!J49="即")+(ベースリスト!J49="フリー")+(ベースリスト!J49="不")),1,0)</f>
        <v>0</v>
      </c>
      <c r="J48">
        <f>IF(((ベースリスト!K49="即")+(ベースリスト!K49="フリー")+(ベースリスト!K49="不")),1,0)</f>
        <v>0</v>
      </c>
      <c r="K48">
        <f>IF(((ベースリスト!L49="即")+(ベースリスト!L49="フリー")+(ベースリスト!L49="不")),1,0)</f>
        <v>0</v>
      </c>
      <c r="O48">
        <f>IF(ベースリスト!H49="減",1,0)</f>
        <v>0</v>
      </c>
      <c r="P48">
        <f>IF(ベースリスト!I49="減",1,0)</f>
        <v>0</v>
      </c>
      <c r="Q48">
        <f>IF(ベースリスト!J49="減",1,0)</f>
        <v>0</v>
      </c>
      <c r="R48">
        <f>IF(ベースリスト!K49="減",1,0)</f>
        <v>0</v>
      </c>
      <c r="S48">
        <f>IF(ベースリスト!L49="減",1,0)</f>
        <v>0</v>
      </c>
      <c r="W48">
        <f t="shared" si="2"/>
        <v>1</v>
      </c>
      <c r="X48">
        <f t="shared" si="3"/>
        <v>0</v>
      </c>
      <c r="Y48">
        <f t="shared" si="4"/>
        <v>1</v>
      </c>
      <c r="Z48">
        <f t="shared" si="5"/>
        <v>0</v>
      </c>
      <c r="AA48">
        <f t="shared" si="6"/>
        <v>0</v>
      </c>
      <c r="AB48">
        <f t="shared" si="7"/>
        <v>0</v>
      </c>
    </row>
    <row r="49" spans="1:34" x14ac:dyDescent="0.4">
      <c r="A49">
        <f>ベースリスト!F50</f>
        <v>348</v>
      </c>
      <c r="B49">
        <f>IF(ベースリスト!G50="重１",1,IF(ベースリスト!G50="重２",2,IF(ベースリスト!G50="重３",3,IF(ベースリスト!G50="軽",4,IF(ベースリスト!G50="渋滞",5,0)))))</f>
        <v>2</v>
      </c>
      <c r="C49" t="str">
        <f t="shared" si="1"/>
        <v>4000</v>
      </c>
      <c r="D49" t="str">
        <f>ベースリスト!B50&amp;ベースリスト!C50</f>
        <v>巻上PG動作不良</v>
      </c>
      <c r="E49" s="12" t="str">
        <f>ベースリスト!D50</f>
        <v>巻上運転中PGカウント値に変化がない</v>
      </c>
      <c r="G49">
        <f>IF(((ベースリスト!H50="即")+(ベースリスト!H50="フリー")+(ベースリスト!H50="不")),1,0)</f>
        <v>0</v>
      </c>
      <c r="H49">
        <f>IF(((ベースリスト!I50="即")+(ベースリスト!I50="フリー")+(ベースリスト!I50="不")),1,0)</f>
        <v>1</v>
      </c>
      <c r="I49">
        <f>IF(((ベースリスト!J50="即")+(ベースリスト!J50="フリー")+(ベースリスト!J50="不")),1,0)</f>
        <v>0</v>
      </c>
      <c r="J49">
        <f>IF(((ベースリスト!K50="即")+(ベースリスト!K50="フリー")+(ベースリスト!K50="不")),1,0)</f>
        <v>0</v>
      </c>
      <c r="K49">
        <f>IF(((ベースリスト!L50="即")+(ベースリスト!L50="フリー")+(ベースリスト!L50="不")),1,0)</f>
        <v>0</v>
      </c>
      <c r="O49">
        <f>IF(ベースリスト!H50="減",1,0)</f>
        <v>0</v>
      </c>
      <c r="P49">
        <f>IF(ベースリスト!I50="減",1,0)</f>
        <v>0</v>
      </c>
      <c r="Q49">
        <f>IF(ベースリスト!J50="減",1,0)</f>
        <v>0</v>
      </c>
      <c r="R49">
        <f>IF(ベースリスト!K50="減",1,0)</f>
        <v>0</v>
      </c>
      <c r="S49">
        <f>IF(ベースリスト!L50="減",1,0)</f>
        <v>0</v>
      </c>
      <c r="W49">
        <f t="shared" si="2"/>
        <v>1</v>
      </c>
      <c r="X49">
        <f t="shared" si="3"/>
        <v>0</v>
      </c>
      <c r="Y49">
        <f t="shared" si="4"/>
        <v>1</v>
      </c>
      <c r="Z49">
        <f t="shared" si="5"/>
        <v>0</v>
      </c>
      <c r="AA49">
        <f t="shared" si="6"/>
        <v>0</v>
      </c>
      <c r="AB49">
        <f t="shared" si="7"/>
        <v>0</v>
      </c>
    </row>
    <row r="50" spans="1:34" x14ac:dyDescent="0.4">
      <c r="A50">
        <f>ベースリスト!F51</f>
        <v>349</v>
      </c>
      <c r="B50">
        <f>IF(ベースリスト!G51="重１",1,IF(ベースリスト!G51="重２",2,IF(ベースリスト!G51="重３",3,IF(ベースリスト!G51="軽",4,IF(ベースリスト!G51="渋滞",5,0)))))</f>
        <v>4</v>
      </c>
      <c r="C50" t="str">
        <f t="shared" si="1"/>
        <v>0000</v>
      </c>
      <c r="D50" t="str">
        <f>ベースリスト!B51&amp;ベースリスト!C51</f>
        <v>巻上モータ冷却ファン過負荷</v>
      </c>
      <c r="E50" s="12" t="str">
        <f>ベースリスト!D51</f>
        <v>巻上冷却ファンサーマルトリップ</v>
      </c>
      <c r="G50">
        <f>IF(((ベースリスト!H51="即")+(ベースリスト!H51="フリー")+(ベースリスト!H51="不")),1,0)</f>
        <v>0</v>
      </c>
      <c r="H50">
        <f>IF(((ベースリスト!I51="即")+(ベースリスト!I51="フリー")+(ベースリスト!I51="不")),1,0)</f>
        <v>0</v>
      </c>
      <c r="I50">
        <f>IF(((ベースリスト!J51="即")+(ベースリスト!J51="フリー")+(ベースリスト!J51="不")),1,0)</f>
        <v>0</v>
      </c>
      <c r="J50">
        <f>IF(((ベースリスト!K51="即")+(ベースリスト!K51="フリー")+(ベースリスト!K51="不")),1,0)</f>
        <v>0</v>
      </c>
      <c r="K50">
        <f>IF(((ベースリスト!L51="即")+(ベースリスト!L51="フリー")+(ベースリスト!L51="不")),1,0)</f>
        <v>0</v>
      </c>
      <c r="O50">
        <f>IF(ベースリスト!H51="減",1,0)</f>
        <v>0</v>
      </c>
      <c r="P50">
        <f>IF(ベースリスト!I51="減",1,0)</f>
        <v>0</v>
      </c>
      <c r="Q50">
        <f>IF(ベースリスト!J51="減",1,0)</f>
        <v>0</v>
      </c>
      <c r="R50">
        <f>IF(ベースリスト!K51="減",1,0)</f>
        <v>0</v>
      </c>
      <c r="S50">
        <f>IF(ベースリスト!L51="減",1,0)</f>
        <v>0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1</v>
      </c>
      <c r="AB50">
        <f t="shared" si="7"/>
        <v>0</v>
      </c>
      <c r="AC50" t="str">
        <f>DEC2HEX(W50*2^0+W51*2^1+W52*2^2+W53*2^3+W54*2^4+W55*2^5+W56*2^6+W57*2^7+W58*2^8+W59*2^9+W60*2^10+W61*2^11+W62*2^12+W63*2^13+W64*2^14+W65*2^15,4)</f>
        <v>00A3</v>
      </c>
      <c r="AD50" t="str">
        <f>DEC2HEX(X50*2^0+X51*2^1+X52*2^2+X53*2^3+X54*2^4+X55*2^5+X56*2^6+X57*2^7+X58*2^8+X59*2^9+X60*2^10+X61*2^11+X62*2^12+X63*2^13+X64*2^14+X65*2^15,4)</f>
        <v>0000</v>
      </c>
      <c r="AE50" t="str">
        <f t="shared" ref="AE50" si="16">DEC2HEX(Y50*2^0+Y51*2^1+Y52*2^2+Y53*2^3+Y54*2^4+Y55*2^5+Y56*2^6+Y57*2^7+Y58*2^8+Y59*2^9+Y60*2^10+Y61*2^11+Y62*2^12+Y63*2^13+Y64*2^14+Y65*2^15,4)</f>
        <v>0002</v>
      </c>
      <c r="AF50" t="str">
        <f t="shared" ref="AF50" si="17">DEC2HEX(Z50*2^0+Z51*2^1+Z52*2^2+Z53*2^3+Z54*2^4+Z55*2^5+Z56*2^6+Z57*2^7+Z58*2^8+Z59*2^9+Z60*2^10+Z61*2^11+Z62*2^12+Z63*2^13+Z64*2^14+Z65*2^15,4)</f>
        <v>0020</v>
      </c>
      <c r="AG50" t="str">
        <f t="shared" ref="AG50" si="18">DEC2HEX(AA50*2^0+AA51*2^1+AA52*2^2+AA53*2^3+AA54*2^4+AA55*2^5+AA56*2^6+AA57*2^7+AA58*2^8+AA59*2^9+AA60*2^10+AA61*2^11+AA62*2^12+AA63*2^13+AA64*2^14+AA65*2^15,4)</f>
        <v>0001</v>
      </c>
      <c r="AH50" t="str">
        <f t="shared" ref="AH50" si="19">DEC2HEX(AB50*2^0+AB51*2^1+AB52*2^2+AB53*2^3+AB54*2^4+AB55*2^5+AB56*2^6+AB57*2^7+AB58*2^8+AB59*2^9+AB60*2^10+AB61*2^11+AB62*2^12+AB63*2^13+AB64*2^14+AB65*2^15,4)</f>
        <v>0080</v>
      </c>
    </row>
    <row r="51" spans="1:34" x14ac:dyDescent="0.4">
      <c r="A51">
        <f>ベースリスト!F52</f>
        <v>350</v>
      </c>
      <c r="B51">
        <f>IF(ベースリスト!G52="重１",1,IF(ベースリスト!G52="重２",2,IF(ベースリスト!G52="重３",3,IF(ベースリスト!G52="軽",4,IF(ベースリスト!G52="渋滞",5,0)))))</f>
        <v>2</v>
      </c>
      <c r="C51" t="str">
        <f t="shared" si="1"/>
        <v>4000</v>
      </c>
      <c r="D51" t="str">
        <f>ベースリスト!B52&amp;ベースリスト!C52</f>
        <v>巻上ブレーキ過負荷</v>
      </c>
      <c r="E51" s="12" t="str">
        <f>ベースリスト!D52</f>
        <v>巻上ディスクブレーキサーマルトリップ</v>
      </c>
      <c r="G51">
        <f>IF(((ベースリスト!H52="即")+(ベースリスト!H52="フリー")+(ベースリスト!H52="不")),1,0)</f>
        <v>0</v>
      </c>
      <c r="H51">
        <f>IF(((ベースリスト!I52="即")+(ベースリスト!I52="フリー")+(ベースリスト!I52="不")),1,0)</f>
        <v>1</v>
      </c>
      <c r="I51">
        <f>IF(((ベースリスト!J52="即")+(ベースリスト!J52="フリー")+(ベースリスト!J52="不")),1,0)</f>
        <v>0</v>
      </c>
      <c r="J51">
        <f>IF(((ベースリスト!K52="即")+(ベースリスト!K52="フリー")+(ベースリスト!K52="不")),1,0)</f>
        <v>0</v>
      </c>
      <c r="K51">
        <f>IF(((ベースリスト!L52="即")+(ベースリスト!L52="フリー")+(ベースリスト!L52="不")),1,0)</f>
        <v>0</v>
      </c>
      <c r="O51">
        <f>IF(ベースリスト!H52="減",1,0)</f>
        <v>0</v>
      </c>
      <c r="P51">
        <f>IF(ベースリスト!I52="減",1,0)</f>
        <v>0</v>
      </c>
      <c r="Q51">
        <f>IF(ベースリスト!J52="減",1,0)</f>
        <v>0</v>
      </c>
      <c r="R51">
        <f>IF(ベースリスト!K52="減",1,0)</f>
        <v>0</v>
      </c>
      <c r="S51">
        <f>IF(ベースリスト!L52="減",1,0)</f>
        <v>0</v>
      </c>
      <c r="W51">
        <f t="shared" si="2"/>
        <v>1</v>
      </c>
      <c r="X51">
        <f t="shared" si="3"/>
        <v>0</v>
      </c>
      <c r="Y51">
        <f t="shared" si="4"/>
        <v>1</v>
      </c>
      <c r="Z51">
        <f t="shared" si="5"/>
        <v>0</v>
      </c>
      <c r="AA51">
        <f t="shared" si="6"/>
        <v>0</v>
      </c>
      <c r="AB51">
        <f t="shared" si="7"/>
        <v>0</v>
      </c>
    </row>
    <row r="52" spans="1:34" x14ac:dyDescent="0.4">
      <c r="A52">
        <f>ベースリスト!F53</f>
        <v>351</v>
      </c>
      <c r="B52">
        <f>IF(ベースリスト!G53="重１",1,IF(ベースリスト!G53="重２",2,IF(ベースリスト!G53="重３",3,IF(ベースリスト!G53="軽",4,IF(ベースリスト!G53="渋滞",5,0)))))</f>
        <v>0</v>
      </c>
      <c r="C52" t="str">
        <f t="shared" si="1"/>
        <v>0000</v>
      </c>
      <c r="D52" t="str">
        <f>ベースリスト!B53&amp;ベースリスト!C53</f>
        <v/>
      </c>
      <c r="G52">
        <f>IF(((ベースリスト!H53="即")+(ベースリスト!H53="フリー")+(ベースリスト!H53="不")),1,0)</f>
        <v>0</v>
      </c>
      <c r="H52">
        <f>IF(((ベースリスト!I53="即")+(ベースリスト!I53="フリー")+(ベースリスト!I53="不")),1,0)</f>
        <v>0</v>
      </c>
      <c r="I52">
        <f>IF(((ベースリスト!J53="即")+(ベースリスト!J53="フリー")+(ベースリスト!J53="不")),1,0)</f>
        <v>0</v>
      </c>
      <c r="J52">
        <f>IF(((ベースリスト!K53="即")+(ベースリスト!K53="フリー")+(ベースリスト!K53="不")),1,0)</f>
        <v>0</v>
      </c>
      <c r="K52">
        <f>IF(((ベースリスト!L53="即")+(ベースリスト!L53="フリー")+(ベースリスト!L53="不")),1,0)</f>
        <v>0</v>
      </c>
      <c r="O52">
        <f>IF(ベースリスト!H53="減",1,0)</f>
        <v>0</v>
      </c>
      <c r="P52">
        <f>IF(ベースリスト!I53="減",1,0)</f>
        <v>0</v>
      </c>
      <c r="Q52">
        <f>IF(ベースリスト!J53="減",1,0)</f>
        <v>0</v>
      </c>
      <c r="R52">
        <f>IF(ベースリスト!K53="減",1,0)</f>
        <v>0</v>
      </c>
      <c r="S52">
        <f>IF(ベースリスト!L53="減",1,0)</f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</row>
    <row r="53" spans="1:34" x14ac:dyDescent="0.4">
      <c r="A53">
        <f>ベースリスト!F54</f>
        <v>352</v>
      </c>
      <c r="B53">
        <f>IF(ベースリスト!G54="重１",1,IF(ベースリスト!G54="重２",2,IF(ベースリスト!G54="重３",3,IF(ベースリスト!G54="軽",4,IF(ベースリスト!G54="渋滞",5,0)))))</f>
        <v>0</v>
      </c>
      <c r="C53" t="str">
        <f t="shared" si="1"/>
        <v>0000</v>
      </c>
      <c r="D53" t="str">
        <f>ベースリスト!B54&amp;ベースリスト!C54</f>
        <v/>
      </c>
      <c r="G53">
        <f>IF(((ベースリスト!H54="即")+(ベースリスト!H54="フリー")+(ベースリスト!H54="不")),1,0)</f>
        <v>0</v>
      </c>
      <c r="H53">
        <f>IF(((ベースリスト!I54="即")+(ベースリスト!I54="フリー")+(ベースリスト!I54="不")),1,0)</f>
        <v>0</v>
      </c>
      <c r="I53">
        <f>IF(((ベースリスト!J54="即")+(ベースリスト!J54="フリー")+(ベースリスト!J54="不")),1,0)</f>
        <v>0</v>
      </c>
      <c r="J53">
        <f>IF(((ベースリスト!K54="即")+(ベースリスト!K54="フリー")+(ベースリスト!K54="不")),1,0)</f>
        <v>0</v>
      </c>
      <c r="K53">
        <f>IF(((ベースリスト!L54="即")+(ベースリスト!L54="フリー")+(ベースリスト!L54="不")),1,0)</f>
        <v>0</v>
      </c>
      <c r="O53">
        <f>IF(ベースリスト!H54="減",1,0)</f>
        <v>0</v>
      </c>
      <c r="P53">
        <f>IF(ベースリスト!I54="減",1,0)</f>
        <v>0</v>
      </c>
      <c r="Q53">
        <f>IF(ベースリスト!J54="減",1,0)</f>
        <v>0</v>
      </c>
      <c r="R53">
        <f>IF(ベースリスト!K54="減",1,0)</f>
        <v>0</v>
      </c>
      <c r="S53">
        <f>IF(ベースリスト!L54="減",1,0)</f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</row>
    <row r="54" spans="1:34" x14ac:dyDescent="0.4">
      <c r="A54">
        <f>ベースリスト!F55</f>
        <v>353</v>
      </c>
      <c r="B54">
        <f>IF(ベースリスト!G55="重１",1,IF(ベースリスト!G55="重２",2,IF(ベースリスト!G55="重３",3,IF(ベースリスト!G55="軽",4,IF(ベースリスト!G55="渋滞",5,0)))))</f>
        <v>0</v>
      </c>
      <c r="C54" t="str">
        <f t="shared" si="1"/>
        <v>0000</v>
      </c>
      <c r="D54" t="str">
        <f>ベースリスト!B55&amp;ベースリスト!C55</f>
        <v/>
      </c>
      <c r="G54">
        <f>IF(((ベースリスト!H55="即")+(ベースリスト!H55="フリー")+(ベースリスト!H55="不")),1,0)</f>
        <v>0</v>
      </c>
      <c r="H54">
        <f>IF(((ベースリスト!I55="即")+(ベースリスト!I55="フリー")+(ベースリスト!I55="不")),1,0)</f>
        <v>0</v>
      </c>
      <c r="I54">
        <f>IF(((ベースリスト!J55="即")+(ベースリスト!J55="フリー")+(ベースリスト!J55="不")),1,0)</f>
        <v>0</v>
      </c>
      <c r="J54">
        <f>IF(((ベースリスト!K55="即")+(ベースリスト!K55="フリー")+(ベースリスト!K55="不")),1,0)</f>
        <v>0</v>
      </c>
      <c r="K54">
        <f>IF(((ベースリスト!L55="即")+(ベースリスト!L55="フリー")+(ベースリスト!L55="不")),1,0)</f>
        <v>0</v>
      </c>
      <c r="O54">
        <f>IF(ベースリスト!H55="減",1,0)</f>
        <v>0</v>
      </c>
      <c r="P54">
        <f>IF(ベースリスト!I55="減",1,0)</f>
        <v>0</v>
      </c>
      <c r="Q54">
        <f>IF(ベースリスト!J55="減",1,0)</f>
        <v>0</v>
      </c>
      <c r="R54">
        <f>IF(ベースリスト!K55="減",1,0)</f>
        <v>0</v>
      </c>
      <c r="S54">
        <f>IF(ベースリスト!L55="減",1,0)</f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</row>
    <row r="55" spans="1:34" x14ac:dyDescent="0.4">
      <c r="A55">
        <f>ベースリスト!F56</f>
        <v>354</v>
      </c>
      <c r="B55">
        <f>IF(ベースリスト!G56="重１",1,IF(ベースリスト!G56="重２",2,IF(ベースリスト!G56="重３",3,IF(ベースリスト!G56="軽",4,IF(ベースリスト!G56="渋滞",5,0)))))</f>
        <v>3</v>
      </c>
      <c r="C55" t="str">
        <f t="shared" si="1"/>
        <v>0040</v>
      </c>
      <c r="D55" t="str">
        <f>ベースリスト!B56&amp;ベースリスト!C56</f>
        <v>アブソコーダ異常</v>
      </c>
      <c r="E55" s="12" t="str">
        <f>ベースリスト!D56</f>
        <v>①巻上用アブソコーダに異常が発生した場合</v>
      </c>
      <c r="G55">
        <f>IF(((ベースリスト!H56="即")+(ベースリスト!H56="フリー")+(ベースリスト!H56="不")),1,0)</f>
        <v>0</v>
      </c>
      <c r="H55">
        <f>IF(((ベースリスト!I56="即")+(ベースリスト!I56="フリー")+(ベースリスト!I56="不")),1,0)</f>
        <v>0</v>
      </c>
      <c r="I55">
        <f>IF(((ベースリスト!J56="即")+(ベースリスト!J56="フリー")+(ベースリスト!J56="不")),1,0)</f>
        <v>0</v>
      </c>
      <c r="J55">
        <f>IF(((ベースリスト!K56="即")+(ベースリスト!K56="フリー")+(ベースリスト!K56="不")),1,0)</f>
        <v>0</v>
      </c>
      <c r="K55">
        <f>IF(((ベースリスト!L56="即")+(ベースリスト!L56="フリー")+(ベースリスト!L56="不")),1,0)</f>
        <v>0</v>
      </c>
      <c r="O55">
        <f>IF(ベースリスト!H56="減",1,0)</f>
        <v>0</v>
      </c>
      <c r="P55">
        <f>IF(ベースリスト!I56="減",1,0)</f>
        <v>1</v>
      </c>
      <c r="Q55">
        <f>IF(ベースリスト!J56="減",1,0)</f>
        <v>0</v>
      </c>
      <c r="R55">
        <f>IF(ベースリスト!K56="減",1,0)</f>
        <v>0</v>
      </c>
      <c r="S55">
        <f>IF(ベースリスト!L56="減",1,0)</f>
        <v>0</v>
      </c>
      <c r="W55">
        <f t="shared" si="2"/>
        <v>1</v>
      </c>
      <c r="X55">
        <f t="shared" si="3"/>
        <v>0</v>
      </c>
      <c r="Y55">
        <f t="shared" si="4"/>
        <v>0</v>
      </c>
      <c r="Z55">
        <f t="shared" si="5"/>
        <v>1</v>
      </c>
      <c r="AA55">
        <f t="shared" si="6"/>
        <v>0</v>
      </c>
      <c r="AB55">
        <f t="shared" si="7"/>
        <v>0</v>
      </c>
    </row>
    <row r="56" spans="1:34" x14ac:dyDescent="0.4">
      <c r="A56">
        <f>ベースリスト!F57</f>
        <v>355</v>
      </c>
      <c r="B56">
        <f>IF(ベースリスト!G57="重１",1,IF(ベースリスト!G57="重２",2,IF(ベースリスト!G57="重３",3,IF(ベースリスト!G57="軽",4,IF(ベースリスト!G57="渋滞",5,0)))))</f>
        <v>0</v>
      </c>
      <c r="C56" t="str">
        <f t="shared" si="1"/>
        <v>0000</v>
      </c>
      <c r="D56" t="str">
        <f>ベースリスト!B57&amp;ベースリスト!C57</f>
        <v/>
      </c>
      <c r="G56">
        <f>IF(((ベースリスト!H57="即")+(ベースリスト!H57="フリー")+(ベースリスト!H57="不")),1,0)</f>
        <v>0</v>
      </c>
      <c r="H56">
        <f>IF(((ベースリスト!I57="即")+(ベースリスト!I57="フリー")+(ベースリスト!I57="不")),1,0)</f>
        <v>0</v>
      </c>
      <c r="I56">
        <f>IF(((ベースリスト!J57="即")+(ベースリスト!J57="フリー")+(ベースリスト!J57="不")),1,0)</f>
        <v>0</v>
      </c>
      <c r="J56">
        <f>IF(((ベースリスト!K57="即")+(ベースリスト!K57="フリー")+(ベースリスト!K57="不")),1,0)</f>
        <v>0</v>
      </c>
      <c r="K56">
        <f>IF(((ベースリスト!L57="即")+(ベースリスト!L57="フリー")+(ベースリスト!L57="不")),1,0)</f>
        <v>0</v>
      </c>
      <c r="O56">
        <f>IF(ベースリスト!H57="減",1,0)</f>
        <v>0</v>
      </c>
      <c r="P56">
        <f>IF(ベースリスト!I57="減",1,0)</f>
        <v>0</v>
      </c>
      <c r="Q56">
        <f>IF(ベースリスト!J57="減",1,0)</f>
        <v>0</v>
      </c>
      <c r="R56">
        <f>IF(ベースリスト!K57="減",1,0)</f>
        <v>0</v>
      </c>
      <c r="S56">
        <f>IF(ベースリスト!L57="減",1,0)</f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</row>
    <row r="57" spans="1:34" x14ac:dyDescent="0.4">
      <c r="A57">
        <f>ベースリスト!F58</f>
        <v>356</v>
      </c>
      <c r="B57">
        <f>IF(ベースリスト!G58="重１",1,IF(ベースリスト!G58="重２",2,IF(ベースリスト!G58="重３",3,IF(ベースリスト!G58="軽",4,IF(ベースリスト!G58="渋滞",5,0)))))</f>
        <v>5</v>
      </c>
      <c r="C57" t="str">
        <f t="shared" si="1"/>
        <v>0040</v>
      </c>
      <c r="D57" t="str">
        <f>ベースリスト!B58&amp;ベースリスト!C58</f>
        <v>巻上操作モード切替エラー</v>
      </c>
      <c r="E57" s="12" t="str">
        <f>ベースリスト!D58</f>
        <v>巻上運転中に巻上速度切替スイッチを操作した。</v>
      </c>
      <c r="G57">
        <f>IF(((ベースリスト!H58="即")+(ベースリスト!H58="フリー")+(ベースリスト!H58="不")),1,0)</f>
        <v>0</v>
      </c>
      <c r="H57">
        <f>IF(((ベースリスト!I58="即")+(ベースリスト!I58="フリー")+(ベースリスト!I58="不")),1,0)</f>
        <v>0</v>
      </c>
      <c r="I57">
        <f>IF(((ベースリスト!J58="即")+(ベースリスト!J58="フリー")+(ベースリスト!J58="不")),1,0)</f>
        <v>0</v>
      </c>
      <c r="J57">
        <f>IF(((ベースリスト!K58="即")+(ベースリスト!K58="フリー")+(ベースリスト!K58="不")),1,0)</f>
        <v>0</v>
      </c>
      <c r="K57">
        <f>IF(((ベースリスト!L58="即")+(ベースリスト!L58="フリー")+(ベースリスト!L58="不")),1,0)</f>
        <v>0</v>
      </c>
      <c r="O57">
        <f>IF(ベースリスト!H58="減",1,0)</f>
        <v>0</v>
      </c>
      <c r="P57">
        <f>IF(ベースリスト!I58="減",1,0)</f>
        <v>1</v>
      </c>
      <c r="Q57">
        <f>IF(ベースリスト!J58="減",1,0)</f>
        <v>0</v>
      </c>
      <c r="R57">
        <f>IF(ベースリスト!K58="減",1,0)</f>
        <v>0</v>
      </c>
      <c r="S57">
        <f>IF(ベースリスト!L58="減",1,0)</f>
        <v>0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1</v>
      </c>
    </row>
    <row r="58" spans="1:34" x14ac:dyDescent="0.4">
      <c r="A58">
        <f>ベースリスト!F59</f>
        <v>357</v>
      </c>
      <c r="B58">
        <f>IF(ベースリスト!G59="重１",1,IF(ベースリスト!G59="重２",2,IF(ベースリスト!G59="重３",3,IF(ベースリスト!G59="軽",4,IF(ベースリスト!G59="渋滞",5,0)))))</f>
        <v>0</v>
      </c>
      <c r="C58" t="str">
        <f t="shared" si="1"/>
        <v>0000</v>
      </c>
      <c r="D58" t="str">
        <f>ベースリスト!B59&amp;ベースリスト!C59</f>
        <v/>
      </c>
      <c r="G58">
        <f>IF(((ベースリスト!H59="即")+(ベースリスト!H59="フリー")+(ベースリスト!H59="不")),1,0)</f>
        <v>0</v>
      </c>
      <c r="H58">
        <f>IF(((ベースリスト!I59="即")+(ベースリスト!I59="フリー")+(ベースリスト!I59="不")),1,0)</f>
        <v>0</v>
      </c>
      <c r="I58">
        <f>IF(((ベースリスト!J59="即")+(ベースリスト!J59="フリー")+(ベースリスト!J59="不")),1,0)</f>
        <v>0</v>
      </c>
      <c r="J58">
        <f>IF(((ベースリスト!K59="即")+(ベースリスト!K59="フリー")+(ベースリスト!K59="不")),1,0)</f>
        <v>0</v>
      </c>
      <c r="K58">
        <f>IF(((ベースリスト!L59="即")+(ベースリスト!L59="フリー")+(ベースリスト!L59="不")),1,0)</f>
        <v>0</v>
      </c>
      <c r="O58">
        <f>IF(ベースリスト!H59="減",1,0)</f>
        <v>0</v>
      </c>
      <c r="P58">
        <f>IF(ベースリスト!I59="減",1,0)</f>
        <v>0</v>
      </c>
      <c r="Q58">
        <f>IF(ベースリスト!J59="減",1,0)</f>
        <v>0</v>
      </c>
      <c r="R58">
        <f>IF(ベースリスト!K59="減",1,0)</f>
        <v>0</v>
      </c>
      <c r="S58">
        <f>IF(ベースリスト!L59="減",1,0)</f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</row>
    <row r="59" spans="1:34" x14ac:dyDescent="0.4">
      <c r="A59">
        <f>ベースリスト!F60</f>
        <v>358</v>
      </c>
      <c r="B59">
        <f>IF(ベースリスト!G60="重１",1,IF(ベースリスト!G60="重２",2,IF(ベースリスト!G60="重３",3,IF(ベースリスト!G60="軽",4,IF(ベースリスト!G60="渋滞",5,0)))))</f>
        <v>0</v>
      </c>
      <c r="C59" t="str">
        <f t="shared" si="1"/>
        <v>0000</v>
      </c>
      <c r="D59" t="str">
        <f>ベースリスト!B60&amp;ベースリスト!C60</f>
        <v/>
      </c>
      <c r="G59">
        <f>IF(((ベースリスト!H60="即")+(ベースリスト!H60="フリー")+(ベースリスト!H60="不")),1,0)</f>
        <v>0</v>
      </c>
      <c r="H59">
        <f>IF(((ベースリスト!I60="即")+(ベースリスト!I60="フリー")+(ベースリスト!I60="不")),1,0)</f>
        <v>0</v>
      </c>
      <c r="I59">
        <f>IF(((ベースリスト!J60="即")+(ベースリスト!J60="フリー")+(ベースリスト!J60="不")),1,0)</f>
        <v>0</v>
      </c>
      <c r="J59">
        <f>IF(((ベースリスト!K60="即")+(ベースリスト!K60="フリー")+(ベースリスト!K60="不")),1,0)</f>
        <v>0</v>
      </c>
      <c r="K59">
        <f>IF(((ベースリスト!L60="即")+(ベースリスト!L60="フリー")+(ベースリスト!L60="不")),1,0)</f>
        <v>0</v>
      </c>
      <c r="O59">
        <f>IF(ベースリスト!H60="減",1,0)</f>
        <v>0</v>
      </c>
      <c r="P59">
        <f>IF(ベースリスト!I60="減",1,0)</f>
        <v>0</v>
      </c>
      <c r="Q59">
        <f>IF(ベースリスト!J60="減",1,0)</f>
        <v>0</v>
      </c>
      <c r="R59">
        <f>IF(ベースリスト!K60="減",1,0)</f>
        <v>0</v>
      </c>
      <c r="S59">
        <f>IF(ベースリスト!L60="減",1,0)</f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</row>
    <row r="60" spans="1:34" x14ac:dyDescent="0.4">
      <c r="A60">
        <f>ベースリスト!F61</f>
        <v>359</v>
      </c>
      <c r="B60">
        <f>IF(ベースリスト!G61="重１",1,IF(ベースリスト!G61="重２",2,IF(ベースリスト!G61="重３",3,IF(ベースリスト!G61="軽",4,IF(ベースリスト!G61="渋滞",5,0)))))</f>
        <v>0</v>
      </c>
      <c r="C60" t="str">
        <f t="shared" si="1"/>
        <v>0000</v>
      </c>
      <c r="D60" t="str">
        <f>ベースリスト!B61&amp;ベースリスト!C61</f>
        <v/>
      </c>
      <c r="G60">
        <f>IF(((ベースリスト!H61="即")+(ベースリスト!H61="フリー")+(ベースリスト!H61="不")),1,0)</f>
        <v>0</v>
      </c>
      <c r="H60">
        <f>IF(((ベースリスト!I61="即")+(ベースリスト!I61="フリー")+(ベースリスト!I61="不")),1,0)</f>
        <v>0</v>
      </c>
      <c r="I60">
        <f>IF(((ベースリスト!J61="即")+(ベースリスト!J61="フリー")+(ベースリスト!J61="不")),1,0)</f>
        <v>0</v>
      </c>
      <c r="J60">
        <f>IF(((ベースリスト!K61="即")+(ベースリスト!K61="フリー")+(ベースリスト!K61="不")),1,0)</f>
        <v>0</v>
      </c>
      <c r="K60">
        <f>IF(((ベースリスト!L61="即")+(ベースリスト!L61="フリー")+(ベースリスト!L61="不")),1,0)</f>
        <v>0</v>
      </c>
      <c r="O60">
        <f>IF(ベースリスト!H61="減",1,0)</f>
        <v>0</v>
      </c>
      <c r="P60">
        <f>IF(ベースリスト!I61="減",1,0)</f>
        <v>0</v>
      </c>
      <c r="Q60">
        <f>IF(ベースリスト!J61="減",1,0)</f>
        <v>0</v>
      </c>
      <c r="R60">
        <f>IF(ベースリスト!K61="減",1,0)</f>
        <v>0</v>
      </c>
      <c r="S60">
        <f>IF(ベースリスト!L61="減",1,0)</f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</row>
    <row r="61" spans="1:34" x14ac:dyDescent="0.4">
      <c r="A61">
        <f>ベースリスト!F62</f>
        <v>360</v>
      </c>
      <c r="B61">
        <f>IF(ベースリスト!G62="重１",1,IF(ベースリスト!G62="重２",2,IF(ベースリスト!G62="重３",3,IF(ベースリスト!G62="軽",4,IF(ベースリスト!G62="渋滞",5,0)))))</f>
        <v>0</v>
      </c>
      <c r="C61" t="str">
        <f t="shared" si="1"/>
        <v>0000</v>
      </c>
      <c r="D61" t="str">
        <f>ベースリスト!B62&amp;ベースリスト!C62</f>
        <v/>
      </c>
      <c r="G61">
        <f>IF(((ベースリスト!H62="即")+(ベースリスト!H62="フリー")+(ベースリスト!H62="不")),1,0)</f>
        <v>0</v>
      </c>
      <c r="H61">
        <f>IF(((ベースリスト!I62="即")+(ベースリスト!I62="フリー")+(ベースリスト!I62="不")),1,0)</f>
        <v>0</v>
      </c>
      <c r="I61">
        <f>IF(((ベースリスト!J62="即")+(ベースリスト!J62="フリー")+(ベースリスト!J62="不")),1,0)</f>
        <v>0</v>
      </c>
      <c r="J61">
        <f>IF(((ベースリスト!K62="即")+(ベースリスト!K62="フリー")+(ベースリスト!K62="不")),1,0)</f>
        <v>0</v>
      </c>
      <c r="K61">
        <f>IF(((ベースリスト!L62="即")+(ベースリスト!L62="フリー")+(ベースリスト!L62="不")),1,0)</f>
        <v>0</v>
      </c>
      <c r="O61">
        <f>IF(ベースリスト!H62="減",1,0)</f>
        <v>0</v>
      </c>
      <c r="P61">
        <f>IF(ベースリスト!I62="減",1,0)</f>
        <v>0</v>
      </c>
      <c r="Q61">
        <f>IF(ベースリスト!J62="減",1,0)</f>
        <v>0</v>
      </c>
      <c r="R61">
        <f>IF(ベースリスト!K62="減",1,0)</f>
        <v>0</v>
      </c>
      <c r="S61">
        <f>IF(ベースリスト!L62="減",1,0)</f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</row>
    <row r="62" spans="1:34" x14ac:dyDescent="0.4">
      <c r="A62">
        <f>ベースリスト!F63</f>
        <v>361</v>
      </c>
      <c r="B62">
        <f>IF(ベースリスト!G63="重１",1,IF(ベースリスト!G63="重２",2,IF(ベースリスト!G63="重３",3,IF(ベースリスト!G63="軽",4,IF(ベースリスト!G63="渋滞",5,0)))))</f>
        <v>0</v>
      </c>
      <c r="C62" t="str">
        <f t="shared" si="1"/>
        <v>0000</v>
      </c>
      <c r="D62" t="str">
        <f>ベースリスト!B63&amp;ベースリスト!C63</f>
        <v/>
      </c>
      <c r="G62">
        <f>IF(((ベースリスト!H63="即")+(ベースリスト!H63="フリー")+(ベースリスト!H63="不")),1,0)</f>
        <v>0</v>
      </c>
      <c r="H62">
        <f>IF(((ベースリスト!I63="即")+(ベースリスト!I63="フリー")+(ベースリスト!I63="不")),1,0)</f>
        <v>0</v>
      </c>
      <c r="I62">
        <f>IF(((ベースリスト!J63="即")+(ベースリスト!J63="フリー")+(ベースリスト!J63="不")),1,0)</f>
        <v>0</v>
      </c>
      <c r="J62">
        <f>IF(((ベースリスト!K63="即")+(ベースリスト!K63="フリー")+(ベースリスト!K63="不")),1,0)</f>
        <v>0</v>
      </c>
      <c r="K62">
        <f>IF(((ベースリスト!L63="即")+(ベースリスト!L63="フリー")+(ベースリスト!L63="不")),1,0)</f>
        <v>0</v>
      </c>
      <c r="O62">
        <f>IF(ベースリスト!H63="減",1,0)</f>
        <v>0</v>
      </c>
      <c r="P62">
        <f>IF(ベースリスト!I63="減",1,0)</f>
        <v>0</v>
      </c>
      <c r="Q62">
        <f>IF(ベースリスト!J63="減",1,0)</f>
        <v>0</v>
      </c>
      <c r="R62">
        <f>IF(ベースリスト!K63="減",1,0)</f>
        <v>0</v>
      </c>
      <c r="S62">
        <f>IF(ベースリスト!L63="減",1,0)</f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</row>
    <row r="63" spans="1:34" x14ac:dyDescent="0.4">
      <c r="A63">
        <f>ベースリスト!F64</f>
        <v>362</v>
      </c>
      <c r="B63">
        <f>IF(ベースリスト!G64="重１",1,IF(ベースリスト!G64="重２",2,IF(ベースリスト!G64="重３",3,IF(ベースリスト!G64="軽",4,IF(ベースリスト!G64="渋滞",5,0)))))</f>
        <v>0</v>
      </c>
      <c r="C63" t="str">
        <f t="shared" si="1"/>
        <v>0000</v>
      </c>
      <c r="D63" t="str">
        <f>ベースリスト!B64&amp;ベースリスト!C64</f>
        <v/>
      </c>
      <c r="G63">
        <f>IF(((ベースリスト!H64="即")+(ベースリスト!H64="フリー")+(ベースリスト!H64="不")),1,0)</f>
        <v>0</v>
      </c>
      <c r="H63">
        <f>IF(((ベースリスト!I64="即")+(ベースリスト!I64="フリー")+(ベースリスト!I64="不")),1,0)</f>
        <v>0</v>
      </c>
      <c r="I63">
        <f>IF(((ベースリスト!J64="即")+(ベースリスト!J64="フリー")+(ベースリスト!J64="不")),1,0)</f>
        <v>0</v>
      </c>
      <c r="J63">
        <f>IF(((ベースリスト!K64="即")+(ベースリスト!K64="フリー")+(ベースリスト!K64="不")),1,0)</f>
        <v>0</v>
      </c>
      <c r="K63">
        <f>IF(((ベースリスト!L64="即")+(ベースリスト!L64="フリー")+(ベースリスト!L64="不")),1,0)</f>
        <v>0</v>
      </c>
      <c r="O63">
        <f>IF(ベースリスト!H64="減",1,0)</f>
        <v>0</v>
      </c>
      <c r="P63">
        <f>IF(ベースリスト!I64="減",1,0)</f>
        <v>0</v>
      </c>
      <c r="Q63">
        <f>IF(ベースリスト!J64="減",1,0)</f>
        <v>0</v>
      </c>
      <c r="R63">
        <f>IF(ベースリスト!K64="減",1,0)</f>
        <v>0</v>
      </c>
      <c r="S63">
        <f>IF(ベースリスト!L64="減",1,0)</f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</row>
    <row r="64" spans="1:34" x14ac:dyDescent="0.4">
      <c r="A64">
        <f>ベースリスト!F65</f>
        <v>363</v>
      </c>
      <c r="B64">
        <f>IF(ベースリスト!G65="重１",1,IF(ベースリスト!G65="重２",2,IF(ベースリスト!G65="重３",3,IF(ベースリスト!G65="軽",4,IF(ベースリスト!G65="渋滞",5,0)))))</f>
        <v>0</v>
      </c>
      <c r="C64" t="str">
        <f t="shared" si="1"/>
        <v>0000</v>
      </c>
      <c r="D64" t="str">
        <f>ベースリスト!B65&amp;ベースリスト!C65</f>
        <v/>
      </c>
      <c r="G64">
        <f>IF(((ベースリスト!H65="即")+(ベースリスト!H65="フリー")+(ベースリスト!H65="不")),1,0)</f>
        <v>0</v>
      </c>
      <c r="H64">
        <f>IF(((ベースリスト!I65="即")+(ベースリスト!I65="フリー")+(ベースリスト!I65="不")),1,0)</f>
        <v>0</v>
      </c>
      <c r="I64">
        <f>IF(((ベースリスト!J65="即")+(ベースリスト!J65="フリー")+(ベースリスト!J65="不")),1,0)</f>
        <v>0</v>
      </c>
      <c r="J64">
        <f>IF(((ベースリスト!K65="即")+(ベースリスト!K65="フリー")+(ベースリスト!K65="不")),1,0)</f>
        <v>0</v>
      </c>
      <c r="K64">
        <f>IF(((ベースリスト!L65="即")+(ベースリスト!L65="フリー")+(ベースリスト!L65="不")),1,0)</f>
        <v>0</v>
      </c>
      <c r="O64">
        <f>IF(ベースリスト!H65="減",1,0)</f>
        <v>0</v>
      </c>
      <c r="P64">
        <f>IF(ベースリスト!I65="減",1,0)</f>
        <v>0</v>
      </c>
      <c r="Q64">
        <f>IF(ベースリスト!J65="減",1,0)</f>
        <v>0</v>
      </c>
      <c r="R64">
        <f>IF(ベースリスト!K65="減",1,0)</f>
        <v>0</v>
      </c>
      <c r="S64">
        <f>IF(ベースリスト!L65="減",1,0)</f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</row>
    <row r="65" spans="1:34" x14ac:dyDescent="0.4">
      <c r="A65">
        <f>ベースリスト!F66</f>
        <v>364</v>
      </c>
      <c r="B65">
        <f>IF(ベースリスト!G66="重１",1,IF(ベースリスト!G66="重２",2,IF(ベースリスト!G66="重３",3,IF(ベースリスト!G66="軽",4,IF(ベースリスト!G66="渋滞",5,0)))))</f>
        <v>0</v>
      </c>
      <c r="C65" t="str">
        <f t="shared" si="1"/>
        <v>0000</v>
      </c>
      <c r="D65" t="str">
        <f>ベースリスト!B66&amp;ベースリスト!C66</f>
        <v/>
      </c>
      <c r="G65">
        <f>IF(((ベースリスト!H66="即")+(ベースリスト!H66="フリー")+(ベースリスト!H66="不")),1,0)</f>
        <v>0</v>
      </c>
      <c r="H65">
        <f>IF(((ベースリスト!I66="即")+(ベースリスト!I66="フリー")+(ベースリスト!I66="不")),1,0)</f>
        <v>0</v>
      </c>
      <c r="I65">
        <f>IF(((ベースリスト!J66="即")+(ベースリスト!J66="フリー")+(ベースリスト!J66="不")),1,0)</f>
        <v>0</v>
      </c>
      <c r="J65">
        <f>IF(((ベースリスト!K66="即")+(ベースリスト!K66="フリー")+(ベースリスト!K66="不")),1,0)</f>
        <v>0</v>
      </c>
      <c r="K65">
        <f>IF(((ベースリスト!L66="即")+(ベースリスト!L66="フリー")+(ベースリスト!L66="不")),1,0)</f>
        <v>0</v>
      </c>
      <c r="O65">
        <f>IF(ベースリスト!H66="減",1,0)</f>
        <v>0</v>
      </c>
      <c r="P65">
        <f>IF(ベースリスト!I66="減",1,0)</f>
        <v>0</v>
      </c>
      <c r="Q65">
        <f>IF(ベースリスト!J66="減",1,0)</f>
        <v>0</v>
      </c>
      <c r="R65">
        <f>IF(ベースリスト!K66="減",1,0)</f>
        <v>0</v>
      </c>
      <c r="S65">
        <f>IF(ベースリスト!L66="減",1,0)</f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</row>
    <row r="66" spans="1:34" x14ac:dyDescent="0.4">
      <c r="A66">
        <f>ベースリスト!F67</f>
        <v>365</v>
      </c>
      <c r="B66">
        <f>IF(ベースリスト!G67="重１",1,IF(ベースリスト!G67="重２",2,IF(ベースリスト!G67="重３",3,IF(ベースリスト!G67="軽",4,IF(ベースリスト!G67="渋滞",5,0)))))</f>
        <v>0</v>
      </c>
      <c r="C66" t="str">
        <f t="shared" si="1"/>
        <v>0000</v>
      </c>
      <c r="D66" t="str">
        <f>ベースリスト!B67&amp;ベースリスト!C67</f>
        <v/>
      </c>
      <c r="G66">
        <f>IF(((ベースリスト!H67="即")+(ベースリスト!H67="フリー")+(ベースリスト!H67="不")),1,0)</f>
        <v>0</v>
      </c>
      <c r="H66">
        <f>IF(((ベースリスト!I67="即")+(ベースリスト!I67="フリー")+(ベースリスト!I67="不")),1,0)</f>
        <v>0</v>
      </c>
      <c r="I66">
        <f>IF(((ベースリスト!J67="即")+(ベースリスト!J67="フリー")+(ベースリスト!J67="不")),1,0)</f>
        <v>0</v>
      </c>
      <c r="J66">
        <f>IF(((ベースリスト!K67="即")+(ベースリスト!K67="フリー")+(ベースリスト!K67="不")),1,0)</f>
        <v>0</v>
      </c>
      <c r="K66">
        <f>IF(((ベースリスト!L67="即")+(ベースリスト!L67="フリー")+(ベースリスト!L67="不")),1,0)</f>
        <v>0</v>
      </c>
      <c r="O66">
        <f>IF(ベースリスト!H67="減",1,0)</f>
        <v>0</v>
      </c>
      <c r="P66">
        <f>IF(ベースリスト!I67="減",1,0)</f>
        <v>0</v>
      </c>
      <c r="Q66">
        <f>IF(ベースリスト!J67="減",1,0)</f>
        <v>0</v>
      </c>
      <c r="R66">
        <f>IF(ベースリスト!K67="減",1,0)</f>
        <v>0</v>
      </c>
      <c r="S66">
        <f>IF(ベースリスト!L67="減",1,0)</f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 t="str">
        <f>DEC2HEX(W66*2^0+W67*2^1+W68*2^2+W69*2^3+W70*2^4+W71*2^5+W72*2^6+W73*2^7+W74*2^8+W75*2^9+W76*2^10+W77*2^11+W78*2^12+W79*2^13+W80*2^14+W81*2^15,4)</f>
        <v>0000</v>
      </c>
      <c r="AD66" t="str">
        <f>DEC2HEX(X66*2^0+X67*2^1+X68*2^2+X69*2^3+X70*2^4+X71*2^5+X72*2^6+X73*2^7+X74*2^8+X75*2^9+X76*2^10+X77*2^11+X78*2^12+X79*2^13+X80*2^14+X81*2^15,4)</f>
        <v>0000</v>
      </c>
      <c r="AE66" t="str">
        <f t="shared" ref="AE66" si="20">DEC2HEX(Y66*2^0+Y67*2^1+Y68*2^2+Y69*2^3+Y70*2^4+Y71*2^5+Y72*2^6+Y73*2^7+Y74*2^8+Y75*2^9+Y76*2^10+Y77*2^11+Y78*2^12+Y79*2^13+Y80*2^14+Y81*2^15,4)</f>
        <v>0000</v>
      </c>
      <c r="AF66" t="str">
        <f t="shared" ref="AF66" si="21">DEC2HEX(Z66*2^0+Z67*2^1+Z68*2^2+Z69*2^3+Z70*2^4+Z71*2^5+Z72*2^6+Z73*2^7+Z74*2^8+Z75*2^9+Z76*2^10+Z77*2^11+Z78*2^12+Z79*2^13+Z80*2^14+Z81*2^15,4)</f>
        <v>0000</v>
      </c>
      <c r="AG66" t="str">
        <f t="shared" ref="AG66" si="22">DEC2HEX(AA66*2^0+AA67*2^1+AA68*2^2+AA69*2^3+AA70*2^4+AA71*2^5+AA72*2^6+AA73*2^7+AA74*2^8+AA75*2^9+AA76*2^10+AA77*2^11+AA78*2^12+AA79*2^13+AA80*2^14+AA81*2^15,4)</f>
        <v>0000</v>
      </c>
      <c r="AH66" t="str">
        <f t="shared" ref="AH66" si="23">DEC2HEX(AB66*2^0+AB67*2^1+AB68*2^2+AB69*2^3+AB70*2^4+AB71*2^5+AB72*2^6+AB73*2^7+AB74*2^8+AB75*2^9+AB76*2^10+AB77*2^11+AB78*2^12+AB79*2^13+AB80*2^14+AB81*2^15,4)</f>
        <v>0000</v>
      </c>
    </row>
    <row r="67" spans="1:34" x14ac:dyDescent="0.4">
      <c r="A67">
        <f>ベースリスト!F68</f>
        <v>366</v>
      </c>
      <c r="B67">
        <f>IF(ベースリスト!G68="重１",1,IF(ベースリスト!G68="重２",2,IF(ベースリスト!G68="重３",3,IF(ベースリスト!G68="軽",4,IF(ベースリスト!G68="渋滞",5,0)))))</f>
        <v>0</v>
      </c>
      <c r="C67" t="str">
        <f t="shared" ref="C67:C130" si="24">DEC2HEX(G67*2^15+H67*2^14+I67*2^13+J67*2^12+K67*2^11+L67*2^10+M67*2^9+N67*2^8+O67^2*7+P67*2^6+Q67*2^5+R67*2^4+S67*2^3+T67^2*2+U67*2^1+V67*2^0,4)</f>
        <v>0000</v>
      </c>
      <c r="D67" t="str">
        <f>ベースリスト!B68&amp;ベースリスト!C68</f>
        <v/>
      </c>
      <c r="G67">
        <f>IF(((ベースリスト!H68="即")+(ベースリスト!H68="フリー")+(ベースリスト!H68="不")),1,0)</f>
        <v>0</v>
      </c>
      <c r="H67">
        <f>IF(((ベースリスト!I68="即")+(ベースリスト!I68="フリー")+(ベースリスト!I68="不")),1,0)</f>
        <v>0</v>
      </c>
      <c r="I67">
        <f>IF(((ベースリスト!J68="即")+(ベースリスト!J68="フリー")+(ベースリスト!J68="不")),1,0)</f>
        <v>0</v>
      </c>
      <c r="J67">
        <f>IF(((ベースリスト!K68="即")+(ベースリスト!K68="フリー")+(ベースリスト!K68="不")),1,0)</f>
        <v>0</v>
      </c>
      <c r="K67">
        <f>IF(((ベースリスト!L68="即")+(ベースリスト!L68="フリー")+(ベースリスト!L68="不")),1,0)</f>
        <v>0</v>
      </c>
      <c r="O67">
        <f>IF(ベースリスト!H68="減",1,0)</f>
        <v>0</v>
      </c>
      <c r="P67">
        <f>IF(ベースリスト!I68="減",1,0)</f>
        <v>0</v>
      </c>
      <c r="Q67">
        <f>IF(ベースリスト!J68="減",1,0)</f>
        <v>0</v>
      </c>
      <c r="R67">
        <f>IF(ベースリスト!K68="減",1,0)</f>
        <v>0</v>
      </c>
      <c r="S67">
        <f>IF(ベースリスト!L68="減",1,0)</f>
        <v>0</v>
      </c>
      <c r="W67">
        <f t="shared" ref="W67:W130" si="25">X67+Y67+Z67+AA67+AB67</f>
        <v>0</v>
      </c>
      <c r="X67">
        <f t="shared" ref="X67:X130" si="26">IF(B67=1,1,0)</f>
        <v>0</v>
      </c>
      <c r="Y67">
        <f t="shared" ref="Y67:Y130" si="27">IF(B67=2,1,0)</f>
        <v>0</v>
      </c>
      <c r="Z67">
        <f t="shared" ref="Z67:Z130" si="28">IF(B67=3,1,0)</f>
        <v>0</v>
      </c>
      <c r="AA67">
        <f t="shared" ref="AA67:AA130" si="29">IF(B67=4,1,0)</f>
        <v>0</v>
      </c>
      <c r="AB67">
        <f t="shared" ref="AB67:AB130" si="30">IF(B67=5,1,0)</f>
        <v>0</v>
      </c>
    </row>
    <row r="68" spans="1:34" x14ac:dyDescent="0.4">
      <c r="A68">
        <f>ベースリスト!F69</f>
        <v>367</v>
      </c>
      <c r="B68">
        <f>IF(ベースリスト!G69="重１",1,IF(ベースリスト!G69="重２",2,IF(ベースリスト!G69="重３",3,IF(ベースリスト!G69="軽",4,IF(ベースリスト!G69="渋滞",5,0)))))</f>
        <v>0</v>
      </c>
      <c r="C68" t="str">
        <f t="shared" si="24"/>
        <v>0000</v>
      </c>
      <c r="D68" t="str">
        <f>ベースリスト!B69&amp;ベースリスト!C69</f>
        <v/>
      </c>
      <c r="G68">
        <f>IF(((ベースリスト!H69="即")+(ベースリスト!H69="フリー")+(ベースリスト!H69="不")),1,0)</f>
        <v>0</v>
      </c>
      <c r="H68">
        <f>IF(((ベースリスト!I69="即")+(ベースリスト!I69="フリー")+(ベースリスト!I69="不")),1,0)</f>
        <v>0</v>
      </c>
      <c r="I68">
        <f>IF(((ベースリスト!J69="即")+(ベースリスト!J69="フリー")+(ベースリスト!J69="不")),1,0)</f>
        <v>0</v>
      </c>
      <c r="J68">
        <f>IF(((ベースリスト!K69="即")+(ベースリスト!K69="フリー")+(ベースリスト!K69="不")),1,0)</f>
        <v>0</v>
      </c>
      <c r="K68">
        <f>IF(((ベースリスト!L69="即")+(ベースリスト!L69="フリー")+(ベースリスト!L69="不")),1,0)</f>
        <v>0</v>
      </c>
      <c r="O68">
        <f>IF(ベースリスト!H69="減",1,0)</f>
        <v>0</v>
      </c>
      <c r="P68">
        <f>IF(ベースリスト!I69="減",1,0)</f>
        <v>0</v>
      </c>
      <c r="Q68">
        <f>IF(ベースリスト!J69="減",1,0)</f>
        <v>0</v>
      </c>
      <c r="R68">
        <f>IF(ベースリスト!K69="減",1,0)</f>
        <v>0</v>
      </c>
      <c r="S68">
        <f>IF(ベースリスト!L69="減",1,0)</f>
        <v>0</v>
      </c>
      <c r="W68">
        <f t="shared" si="25"/>
        <v>0</v>
      </c>
      <c r="X68">
        <f t="shared" si="26"/>
        <v>0</v>
      </c>
      <c r="Y68">
        <f t="shared" si="27"/>
        <v>0</v>
      </c>
      <c r="Z68">
        <f t="shared" si="28"/>
        <v>0</v>
      </c>
      <c r="AA68">
        <f t="shared" si="29"/>
        <v>0</v>
      </c>
      <c r="AB68">
        <f t="shared" si="30"/>
        <v>0</v>
      </c>
    </row>
    <row r="69" spans="1:34" x14ac:dyDescent="0.4">
      <c r="A69">
        <f>ベースリスト!F70</f>
        <v>368</v>
      </c>
      <c r="B69">
        <f>IF(ベースリスト!G70="重１",1,IF(ベースリスト!G70="重２",2,IF(ベースリスト!G70="重３",3,IF(ベースリスト!G70="軽",4,IF(ベースリスト!G70="渋滞",5,0)))))</f>
        <v>0</v>
      </c>
      <c r="C69" t="str">
        <f t="shared" si="24"/>
        <v>0000</v>
      </c>
      <c r="D69" t="str">
        <f>ベースリスト!B70&amp;ベースリスト!C70</f>
        <v/>
      </c>
      <c r="G69">
        <f>IF(((ベースリスト!H70="即")+(ベースリスト!H70="フリー")+(ベースリスト!H70="不")),1,0)</f>
        <v>0</v>
      </c>
      <c r="H69">
        <f>IF(((ベースリスト!I70="即")+(ベースリスト!I70="フリー")+(ベースリスト!I70="不")),1,0)</f>
        <v>0</v>
      </c>
      <c r="I69">
        <f>IF(((ベースリスト!J70="即")+(ベースリスト!J70="フリー")+(ベースリスト!J70="不")),1,0)</f>
        <v>0</v>
      </c>
      <c r="J69">
        <f>IF(((ベースリスト!K70="即")+(ベースリスト!K70="フリー")+(ベースリスト!K70="不")),1,0)</f>
        <v>0</v>
      </c>
      <c r="K69">
        <f>IF(((ベースリスト!L70="即")+(ベースリスト!L70="フリー")+(ベースリスト!L70="不")),1,0)</f>
        <v>0</v>
      </c>
      <c r="O69">
        <f>IF(ベースリスト!H70="減",1,0)</f>
        <v>0</v>
      </c>
      <c r="P69">
        <f>IF(ベースリスト!I70="減",1,0)</f>
        <v>0</v>
      </c>
      <c r="Q69">
        <f>IF(ベースリスト!J70="減",1,0)</f>
        <v>0</v>
      </c>
      <c r="R69">
        <f>IF(ベースリスト!K70="減",1,0)</f>
        <v>0</v>
      </c>
      <c r="S69">
        <f>IF(ベースリスト!L70="減",1,0)</f>
        <v>0</v>
      </c>
      <c r="W69">
        <f t="shared" si="25"/>
        <v>0</v>
      </c>
      <c r="X69">
        <f t="shared" si="26"/>
        <v>0</v>
      </c>
      <c r="Y69">
        <f t="shared" si="27"/>
        <v>0</v>
      </c>
      <c r="Z69">
        <f t="shared" si="28"/>
        <v>0</v>
      </c>
      <c r="AA69">
        <f t="shared" si="29"/>
        <v>0</v>
      </c>
      <c r="AB69">
        <f t="shared" si="30"/>
        <v>0</v>
      </c>
    </row>
    <row r="70" spans="1:34" x14ac:dyDescent="0.4">
      <c r="A70">
        <f>ベースリスト!F71</f>
        <v>369</v>
      </c>
      <c r="B70">
        <f>IF(ベースリスト!G71="重１",1,IF(ベースリスト!G71="重２",2,IF(ベースリスト!G71="重３",3,IF(ベースリスト!G71="軽",4,IF(ベースリスト!G71="渋滞",5,0)))))</f>
        <v>0</v>
      </c>
      <c r="C70" t="str">
        <f t="shared" si="24"/>
        <v>0000</v>
      </c>
      <c r="D70" t="str">
        <f>ベースリスト!B71&amp;ベースリスト!C71</f>
        <v/>
      </c>
      <c r="G70">
        <f>IF(((ベースリスト!H71="即")+(ベースリスト!H71="フリー")+(ベースリスト!H71="不")),1,0)</f>
        <v>0</v>
      </c>
      <c r="H70">
        <f>IF(((ベースリスト!I71="即")+(ベースリスト!I71="フリー")+(ベースリスト!I71="不")),1,0)</f>
        <v>0</v>
      </c>
      <c r="I70">
        <f>IF(((ベースリスト!J71="即")+(ベースリスト!J71="フリー")+(ベースリスト!J71="不")),1,0)</f>
        <v>0</v>
      </c>
      <c r="J70">
        <f>IF(((ベースリスト!K71="即")+(ベースリスト!K71="フリー")+(ベースリスト!K71="不")),1,0)</f>
        <v>0</v>
      </c>
      <c r="K70">
        <f>IF(((ベースリスト!L71="即")+(ベースリスト!L71="フリー")+(ベースリスト!L71="不")),1,0)</f>
        <v>0</v>
      </c>
      <c r="O70">
        <f>IF(ベースリスト!H71="減",1,0)</f>
        <v>0</v>
      </c>
      <c r="P70">
        <f>IF(ベースリスト!I71="減",1,0)</f>
        <v>0</v>
      </c>
      <c r="Q70">
        <f>IF(ベースリスト!J71="減",1,0)</f>
        <v>0</v>
      </c>
      <c r="R70">
        <f>IF(ベースリスト!K71="減",1,0)</f>
        <v>0</v>
      </c>
      <c r="S70">
        <f>IF(ベースリスト!L71="減",1,0)</f>
        <v>0</v>
      </c>
      <c r="W70">
        <f t="shared" si="25"/>
        <v>0</v>
      </c>
      <c r="X70">
        <f t="shared" si="26"/>
        <v>0</v>
      </c>
      <c r="Y70">
        <f t="shared" si="27"/>
        <v>0</v>
      </c>
      <c r="Z70">
        <f t="shared" si="28"/>
        <v>0</v>
      </c>
      <c r="AA70">
        <f t="shared" si="29"/>
        <v>0</v>
      </c>
      <c r="AB70">
        <f t="shared" si="30"/>
        <v>0</v>
      </c>
    </row>
    <row r="71" spans="1:34" x14ac:dyDescent="0.4">
      <c r="A71">
        <f>ベースリスト!F72</f>
        <v>370</v>
      </c>
      <c r="B71">
        <f>IF(ベースリスト!G72="重１",1,IF(ベースリスト!G72="重２",2,IF(ベースリスト!G72="重３",3,IF(ベースリスト!G72="軽",4,IF(ベースリスト!G72="渋滞",5,0)))))</f>
        <v>0</v>
      </c>
      <c r="C71" t="str">
        <f t="shared" si="24"/>
        <v>0000</v>
      </c>
      <c r="D71" t="str">
        <f>ベースリスト!B72&amp;ベースリスト!C72</f>
        <v/>
      </c>
      <c r="G71">
        <f>IF(((ベースリスト!H72="即")+(ベースリスト!H72="フリー")+(ベースリスト!H72="不")),1,0)</f>
        <v>0</v>
      </c>
      <c r="H71">
        <f>IF(((ベースリスト!I72="即")+(ベースリスト!I72="フリー")+(ベースリスト!I72="不")),1,0)</f>
        <v>0</v>
      </c>
      <c r="I71">
        <f>IF(((ベースリスト!J72="即")+(ベースリスト!J72="フリー")+(ベースリスト!J72="不")),1,0)</f>
        <v>0</v>
      </c>
      <c r="J71">
        <f>IF(((ベースリスト!K72="即")+(ベースリスト!K72="フリー")+(ベースリスト!K72="不")),1,0)</f>
        <v>0</v>
      </c>
      <c r="K71">
        <f>IF(((ベースリスト!L72="即")+(ベースリスト!L72="フリー")+(ベースリスト!L72="不")),1,0)</f>
        <v>0</v>
      </c>
      <c r="O71">
        <f>IF(ベースリスト!H72="減",1,0)</f>
        <v>0</v>
      </c>
      <c r="P71">
        <f>IF(ベースリスト!I72="減",1,0)</f>
        <v>0</v>
      </c>
      <c r="Q71">
        <f>IF(ベースリスト!J72="減",1,0)</f>
        <v>0</v>
      </c>
      <c r="R71">
        <f>IF(ベースリスト!K72="減",1,0)</f>
        <v>0</v>
      </c>
      <c r="S71">
        <f>IF(ベースリスト!L72="減",1,0)</f>
        <v>0</v>
      </c>
      <c r="W71">
        <f t="shared" si="25"/>
        <v>0</v>
      </c>
      <c r="X71">
        <f t="shared" si="26"/>
        <v>0</v>
      </c>
      <c r="Y71">
        <f t="shared" si="27"/>
        <v>0</v>
      </c>
      <c r="Z71">
        <f t="shared" si="28"/>
        <v>0</v>
      </c>
      <c r="AA71">
        <f t="shared" si="29"/>
        <v>0</v>
      </c>
      <c r="AB71">
        <f t="shared" si="30"/>
        <v>0</v>
      </c>
    </row>
    <row r="72" spans="1:34" x14ac:dyDescent="0.4">
      <c r="A72">
        <f>ベースリスト!F73</f>
        <v>371</v>
      </c>
      <c r="B72">
        <f>IF(ベースリスト!G73="重１",1,IF(ベースリスト!G73="重２",2,IF(ベースリスト!G73="重３",3,IF(ベースリスト!G73="軽",4,IF(ベースリスト!G73="渋滞",5,0)))))</f>
        <v>0</v>
      </c>
      <c r="C72" t="str">
        <f t="shared" si="24"/>
        <v>0000</v>
      </c>
      <c r="D72" t="str">
        <f>ベースリスト!B73&amp;ベースリスト!C73</f>
        <v/>
      </c>
      <c r="G72">
        <f>IF(((ベースリスト!H73="即")+(ベースリスト!H73="フリー")+(ベースリスト!H73="不")),1,0)</f>
        <v>0</v>
      </c>
      <c r="H72">
        <f>IF(((ベースリスト!I73="即")+(ベースリスト!I73="フリー")+(ベースリスト!I73="不")),1,0)</f>
        <v>0</v>
      </c>
      <c r="I72">
        <f>IF(((ベースリスト!J73="即")+(ベースリスト!J73="フリー")+(ベースリスト!J73="不")),1,0)</f>
        <v>0</v>
      </c>
      <c r="J72">
        <f>IF(((ベースリスト!K73="即")+(ベースリスト!K73="フリー")+(ベースリスト!K73="不")),1,0)</f>
        <v>0</v>
      </c>
      <c r="K72">
        <f>IF(((ベースリスト!L73="即")+(ベースリスト!L73="フリー")+(ベースリスト!L73="不")),1,0)</f>
        <v>0</v>
      </c>
      <c r="O72">
        <f>IF(ベースリスト!H73="減",1,0)</f>
        <v>0</v>
      </c>
      <c r="P72">
        <f>IF(ベースリスト!I73="減",1,0)</f>
        <v>0</v>
      </c>
      <c r="Q72">
        <f>IF(ベースリスト!J73="減",1,0)</f>
        <v>0</v>
      </c>
      <c r="R72">
        <f>IF(ベースリスト!K73="減",1,0)</f>
        <v>0</v>
      </c>
      <c r="S72">
        <f>IF(ベースリスト!L73="減",1,0)</f>
        <v>0</v>
      </c>
      <c r="W72">
        <f t="shared" si="25"/>
        <v>0</v>
      </c>
      <c r="X72">
        <f t="shared" si="26"/>
        <v>0</v>
      </c>
      <c r="Y72">
        <f t="shared" si="27"/>
        <v>0</v>
      </c>
      <c r="Z72">
        <f t="shared" si="28"/>
        <v>0</v>
      </c>
      <c r="AA72">
        <f t="shared" si="29"/>
        <v>0</v>
      </c>
      <c r="AB72">
        <f t="shared" si="30"/>
        <v>0</v>
      </c>
    </row>
    <row r="73" spans="1:34" x14ac:dyDescent="0.4">
      <c r="A73">
        <f>ベースリスト!F74</f>
        <v>372</v>
      </c>
      <c r="B73">
        <f>IF(ベースリスト!G74="重１",1,IF(ベースリスト!G74="重２",2,IF(ベースリスト!G74="重３",3,IF(ベースリスト!G74="軽",4,IF(ベースリスト!G74="渋滞",5,0)))))</f>
        <v>0</v>
      </c>
      <c r="C73" t="str">
        <f t="shared" si="24"/>
        <v>0000</v>
      </c>
      <c r="D73" t="str">
        <f>ベースリスト!B74&amp;ベースリスト!C74</f>
        <v/>
      </c>
      <c r="G73">
        <f>IF(((ベースリスト!H74="即")+(ベースリスト!H74="フリー")+(ベースリスト!H74="不")),1,0)</f>
        <v>0</v>
      </c>
      <c r="H73">
        <f>IF(((ベースリスト!I74="即")+(ベースリスト!I74="フリー")+(ベースリスト!I74="不")),1,0)</f>
        <v>0</v>
      </c>
      <c r="I73">
        <f>IF(((ベースリスト!J74="即")+(ベースリスト!J74="フリー")+(ベースリスト!J74="不")),1,0)</f>
        <v>0</v>
      </c>
      <c r="J73">
        <f>IF(((ベースリスト!K74="即")+(ベースリスト!K74="フリー")+(ベースリスト!K74="不")),1,0)</f>
        <v>0</v>
      </c>
      <c r="K73">
        <f>IF(((ベースリスト!L74="即")+(ベースリスト!L74="フリー")+(ベースリスト!L74="不")),1,0)</f>
        <v>0</v>
      </c>
      <c r="O73">
        <f>IF(ベースリスト!H74="減",1,0)</f>
        <v>0</v>
      </c>
      <c r="P73">
        <f>IF(ベースリスト!I74="減",1,0)</f>
        <v>0</v>
      </c>
      <c r="Q73">
        <f>IF(ベースリスト!J74="減",1,0)</f>
        <v>0</v>
      </c>
      <c r="R73">
        <f>IF(ベースリスト!K74="減",1,0)</f>
        <v>0</v>
      </c>
      <c r="S73">
        <f>IF(ベースリスト!L74="減",1,0)</f>
        <v>0</v>
      </c>
      <c r="W73">
        <f t="shared" si="25"/>
        <v>0</v>
      </c>
      <c r="X73">
        <f t="shared" si="26"/>
        <v>0</v>
      </c>
      <c r="Y73">
        <f t="shared" si="27"/>
        <v>0</v>
      </c>
      <c r="Z73">
        <f t="shared" si="28"/>
        <v>0</v>
      </c>
      <c r="AA73">
        <f t="shared" si="29"/>
        <v>0</v>
      </c>
      <c r="AB73">
        <f t="shared" si="30"/>
        <v>0</v>
      </c>
    </row>
    <row r="74" spans="1:34" x14ac:dyDescent="0.4">
      <c r="A74">
        <f>ベースリスト!F75</f>
        <v>373</v>
      </c>
      <c r="B74">
        <f>IF(ベースリスト!G75="重１",1,IF(ベースリスト!G75="重２",2,IF(ベースリスト!G75="重３",3,IF(ベースリスト!G75="軽",4,IF(ベースリスト!G75="渋滞",5,0)))))</f>
        <v>0</v>
      </c>
      <c r="C74" t="str">
        <f t="shared" si="24"/>
        <v>0000</v>
      </c>
      <c r="D74" t="str">
        <f>ベースリスト!B75&amp;ベースリスト!C75</f>
        <v/>
      </c>
      <c r="G74">
        <f>IF(((ベースリスト!H75="即")+(ベースリスト!H75="フリー")+(ベースリスト!H75="不")),1,0)</f>
        <v>0</v>
      </c>
      <c r="H74">
        <f>IF(((ベースリスト!I75="即")+(ベースリスト!I75="フリー")+(ベースリスト!I75="不")),1,0)</f>
        <v>0</v>
      </c>
      <c r="I74">
        <f>IF(((ベースリスト!J75="即")+(ベースリスト!J75="フリー")+(ベースリスト!J75="不")),1,0)</f>
        <v>0</v>
      </c>
      <c r="J74">
        <f>IF(((ベースリスト!K75="即")+(ベースリスト!K75="フリー")+(ベースリスト!K75="不")),1,0)</f>
        <v>0</v>
      </c>
      <c r="K74">
        <f>IF(((ベースリスト!L75="即")+(ベースリスト!L75="フリー")+(ベースリスト!L75="不")),1,0)</f>
        <v>0</v>
      </c>
      <c r="O74">
        <f>IF(ベースリスト!H75="減",1,0)</f>
        <v>0</v>
      </c>
      <c r="P74">
        <f>IF(ベースリスト!I75="減",1,0)</f>
        <v>0</v>
      </c>
      <c r="Q74">
        <f>IF(ベースリスト!J75="減",1,0)</f>
        <v>0</v>
      </c>
      <c r="R74">
        <f>IF(ベースリスト!K75="減",1,0)</f>
        <v>0</v>
      </c>
      <c r="S74">
        <f>IF(ベースリスト!L75="減",1,0)</f>
        <v>0</v>
      </c>
      <c r="W74">
        <f t="shared" si="25"/>
        <v>0</v>
      </c>
      <c r="X74">
        <f t="shared" si="26"/>
        <v>0</v>
      </c>
      <c r="Y74">
        <f t="shared" si="27"/>
        <v>0</v>
      </c>
      <c r="Z74">
        <f t="shared" si="28"/>
        <v>0</v>
      </c>
      <c r="AA74">
        <f t="shared" si="29"/>
        <v>0</v>
      </c>
      <c r="AB74">
        <f t="shared" si="30"/>
        <v>0</v>
      </c>
    </row>
    <row r="75" spans="1:34" x14ac:dyDescent="0.4">
      <c r="A75">
        <f>ベースリスト!F76</f>
        <v>374</v>
      </c>
      <c r="B75">
        <f>IF(ベースリスト!G76="重１",1,IF(ベースリスト!G76="重２",2,IF(ベースリスト!G76="重３",3,IF(ベースリスト!G76="軽",4,IF(ベースリスト!G76="渋滞",5,0)))))</f>
        <v>0</v>
      </c>
      <c r="C75" t="str">
        <f t="shared" si="24"/>
        <v>0000</v>
      </c>
      <c r="D75" t="str">
        <f>ベースリスト!B76&amp;ベースリスト!C76</f>
        <v/>
      </c>
      <c r="G75">
        <f>IF(((ベースリスト!H76="即")+(ベースリスト!H76="フリー")+(ベースリスト!H76="不")),1,0)</f>
        <v>0</v>
      </c>
      <c r="H75">
        <f>IF(((ベースリスト!I76="即")+(ベースリスト!I76="フリー")+(ベースリスト!I76="不")),1,0)</f>
        <v>0</v>
      </c>
      <c r="I75">
        <f>IF(((ベースリスト!J76="即")+(ベースリスト!J76="フリー")+(ベースリスト!J76="不")),1,0)</f>
        <v>0</v>
      </c>
      <c r="J75">
        <f>IF(((ベースリスト!K76="即")+(ベースリスト!K76="フリー")+(ベースリスト!K76="不")),1,0)</f>
        <v>0</v>
      </c>
      <c r="K75">
        <f>IF(((ベースリスト!L76="即")+(ベースリスト!L76="フリー")+(ベースリスト!L76="不")),1,0)</f>
        <v>0</v>
      </c>
      <c r="O75">
        <f>IF(ベースリスト!H76="減",1,0)</f>
        <v>0</v>
      </c>
      <c r="P75">
        <f>IF(ベースリスト!I76="減",1,0)</f>
        <v>0</v>
      </c>
      <c r="Q75">
        <f>IF(ベースリスト!J76="減",1,0)</f>
        <v>0</v>
      </c>
      <c r="R75">
        <f>IF(ベースリスト!K76="減",1,0)</f>
        <v>0</v>
      </c>
      <c r="S75">
        <f>IF(ベースリスト!L76="減",1,0)</f>
        <v>0</v>
      </c>
      <c r="W75">
        <f t="shared" si="25"/>
        <v>0</v>
      </c>
      <c r="X75">
        <f t="shared" si="26"/>
        <v>0</v>
      </c>
      <c r="Y75">
        <f t="shared" si="27"/>
        <v>0</v>
      </c>
      <c r="Z75">
        <f t="shared" si="28"/>
        <v>0</v>
      </c>
      <c r="AA75">
        <f t="shared" si="29"/>
        <v>0</v>
      </c>
      <c r="AB75">
        <f t="shared" si="30"/>
        <v>0</v>
      </c>
    </row>
    <row r="76" spans="1:34" x14ac:dyDescent="0.4">
      <c r="A76">
        <f>ベースリスト!F77</f>
        <v>375</v>
      </c>
      <c r="B76">
        <f>IF(ベースリスト!G77="重１",1,IF(ベースリスト!G77="重２",2,IF(ベースリスト!G77="重３",3,IF(ベースリスト!G77="軽",4,IF(ベースリスト!G77="渋滞",5,0)))))</f>
        <v>0</v>
      </c>
      <c r="C76" t="str">
        <f t="shared" si="24"/>
        <v>0000</v>
      </c>
      <c r="D76" t="str">
        <f>ベースリスト!B77&amp;ベースリスト!C77</f>
        <v/>
      </c>
      <c r="G76">
        <f>IF(((ベースリスト!H77="即")+(ベースリスト!H77="フリー")+(ベースリスト!H77="不")),1,0)</f>
        <v>0</v>
      </c>
      <c r="H76">
        <f>IF(((ベースリスト!I77="即")+(ベースリスト!I77="フリー")+(ベースリスト!I77="不")),1,0)</f>
        <v>0</v>
      </c>
      <c r="I76">
        <f>IF(((ベースリスト!J77="即")+(ベースリスト!J77="フリー")+(ベースリスト!J77="不")),1,0)</f>
        <v>0</v>
      </c>
      <c r="J76">
        <f>IF(((ベースリスト!K77="即")+(ベースリスト!K77="フリー")+(ベースリスト!K77="不")),1,0)</f>
        <v>0</v>
      </c>
      <c r="K76">
        <f>IF(((ベースリスト!L77="即")+(ベースリスト!L77="フリー")+(ベースリスト!L77="不")),1,0)</f>
        <v>0</v>
      </c>
      <c r="O76">
        <f>IF(ベースリスト!H77="減",1,0)</f>
        <v>0</v>
      </c>
      <c r="P76">
        <f>IF(ベースリスト!I77="減",1,0)</f>
        <v>0</v>
      </c>
      <c r="Q76">
        <f>IF(ベースリスト!J77="減",1,0)</f>
        <v>0</v>
      </c>
      <c r="R76">
        <f>IF(ベースリスト!K77="減",1,0)</f>
        <v>0</v>
      </c>
      <c r="S76">
        <f>IF(ベースリスト!L77="減",1,0)</f>
        <v>0</v>
      </c>
      <c r="W76">
        <f t="shared" si="25"/>
        <v>0</v>
      </c>
      <c r="X76">
        <f t="shared" si="26"/>
        <v>0</v>
      </c>
      <c r="Y76">
        <f t="shared" si="27"/>
        <v>0</v>
      </c>
      <c r="Z76">
        <f t="shared" si="28"/>
        <v>0</v>
      </c>
      <c r="AA76">
        <f t="shared" si="29"/>
        <v>0</v>
      </c>
      <c r="AB76">
        <f t="shared" si="30"/>
        <v>0</v>
      </c>
    </row>
    <row r="77" spans="1:34" x14ac:dyDescent="0.4">
      <c r="A77">
        <f>ベースリスト!F78</f>
        <v>376</v>
      </c>
      <c r="B77">
        <f>IF(ベースリスト!G78="重１",1,IF(ベースリスト!G78="重２",2,IF(ベースリスト!G78="重３",3,IF(ベースリスト!G78="軽",4,IF(ベースリスト!G78="渋滞",5,0)))))</f>
        <v>0</v>
      </c>
      <c r="C77" t="str">
        <f t="shared" si="24"/>
        <v>0000</v>
      </c>
      <c r="D77" t="str">
        <f>ベースリスト!B78&amp;ベースリスト!C78</f>
        <v/>
      </c>
      <c r="G77">
        <f>IF(((ベースリスト!H78="即")+(ベースリスト!H78="フリー")+(ベースリスト!H78="不")),1,0)</f>
        <v>0</v>
      </c>
      <c r="H77">
        <f>IF(((ベースリスト!I78="即")+(ベースリスト!I78="フリー")+(ベースリスト!I78="不")),1,0)</f>
        <v>0</v>
      </c>
      <c r="I77">
        <f>IF(((ベースリスト!J78="即")+(ベースリスト!J78="フリー")+(ベースリスト!J78="不")),1,0)</f>
        <v>0</v>
      </c>
      <c r="J77">
        <f>IF(((ベースリスト!K78="即")+(ベースリスト!K78="フリー")+(ベースリスト!K78="不")),1,0)</f>
        <v>0</v>
      </c>
      <c r="K77">
        <f>IF(((ベースリスト!L78="即")+(ベースリスト!L78="フリー")+(ベースリスト!L78="不")),1,0)</f>
        <v>0</v>
      </c>
      <c r="O77">
        <f>IF(ベースリスト!H78="減",1,0)</f>
        <v>0</v>
      </c>
      <c r="P77">
        <f>IF(ベースリスト!I78="減",1,0)</f>
        <v>0</v>
      </c>
      <c r="Q77">
        <f>IF(ベースリスト!J78="減",1,0)</f>
        <v>0</v>
      </c>
      <c r="R77">
        <f>IF(ベースリスト!K78="減",1,0)</f>
        <v>0</v>
      </c>
      <c r="S77">
        <f>IF(ベースリスト!L78="減",1,0)</f>
        <v>0</v>
      </c>
      <c r="W77">
        <f t="shared" si="25"/>
        <v>0</v>
      </c>
      <c r="X77">
        <f t="shared" si="26"/>
        <v>0</v>
      </c>
      <c r="Y77">
        <f t="shared" si="27"/>
        <v>0</v>
      </c>
      <c r="Z77">
        <f t="shared" si="28"/>
        <v>0</v>
      </c>
      <c r="AA77">
        <f t="shared" si="29"/>
        <v>0</v>
      </c>
      <c r="AB77">
        <f t="shared" si="30"/>
        <v>0</v>
      </c>
    </row>
    <row r="78" spans="1:34" x14ac:dyDescent="0.4">
      <c r="A78">
        <f>ベースリスト!F79</f>
        <v>377</v>
      </c>
      <c r="B78">
        <f>IF(ベースリスト!G79="重１",1,IF(ベースリスト!G79="重２",2,IF(ベースリスト!G79="重３",3,IF(ベースリスト!G79="軽",4,IF(ベースリスト!G79="渋滞",5,0)))))</f>
        <v>0</v>
      </c>
      <c r="C78" t="str">
        <f t="shared" si="24"/>
        <v>0000</v>
      </c>
      <c r="D78" t="str">
        <f>ベースリスト!B79&amp;ベースリスト!C79</f>
        <v/>
      </c>
      <c r="G78">
        <f>IF(((ベースリスト!H79="即")+(ベースリスト!H79="フリー")+(ベースリスト!H79="不")),1,0)</f>
        <v>0</v>
      </c>
      <c r="H78">
        <f>IF(((ベースリスト!I79="即")+(ベースリスト!I79="フリー")+(ベースリスト!I79="不")),1,0)</f>
        <v>0</v>
      </c>
      <c r="I78">
        <f>IF(((ベースリスト!J79="即")+(ベースリスト!J79="フリー")+(ベースリスト!J79="不")),1,0)</f>
        <v>0</v>
      </c>
      <c r="J78">
        <f>IF(((ベースリスト!K79="即")+(ベースリスト!K79="フリー")+(ベースリスト!K79="不")),1,0)</f>
        <v>0</v>
      </c>
      <c r="K78">
        <f>IF(((ベースリスト!L79="即")+(ベースリスト!L79="フリー")+(ベースリスト!L79="不")),1,0)</f>
        <v>0</v>
      </c>
      <c r="O78">
        <f>IF(ベースリスト!H79="減",1,0)</f>
        <v>0</v>
      </c>
      <c r="P78">
        <f>IF(ベースリスト!I79="減",1,0)</f>
        <v>0</v>
      </c>
      <c r="Q78">
        <f>IF(ベースリスト!J79="減",1,0)</f>
        <v>0</v>
      </c>
      <c r="R78">
        <f>IF(ベースリスト!K79="減",1,0)</f>
        <v>0</v>
      </c>
      <c r="S78">
        <f>IF(ベースリスト!L79="減",1,0)</f>
        <v>0</v>
      </c>
      <c r="W78">
        <f t="shared" si="25"/>
        <v>0</v>
      </c>
      <c r="X78">
        <f t="shared" si="26"/>
        <v>0</v>
      </c>
      <c r="Y78">
        <f t="shared" si="27"/>
        <v>0</v>
      </c>
      <c r="Z78">
        <f t="shared" si="28"/>
        <v>0</v>
      </c>
      <c r="AA78">
        <f t="shared" si="29"/>
        <v>0</v>
      </c>
      <c r="AB78">
        <f t="shared" si="30"/>
        <v>0</v>
      </c>
    </row>
    <row r="79" spans="1:34" x14ac:dyDescent="0.4">
      <c r="A79">
        <f>ベースリスト!F80</f>
        <v>378</v>
      </c>
      <c r="B79">
        <f>IF(ベースリスト!G80="重１",1,IF(ベースリスト!G80="重２",2,IF(ベースリスト!G80="重３",3,IF(ベースリスト!G80="軽",4,IF(ベースリスト!G80="渋滞",5,0)))))</f>
        <v>0</v>
      </c>
      <c r="C79" t="str">
        <f t="shared" si="24"/>
        <v>0000</v>
      </c>
      <c r="D79" t="str">
        <f>ベースリスト!B80&amp;ベースリスト!C80</f>
        <v/>
      </c>
      <c r="G79">
        <f>IF(((ベースリスト!H80="即")+(ベースリスト!H80="フリー")+(ベースリスト!H80="不")),1,0)</f>
        <v>0</v>
      </c>
      <c r="H79">
        <f>IF(((ベースリスト!I80="即")+(ベースリスト!I80="フリー")+(ベースリスト!I80="不")),1,0)</f>
        <v>0</v>
      </c>
      <c r="I79">
        <f>IF(((ベースリスト!J80="即")+(ベースリスト!J80="フリー")+(ベースリスト!J80="不")),1,0)</f>
        <v>0</v>
      </c>
      <c r="J79">
        <f>IF(((ベースリスト!K80="即")+(ベースリスト!K80="フリー")+(ベースリスト!K80="不")),1,0)</f>
        <v>0</v>
      </c>
      <c r="K79">
        <f>IF(((ベースリスト!L80="即")+(ベースリスト!L80="フリー")+(ベースリスト!L80="不")),1,0)</f>
        <v>0</v>
      </c>
      <c r="O79">
        <f>IF(ベースリスト!H80="減",1,0)</f>
        <v>0</v>
      </c>
      <c r="P79">
        <f>IF(ベースリスト!I80="減",1,0)</f>
        <v>0</v>
      </c>
      <c r="Q79">
        <f>IF(ベースリスト!J80="減",1,0)</f>
        <v>0</v>
      </c>
      <c r="R79">
        <f>IF(ベースリスト!K80="減",1,0)</f>
        <v>0</v>
      </c>
      <c r="S79">
        <f>IF(ベースリスト!L80="減",1,0)</f>
        <v>0</v>
      </c>
      <c r="W79">
        <f t="shared" si="25"/>
        <v>0</v>
      </c>
      <c r="X79">
        <f t="shared" si="26"/>
        <v>0</v>
      </c>
      <c r="Y79">
        <f t="shared" si="27"/>
        <v>0</v>
      </c>
      <c r="Z79">
        <f t="shared" si="28"/>
        <v>0</v>
      </c>
      <c r="AA79">
        <f t="shared" si="29"/>
        <v>0</v>
      </c>
      <c r="AB79">
        <f t="shared" si="30"/>
        <v>0</v>
      </c>
    </row>
    <row r="80" spans="1:34" x14ac:dyDescent="0.4">
      <c r="A80">
        <f>ベースリスト!F81</f>
        <v>379</v>
      </c>
      <c r="B80">
        <f>IF(ベースリスト!G81="重１",1,IF(ベースリスト!G81="重２",2,IF(ベースリスト!G81="重３",3,IF(ベースリスト!G81="軽",4,IF(ベースリスト!G81="渋滞",5,0)))))</f>
        <v>0</v>
      </c>
      <c r="C80" t="str">
        <f t="shared" si="24"/>
        <v>0000</v>
      </c>
      <c r="D80" t="str">
        <f>ベースリスト!B81&amp;ベースリスト!C81</f>
        <v/>
      </c>
      <c r="G80">
        <f>IF(((ベースリスト!H81="即")+(ベースリスト!H81="フリー")+(ベースリスト!H81="不")),1,0)</f>
        <v>0</v>
      </c>
      <c r="H80">
        <f>IF(((ベースリスト!I81="即")+(ベースリスト!I81="フリー")+(ベースリスト!I81="不")),1,0)</f>
        <v>0</v>
      </c>
      <c r="I80">
        <f>IF(((ベースリスト!J81="即")+(ベースリスト!J81="フリー")+(ベースリスト!J81="不")),1,0)</f>
        <v>0</v>
      </c>
      <c r="J80">
        <f>IF(((ベースリスト!K81="即")+(ベースリスト!K81="フリー")+(ベースリスト!K81="不")),1,0)</f>
        <v>0</v>
      </c>
      <c r="K80">
        <f>IF(((ベースリスト!L81="即")+(ベースリスト!L81="フリー")+(ベースリスト!L81="不")),1,0)</f>
        <v>0</v>
      </c>
      <c r="O80">
        <f>IF(ベースリスト!H81="減",1,0)</f>
        <v>0</v>
      </c>
      <c r="P80">
        <f>IF(ベースリスト!I81="減",1,0)</f>
        <v>0</v>
      </c>
      <c r="Q80">
        <f>IF(ベースリスト!J81="減",1,0)</f>
        <v>0</v>
      </c>
      <c r="R80">
        <f>IF(ベースリスト!K81="減",1,0)</f>
        <v>0</v>
      </c>
      <c r="S80">
        <f>IF(ベースリスト!L81="減",1,0)</f>
        <v>0</v>
      </c>
      <c r="W80">
        <f t="shared" si="25"/>
        <v>0</v>
      </c>
      <c r="X80">
        <f t="shared" si="26"/>
        <v>0</v>
      </c>
      <c r="Y80">
        <f t="shared" si="27"/>
        <v>0</v>
      </c>
      <c r="Z80">
        <f t="shared" si="28"/>
        <v>0</v>
      </c>
      <c r="AA80">
        <f t="shared" si="29"/>
        <v>0</v>
      </c>
      <c r="AB80">
        <f t="shared" si="30"/>
        <v>0</v>
      </c>
    </row>
    <row r="81" spans="1:34" x14ac:dyDescent="0.4">
      <c r="A81">
        <f>ベースリスト!F82</f>
        <v>380</v>
      </c>
      <c r="B81">
        <f>IF(ベースリスト!G82="重１",1,IF(ベースリスト!G82="重２",2,IF(ベースリスト!G82="重３",3,IF(ベースリスト!G82="軽",4,IF(ベースリスト!G82="渋滞",5,0)))))</f>
        <v>0</v>
      </c>
      <c r="C81" t="str">
        <f t="shared" si="24"/>
        <v>0000</v>
      </c>
      <c r="D81" t="str">
        <f>ベースリスト!B82&amp;ベースリスト!C82</f>
        <v/>
      </c>
      <c r="G81">
        <f>IF(((ベースリスト!H82="即")+(ベースリスト!H82="フリー")+(ベースリスト!H82="不")),1,0)</f>
        <v>0</v>
      </c>
      <c r="H81">
        <f>IF(((ベースリスト!I82="即")+(ベースリスト!I82="フリー")+(ベースリスト!I82="不")),1,0)</f>
        <v>0</v>
      </c>
      <c r="I81">
        <f>IF(((ベースリスト!J82="即")+(ベースリスト!J82="フリー")+(ベースリスト!J82="不")),1,0)</f>
        <v>0</v>
      </c>
      <c r="J81">
        <f>IF(((ベースリスト!K82="即")+(ベースリスト!K82="フリー")+(ベースリスト!K82="不")),1,0)</f>
        <v>0</v>
      </c>
      <c r="K81">
        <f>IF(((ベースリスト!L82="即")+(ベースリスト!L82="フリー")+(ベースリスト!L82="不")),1,0)</f>
        <v>0</v>
      </c>
      <c r="O81">
        <f>IF(ベースリスト!H82="減",1,0)</f>
        <v>0</v>
      </c>
      <c r="P81">
        <f>IF(ベースリスト!I82="減",1,0)</f>
        <v>0</v>
      </c>
      <c r="Q81">
        <f>IF(ベースリスト!J82="減",1,0)</f>
        <v>0</v>
      </c>
      <c r="R81">
        <f>IF(ベースリスト!K82="減",1,0)</f>
        <v>0</v>
      </c>
      <c r="S81">
        <f>IF(ベースリスト!L82="減",1,0)</f>
        <v>0</v>
      </c>
      <c r="W81">
        <f t="shared" si="25"/>
        <v>0</v>
      </c>
      <c r="X81">
        <f t="shared" si="26"/>
        <v>0</v>
      </c>
      <c r="Y81">
        <f t="shared" si="27"/>
        <v>0</v>
      </c>
      <c r="Z81">
        <f t="shared" si="28"/>
        <v>0</v>
      </c>
      <c r="AA81">
        <f t="shared" si="29"/>
        <v>0</v>
      </c>
      <c r="AB81">
        <f t="shared" si="30"/>
        <v>0</v>
      </c>
    </row>
    <row r="82" spans="1:34" x14ac:dyDescent="0.4">
      <c r="A82">
        <f>ベースリスト!F83</f>
        <v>381</v>
      </c>
      <c r="B82">
        <f>IF(ベースリスト!G83="重１",1,IF(ベースリスト!G83="重２",2,IF(ベースリスト!G83="重３",3,IF(ベースリスト!G83="軽",4,IF(ベースリスト!G83="渋滞",5,0)))))</f>
        <v>2</v>
      </c>
      <c r="C82" t="str">
        <f t="shared" si="24"/>
        <v>2000</v>
      </c>
      <c r="D82" t="str">
        <f>ベースリスト!B83&amp;ベースリスト!C83</f>
        <v>引込非常入限</v>
      </c>
      <c r="E82" s="12" t="str">
        <f>ベースリスト!D83</f>
        <v>引込非常入限に到達した（LSにて検出）</v>
      </c>
      <c r="G82">
        <f>IF(((ベースリスト!H83="即")+(ベースリスト!H83="フリー")+(ベースリスト!H83="不")),1,0)</f>
        <v>0</v>
      </c>
      <c r="H82">
        <f>IF(((ベースリスト!I83="即")+(ベースリスト!I83="フリー")+(ベースリスト!I83="不")),1,0)</f>
        <v>0</v>
      </c>
      <c r="I82">
        <f>IF(((ベースリスト!J83="即")+(ベースリスト!J83="フリー")+(ベースリスト!J83="不")),1,0)</f>
        <v>1</v>
      </c>
      <c r="J82">
        <f>IF(((ベースリスト!K83="即")+(ベースリスト!K83="フリー")+(ベースリスト!K83="不")),1,0)</f>
        <v>0</v>
      </c>
      <c r="K82">
        <f>IF(((ベースリスト!L83="即")+(ベースリスト!L83="フリー")+(ベースリスト!L83="不")),1,0)</f>
        <v>0</v>
      </c>
      <c r="O82">
        <f>IF(ベースリスト!H83="減",1,0)</f>
        <v>0</v>
      </c>
      <c r="P82">
        <f>IF(ベースリスト!I83="減",1,0)</f>
        <v>0</v>
      </c>
      <c r="Q82">
        <f>IF(ベースリスト!J83="減",1,0)</f>
        <v>0</v>
      </c>
      <c r="R82">
        <f>IF(ベースリスト!K83="減",1,0)</f>
        <v>0</v>
      </c>
      <c r="S82">
        <f>IF(ベースリスト!L83="減",1,0)</f>
        <v>0</v>
      </c>
      <c r="W82">
        <f t="shared" si="25"/>
        <v>1</v>
      </c>
      <c r="X82">
        <f t="shared" si="26"/>
        <v>0</v>
      </c>
      <c r="Y82">
        <f t="shared" si="27"/>
        <v>1</v>
      </c>
      <c r="Z82">
        <f t="shared" si="28"/>
        <v>0</v>
      </c>
      <c r="AA82">
        <f t="shared" si="29"/>
        <v>0</v>
      </c>
      <c r="AB82">
        <f t="shared" si="30"/>
        <v>0</v>
      </c>
      <c r="AC82" t="str">
        <f>DEC2HEX(W82*2^0+W83*2^1+W84*2^2+W85*2^3+W86*2^4+W87*2^5+W88*2^6+W89*2^7+W90*2^8+W91*2^9+W92*2^10+W93*2^11+W94*2^12+W95*2^13+W96*2^14+W97*2^15,4)</f>
        <v>B70F</v>
      </c>
      <c r="AD82" t="str">
        <f>DEC2HEX(X82*2^0+X83*2^1+X84*2^2+X85*2^3+X86*2^4+X87*2^5+X88*2^6+X89*2^7+X90*2^8+X91*2^9+X92*2^10+X93*2^11+X94*2^12+X95*2^13+X96*2^14+X97*2^15,4)</f>
        <v>2000</v>
      </c>
      <c r="AE82" t="str">
        <f t="shared" ref="AE82" si="31">DEC2HEX(Y82*2^0+Y83*2^1+Y84*2^2+Y85*2^3+Y86*2^4+Y87*2^5+Y88*2^6+Y89*2^7+Y90*2^8+Y91*2^9+Y92*2^10+Y93*2^11+Y94*2^12+Y95*2^13+Y96*2^14+Y97*2^15,4)</f>
        <v>0209</v>
      </c>
      <c r="AF82" t="str">
        <f t="shared" ref="AF82" si="32">DEC2HEX(Z82*2^0+Z83*2^1+Z84*2^2+Z85*2^3+Z86*2^4+Z87*2^5+Z88*2^6+Z89*2^7+Z90*2^8+Z91*2^9+Z92*2^10+Z93*2^11+Z94*2^12+Z95*2^13+Z96*2^14+Z97*2^15,4)</f>
        <v>0000</v>
      </c>
      <c r="AG82" t="str">
        <f t="shared" ref="AG82" si="33">DEC2HEX(AA82*2^0+AA83*2^1+AA84*2^2+AA85*2^3+AA86*2^4+AA87*2^5+AA88*2^6+AA89*2^7+AA90*2^8+AA91*2^9+AA92*2^10+AA93*2^11+AA94*2^12+AA95*2^13+AA96*2^14+AA97*2^15,4)</f>
        <v>8000</v>
      </c>
      <c r="AH82" t="str">
        <f t="shared" ref="AH82" si="34">DEC2HEX(AB82*2^0+AB83*2^1+AB84*2^2+AB85*2^3+AB86*2^4+AB87*2^5+AB88*2^6+AB89*2^7+AB90*2^8+AB91*2^9+AB92*2^10+AB93*2^11+AB94*2^12+AB95*2^13+AB96*2^14+AB97*2^15,4)</f>
        <v>1506</v>
      </c>
    </row>
    <row r="83" spans="1:34" x14ac:dyDescent="0.4">
      <c r="A83">
        <f>ベースリスト!F84</f>
        <v>382</v>
      </c>
      <c r="B83">
        <f>IF(ベースリスト!G84="重１",1,IF(ベースリスト!G84="重２",2,IF(ベースリスト!G84="重３",3,IF(ベースリスト!G84="軽",4,IF(ベースリスト!G84="渋滞",5,0)))))</f>
        <v>5</v>
      </c>
      <c r="C83" t="str">
        <f t="shared" si="24"/>
        <v>0020</v>
      </c>
      <c r="D83" t="str">
        <f>ベースリスト!B84&amp;ベースリスト!C84</f>
        <v>引込常用入限</v>
      </c>
      <c r="E83" s="12" t="str">
        <f>ベースリスト!D84</f>
        <v>引込常用入限に到達した（LSにて検出）</v>
      </c>
      <c r="G83">
        <f>IF(((ベースリスト!H84="即")+(ベースリスト!H84="フリー")+(ベースリスト!H84="不")),1,0)</f>
        <v>0</v>
      </c>
      <c r="H83">
        <f>IF(((ベースリスト!I84="即")+(ベースリスト!I84="フリー")+(ベースリスト!I84="不")),1,0)</f>
        <v>0</v>
      </c>
      <c r="I83">
        <f>IF(((ベースリスト!J84="即")+(ベースリスト!J84="フリー")+(ベースリスト!J84="不")),1,0)</f>
        <v>0</v>
      </c>
      <c r="J83">
        <f>IF(((ベースリスト!K84="即")+(ベースリスト!K84="フリー")+(ベースリスト!K84="不")),1,0)</f>
        <v>0</v>
      </c>
      <c r="K83">
        <f>IF(((ベースリスト!L84="即")+(ベースリスト!L84="フリー")+(ベースリスト!L84="不")),1,0)</f>
        <v>0</v>
      </c>
      <c r="O83">
        <f>IF(ベースリスト!H84="減",1,0)</f>
        <v>0</v>
      </c>
      <c r="P83">
        <f>IF(ベースリスト!I84="減",1,0)</f>
        <v>0</v>
      </c>
      <c r="Q83">
        <f>IF(ベースリスト!J84="減",1,0)</f>
        <v>1</v>
      </c>
      <c r="R83">
        <f>IF(ベースリスト!K84="減",1,0)</f>
        <v>0</v>
      </c>
      <c r="S83">
        <f>IF(ベースリスト!L84="減",1,0)</f>
        <v>0</v>
      </c>
      <c r="W83">
        <f t="shared" si="25"/>
        <v>1</v>
      </c>
      <c r="X83">
        <f t="shared" si="26"/>
        <v>0</v>
      </c>
      <c r="Y83">
        <f t="shared" si="27"/>
        <v>0</v>
      </c>
      <c r="Z83">
        <f t="shared" si="28"/>
        <v>0</v>
      </c>
      <c r="AA83">
        <f t="shared" si="29"/>
        <v>0</v>
      </c>
      <c r="AB83">
        <f t="shared" si="30"/>
        <v>1</v>
      </c>
    </row>
    <row r="84" spans="1:34" x14ac:dyDescent="0.4">
      <c r="A84">
        <f>ベースリスト!F85</f>
        <v>383</v>
      </c>
      <c r="B84">
        <f>IF(ベースリスト!G85="重１",1,IF(ベースリスト!G85="重２",2,IF(ベースリスト!G85="重３",3,IF(ベースリスト!G85="軽",4,IF(ベースリスト!G85="渋滞",5,0)))))</f>
        <v>5</v>
      </c>
      <c r="C84" t="str">
        <f t="shared" si="24"/>
        <v>0020</v>
      </c>
      <c r="D84" t="str">
        <f>ベースリスト!B85&amp;ベースリスト!C85</f>
        <v>引込高巻1範囲常用出限</v>
      </c>
      <c r="E84" s="12" t="str">
        <f>ベースリスト!D85</f>
        <v>引込高巻1範囲常用出限に到達した（PGにて検出）</v>
      </c>
      <c r="G84">
        <f>IF(((ベースリスト!H85="即")+(ベースリスト!H85="フリー")+(ベースリスト!H85="不")),1,0)</f>
        <v>0</v>
      </c>
      <c r="H84">
        <f>IF(((ベースリスト!I85="即")+(ベースリスト!I85="フリー")+(ベースリスト!I85="不")),1,0)</f>
        <v>0</v>
      </c>
      <c r="I84">
        <f>IF(((ベースリスト!J85="即")+(ベースリスト!J85="フリー")+(ベースリスト!J85="不")),1,0)</f>
        <v>0</v>
      </c>
      <c r="J84">
        <f>IF(((ベースリスト!K85="即")+(ベースリスト!K85="フリー")+(ベースリスト!K85="不")),1,0)</f>
        <v>0</v>
      </c>
      <c r="K84">
        <f>IF(((ベースリスト!L85="即")+(ベースリスト!L85="フリー")+(ベースリスト!L85="不")),1,0)</f>
        <v>0</v>
      </c>
      <c r="O84">
        <f>IF(ベースリスト!H85="減",1,0)</f>
        <v>0</v>
      </c>
      <c r="P84">
        <f>IF(ベースリスト!I85="減",1,0)</f>
        <v>0</v>
      </c>
      <c r="Q84">
        <f>IF(ベースリスト!J85="減",1,0)</f>
        <v>1</v>
      </c>
      <c r="R84">
        <f>IF(ベースリスト!K85="減",1,0)</f>
        <v>0</v>
      </c>
      <c r="S84">
        <f>IF(ベースリスト!L85="減",1,0)</f>
        <v>0</v>
      </c>
      <c r="W84">
        <f t="shared" si="25"/>
        <v>1</v>
      </c>
      <c r="X84">
        <f t="shared" si="26"/>
        <v>0</v>
      </c>
      <c r="Y84">
        <f t="shared" si="27"/>
        <v>0</v>
      </c>
      <c r="Z84">
        <f t="shared" si="28"/>
        <v>0</v>
      </c>
      <c r="AA84">
        <f t="shared" si="29"/>
        <v>0</v>
      </c>
      <c r="AB84">
        <f t="shared" si="30"/>
        <v>1</v>
      </c>
    </row>
    <row r="85" spans="1:34" x14ac:dyDescent="0.4">
      <c r="A85">
        <f>ベースリスト!F86</f>
        <v>384</v>
      </c>
      <c r="B85">
        <f>IF(ベースリスト!G86="重１",1,IF(ベースリスト!G86="重２",2,IF(ベースリスト!G86="重３",3,IF(ベースリスト!G86="軽",4,IF(ベースリスト!G86="渋滞",5,0)))))</f>
        <v>2</v>
      </c>
      <c r="C85" t="str">
        <f t="shared" si="24"/>
        <v>2000</v>
      </c>
      <c r="D85" t="str">
        <f>ベースリスト!B86&amp;ベースリスト!C86</f>
        <v>引込高巻1範囲非常出限</v>
      </c>
      <c r="E85" s="12" t="str">
        <f>ベースリスト!D86</f>
        <v>引込高巻1範囲非常出限に到達した（LSにて検出）</v>
      </c>
      <c r="G85">
        <f>IF(((ベースリスト!H86="即")+(ベースリスト!H86="フリー")+(ベースリスト!H86="不")),1,0)</f>
        <v>0</v>
      </c>
      <c r="H85">
        <f>IF(((ベースリスト!I86="即")+(ベースリスト!I86="フリー")+(ベースリスト!I86="不")),1,0)</f>
        <v>0</v>
      </c>
      <c r="I85">
        <f>IF(((ベースリスト!J86="即")+(ベースリスト!J86="フリー")+(ベースリスト!J86="不")),1,0)</f>
        <v>1</v>
      </c>
      <c r="J85">
        <f>IF(((ベースリスト!K86="即")+(ベースリスト!K86="フリー")+(ベースリスト!K86="不")),1,0)</f>
        <v>0</v>
      </c>
      <c r="K85">
        <f>IF(((ベースリスト!L86="即")+(ベースリスト!L86="フリー")+(ベースリスト!L86="不")),1,0)</f>
        <v>0</v>
      </c>
      <c r="O85">
        <f>IF(ベースリスト!H86="減",1,0)</f>
        <v>0</v>
      </c>
      <c r="P85">
        <f>IF(ベースリスト!I86="減",1,0)</f>
        <v>0</v>
      </c>
      <c r="Q85">
        <f>IF(ベースリスト!J86="減",1,0)</f>
        <v>0</v>
      </c>
      <c r="R85">
        <f>IF(ベースリスト!K86="減",1,0)</f>
        <v>0</v>
      </c>
      <c r="S85">
        <f>IF(ベースリスト!L86="減",1,0)</f>
        <v>0</v>
      </c>
      <c r="W85">
        <f t="shared" si="25"/>
        <v>1</v>
      </c>
      <c r="X85">
        <f t="shared" si="26"/>
        <v>0</v>
      </c>
      <c r="Y85">
        <f t="shared" si="27"/>
        <v>1</v>
      </c>
      <c r="Z85">
        <f t="shared" si="28"/>
        <v>0</v>
      </c>
      <c r="AA85">
        <f t="shared" si="29"/>
        <v>0</v>
      </c>
      <c r="AB85">
        <f t="shared" si="30"/>
        <v>0</v>
      </c>
    </row>
    <row r="86" spans="1:34" x14ac:dyDescent="0.4">
      <c r="A86">
        <f>ベースリスト!F87</f>
        <v>385</v>
      </c>
      <c r="B86">
        <f>IF(ベースリスト!G87="重１",1,IF(ベースリスト!G87="重２",2,IF(ベースリスト!G87="重３",3,IF(ベースリスト!G87="軽",4,IF(ベースリスト!G87="渋滞",5,0)))))</f>
        <v>0</v>
      </c>
      <c r="C86" t="str">
        <f t="shared" si="24"/>
        <v>0000</v>
      </c>
      <c r="D86" t="str">
        <f>ベースリスト!B87&amp;ベースリスト!C87</f>
        <v/>
      </c>
      <c r="G86">
        <f>IF(((ベースリスト!H87="即")+(ベースリスト!H87="フリー")+(ベースリスト!H87="不")),1,0)</f>
        <v>0</v>
      </c>
      <c r="H86">
        <f>IF(((ベースリスト!I87="即")+(ベースリスト!I87="フリー")+(ベースリスト!I87="不")),1,0)</f>
        <v>0</v>
      </c>
      <c r="I86">
        <f>IF(((ベースリスト!J87="即")+(ベースリスト!J87="フリー")+(ベースリスト!J87="不")),1,0)</f>
        <v>0</v>
      </c>
      <c r="J86">
        <f>IF(((ベースリスト!K87="即")+(ベースリスト!K87="フリー")+(ベースリスト!K87="不")),1,0)</f>
        <v>0</v>
      </c>
      <c r="K86">
        <f>IF(((ベースリスト!L87="即")+(ベースリスト!L87="フリー")+(ベースリスト!L87="不")),1,0)</f>
        <v>0</v>
      </c>
      <c r="O86">
        <f>IF(ベースリスト!H87="減",1,0)</f>
        <v>0</v>
      </c>
      <c r="P86">
        <f>IF(ベースリスト!I87="減",1,0)</f>
        <v>0</v>
      </c>
      <c r="Q86">
        <f>IF(ベースリスト!J87="減",1,0)</f>
        <v>0</v>
      </c>
      <c r="R86">
        <f>IF(ベースリスト!K87="減",1,0)</f>
        <v>0</v>
      </c>
      <c r="S86">
        <f>IF(ベースリスト!L87="減",1,0)</f>
        <v>0</v>
      </c>
      <c r="W86">
        <f t="shared" si="25"/>
        <v>0</v>
      </c>
      <c r="X86">
        <f t="shared" si="26"/>
        <v>0</v>
      </c>
      <c r="Y86">
        <f t="shared" si="27"/>
        <v>0</v>
      </c>
      <c r="Z86">
        <f t="shared" si="28"/>
        <v>0</v>
      </c>
      <c r="AA86">
        <f t="shared" si="29"/>
        <v>0</v>
      </c>
      <c r="AB86">
        <f t="shared" si="30"/>
        <v>0</v>
      </c>
    </row>
    <row r="87" spans="1:34" x14ac:dyDescent="0.4">
      <c r="A87">
        <f>ベースリスト!F88</f>
        <v>386</v>
      </c>
      <c r="B87">
        <f>IF(ベースリスト!G88="重１",1,IF(ベースリスト!G88="重２",2,IF(ベースリスト!G88="重３",3,IF(ベースリスト!G88="軽",4,IF(ベースリスト!G88="渋滞",5,0)))))</f>
        <v>0</v>
      </c>
      <c r="C87" t="str">
        <f t="shared" si="24"/>
        <v>0000</v>
      </c>
      <c r="D87" t="str">
        <f>ベースリスト!B88&amp;ベースリスト!C88</f>
        <v/>
      </c>
      <c r="G87">
        <f>IF(((ベースリスト!H88="即")+(ベースリスト!H88="フリー")+(ベースリスト!H88="不")),1,0)</f>
        <v>0</v>
      </c>
      <c r="H87">
        <f>IF(((ベースリスト!I88="即")+(ベースリスト!I88="フリー")+(ベースリスト!I88="不")),1,0)</f>
        <v>0</v>
      </c>
      <c r="I87">
        <f>IF(((ベースリスト!J88="即")+(ベースリスト!J88="フリー")+(ベースリスト!J88="不")),1,0)</f>
        <v>0</v>
      </c>
      <c r="J87">
        <f>IF(((ベースリスト!K88="即")+(ベースリスト!K88="フリー")+(ベースリスト!K88="不")),1,0)</f>
        <v>0</v>
      </c>
      <c r="K87">
        <f>IF(((ベースリスト!L88="即")+(ベースリスト!L88="フリー")+(ベースリスト!L88="不")),1,0)</f>
        <v>0</v>
      </c>
      <c r="O87">
        <f>IF(ベースリスト!H88="減",1,0)</f>
        <v>0</v>
      </c>
      <c r="P87">
        <f>IF(ベースリスト!I88="減",1,0)</f>
        <v>0</v>
      </c>
      <c r="Q87">
        <f>IF(ベースリスト!J88="減",1,0)</f>
        <v>0</v>
      </c>
      <c r="R87">
        <f>IF(ベースリスト!K88="減",1,0)</f>
        <v>0</v>
      </c>
      <c r="S87">
        <f>IF(ベースリスト!L88="減",1,0)</f>
        <v>0</v>
      </c>
      <c r="W87">
        <f t="shared" si="25"/>
        <v>0</v>
      </c>
      <c r="X87">
        <f t="shared" si="26"/>
        <v>0</v>
      </c>
      <c r="Y87">
        <f t="shared" si="27"/>
        <v>0</v>
      </c>
      <c r="Z87">
        <f t="shared" si="28"/>
        <v>0</v>
      </c>
      <c r="AA87">
        <f t="shared" si="29"/>
        <v>0</v>
      </c>
      <c r="AB87">
        <f t="shared" si="30"/>
        <v>0</v>
      </c>
    </row>
    <row r="88" spans="1:34" x14ac:dyDescent="0.4">
      <c r="A88">
        <f>ベースリスト!F89</f>
        <v>387</v>
      </c>
      <c r="B88">
        <f>IF(ベースリスト!G89="重１",1,IF(ベースリスト!G89="重２",2,IF(ベースリスト!G89="重３",3,IF(ベースリスト!G89="軽",4,IF(ベースリスト!G89="渋滞",5,0)))))</f>
        <v>0</v>
      </c>
      <c r="C88" t="str">
        <f t="shared" si="24"/>
        <v>0000</v>
      </c>
      <c r="D88" t="str">
        <f>ベースリスト!B89&amp;ベースリスト!C89</f>
        <v/>
      </c>
      <c r="G88">
        <f>IF(((ベースリスト!H89="即")+(ベースリスト!H89="フリー")+(ベースリスト!H89="不")),1,0)</f>
        <v>0</v>
      </c>
      <c r="H88">
        <f>IF(((ベースリスト!I89="即")+(ベースリスト!I89="フリー")+(ベースリスト!I89="不")),1,0)</f>
        <v>0</v>
      </c>
      <c r="I88">
        <f>IF(((ベースリスト!J89="即")+(ベースリスト!J89="フリー")+(ベースリスト!J89="不")),1,0)</f>
        <v>0</v>
      </c>
      <c r="J88">
        <f>IF(((ベースリスト!K89="即")+(ベースリスト!K89="フリー")+(ベースリスト!K89="不")),1,0)</f>
        <v>0</v>
      </c>
      <c r="K88">
        <f>IF(((ベースリスト!L89="即")+(ベースリスト!L89="フリー")+(ベースリスト!L89="不")),1,0)</f>
        <v>0</v>
      </c>
      <c r="O88">
        <f>IF(ベースリスト!H89="減",1,0)</f>
        <v>0</v>
      </c>
      <c r="P88">
        <f>IF(ベースリスト!I89="減",1,0)</f>
        <v>0</v>
      </c>
      <c r="Q88">
        <f>IF(ベースリスト!J89="減",1,0)</f>
        <v>0</v>
      </c>
      <c r="R88">
        <f>IF(ベースリスト!K89="減",1,0)</f>
        <v>0</v>
      </c>
      <c r="S88">
        <f>IF(ベースリスト!L89="減",1,0)</f>
        <v>0</v>
      </c>
      <c r="W88">
        <f t="shared" si="25"/>
        <v>0</v>
      </c>
      <c r="X88">
        <f t="shared" si="26"/>
        <v>0</v>
      </c>
      <c r="Y88">
        <f t="shared" si="27"/>
        <v>0</v>
      </c>
      <c r="Z88">
        <f t="shared" si="28"/>
        <v>0</v>
      </c>
      <c r="AA88">
        <f t="shared" si="29"/>
        <v>0</v>
      </c>
      <c r="AB88">
        <f t="shared" si="30"/>
        <v>0</v>
      </c>
    </row>
    <row r="89" spans="1:34" x14ac:dyDescent="0.4">
      <c r="A89">
        <f>ベースリスト!F90</f>
        <v>388</v>
      </c>
      <c r="B89">
        <f>IF(ベースリスト!G90="重１",1,IF(ベースリスト!G90="重２",2,IF(ベースリスト!G90="重３",3,IF(ベースリスト!G90="軽",4,IF(ベースリスト!G90="渋滞",5,0)))))</f>
        <v>0</v>
      </c>
      <c r="C89" t="str">
        <f t="shared" si="24"/>
        <v>0000</v>
      </c>
      <c r="D89" t="str">
        <f>ベースリスト!B90&amp;ベースリスト!C90</f>
        <v>引込常用範囲</v>
      </c>
      <c r="G89">
        <f>IF(((ベースリスト!H90="即")+(ベースリスト!H90="フリー")+(ベースリスト!H90="不")),1,0)</f>
        <v>0</v>
      </c>
      <c r="H89">
        <f>IF(((ベースリスト!I90="即")+(ベースリスト!I90="フリー")+(ベースリスト!I90="不")),1,0)</f>
        <v>0</v>
      </c>
      <c r="I89">
        <f>IF(((ベースリスト!J90="即")+(ベースリスト!J90="フリー")+(ベースリスト!J90="不")),1,0)</f>
        <v>0</v>
      </c>
      <c r="J89">
        <f>IF(((ベースリスト!K90="即")+(ベースリスト!K90="フリー")+(ベースリスト!K90="不")),1,0)</f>
        <v>0</v>
      </c>
      <c r="K89">
        <f>IF(((ベースリスト!L90="即")+(ベースリスト!L90="フリー")+(ベースリスト!L90="不")),1,0)</f>
        <v>0</v>
      </c>
      <c r="O89">
        <f>IF(ベースリスト!H90="減",1,0)</f>
        <v>0</v>
      </c>
      <c r="P89">
        <f>IF(ベースリスト!I90="減",1,0)</f>
        <v>0</v>
      </c>
      <c r="Q89">
        <f>IF(ベースリスト!J90="減",1,0)</f>
        <v>0</v>
      </c>
      <c r="R89">
        <f>IF(ベースリスト!K90="減",1,0)</f>
        <v>0</v>
      </c>
      <c r="S89">
        <f>IF(ベースリスト!L90="減",1,0)</f>
        <v>0</v>
      </c>
      <c r="W89">
        <f t="shared" si="25"/>
        <v>0</v>
      </c>
      <c r="X89">
        <f t="shared" si="26"/>
        <v>0</v>
      </c>
      <c r="Y89">
        <f t="shared" si="27"/>
        <v>0</v>
      </c>
      <c r="Z89">
        <f t="shared" si="28"/>
        <v>0</v>
      </c>
      <c r="AA89">
        <f t="shared" si="29"/>
        <v>0</v>
      </c>
      <c r="AB89">
        <f t="shared" si="30"/>
        <v>0</v>
      </c>
    </row>
    <row r="90" spans="1:34" x14ac:dyDescent="0.4">
      <c r="A90">
        <f>ベースリスト!F91</f>
        <v>389</v>
      </c>
      <c r="B90">
        <f>IF(ベースリスト!G91="重１",1,IF(ベースリスト!G91="重２",2,IF(ベースリスト!G91="重３",3,IF(ベースリスト!G91="軽",4,IF(ベースリスト!G91="渋滞",5,0)))))</f>
        <v>5</v>
      </c>
      <c r="C90" t="str">
        <f t="shared" si="24"/>
        <v>0020</v>
      </c>
      <c r="D90" t="str">
        <f>ベースリスト!B91&amp;ベースリスト!C91</f>
        <v>引込常用範囲常用出限</v>
      </c>
      <c r="E90" s="12" t="str">
        <f>ベースリスト!D91</f>
        <v>引込常用範囲常用出限に到達した（PGにて検出）</v>
      </c>
      <c r="G90">
        <f>IF(((ベースリスト!H91="即")+(ベースリスト!H91="フリー")+(ベースリスト!H91="不")),1,0)</f>
        <v>0</v>
      </c>
      <c r="H90">
        <f>IF(((ベースリスト!I91="即")+(ベースリスト!I91="フリー")+(ベースリスト!I91="不")),1,0)</f>
        <v>0</v>
      </c>
      <c r="I90">
        <f>IF(((ベースリスト!J91="即")+(ベースリスト!J91="フリー")+(ベースリスト!J91="不")),1,0)</f>
        <v>0</v>
      </c>
      <c r="J90">
        <f>IF(((ベースリスト!K91="即")+(ベースリスト!K91="フリー")+(ベースリスト!K91="不")),1,0)</f>
        <v>0</v>
      </c>
      <c r="K90">
        <f>IF(((ベースリスト!L91="即")+(ベースリスト!L91="フリー")+(ベースリスト!L91="不")),1,0)</f>
        <v>0</v>
      </c>
      <c r="O90">
        <f>IF(ベースリスト!H91="減",1,0)</f>
        <v>0</v>
      </c>
      <c r="P90">
        <f>IF(ベースリスト!I91="減",1,0)</f>
        <v>0</v>
      </c>
      <c r="Q90">
        <f>IF(ベースリスト!J91="減",1,0)</f>
        <v>1</v>
      </c>
      <c r="R90">
        <f>IF(ベースリスト!K91="減",1,0)</f>
        <v>0</v>
      </c>
      <c r="S90">
        <f>IF(ベースリスト!L91="減",1,0)</f>
        <v>0</v>
      </c>
      <c r="W90">
        <f t="shared" si="25"/>
        <v>1</v>
      </c>
      <c r="X90">
        <f t="shared" si="26"/>
        <v>0</v>
      </c>
      <c r="Y90">
        <f t="shared" si="27"/>
        <v>0</v>
      </c>
      <c r="Z90">
        <f t="shared" si="28"/>
        <v>0</v>
      </c>
      <c r="AA90">
        <f t="shared" si="29"/>
        <v>0</v>
      </c>
      <c r="AB90">
        <f t="shared" si="30"/>
        <v>1</v>
      </c>
    </row>
    <row r="91" spans="1:34" x14ac:dyDescent="0.4">
      <c r="A91">
        <f>ベースリスト!F92</f>
        <v>390</v>
      </c>
      <c r="B91">
        <f>IF(ベースリスト!G92="重１",1,IF(ベースリスト!G92="重２",2,IF(ベースリスト!G92="重３",3,IF(ベースリスト!G92="軽",4,IF(ベースリスト!G92="渋滞",5,0)))))</f>
        <v>2</v>
      </c>
      <c r="C91" t="str">
        <f t="shared" si="24"/>
        <v>2000</v>
      </c>
      <c r="D91" t="str">
        <f>ベースリスト!B92&amp;ベースリスト!C92</f>
        <v>引込常用範囲非常出限</v>
      </c>
      <c r="E91" s="12" t="str">
        <f>ベースリスト!D92</f>
        <v>引込常用範囲非常出限に到達した（LSにて検出）</v>
      </c>
      <c r="G91">
        <f>IF(((ベースリスト!H92="即")+(ベースリスト!H92="フリー")+(ベースリスト!H92="不")),1,0)</f>
        <v>0</v>
      </c>
      <c r="H91">
        <f>IF(((ベースリスト!I92="即")+(ベースリスト!I92="フリー")+(ベースリスト!I92="不")),1,0)</f>
        <v>0</v>
      </c>
      <c r="I91">
        <f>IF(((ベースリスト!J92="即")+(ベースリスト!J92="フリー")+(ベースリスト!J92="不")),1,0)</f>
        <v>1</v>
      </c>
      <c r="J91">
        <f>IF(((ベースリスト!K92="即")+(ベースリスト!K92="フリー")+(ベースリスト!K92="不")),1,0)</f>
        <v>0</v>
      </c>
      <c r="K91">
        <f>IF(((ベースリスト!L92="即")+(ベースリスト!L92="フリー")+(ベースリスト!L92="不")),1,0)</f>
        <v>0</v>
      </c>
      <c r="O91">
        <f>IF(ベースリスト!H92="減",1,0)</f>
        <v>0</v>
      </c>
      <c r="P91">
        <f>IF(ベースリスト!I92="減",1,0)</f>
        <v>0</v>
      </c>
      <c r="Q91">
        <f>IF(ベースリスト!J92="減",1,0)</f>
        <v>0</v>
      </c>
      <c r="R91">
        <f>IF(ベースリスト!K92="減",1,0)</f>
        <v>0</v>
      </c>
      <c r="S91">
        <f>IF(ベースリスト!L92="減",1,0)</f>
        <v>0</v>
      </c>
      <c r="W91">
        <f t="shared" si="25"/>
        <v>1</v>
      </c>
      <c r="X91">
        <f t="shared" si="26"/>
        <v>0</v>
      </c>
      <c r="Y91">
        <f t="shared" si="27"/>
        <v>1</v>
      </c>
      <c r="Z91">
        <f t="shared" si="28"/>
        <v>0</v>
      </c>
      <c r="AA91">
        <f t="shared" si="29"/>
        <v>0</v>
      </c>
      <c r="AB91">
        <f t="shared" si="30"/>
        <v>0</v>
      </c>
    </row>
    <row r="92" spans="1:34" x14ac:dyDescent="0.4">
      <c r="A92">
        <f>ベースリスト!F93</f>
        <v>391</v>
      </c>
      <c r="B92">
        <f>IF(ベースリスト!G93="重１",1,IF(ベースリスト!G93="重２",2,IF(ベースリスト!G93="重３",3,IF(ベースリスト!G93="軽",4,IF(ベースリスト!G93="渋滞",5,0)))))</f>
        <v>5</v>
      </c>
      <c r="C92" t="str">
        <f t="shared" si="24"/>
        <v>0020</v>
      </c>
      <c r="D92" t="str">
        <f>ベースリスト!B93&amp;ベースリスト!C93</f>
        <v>引込ジブ伏範囲出限</v>
      </c>
      <c r="E92" s="12" t="str">
        <f>ベースリスト!D93</f>
        <v>引込ジブ伏範囲出限に到達した（LSにて検出）</v>
      </c>
      <c r="G92">
        <f>IF(((ベースリスト!H93="即")+(ベースリスト!H93="フリー")+(ベースリスト!H93="不")),1,0)</f>
        <v>0</v>
      </c>
      <c r="H92">
        <f>IF(((ベースリスト!I93="即")+(ベースリスト!I93="フリー")+(ベースリスト!I93="不")),1,0)</f>
        <v>0</v>
      </c>
      <c r="I92">
        <f>IF(((ベースリスト!J93="即")+(ベースリスト!J93="フリー")+(ベースリスト!J93="不")),1,0)</f>
        <v>0</v>
      </c>
      <c r="J92">
        <f>IF(((ベースリスト!K93="即")+(ベースリスト!K93="フリー")+(ベースリスト!K93="不")),1,0)</f>
        <v>0</v>
      </c>
      <c r="K92">
        <f>IF(((ベースリスト!L93="即")+(ベースリスト!L93="フリー")+(ベースリスト!L93="不")),1,0)</f>
        <v>0</v>
      </c>
      <c r="O92">
        <f>IF(ベースリスト!H93="減",1,0)</f>
        <v>0</v>
      </c>
      <c r="P92">
        <f>IF(ベースリスト!I93="減",1,0)</f>
        <v>0</v>
      </c>
      <c r="Q92">
        <f>IF(ベースリスト!J93="減",1,0)</f>
        <v>1</v>
      </c>
      <c r="R92">
        <f>IF(ベースリスト!K93="減",1,0)</f>
        <v>0</v>
      </c>
      <c r="S92">
        <f>IF(ベースリスト!L93="減",1,0)</f>
        <v>0</v>
      </c>
      <c r="W92">
        <f t="shared" si="25"/>
        <v>1</v>
      </c>
      <c r="X92">
        <f t="shared" si="26"/>
        <v>0</v>
      </c>
      <c r="Y92">
        <f t="shared" si="27"/>
        <v>0</v>
      </c>
      <c r="Z92">
        <f t="shared" si="28"/>
        <v>0</v>
      </c>
      <c r="AA92">
        <f t="shared" si="29"/>
        <v>0</v>
      </c>
      <c r="AB92">
        <f t="shared" si="30"/>
        <v>1</v>
      </c>
    </row>
    <row r="93" spans="1:34" x14ac:dyDescent="0.4">
      <c r="A93">
        <f>ベースリスト!F94</f>
        <v>392</v>
      </c>
      <c r="B93">
        <f>IF(ベースリスト!G94="重１",1,IF(ベースリスト!G94="重２",2,IF(ベースリスト!G94="重３",3,IF(ベースリスト!G94="軽",4,IF(ベースリスト!G94="渋滞",5,0)))))</f>
        <v>0</v>
      </c>
      <c r="C93" t="str">
        <f t="shared" si="24"/>
        <v>0000</v>
      </c>
      <c r="D93" t="str">
        <f>ベースリスト!B94&amp;ベースリスト!C94</f>
        <v>引込ジブレスト出限</v>
      </c>
      <c r="G93">
        <f>IF(((ベースリスト!H94="即")+(ベースリスト!H94="フリー")+(ベースリスト!H94="不")),1,0)</f>
        <v>0</v>
      </c>
      <c r="H93">
        <f>IF(((ベースリスト!I94="即")+(ベースリスト!I94="フリー")+(ベースリスト!I94="不")),1,0)</f>
        <v>0</v>
      </c>
      <c r="I93">
        <f>IF(((ベースリスト!J94="即")+(ベースリスト!J94="フリー")+(ベースリスト!J94="不")),1,0)</f>
        <v>0</v>
      </c>
      <c r="J93">
        <f>IF(((ベースリスト!K94="即")+(ベースリスト!K94="フリー")+(ベースリスト!K94="不")),1,0)</f>
        <v>0</v>
      </c>
      <c r="K93">
        <f>IF(((ベースリスト!L94="即")+(ベースリスト!L94="フリー")+(ベースリスト!L94="不")),1,0)</f>
        <v>0</v>
      </c>
      <c r="O93">
        <f>IF(ベースリスト!H94="減",1,0)</f>
        <v>0</v>
      </c>
      <c r="P93">
        <f>IF(ベースリスト!I94="減",1,0)</f>
        <v>0</v>
      </c>
      <c r="Q93">
        <f>IF(ベースリスト!J94="減",1,0)</f>
        <v>0</v>
      </c>
      <c r="R93">
        <f>IF(ベースリスト!K94="減",1,0)</f>
        <v>0</v>
      </c>
      <c r="S93">
        <f>IF(ベースリスト!L94="減",1,0)</f>
        <v>0</v>
      </c>
      <c r="W93">
        <f t="shared" si="25"/>
        <v>0</v>
      </c>
      <c r="X93">
        <f t="shared" si="26"/>
        <v>0</v>
      </c>
      <c r="Y93">
        <f t="shared" si="27"/>
        <v>0</v>
      </c>
      <c r="Z93">
        <f t="shared" si="28"/>
        <v>0</v>
      </c>
      <c r="AA93">
        <f t="shared" si="29"/>
        <v>0</v>
      </c>
      <c r="AB93">
        <f t="shared" si="30"/>
        <v>0</v>
      </c>
    </row>
    <row r="94" spans="1:34" x14ac:dyDescent="0.4">
      <c r="A94">
        <f>ベースリスト!F95</f>
        <v>393</v>
      </c>
      <c r="B94">
        <f>IF(ベースリスト!G95="重１",1,IF(ベースリスト!G95="重２",2,IF(ベースリスト!G95="重３",3,IF(ベースリスト!G95="軽",4,IF(ベースリスト!G95="渋滞",5,0)))))</f>
        <v>5</v>
      </c>
      <c r="C94" t="str">
        <f t="shared" si="24"/>
        <v>0020</v>
      </c>
      <c r="D94" t="str">
        <f>ベースリスト!B95&amp;ベースリスト!C95</f>
        <v>引込ジブレスト出限引込</v>
      </c>
      <c r="E94" s="12" t="str">
        <f>ベースリスト!D95</f>
        <v>引込ジブレスト出限に到達した（LSにて検出）</v>
      </c>
      <c r="G94">
        <f>IF(((ベースリスト!H95="即")+(ベースリスト!H95="フリー")+(ベースリスト!H95="不")),1,0)</f>
        <v>0</v>
      </c>
      <c r="H94">
        <f>IF(((ベースリスト!I95="即")+(ベースリスト!I95="フリー")+(ベースリスト!I95="不")),1,0)</f>
        <v>0</v>
      </c>
      <c r="I94">
        <f>IF(((ベースリスト!J95="即")+(ベースリスト!J95="フリー")+(ベースリスト!J95="不")),1,0)</f>
        <v>0</v>
      </c>
      <c r="J94">
        <f>IF(((ベースリスト!K95="即")+(ベースリスト!K95="フリー")+(ベースリスト!K95="不")),1,0)</f>
        <v>0</v>
      </c>
      <c r="K94">
        <f>IF(((ベースリスト!L95="即")+(ベースリスト!L95="フリー")+(ベースリスト!L95="不")),1,0)</f>
        <v>0</v>
      </c>
      <c r="O94">
        <f>IF(ベースリスト!H95="減",1,0)</f>
        <v>0</v>
      </c>
      <c r="P94">
        <f>IF(ベースリスト!I95="減",1,0)</f>
        <v>0</v>
      </c>
      <c r="Q94">
        <f>IF(ベースリスト!J95="減",1,0)</f>
        <v>1</v>
      </c>
      <c r="R94">
        <f>IF(ベースリスト!K95="減",1,0)</f>
        <v>0</v>
      </c>
      <c r="S94">
        <f>IF(ベースリスト!L95="減",1,0)</f>
        <v>0</v>
      </c>
      <c r="W94">
        <f t="shared" si="25"/>
        <v>1</v>
      </c>
      <c r="X94">
        <f t="shared" si="26"/>
        <v>0</v>
      </c>
      <c r="Y94">
        <f t="shared" si="27"/>
        <v>0</v>
      </c>
      <c r="Z94">
        <f t="shared" si="28"/>
        <v>0</v>
      </c>
      <c r="AA94">
        <f t="shared" si="29"/>
        <v>0</v>
      </c>
      <c r="AB94">
        <f t="shared" si="30"/>
        <v>1</v>
      </c>
    </row>
    <row r="95" spans="1:34" x14ac:dyDescent="0.4">
      <c r="A95">
        <f>ベースリスト!F96</f>
        <v>394</v>
      </c>
      <c r="B95">
        <f>IF(ベースリスト!G96="重１",1,IF(ベースリスト!G96="重２",2,IF(ベースリスト!G96="重３",3,IF(ベースリスト!G96="軽",4,IF(ベースリスト!G96="渋滞",5,0)))))</f>
        <v>1</v>
      </c>
      <c r="C95" t="str">
        <f t="shared" si="24"/>
        <v>F800</v>
      </c>
      <c r="D95" t="str">
        <f>ベースリスト!B96&amp;ベースリスト!C96</f>
        <v>引込インバータ故障</v>
      </c>
      <c r="E95" s="12" t="str">
        <f>ベースリスト!D96</f>
        <v>引込用インバータが正常でない</v>
      </c>
      <c r="G95">
        <f>IF(((ベースリスト!H96="即")+(ベースリスト!H96="フリー")+(ベースリスト!H96="不")),1,0)</f>
        <v>1</v>
      </c>
      <c r="H95">
        <f>IF(((ベースリスト!I96="即")+(ベースリスト!I96="フリー")+(ベースリスト!I96="不")),1,0)</f>
        <v>1</v>
      </c>
      <c r="I95">
        <f>IF(((ベースリスト!J96="即")+(ベースリスト!J96="フリー")+(ベースリスト!J96="不")),1,0)</f>
        <v>1</v>
      </c>
      <c r="J95">
        <f>IF(((ベースリスト!K96="即")+(ベースリスト!K96="フリー")+(ベースリスト!K96="不")),1,0)</f>
        <v>1</v>
      </c>
      <c r="K95">
        <f>IF(((ベースリスト!L96="即")+(ベースリスト!L96="フリー")+(ベースリスト!L96="不")),1,0)</f>
        <v>1</v>
      </c>
      <c r="O95">
        <f>IF(ベースリスト!H96="減",1,0)</f>
        <v>0</v>
      </c>
      <c r="P95">
        <f>IF(ベースリスト!I96="減",1,0)</f>
        <v>0</v>
      </c>
      <c r="Q95">
        <f>IF(ベースリスト!J96="減",1,0)</f>
        <v>0</v>
      </c>
      <c r="R95">
        <f>IF(ベースリスト!K96="減",1,0)</f>
        <v>0</v>
      </c>
      <c r="S95">
        <f>IF(ベースリスト!L96="減",1,0)</f>
        <v>0</v>
      </c>
      <c r="W95">
        <f t="shared" si="25"/>
        <v>1</v>
      </c>
      <c r="X95">
        <f t="shared" si="26"/>
        <v>1</v>
      </c>
      <c r="Y95">
        <f t="shared" si="27"/>
        <v>0</v>
      </c>
      <c r="Z95">
        <f t="shared" si="28"/>
        <v>0</v>
      </c>
      <c r="AA95">
        <f t="shared" si="29"/>
        <v>0</v>
      </c>
      <c r="AB95">
        <f t="shared" si="30"/>
        <v>0</v>
      </c>
    </row>
    <row r="96" spans="1:34" x14ac:dyDescent="0.4">
      <c r="A96">
        <f>ベースリスト!F97</f>
        <v>395</v>
      </c>
      <c r="B96">
        <f>IF(ベースリスト!G97="重１",1,IF(ベースリスト!G97="重２",2,IF(ベースリスト!G97="重３",3,IF(ベースリスト!G97="軽",4,IF(ベースリスト!G97="渋滞",5,0)))))</f>
        <v>0</v>
      </c>
      <c r="C96" t="str">
        <f t="shared" si="24"/>
        <v>0000</v>
      </c>
      <c r="D96" t="str">
        <f>ベースリスト!B97&amp;ベースリスト!C97</f>
        <v>引込モータ</v>
      </c>
      <c r="G96">
        <f>IF(((ベースリスト!H97="即")+(ベースリスト!H97="フリー")+(ベースリスト!H97="不")),1,0)</f>
        <v>0</v>
      </c>
      <c r="H96">
        <f>IF(((ベースリスト!I97="即")+(ベースリスト!I97="フリー")+(ベースリスト!I97="不")),1,0)</f>
        <v>0</v>
      </c>
      <c r="I96">
        <f>IF(((ベースリスト!J97="即")+(ベースリスト!J97="フリー")+(ベースリスト!J97="不")),1,0)</f>
        <v>0</v>
      </c>
      <c r="J96">
        <f>IF(((ベースリスト!K97="即")+(ベースリスト!K97="フリー")+(ベースリスト!K97="不")),1,0)</f>
        <v>0</v>
      </c>
      <c r="K96">
        <f>IF(((ベースリスト!L97="即")+(ベースリスト!L97="フリー")+(ベースリスト!L97="不")),1,0)</f>
        <v>0</v>
      </c>
      <c r="O96">
        <f>IF(ベースリスト!H97="減",1,0)</f>
        <v>0</v>
      </c>
      <c r="P96">
        <f>IF(ベースリスト!I97="減",1,0)</f>
        <v>0</v>
      </c>
      <c r="Q96">
        <f>IF(ベースリスト!J97="減",1,0)</f>
        <v>0</v>
      </c>
      <c r="R96">
        <f>IF(ベースリスト!K97="減",1,0)</f>
        <v>0</v>
      </c>
      <c r="S96">
        <f>IF(ベースリスト!L97="減",1,0)</f>
        <v>0</v>
      </c>
      <c r="W96">
        <f t="shared" si="25"/>
        <v>0</v>
      </c>
      <c r="X96">
        <f t="shared" si="26"/>
        <v>0</v>
      </c>
      <c r="Y96">
        <f t="shared" si="27"/>
        <v>0</v>
      </c>
      <c r="Z96">
        <f t="shared" si="28"/>
        <v>0</v>
      </c>
      <c r="AA96">
        <f t="shared" si="29"/>
        <v>0</v>
      </c>
      <c r="AB96">
        <f t="shared" si="30"/>
        <v>0</v>
      </c>
    </row>
    <row r="97" spans="1:34" x14ac:dyDescent="0.4">
      <c r="A97">
        <f>ベースリスト!F98</f>
        <v>396</v>
      </c>
      <c r="B97">
        <f>IF(ベースリスト!G98="重１",1,IF(ベースリスト!G98="重２",2,IF(ベースリスト!G98="重３",3,IF(ベースリスト!G98="軽",4,IF(ベースリスト!G98="渋滞",5,0)))))</f>
        <v>4</v>
      </c>
      <c r="C97" t="str">
        <f t="shared" si="24"/>
        <v>0000</v>
      </c>
      <c r="D97" t="str">
        <f>ベースリスト!B98&amp;ベースリスト!C98</f>
        <v>引込モータ冷却ﾌｧﾝ過負荷</v>
      </c>
      <c r="E97" s="12" t="str">
        <f>ベースリスト!D98</f>
        <v>引込冷却ファンサーマルトリップ</v>
      </c>
      <c r="G97">
        <f>IF(((ベースリスト!H98="即")+(ベースリスト!H98="フリー")+(ベースリスト!H98="不")),1,0)</f>
        <v>0</v>
      </c>
      <c r="H97">
        <f>IF(((ベースリスト!I98="即")+(ベースリスト!I98="フリー")+(ベースリスト!I98="不")),1,0)</f>
        <v>0</v>
      </c>
      <c r="I97">
        <f>IF(((ベースリスト!J98="即")+(ベースリスト!J98="フリー")+(ベースリスト!J98="不")),1,0)</f>
        <v>0</v>
      </c>
      <c r="J97">
        <f>IF(((ベースリスト!K98="即")+(ベースリスト!K98="フリー")+(ベースリスト!K98="不")),1,0)</f>
        <v>0</v>
      </c>
      <c r="K97">
        <f>IF(((ベースリスト!L98="即")+(ベースリスト!L98="フリー")+(ベースリスト!L98="不")),1,0)</f>
        <v>0</v>
      </c>
      <c r="O97">
        <f>IF(ベースリスト!H98="減",1,0)</f>
        <v>0</v>
      </c>
      <c r="P97">
        <f>IF(ベースリスト!I98="減",1,0)</f>
        <v>0</v>
      </c>
      <c r="Q97">
        <f>IF(ベースリスト!J98="減",1,0)</f>
        <v>0</v>
      </c>
      <c r="R97">
        <f>IF(ベースリスト!K98="減",1,0)</f>
        <v>0</v>
      </c>
      <c r="S97">
        <f>IF(ベースリスト!L98="減",1,0)</f>
        <v>0</v>
      </c>
      <c r="W97">
        <f t="shared" si="25"/>
        <v>1</v>
      </c>
      <c r="X97">
        <f t="shared" si="26"/>
        <v>0</v>
      </c>
      <c r="Y97">
        <f t="shared" si="27"/>
        <v>0</v>
      </c>
      <c r="Z97">
        <f t="shared" si="28"/>
        <v>0</v>
      </c>
      <c r="AA97">
        <f t="shared" si="29"/>
        <v>1</v>
      </c>
      <c r="AB97">
        <f t="shared" si="30"/>
        <v>0</v>
      </c>
    </row>
    <row r="98" spans="1:34" x14ac:dyDescent="0.4">
      <c r="A98">
        <f>ベースリスト!F99</f>
        <v>397</v>
      </c>
      <c r="B98">
        <f>IF(ベースリスト!G99="重１",1,IF(ベースリスト!G99="重２",2,IF(ベースリスト!G99="重３",3,IF(ベースリスト!G99="軽",4,IF(ベースリスト!G99="渋滞",5,0)))))</f>
        <v>0</v>
      </c>
      <c r="C98" t="str">
        <f t="shared" si="24"/>
        <v>0000</v>
      </c>
      <c r="D98" t="str">
        <f>ベースリスト!B99&amp;ベースリスト!C99</f>
        <v>引込過速度</v>
      </c>
      <c r="G98">
        <f>IF(((ベースリスト!H99="即")+(ベースリスト!H99="フリー")+(ベースリスト!H99="不")),1,0)</f>
        <v>0</v>
      </c>
      <c r="H98">
        <f>IF(((ベースリスト!I99="即")+(ベースリスト!I99="フリー")+(ベースリスト!I99="不")),1,0)</f>
        <v>0</v>
      </c>
      <c r="I98">
        <f>IF(((ベースリスト!J99="即")+(ベースリスト!J99="フリー")+(ベースリスト!J99="不")),1,0)</f>
        <v>0</v>
      </c>
      <c r="J98">
        <f>IF(((ベースリスト!K99="即")+(ベースリスト!K99="フリー")+(ベースリスト!K99="不")),1,0)</f>
        <v>0</v>
      </c>
      <c r="K98">
        <f>IF(((ベースリスト!L99="即")+(ベースリスト!L99="フリー")+(ベースリスト!L99="不")),1,0)</f>
        <v>0</v>
      </c>
      <c r="O98">
        <f>IF(ベースリスト!H99="減",1,0)</f>
        <v>0</v>
      </c>
      <c r="P98">
        <f>IF(ベースリスト!I99="減",1,0)</f>
        <v>0</v>
      </c>
      <c r="Q98">
        <f>IF(ベースリスト!J99="減",1,0)</f>
        <v>0</v>
      </c>
      <c r="R98">
        <f>IF(ベースリスト!K99="減",1,0)</f>
        <v>0</v>
      </c>
      <c r="S98">
        <f>IF(ベースリスト!L99="減",1,0)</f>
        <v>0</v>
      </c>
      <c r="W98">
        <f t="shared" si="25"/>
        <v>0</v>
      </c>
      <c r="X98">
        <f t="shared" si="26"/>
        <v>0</v>
      </c>
      <c r="Y98">
        <f t="shared" si="27"/>
        <v>0</v>
      </c>
      <c r="Z98">
        <f t="shared" si="28"/>
        <v>0</v>
      </c>
      <c r="AA98">
        <f t="shared" si="29"/>
        <v>0</v>
      </c>
      <c r="AB98">
        <f t="shared" si="30"/>
        <v>0</v>
      </c>
      <c r="AC98" t="str">
        <f>DEC2HEX(W98*2^0+W99*2^1+W100*2^2+W101*2^3+W102*2^4+W103*2^5+W104*2^6+W105*2^7+W106*2^8+W107*2^9+W108*2^10+W109*2^11+W110*2^12+W111*2^13+W112*2^14+W113*2^15,4)</f>
        <v>4816</v>
      </c>
      <c r="AD98" t="str">
        <f>DEC2HEX(X98*2^0+X99*2^1+X100*2^2+X101*2^3+X102*2^4+X103*2^5+X104*2^6+X105*2^7+X106*2^8+X107*2^9+X108*2^10+X109*2^11+X110*2^12+X111*2^13+X112*2^14+X113*2^15,4)</f>
        <v>4000</v>
      </c>
      <c r="AE98" t="str">
        <f t="shared" ref="AE98" si="35">DEC2HEX(Y98*2^0+Y99*2^1+Y100*2^2+Y101*2^3+Y102*2^4+Y103*2^5+Y104*2^6+Y105*2^7+Y106*2^8+Y107*2^9+Y108*2^10+Y109*2^11+Y110*2^12+Y111*2^13+Y112*2^14+Y113*2^15,4)</f>
        <v>0016</v>
      </c>
      <c r="AF98" t="str">
        <f t="shared" ref="AF98" si="36">DEC2HEX(Z98*2^0+Z99*2^1+Z100*2^2+Z101*2^3+Z102*2^4+Z103*2^5+Z104*2^6+Z105*2^7+Z106*2^8+Z107*2^9+Z108*2^10+Z109*2^11+Z110*2^12+Z111*2^13+Z112*2^14+Z113*2^15,4)</f>
        <v>0000</v>
      </c>
      <c r="AG98" t="str">
        <f t="shared" ref="AG98" si="37">DEC2HEX(AA98*2^0+AA99*2^1+AA100*2^2+AA101*2^3+AA102*2^4+AA103*2^5+AA104*2^6+AA105*2^7+AA106*2^8+AA107*2^9+AA108*2^10+AA109*2^11+AA110*2^12+AA111*2^13+AA112*2^14+AA113*2^15,4)</f>
        <v>0000</v>
      </c>
      <c r="AH98" t="str">
        <f t="shared" ref="AH98" si="38">DEC2HEX(AB98*2^0+AB99*2^1+AB100*2^2+AB101*2^3+AB102*2^4+AB103*2^5+AB104*2^6+AB105*2^7+AB106*2^8+AB107*2^9+AB108*2^10+AB109*2^11+AB110*2^12+AB111*2^13+AB112*2^14+AB113*2^15,4)</f>
        <v>0800</v>
      </c>
    </row>
    <row r="99" spans="1:34" x14ac:dyDescent="0.4">
      <c r="A99">
        <f>ベースリスト!F100</f>
        <v>398</v>
      </c>
      <c r="B99">
        <f>IF(ベースリスト!G100="重１",1,IF(ベースリスト!G100="重２",2,IF(ベースリスト!G100="重３",3,IF(ベースリスト!G100="軽",4,IF(ベースリスト!G100="渋滞",5,0)))))</f>
        <v>2</v>
      </c>
      <c r="C99" t="str">
        <f t="shared" si="24"/>
        <v>2000</v>
      </c>
      <c r="D99" t="str">
        <f>ベースリスト!B100&amp;ベースリスト!C100</f>
        <v>引込過速度引込PG</v>
      </c>
      <c r="E99" s="12" t="str">
        <f>ベースリスト!D100</f>
        <v>引込速度が規定値を超えた（ＰＧにて検出）</v>
      </c>
      <c r="G99">
        <f>IF(((ベースリスト!H100="即")+(ベースリスト!H100="フリー")+(ベースリスト!H100="不")),1,0)</f>
        <v>0</v>
      </c>
      <c r="H99">
        <f>IF(((ベースリスト!I100="即")+(ベースリスト!I100="フリー")+(ベースリスト!I100="不")),1,0)</f>
        <v>0</v>
      </c>
      <c r="I99">
        <f>IF(((ベースリスト!J100="即")+(ベースリスト!J100="フリー")+(ベースリスト!J100="不")),1,0)</f>
        <v>1</v>
      </c>
      <c r="J99">
        <f>IF(((ベースリスト!K100="即")+(ベースリスト!K100="フリー")+(ベースリスト!K100="不")),1,0)</f>
        <v>0</v>
      </c>
      <c r="K99">
        <f>IF(((ベースリスト!L100="即")+(ベースリスト!L100="フリー")+(ベースリスト!L100="不")),1,0)</f>
        <v>0</v>
      </c>
      <c r="O99">
        <f>IF(ベースリスト!H100="減",1,0)</f>
        <v>0</v>
      </c>
      <c r="P99">
        <f>IF(ベースリスト!I100="減",1,0)</f>
        <v>0</v>
      </c>
      <c r="Q99">
        <f>IF(ベースリスト!J100="減",1,0)</f>
        <v>0</v>
      </c>
      <c r="R99">
        <f>IF(ベースリスト!K100="減",1,0)</f>
        <v>0</v>
      </c>
      <c r="S99">
        <f>IF(ベースリスト!L100="減",1,0)</f>
        <v>0</v>
      </c>
      <c r="W99">
        <f t="shared" si="25"/>
        <v>1</v>
      </c>
      <c r="X99">
        <f t="shared" si="26"/>
        <v>0</v>
      </c>
      <c r="Y99">
        <f t="shared" si="27"/>
        <v>1</v>
      </c>
      <c r="Z99">
        <f t="shared" si="28"/>
        <v>0</v>
      </c>
      <c r="AA99">
        <f t="shared" si="29"/>
        <v>0</v>
      </c>
      <c r="AB99">
        <f t="shared" si="30"/>
        <v>0</v>
      </c>
    </row>
    <row r="100" spans="1:34" x14ac:dyDescent="0.4">
      <c r="A100">
        <f>ベースリスト!F101</f>
        <v>399</v>
      </c>
      <c r="B100">
        <f>IF(ベースリスト!G101="重１",1,IF(ベースリスト!G101="重２",2,IF(ベースリスト!G101="重３",3,IF(ベースリスト!G101="軽",4,IF(ベースリスト!G101="渋滞",5,0)))))</f>
        <v>2</v>
      </c>
      <c r="C100" t="str">
        <f t="shared" si="24"/>
        <v>2000</v>
      </c>
      <c r="D100" t="str">
        <f>ベースリスト!B101&amp;ベースリスト!C101</f>
        <v>引込PG動作不良</v>
      </c>
      <c r="E100" s="12" t="str">
        <f>ベースリスト!D101</f>
        <v>引込運転中PGカウント値に変化がない</v>
      </c>
      <c r="G100">
        <f>IF(((ベースリスト!H101="即")+(ベースリスト!H101="フリー")+(ベースリスト!H101="不")),1,0)</f>
        <v>0</v>
      </c>
      <c r="H100">
        <f>IF(((ベースリスト!I101="即")+(ベースリスト!I101="フリー")+(ベースリスト!I101="不")),1,0)</f>
        <v>0</v>
      </c>
      <c r="I100">
        <f>IF(((ベースリスト!J101="即")+(ベースリスト!J101="フリー")+(ベースリスト!J101="不")),1,0)</f>
        <v>1</v>
      </c>
      <c r="J100">
        <f>IF(((ベースリスト!K101="即")+(ベースリスト!K101="フリー")+(ベースリスト!K101="不")),1,0)</f>
        <v>0</v>
      </c>
      <c r="K100">
        <f>IF(((ベースリスト!L101="即")+(ベースリスト!L101="フリー")+(ベースリスト!L101="不")),1,0)</f>
        <v>0</v>
      </c>
      <c r="O100">
        <f>IF(ベースリスト!H101="減",1,0)</f>
        <v>0</v>
      </c>
      <c r="P100">
        <f>IF(ベースリスト!I101="減",1,0)</f>
        <v>0</v>
      </c>
      <c r="Q100">
        <f>IF(ベースリスト!J101="減",1,0)</f>
        <v>0</v>
      </c>
      <c r="R100">
        <f>IF(ベースリスト!K101="減",1,0)</f>
        <v>0</v>
      </c>
      <c r="S100">
        <f>IF(ベースリスト!L101="減",1,0)</f>
        <v>0</v>
      </c>
      <c r="W100">
        <f t="shared" si="25"/>
        <v>1</v>
      </c>
      <c r="X100">
        <f t="shared" si="26"/>
        <v>0</v>
      </c>
      <c r="Y100">
        <f t="shared" si="27"/>
        <v>1</v>
      </c>
      <c r="Z100">
        <f t="shared" si="28"/>
        <v>0</v>
      </c>
      <c r="AA100">
        <f t="shared" si="29"/>
        <v>0</v>
      </c>
      <c r="AB100">
        <f t="shared" si="30"/>
        <v>0</v>
      </c>
    </row>
    <row r="101" spans="1:34" x14ac:dyDescent="0.4">
      <c r="A101">
        <f>ベースリスト!F102</f>
        <v>400</v>
      </c>
      <c r="B101">
        <f>IF(ベースリスト!G102="重１",1,IF(ベースリスト!G102="重２",2,IF(ベースリスト!G102="重３",3,IF(ベースリスト!G102="軽",4,IF(ベースリスト!G102="渋滞",5,0)))))</f>
        <v>0</v>
      </c>
      <c r="C101" t="str">
        <f t="shared" si="24"/>
        <v>0000</v>
      </c>
      <c r="D101" t="str">
        <f>ベースリスト!B102&amp;ベースリスト!C102</f>
        <v>引込</v>
      </c>
      <c r="G101">
        <f>IF(((ベースリスト!H102="即")+(ベースリスト!H102="フリー")+(ベースリスト!H102="不")),1,0)</f>
        <v>0</v>
      </c>
      <c r="H101">
        <f>IF(((ベースリスト!I102="即")+(ベースリスト!I102="フリー")+(ベースリスト!I102="不")),1,0)</f>
        <v>0</v>
      </c>
      <c r="I101">
        <f>IF(((ベースリスト!J102="即")+(ベースリスト!J102="フリー")+(ベースリスト!J102="不")),1,0)</f>
        <v>0</v>
      </c>
      <c r="J101">
        <f>IF(((ベースリスト!K102="即")+(ベースリスト!K102="フリー")+(ベースリスト!K102="不")),1,0)</f>
        <v>0</v>
      </c>
      <c r="K101">
        <f>IF(((ベースリスト!L102="即")+(ベースリスト!L102="フリー")+(ベースリスト!L102="不")),1,0)</f>
        <v>0</v>
      </c>
      <c r="O101">
        <f>IF(ベースリスト!H102="減",1,0)</f>
        <v>0</v>
      </c>
      <c r="P101">
        <f>IF(ベースリスト!I102="減",1,0)</f>
        <v>0</v>
      </c>
      <c r="Q101">
        <f>IF(ベースリスト!J102="減",1,0)</f>
        <v>0</v>
      </c>
      <c r="R101">
        <f>IF(ベースリスト!K102="減",1,0)</f>
        <v>0</v>
      </c>
      <c r="S101">
        <f>IF(ベースリスト!L102="減",1,0)</f>
        <v>0</v>
      </c>
      <c r="W101">
        <f t="shared" si="25"/>
        <v>0</v>
      </c>
      <c r="X101">
        <f t="shared" si="26"/>
        <v>0</v>
      </c>
      <c r="Y101">
        <f t="shared" si="27"/>
        <v>0</v>
      </c>
      <c r="Z101">
        <f t="shared" si="28"/>
        <v>0</v>
      </c>
      <c r="AA101">
        <f t="shared" si="29"/>
        <v>0</v>
      </c>
      <c r="AB101">
        <f t="shared" si="30"/>
        <v>0</v>
      </c>
    </row>
    <row r="102" spans="1:34" x14ac:dyDescent="0.4">
      <c r="A102">
        <f>ベースリスト!F103</f>
        <v>401</v>
      </c>
      <c r="B102">
        <f>IF(ベースリスト!G103="重１",1,IF(ベースリスト!G103="重２",2,IF(ベースリスト!G103="重３",3,IF(ベースリスト!G103="軽",4,IF(ベースリスト!G103="渋滞",5,0)))))</f>
        <v>2</v>
      </c>
      <c r="C102" t="str">
        <f t="shared" si="24"/>
        <v>2000</v>
      </c>
      <c r="D102" t="str">
        <f>ベースリスト!B103&amp;ベースリスト!C103</f>
        <v>引込ブレーキ過負荷</v>
      </c>
      <c r="E102" s="12" t="str">
        <f>ベースリスト!D103</f>
        <v>引込ディスクブレーキサーマルトリップ</v>
      </c>
      <c r="G102">
        <f>IF(((ベースリスト!H103="即")+(ベースリスト!H103="フリー")+(ベースリスト!H103="不")),1,0)</f>
        <v>0</v>
      </c>
      <c r="H102">
        <f>IF(((ベースリスト!I103="即")+(ベースリスト!I103="フリー")+(ベースリスト!I103="不")),1,0)</f>
        <v>0</v>
      </c>
      <c r="I102">
        <f>IF(((ベースリスト!J103="即")+(ベースリスト!J103="フリー")+(ベースリスト!J103="不")),1,0)</f>
        <v>1</v>
      </c>
      <c r="J102">
        <f>IF(((ベースリスト!K103="即")+(ベースリスト!K103="フリー")+(ベースリスト!K103="不")),1,0)</f>
        <v>0</v>
      </c>
      <c r="K102">
        <f>IF(((ベースリスト!L103="即")+(ベースリスト!L103="フリー")+(ベースリスト!L103="不")),1,0)</f>
        <v>0</v>
      </c>
      <c r="O102">
        <f>IF(ベースリスト!H103="減",1,0)</f>
        <v>0</v>
      </c>
      <c r="P102">
        <f>IF(ベースリスト!I103="減",1,0)</f>
        <v>0</v>
      </c>
      <c r="Q102">
        <f>IF(ベースリスト!J103="減",1,0)</f>
        <v>0</v>
      </c>
      <c r="R102">
        <f>IF(ベースリスト!K103="減",1,0)</f>
        <v>0</v>
      </c>
      <c r="S102">
        <f>IF(ベースリスト!L103="減",1,0)</f>
        <v>0</v>
      </c>
      <c r="W102">
        <f t="shared" si="25"/>
        <v>1</v>
      </c>
      <c r="X102">
        <f t="shared" si="26"/>
        <v>0</v>
      </c>
      <c r="Y102">
        <f t="shared" si="27"/>
        <v>1</v>
      </c>
      <c r="Z102">
        <f t="shared" si="28"/>
        <v>0</v>
      </c>
      <c r="AA102">
        <f t="shared" si="29"/>
        <v>0</v>
      </c>
      <c r="AB102">
        <f t="shared" si="30"/>
        <v>0</v>
      </c>
    </row>
    <row r="103" spans="1:34" x14ac:dyDescent="0.4">
      <c r="A103">
        <f>ベースリスト!F104</f>
        <v>402</v>
      </c>
      <c r="B103">
        <f>IF(ベースリスト!G104="重１",1,IF(ベースリスト!G104="重２",2,IF(ベースリスト!G104="重３",3,IF(ベースリスト!G104="軽",4,IF(ベースリスト!G104="渋滞",5,0)))))</f>
        <v>0</v>
      </c>
      <c r="C103" t="str">
        <f t="shared" si="24"/>
        <v>0000</v>
      </c>
      <c r="D103" t="str">
        <f>ベースリスト!B104&amp;ベースリスト!C104</f>
        <v>引込操作</v>
      </c>
      <c r="G103">
        <f>IF(((ベースリスト!H104="即")+(ベースリスト!H104="フリー")+(ベースリスト!H104="不")),1,0)</f>
        <v>0</v>
      </c>
      <c r="H103">
        <f>IF(((ベースリスト!I104="即")+(ベースリスト!I104="フリー")+(ベースリスト!I104="不")),1,0)</f>
        <v>0</v>
      </c>
      <c r="I103">
        <f>IF(((ベースリスト!J104="即")+(ベースリスト!J104="フリー")+(ベースリスト!J104="不")),1,0)</f>
        <v>0</v>
      </c>
      <c r="J103">
        <f>IF(((ベースリスト!K104="即")+(ベースリスト!K104="フリー")+(ベースリスト!K104="不")),1,0)</f>
        <v>0</v>
      </c>
      <c r="K103">
        <f>IF(((ベースリスト!L104="即")+(ベースリスト!L104="フリー")+(ベースリスト!L104="不")),1,0)</f>
        <v>0</v>
      </c>
      <c r="O103">
        <f>IF(ベースリスト!H104="減",1,0)</f>
        <v>0</v>
      </c>
      <c r="P103">
        <f>IF(ベースリスト!I104="減",1,0)</f>
        <v>0</v>
      </c>
      <c r="Q103">
        <f>IF(ベースリスト!J104="減",1,0)</f>
        <v>0</v>
      </c>
      <c r="R103">
        <f>IF(ベースリスト!K104="減",1,0)</f>
        <v>0</v>
      </c>
      <c r="S103">
        <f>IF(ベースリスト!L104="減",1,0)</f>
        <v>0</v>
      </c>
      <c r="W103">
        <f t="shared" si="25"/>
        <v>0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0</v>
      </c>
    </row>
    <row r="104" spans="1:34" x14ac:dyDescent="0.4">
      <c r="A104">
        <f>ベースリスト!F105</f>
        <v>403</v>
      </c>
      <c r="B104">
        <f>IF(ベースリスト!G105="重１",1,IF(ベースリスト!G105="重２",2,IF(ベースリスト!G105="重３",3,IF(ベースリスト!G105="軽",4,IF(ベースリスト!G105="渋滞",5,0)))))</f>
        <v>0</v>
      </c>
      <c r="C104" t="str">
        <f t="shared" si="24"/>
        <v>0000</v>
      </c>
      <c r="D104" t="str">
        <f>ベースリスト!B105&amp;ベースリスト!C105</f>
        <v/>
      </c>
      <c r="G104">
        <f>IF(((ベースリスト!H105="即")+(ベースリスト!H105="フリー")+(ベースリスト!H105="不")),1,0)</f>
        <v>0</v>
      </c>
      <c r="H104">
        <f>IF(((ベースリスト!I105="即")+(ベースリスト!I105="フリー")+(ベースリスト!I105="不")),1,0)</f>
        <v>0</v>
      </c>
      <c r="I104">
        <f>IF(((ベースリスト!J105="即")+(ベースリスト!J105="フリー")+(ベースリスト!J105="不")),1,0)</f>
        <v>0</v>
      </c>
      <c r="J104">
        <f>IF(((ベースリスト!K105="即")+(ベースリスト!K105="フリー")+(ベースリスト!K105="不")),1,0)</f>
        <v>0</v>
      </c>
      <c r="K104">
        <f>IF(((ベースリスト!L105="即")+(ベースリスト!L105="フリー")+(ベースリスト!L105="不")),1,0)</f>
        <v>0</v>
      </c>
      <c r="O104">
        <f>IF(ベースリスト!H105="減",1,0)</f>
        <v>0</v>
      </c>
      <c r="P104">
        <f>IF(ベースリスト!I105="減",1,0)</f>
        <v>0</v>
      </c>
      <c r="Q104">
        <f>IF(ベースリスト!J105="減",1,0)</f>
        <v>0</v>
      </c>
      <c r="R104">
        <f>IF(ベースリスト!K105="減",1,0)</f>
        <v>0</v>
      </c>
      <c r="S104">
        <f>IF(ベースリスト!L105="減",1,0)</f>
        <v>0</v>
      </c>
      <c r="W104">
        <f t="shared" si="25"/>
        <v>0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0</v>
      </c>
    </row>
    <row r="105" spans="1:34" x14ac:dyDescent="0.4">
      <c r="A105">
        <f>ベースリスト!F106</f>
        <v>404</v>
      </c>
      <c r="B105">
        <f>IF(ベースリスト!G106="重１",1,IF(ベースリスト!G106="重２",2,IF(ベースリスト!G106="重３",3,IF(ベースリスト!G106="軽",4,IF(ベースリスト!G106="渋滞",5,0)))))</f>
        <v>0</v>
      </c>
      <c r="C105" t="str">
        <f t="shared" si="24"/>
        <v>0000</v>
      </c>
      <c r="D105" t="str">
        <f>ベースリスト!B106&amp;ベースリスト!C106</f>
        <v/>
      </c>
      <c r="G105">
        <f>IF(((ベースリスト!H106="即")+(ベースリスト!H106="フリー")+(ベースリスト!H106="不")),1,0)</f>
        <v>0</v>
      </c>
      <c r="H105">
        <f>IF(((ベースリスト!I106="即")+(ベースリスト!I106="フリー")+(ベースリスト!I106="不")),1,0)</f>
        <v>0</v>
      </c>
      <c r="I105">
        <f>IF(((ベースリスト!J106="即")+(ベースリスト!J106="フリー")+(ベースリスト!J106="不")),1,0)</f>
        <v>0</v>
      </c>
      <c r="J105">
        <f>IF(((ベースリスト!K106="即")+(ベースリスト!K106="フリー")+(ベースリスト!K106="不")),1,0)</f>
        <v>0</v>
      </c>
      <c r="K105">
        <f>IF(((ベースリスト!L106="即")+(ベースリスト!L106="フリー")+(ベースリスト!L106="不")),1,0)</f>
        <v>0</v>
      </c>
      <c r="O105">
        <f>IF(ベースリスト!H106="減",1,0)</f>
        <v>0</v>
      </c>
      <c r="P105">
        <f>IF(ベースリスト!I106="減",1,0)</f>
        <v>0</v>
      </c>
      <c r="Q105">
        <f>IF(ベースリスト!J106="減",1,0)</f>
        <v>0</v>
      </c>
      <c r="R105">
        <f>IF(ベースリスト!K106="減",1,0)</f>
        <v>0</v>
      </c>
      <c r="S105">
        <f>IF(ベースリスト!L106="減",1,0)</f>
        <v>0</v>
      </c>
      <c r="W105">
        <f t="shared" si="25"/>
        <v>0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0</v>
      </c>
    </row>
    <row r="106" spans="1:34" x14ac:dyDescent="0.4">
      <c r="A106">
        <f>ベースリスト!F107</f>
        <v>405</v>
      </c>
      <c r="B106">
        <f>IF(ベースリスト!G107="重１",1,IF(ベースリスト!G107="重２",2,IF(ベースリスト!G107="重３",3,IF(ベースリスト!G107="軽",4,IF(ベースリスト!G107="渋滞",5,0)))))</f>
        <v>0</v>
      </c>
      <c r="C106" t="str">
        <f t="shared" si="24"/>
        <v>0000</v>
      </c>
      <c r="D106" t="str">
        <f>ベースリスト!B107&amp;ベースリスト!C107</f>
        <v/>
      </c>
      <c r="G106">
        <f>IF(((ベースリスト!H107="即")+(ベースリスト!H107="フリー")+(ベースリスト!H107="不")),1,0)</f>
        <v>0</v>
      </c>
      <c r="H106">
        <f>IF(((ベースリスト!I107="即")+(ベースリスト!I107="フリー")+(ベースリスト!I107="不")),1,0)</f>
        <v>0</v>
      </c>
      <c r="I106">
        <f>IF(((ベースリスト!J107="即")+(ベースリスト!J107="フリー")+(ベースリスト!J107="不")),1,0)</f>
        <v>0</v>
      </c>
      <c r="J106">
        <f>IF(((ベースリスト!K107="即")+(ベースリスト!K107="フリー")+(ベースリスト!K107="不")),1,0)</f>
        <v>0</v>
      </c>
      <c r="K106">
        <f>IF(((ベースリスト!L107="即")+(ベースリスト!L107="フリー")+(ベースリスト!L107="不")),1,0)</f>
        <v>0</v>
      </c>
      <c r="O106">
        <f>IF(ベースリスト!H107="減",1,0)</f>
        <v>0</v>
      </c>
      <c r="P106">
        <f>IF(ベースリスト!I107="減",1,0)</f>
        <v>0</v>
      </c>
      <c r="Q106">
        <f>IF(ベースリスト!J107="減",1,0)</f>
        <v>0</v>
      </c>
      <c r="R106">
        <f>IF(ベースリスト!K107="減",1,0)</f>
        <v>0</v>
      </c>
      <c r="S106">
        <f>IF(ベースリスト!L107="減",1,0)</f>
        <v>0</v>
      </c>
      <c r="W106">
        <f t="shared" si="25"/>
        <v>0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0</v>
      </c>
    </row>
    <row r="107" spans="1:34" x14ac:dyDescent="0.4">
      <c r="A107">
        <f>ベースリスト!F108</f>
        <v>406</v>
      </c>
      <c r="B107">
        <f>IF(ベースリスト!G108="重１",1,IF(ベースリスト!G108="重２",2,IF(ベースリスト!G108="重３",3,IF(ベースリスト!G108="軽",4,IF(ベースリスト!G108="渋滞",5,0)))))</f>
        <v>0</v>
      </c>
      <c r="C107" t="str">
        <f t="shared" si="24"/>
        <v>0000</v>
      </c>
      <c r="D107" t="str">
        <f>ベースリスト!B108&amp;ベースリスト!C108</f>
        <v/>
      </c>
      <c r="G107">
        <f>IF(((ベースリスト!H108="即")+(ベースリスト!H108="フリー")+(ベースリスト!H108="不")),1,0)</f>
        <v>0</v>
      </c>
      <c r="H107">
        <f>IF(((ベースリスト!I108="即")+(ベースリスト!I108="フリー")+(ベースリスト!I108="不")),1,0)</f>
        <v>0</v>
      </c>
      <c r="I107">
        <f>IF(((ベースリスト!J108="即")+(ベースリスト!J108="フリー")+(ベースリスト!J108="不")),1,0)</f>
        <v>0</v>
      </c>
      <c r="J107">
        <f>IF(((ベースリスト!K108="即")+(ベースリスト!K108="フリー")+(ベースリスト!K108="不")),1,0)</f>
        <v>0</v>
      </c>
      <c r="K107">
        <f>IF(((ベースリスト!L108="即")+(ベースリスト!L108="フリー")+(ベースリスト!L108="不")),1,0)</f>
        <v>0</v>
      </c>
      <c r="O107">
        <f>IF(ベースリスト!H108="減",1,0)</f>
        <v>0</v>
      </c>
      <c r="P107">
        <f>IF(ベースリスト!I108="減",1,0)</f>
        <v>0</v>
      </c>
      <c r="Q107">
        <f>IF(ベースリスト!J108="減",1,0)</f>
        <v>0</v>
      </c>
      <c r="R107">
        <f>IF(ベースリスト!K108="減",1,0)</f>
        <v>0</v>
      </c>
      <c r="S107">
        <f>IF(ベースリスト!L108="減",1,0)</f>
        <v>0</v>
      </c>
      <c r="W107">
        <f t="shared" si="25"/>
        <v>0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0</v>
      </c>
    </row>
    <row r="108" spans="1:34" x14ac:dyDescent="0.4">
      <c r="A108">
        <f>ベースリスト!F109</f>
        <v>407</v>
      </c>
      <c r="B108">
        <f>IF(ベースリスト!G109="重１",1,IF(ベースリスト!G109="重２",2,IF(ベースリスト!G109="重３",3,IF(ベースリスト!G109="軽",4,IF(ベースリスト!G109="渋滞",5,0)))))</f>
        <v>0</v>
      </c>
      <c r="C108" t="str">
        <f t="shared" si="24"/>
        <v>0000</v>
      </c>
      <c r="D108" t="str">
        <f>ベースリスト!B109&amp;ベースリスト!C109</f>
        <v/>
      </c>
      <c r="G108">
        <f>IF(((ベースリスト!H109="即")+(ベースリスト!H109="フリー")+(ベースリスト!H109="不")),1,0)</f>
        <v>0</v>
      </c>
      <c r="H108">
        <f>IF(((ベースリスト!I109="即")+(ベースリスト!I109="フリー")+(ベースリスト!I109="不")),1,0)</f>
        <v>0</v>
      </c>
      <c r="I108">
        <f>IF(((ベースリスト!J109="即")+(ベースリスト!J109="フリー")+(ベースリスト!J109="不")),1,0)</f>
        <v>0</v>
      </c>
      <c r="J108">
        <f>IF(((ベースリスト!K109="即")+(ベースリスト!K109="フリー")+(ベースリスト!K109="不")),1,0)</f>
        <v>0</v>
      </c>
      <c r="K108">
        <f>IF(((ベースリスト!L109="即")+(ベースリスト!L109="フリー")+(ベースリスト!L109="不")),1,0)</f>
        <v>0</v>
      </c>
      <c r="O108">
        <f>IF(ベースリスト!H109="減",1,0)</f>
        <v>0</v>
      </c>
      <c r="P108">
        <f>IF(ベースリスト!I109="減",1,0)</f>
        <v>0</v>
      </c>
      <c r="Q108">
        <f>IF(ベースリスト!J109="減",1,0)</f>
        <v>0</v>
      </c>
      <c r="R108">
        <f>IF(ベースリスト!K109="減",1,0)</f>
        <v>0</v>
      </c>
      <c r="S108">
        <f>IF(ベースリスト!L109="減",1,0)</f>
        <v>0</v>
      </c>
      <c r="W108">
        <f t="shared" si="25"/>
        <v>0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0</v>
      </c>
    </row>
    <row r="109" spans="1:34" x14ac:dyDescent="0.4">
      <c r="A109">
        <f>ベースリスト!F110</f>
        <v>408</v>
      </c>
      <c r="B109">
        <f>IF(ベースリスト!G110="重１",1,IF(ベースリスト!G110="重２",2,IF(ベースリスト!G110="重３",3,IF(ベースリスト!G110="軽",4,IF(ベースリスト!G110="渋滞",5,0)))))</f>
        <v>5</v>
      </c>
      <c r="C109" t="str">
        <f t="shared" si="24"/>
        <v>0020</v>
      </c>
      <c r="D109" t="str">
        <f>ベースリスト!B110&amp;ベースリスト!C110</f>
        <v>引込操作モード切替エラー</v>
      </c>
      <c r="E109" s="12" t="str">
        <f>ベースリスト!D110</f>
        <v>引込運転中に引込選択スイッチを操作した</v>
      </c>
      <c r="G109">
        <f>IF(((ベースリスト!H110="即")+(ベースリスト!H110="フリー")+(ベースリスト!H110="不")),1,0)</f>
        <v>0</v>
      </c>
      <c r="H109">
        <f>IF(((ベースリスト!I110="即")+(ベースリスト!I110="フリー")+(ベースリスト!I110="不")),1,0)</f>
        <v>0</v>
      </c>
      <c r="I109">
        <f>IF(((ベースリスト!J110="即")+(ベースリスト!J110="フリー")+(ベースリスト!J110="不")),1,0)</f>
        <v>0</v>
      </c>
      <c r="J109">
        <f>IF(((ベースリスト!K110="即")+(ベースリスト!K110="フリー")+(ベースリスト!K110="不")),1,0)</f>
        <v>0</v>
      </c>
      <c r="K109">
        <f>IF(((ベースリスト!L110="即")+(ベースリスト!L110="フリー")+(ベースリスト!L110="不")),1,0)</f>
        <v>0</v>
      </c>
      <c r="O109">
        <f>IF(ベースリスト!H110="減",1,0)</f>
        <v>0</v>
      </c>
      <c r="P109">
        <f>IF(ベースリスト!I110="減",1,0)</f>
        <v>0</v>
      </c>
      <c r="Q109">
        <f>IF(ベースリスト!J110="減",1,0)</f>
        <v>1</v>
      </c>
      <c r="R109">
        <f>IF(ベースリスト!K110="減",1,0)</f>
        <v>0</v>
      </c>
      <c r="S109">
        <f>IF(ベースリスト!L110="減",1,0)</f>
        <v>0</v>
      </c>
      <c r="W109">
        <f t="shared" si="25"/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</v>
      </c>
    </row>
    <row r="110" spans="1:34" x14ac:dyDescent="0.4">
      <c r="A110">
        <f>ベースリスト!F111</f>
        <v>409</v>
      </c>
      <c r="B110">
        <f>IF(ベースリスト!G111="重１",1,IF(ベースリスト!G111="重２",2,IF(ベースリスト!G111="重３",3,IF(ベースリスト!G111="軽",4,IF(ベースリスト!G111="渋滞",5,0)))))</f>
        <v>0</v>
      </c>
      <c r="C110" t="str">
        <f t="shared" si="24"/>
        <v>0000</v>
      </c>
      <c r="D110" t="str">
        <f>ベースリスト!B111&amp;ベースリスト!C111</f>
        <v/>
      </c>
      <c r="G110">
        <f>IF(((ベースリスト!H111="即")+(ベースリスト!H111="フリー")+(ベースリスト!H111="不")),1,0)</f>
        <v>0</v>
      </c>
      <c r="H110">
        <f>IF(((ベースリスト!I111="即")+(ベースリスト!I111="フリー")+(ベースリスト!I111="不")),1,0)</f>
        <v>0</v>
      </c>
      <c r="I110">
        <f>IF(((ベースリスト!J111="即")+(ベースリスト!J111="フリー")+(ベースリスト!J111="不")),1,0)</f>
        <v>0</v>
      </c>
      <c r="J110">
        <f>IF(((ベースリスト!K111="即")+(ベースリスト!K111="フリー")+(ベースリスト!K111="不")),1,0)</f>
        <v>0</v>
      </c>
      <c r="K110">
        <f>IF(((ベースリスト!L111="即")+(ベースリスト!L111="フリー")+(ベースリスト!L111="不")),1,0)</f>
        <v>0</v>
      </c>
      <c r="O110">
        <f>IF(ベースリスト!H111="減",1,0)</f>
        <v>0</v>
      </c>
      <c r="P110">
        <f>IF(ベースリスト!I111="減",1,0)</f>
        <v>0</v>
      </c>
      <c r="Q110">
        <f>IF(ベースリスト!J111="減",1,0)</f>
        <v>0</v>
      </c>
      <c r="R110">
        <f>IF(ベースリスト!K111="減",1,0)</f>
        <v>0</v>
      </c>
      <c r="S110">
        <f>IF(ベースリスト!L111="減",1,0)</f>
        <v>0</v>
      </c>
      <c r="W110">
        <f t="shared" si="25"/>
        <v>0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0</v>
      </c>
    </row>
    <row r="111" spans="1:34" x14ac:dyDescent="0.4">
      <c r="A111">
        <f>ベースリスト!F112</f>
        <v>410</v>
      </c>
      <c r="B111">
        <f>IF(ベースリスト!G112="重１",1,IF(ベースリスト!G112="重２",2,IF(ベースリスト!G112="重３",3,IF(ベースリスト!G112="軽",4,IF(ベースリスト!G112="渋滞",5,0)))))</f>
        <v>0</v>
      </c>
      <c r="C111" t="str">
        <f t="shared" si="24"/>
        <v>0000</v>
      </c>
      <c r="D111" t="str">
        <f>ベースリスト!B112&amp;ベースリスト!C112</f>
        <v/>
      </c>
      <c r="G111">
        <f>IF(((ベースリスト!H112="即")+(ベースリスト!H112="フリー")+(ベースリスト!H112="不")),1,0)</f>
        <v>0</v>
      </c>
      <c r="H111">
        <f>IF(((ベースリスト!I112="即")+(ベースリスト!I112="フリー")+(ベースリスト!I112="不")),1,0)</f>
        <v>0</v>
      </c>
      <c r="I111">
        <f>IF(((ベースリスト!J112="即")+(ベースリスト!J112="フリー")+(ベースリスト!J112="不")),1,0)</f>
        <v>0</v>
      </c>
      <c r="J111">
        <f>IF(((ベースリスト!K112="即")+(ベースリスト!K112="フリー")+(ベースリスト!K112="不")),1,0)</f>
        <v>0</v>
      </c>
      <c r="K111">
        <f>IF(((ベースリスト!L112="即")+(ベースリスト!L112="フリー")+(ベースリスト!L112="不")),1,0)</f>
        <v>0</v>
      </c>
      <c r="O111">
        <f>IF(ベースリスト!H112="減",1,0)</f>
        <v>0</v>
      </c>
      <c r="P111">
        <f>IF(ベースリスト!I112="減",1,0)</f>
        <v>0</v>
      </c>
      <c r="Q111">
        <f>IF(ベースリスト!J112="減",1,0)</f>
        <v>0</v>
      </c>
      <c r="R111">
        <f>IF(ベースリスト!K112="減",1,0)</f>
        <v>0</v>
      </c>
      <c r="S111">
        <f>IF(ベースリスト!L112="減",1,0)</f>
        <v>0</v>
      </c>
      <c r="W111">
        <f t="shared" si="25"/>
        <v>0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0</v>
      </c>
    </row>
    <row r="112" spans="1:34" x14ac:dyDescent="0.4">
      <c r="A112">
        <f>ベースリスト!F113</f>
        <v>411</v>
      </c>
      <c r="B112">
        <f>IF(ベースリスト!G113="重１",1,IF(ベースリスト!G113="重２",2,IF(ベースリスト!G113="重３",3,IF(ベースリスト!G113="軽",4,IF(ベースリスト!G113="渋滞",5,0)))))</f>
        <v>1</v>
      </c>
      <c r="C112" t="str">
        <f t="shared" si="24"/>
        <v>F800</v>
      </c>
      <c r="D112" t="str">
        <f>ベースリスト!B113&amp;ベースリスト!C113</f>
        <v>旋回インバータ故障</v>
      </c>
      <c r="E112" s="12" t="str">
        <f>ベースリスト!D113</f>
        <v>旋回用インバータが正常でない</v>
      </c>
      <c r="G112">
        <f>IF(((ベースリスト!H113="即")+(ベースリスト!H113="フリー")+(ベースリスト!H113="不")),1,0)</f>
        <v>1</v>
      </c>
      <c r="H112">
        <f>IF(((ベースリスト!I113="即")+(ベースリスト!I113="フリー")+(ベースリスト!I113="不")),1,0)</f>
        <v>1</v>
      </c>
      <c r="I112">
        <f>IF(((ベースリスト!J113="即")+(ベースリスト!J113="フリー")+(ベースリスト!J113="不")),1,0)</f>
        <v>1</v>
      </c>
      <c r="J112">
        <f>IF(((ベースリスト!K113="即")+(ベースリスト!K113="フリー")+(ベースリスト!K113="不")),1,0)</f>
        <v>1</v>
      </c>
      <c r="K112">
        <f>IF(((ベースリスト!L113="即")+(ベースリスト!L113="フリー")+(ベースリスト!L113="不")),1,0)</f>
        <v>1</v>
      </c>
      <c r="O112">
        <f>IF(ベースリスト!H113="減",1,0)</f>
        <v>0</v>
      </c>
      <c r="P112">
        <f>IF(ベースリスト!I113="減",1,0)</f>
        <v>0</v>
      </c>
      <c r="Q112">
        <f>IF(ベースリスト!J113="減",1,0)</f>
        <v>0</v>
      </c>
      <c r="R112">
        <f>IF(ベースリスト!K113="減",1,0)</f>
        <v>0</v>
      </c>
      <c r="S112">
        <f>IF(ベースリスト!L113="減",1,0)</f>
        <v>0</v>
      </c>
      <c r="W112">
        <f t="shared" si="25"/>
        <v>1</v>
      </c>
      <c r="X112">
        <f t="shared" si="26"/>
        <v>1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0</v>
      </c>
    </row>
    <row r="113" spans="1:34" x14ac:dyDescent="0.4">
      <c r="A113">
        <f>ベースリスト!F114</f>
        <v>412</v>
      </c>
      <c r="B113">
        <f>IF(ベースリスト!G114="重１",1,IF(ベースリスト!G114="重２",2,IF(ベースリスト!G114="重３",3,IF(ベースリスト!G114="軽",4,IF(ベースリスト!G114="渋滞",5,0)))))</f>
        <v>0</v>
      </c>
      <c r="C113" t="str">
        <f t="shared" si="24"/>
        <v>0000</v>
      </c>
      <c r="D113" t="str">
        <f>ベースリスト!B114&amp;ベースリスト!C114</f>
        <v/>
      </c>
      <c r="G113">
        <f>IF(((ベースリスト!H114="即")+(ベースリスト!H114="フリー")+(ベースリスト!H114="不")),1,0)</f>
        <v>0</v>
      </c>
      <c r="H113">
        <f>IF(((ベースリスト!I114="即")+(ベースリスト!I114="フリー")+(ベースリスト!I114="不")),1,0)</f>
        <v>0</v>
      </c>
      <c r="I113">
        <f>IF(((ベースリスト!J114="即")+(ベースリスト!J114="フリー")+(ベースリスト!J114="不")),1,0)</f>
        <v>0</v>
      </c>
      <c r="J113">
        <f>IF(((ベースリスト!K114="即")+(ベースリスト!K114="フリー")+(ベースリスト!K114="不")),1,0)</f>
        <v>0</v>
      </c>
      <c r="K113">
        <f>IF(((ベースリスト!L114="即")+(ベースリスト!L114="フリー")+(ベースリスト!L114="不")),1,0)</f>
        <v>0</v>
      </c>
      <c r="O113">
        <f>IF(ベースリスト!H114="減",1,0)</f>
        <v>0</v>
      </c>
      <c r="P113">
        <f>IF(ベースリスト!I114="減",1,0)</f>
        <v>0</v>
      </c>
      <c r="Q113">
        <f>IF(ベースリスト!J114="減",1,0)</f>
        <v>0</v>
      </c>
      <c r="R113">
        <f>IF(ベースリスト!K114="減",1,0)</f>
        <v>0</v>
      </c>
      <c r="S113">
        <f>IF(ベースリスト!L114="減",1,0)</f>
        <v>0</v>
      </c>
      <c r="W113">
        <f t="shared" si="25"/>
        <v>0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0</v>
      </c>
    </row>
    <row r="114" spans="1:34" x14ac:dyDescent="0.4">
      <c r="A114">
        <f>ベースリスト!F115</f>
        <v>413</v>
      </c>
      <c r="B114">
        <f>IF(ベースリスト!G115="重１",1,IF(ベースリスト!G115="重２",2,IF(ベースリスト!G115="重３",3,IF(ベースリスト!G115="軽",4,IF(ベースリスト!G115="渋滞",5,0)))))</f>
        <v>0</v>
      </c>
      <c r="C114" t="str">
        <f t="shared" si="24"/>
        <v>0000</v>
      </c>
      <c r="D114" t="str">
        <f>ベースリスト!B115&amp;ベースリスト!C115</f>
        <v/>
      </c>
      <c r="G114">
        <f>IF(((ベースリスト!H115="即")+(ベースリスト!H115="フリー")+(ベースリスト!H115="不")),1,0)</f>
        <v>0</v>
      </c>
      <c r="H114">
        <f>IF(((ベースリスト!I115="即")+(ベースリスト!I115="フリー")+(ベースリスト!I115="不")),1,0)</f>
        <v>0</v>
      </c>
      <c r="I114">
        <f>IF(((ベースリスト!J115="即")+(ベースリスト!J115="フリー")+(ベースリスト!J115="不")),1,0)</f>
        <v>0</v>
      </c>
      <c r="J114">
        <f>IF(((ベースリスト!K115="即")+(ベースリスト!K115="フリー")+(ベースリスト!K115="不")),1,0)</f>
        <v>0</v>
      </c>
      <c r="K114">
        <f>IF(((ベースリスト!L115="即")+(ベースリスト!L115="フリー")+(ベースリスト!L115="不")),1,0)</f>
        <v>0</v>
      </c>
      <c r="O114">
        <f>IF(ベースリスト!H115="減",1,0)</f>
        <v>0</v>
      </c>
      <c r="P114">
        <f>IF(ベースリスト!I115="減",1,0)</f>
        <v>0</v>
      </c>
      <c r="Q114">
        <f>IF(ベースリスト!J115="減",1,0)</f>
        <v>0</v>
      </c>
      <c r="R114">
        <f>IF(ベースリスト!K115="減",1,0)</f>
        <v>0</v>
      </c>
      <c r="S114">
        <f>IF(ベースリスト!L115="減",1,0)</f>
        <v>0</v>
      </c>
      <c r="W114">
        <f t="shared" si="25"/>
        <v>0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0</v>
      </c>
      <c r="AC114" t="str">
        <f>DEC2HEX(W114*2^0+W115*2^1+W116*2^2+W117*2^3+W118*2^4+W119*2^5+W120*2^6+W121*2^7+W122*2^8+W123*2^9+W124*2^10+W125*2^11+W126*2^12+W127*2^13+W128*2^14+W129*2^15,4)</f>
        <v>0090</v>
      </c>
      <c r="AD114" t="str">
        <f>DEC2HEX(X114*2^0+X115*2^1+X116*2^2+X117*2^3+X118*2^4+X119*2^5+X120*2^6+X121*2^7+X122*2^8+X123*2^9+X124*2^10+X125*2^11+X126*2^12+X127*2^13+X128*2^14+X129*2^15,4)</f>
        <v>0000</v>
      </c>
      <c r="AE114" t="str">
        <f t="shared" ref="AE114" si="39">DEC2HEX(Y114*2^0+Y115*2^1+Y116*2^2+Y117*2^3+Y118*2^4+Y119*2^5+Y120*2^6+Y121*2^7+Y122*2^8+Y123*2^9+Y124*2^10+Y125*2^11+Y126*2^12+Y127*2^13+Y128*2^14+Y129*2^15,4)</f>
        <v>0000</v>
      </c>
      <c r="AF114" t="str">
        <f t="shared" ref="AF114" si="40">DEC2HEX(Z114*2^0+Z115*2^1+Z116*2^2+Z117*2^3+Z118*2^4+Z119*2^5+Z120*2^6+Z121*2^7+Z122*2^8+Z123*2^9+Z124*2^10+Z125*2^11+Z126*2^12+Z127*2^13+Z128*2^14+Z129*2^15,4)</f>
        <v>0000</v>
      </c>
      <c r="AG114" t="str">
        <f t="shared" ref="AG114" si="41">DEC2HEX(AA114*2^0+AA115*2^1+AA116*2^2+AA117*2^3+AA118*2^4+AA119*2^5+AA120*2^6+AA121*2^7+AA122*2^8+AA123*2^9+AA124*2^10+AA125*2^11+AA126*2^12+AA127*2^13+AA128*2^14+AA129*2^15,4)</f>
        <v>0080</v>
      </c>
      <c r="AH114" t="str">
        <f t="shared" ref="AH114" si="42">DEC2HEX(AB114*2^0+AB115*2^1+AB116*2^2+AB117*2^3+AB118*2^4+AB119*2^5+AB120*2^6+AB121*2^7+AB122*2^8+AB123*2^9+AB124*2^10+AB125*2^11+AB126*2^12+AB127*2^13+AB128*2^14+AB129*2^15,4)</f>
        <v>0010</v>
      </c>
    </row>
    <row r="115" spans="1:34" x14ac:dyDescent="0.4">
      <c r="A115">
        <f>ベースリスト!F116</f>
        <v>414</v>
      </c>
      <c r="B115">
        <f>IF(ベースリスト!G116="重１",1,IF(ベースリスト!G116="重２",2,IF(ベースリスト!G116="重３",3,IF(ベースリスト!G116="軽",4,IF(ベースリスト!G116="渋滞",5,0)))))</f>
        <v>0</v>
      </c>
      <c r="C115" t="str">
        <f t="shared" si="24"/>
        <v>0000</v>
      </c>
      <c r="D115" t="str">
        <f>ベースリスト!B116&amp;ベースリスト!C116</f>
        <v/>
      </c>
      <c r="G115">
        <f>IF(((ベースリスト!H116="即")+(ベースリスト!H116="フリー")+(ベースリスト!H116="不")),1,0)</f>
        <v>0</v>
      </c>
      <c r="H115">
        <f>IF(((ベースリスト!I116="即")+(ベースリスト!I116="フリー")+(ベースリスト!I116="不")),1,0)</f>
        <v>0</v>
      </c>
      <c r="I115">
        <f>IF(((ベースリスト!J116="即")+(ベースリスト!J116="フリー")+(ベースリスト!J116="不")),1,0)</f>
        <v>0</v>
      </c>
      <c r="J115">
        <f>IF(((ベースリスト!K116="即")+(ベースリスト!K116="フリー")+(ベースリスト!K116="不")),1,0)</f>
        <v>0</v>
      </c>
      <c r="K115">
        <f>IF(((ベースリスト!L116="即")+(ベースリスト!L116="フリー")+(ベースリスト!L116="不")),1,0)</f>
        <v>0</v>
      </c>
      <c r="O115">
        <f>IF(ベースリスト!H116="減",1,0)</f>
        <v>0</v>
      </c>
      <c r="P115">
        <f>IF(ベースリスト!I116="減",1,0)</f>
        <v>0</v>
      </c>
      <c r="Q115">
        <f>IF(ベースリスト!J116="減",1,0)</f>
        <v>0</v>
      </c>
      <c r="R115">
        <f>IF(ベースリスト!K116="減",1,0)</f>
        <v>0</v>
      </c>
      <c r="S115">
        <f>IF(ベースリスト!L116="減",1,0)</f>
        <v>0</v>
      </c>
      <c r="W115">
        <f t="shared" si="25"/>
        <v>0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0</v>
      </c>
    </row>
    <row r="116" spans="1:34" x14ac:dyDescent="0.4">
      <c r="A116">
        <f>ベースリスト!F117</f>
        <v>415</v>
      </c>
      <c r="B116">
        <f>IF(ベースリスト!G117="重１",1,IF(ベースリスト!G117="重２",2,IF(ベースリスト!G117="重３",3,IF(ベースリスト!G117="軽",4,IF(ベースリスト!G117="渋滞",5,0)))))</f>
        <v>0</v>
      </c>
      <c r="C116" t="str">
        <f t="shared" si="24"/>
        <v>0000</v>
      </c>
      <c r="D116" t="str">
        <f>ベースリスト!B117&amp;ベースリスト!C117</f>
        <v/>
      </c>
      <c r="G116">
        <f>IF(((ベースリスト!H117="即")+(ベースリスト!H117="フリー")+(ベースリスト!H117="不")),1,0)</f>
        <v>0</v>
      </c>
      <c r="H116">
        <f>IF(((ベースリスト!I117="即")+(ベースリスト!I117="フリー")+(ベースリスト!I117="不")),1,0)</f>
        <v>0</v>
      </c>
      <c r="I116">
        <f>IF(((ベースリスト!J117="即")+(ベースリスト!J117="フリー")+(ベースリスト!J117="不")),1,0)</f>
        <v>0</v>
      </c>
      <c r="J116">
        <f>IF(((ベースリスト!K117="即")+(ベースリスト!K117="フリー")+(ベースリスト!K117="不")),1,0)</f>
        <v>0</v>
      </c>
      <c r="K116">
        <f>IF(((ベースリスト!L117="即")+(ベースリスト!L117="フリー")+(ベースリスト!L117="不")),1,0)</f>
        <v>0</v>
      </c>
      <c r="O116">
        <f>IF(ベースリスト!H117="減",1,0)</f>
        <v>0</v>
      </c>
      <c r="P116">
        <f>IF(ベースリスト!I117="減",1,0)</f>
        <v>0</v>
      </c>
      <c r="Q116">
        <f>IF(ベースリスト!J117="減",1,0)</f>
        <v>0</v>
      </c>
      <c r="R116">
        <f>IF(ベースリスト!K117="減",1,0)</f>
        <v>0</v>
      </c>
      <c r="S116">
        <f>IF(ベースリスト!L117="減",1,0)</f>
        <v>0</v>
      </c>
      <c r="W116">
        <f t="shared" si="25"/>
        <v>0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0</v>
      </c>
    </row>
    <row r="117" spans="1:34" x14ac:dyDescent="0.4">
      <c r="A117">
        <f>ベースリスト!F118</f>
        <v>416</v>
      </c>
      <c r="B117">
        <f>IF(ベースリスト!G118="重１",1,IF(ベースリスト!G118="重２",2,IF(ベースリスト!G118="重３",3,IF(ベースリスト!G118="軽",4,IF(ベースリスト!G118="渋滞",5,0)))))</f>
        <v>0</v>
      </c>
      <c r="C117" t="str">
        <f t="shared" si="24"/>
        <v>0000</v>
      </c>
      <c r="D117" t="str">
        <f>ベースリスト!B118&amp;ベースリスト!C118</f>
        <v/>
      </c>
      <c r="G117">
        <f>IF(((ベースリスト!H118="即")+(ベースリスト!H118="フリー")+(ベースリスト!H118="不")),1,0)</f>
        <v>0</v>
      </c>
      <c r="H117">
        <f>IF(((ベースリスト!I118="即")+(ベースリスト!I118="フリー")+(ベースリスト!I118="不")),1,0)</f>
        <v>0</v>
      </c>
      <c r="I117">
        <f>IF(((ベースリスト!J118="即")+(ベースリスト!J118="フリー")+(ベースリスト!J118="不")),1,0)</f>
        <v>0</v>
      </c>
      <c r="J117">
        <f>IF(((ベースリスト!K118="即")+(ベースリスト!K118="フリー")+(ベースリスト!K118="不")),1,0)</f>
        <v>0</v>
      </c>
      <c r="K117">
        <f>IF(((ベースリスト!L118="即")+(ベースリスト!L118="フリー")+(ベースリスト!L118="不")),1,0)</f>
        <v>0</v>
      </c>
      <c r="O117">
        <f>IF(ベースリスト!H118="減",1,0)</f>
        <v>0</v>
      </c>
      <c r="P117">
        <f>IF(ベースリスト!I118="減",1,0)</f>
        <v>0</v>
      </c>
      <c r="Q117">
        <f>IF(ベースリスト!J118="減",1,0)</f>
        <v>0</v>
      </c>
      <c r="R117">
        <f>IF(ベースリスト!K118="減",1,0)</f>
        <v>0</v>
      </c>
      <c r="S117">
        <f>IF(ベースリスト!L118="減",1,0)</f>
        <v>0</v>
      </c>
      <c r="W117">
        <f t="shared" si="25"/>
        <v>0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0</v>
      </c>
    </row>
    <row r="118" spans="1:34" x14ac:dyDescent="0.4">
      <c r="A118">
        <f>ベースリスト!F119</f>
        <v>417</v>
      </c>
      <c r="B118">
        <f>IF(ベースリスト!G119="重１",1,IF(ベースリスト!G119="重２",2,IF(ベースリスト!G119="重３",3,IF(ベースリスト!G119="軽",4,IF(ベースリスト!G119="渋滞",5,0)))))</f>
        <v>5</v>
      </c>
      <c r="C118" t="str">
        <f t="shared" si="24"/>
        <v>1000</v>
      </c>
      <c r="D118" t="str">
        <f>ベースリスト!B119&amp;ベースリスト!C119</f>
        <v>旋回足踏ブレーキ未開放</v>
      </c>
      <c r="E118" s="12" t="str">
        <f>ベースリスト!D119</f>
        <v>旋回足踏ブレーキ未開放のままコントローラを</v>
      </c>
      <c r="G118">
        <f>IF(((ベースリスト!H119="即")+(ベースリスト!H119="フリー")+(ベースリスト!H119="不")),1,0)</f>
        <v>0</v>
      </c>
      <c r="H118">
        <f>IF(((ベースリスト!I119="即")+(ベースリスト!I119="フリー")+(ベースリスト!I119="不")),1,0)</f>
        <v>0</v>
      </c>
      <c r="I118">
        <f>IF(((ベースリスト!J119="即")+(ベースリスト!J119="フリー")+(ベースリスト!J119="不")),1,0)</f>
        <v>0</v>
      </c>
      <c r="J118">
        <f>IF(((ベースリスト!K119="即")+(ベースリスト!K119="フリー")+(ベースリスト!K119="不")),1,0)</f>
        <v>1</v>
      </c>
      <c r="K118">
        <f>IF(((ベースリスト!L119="即")+(ベースリスト!L119="フリー")+(ベースリスト!L119="不")),1,0)</f>
        <v>0</v>
      </c>
      <c r="O118">
        <f>IF(ベースリスト!H119="減",1,0)</f>
        <v>0</v>
      </c>
      <c r="P118">
        <f>IF(ベースリスト!I119="減",1,0)</f>
        <v>0</v>
      </c>
      <c r="Q118">
        <f>IF(ベースリスト!J119="減",1,0)</f>
        <v>0</v>
      </c>
      <c r="R118">
        <f>IF(ベースリスト!K119="減",1,0)</f>
        <v>0</v>
      </c>
      <c r="S118">
        <f>IF(ベースリスト!L119="減",1,0)</f>
        <v>0</v>
      </c>
      <c r="W118">
        <f t="shared" si="25"/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</v>
      </c>
    </row>
    <row r="119" spans="1:34" x14ac:dyDescent="0.4">
      <c r="A119">
        <f>ベースリスト!F120</f>
        <v>418</v>
      </c>
      <c r="B119">
        <f>IF(ベースリスト!G120="重１",1,IF(ベースリスト!G120="重２",2,IF(ベースリスト!G120="重３",3,IF(ベースリスト!G120="軽",4,IF(ベースリスト!G120="渋滞",5,0)))))</f>
        <v>0</v>
      </c>
      <c r="C119" t="str">
        <f t="shared" si="24"/>
        <v>0000</v>
      </c>
      <c r="D119" t="str">
        <f>ベースリスト!B120&amp;ベースリスト!C120</f>
        <v/>
      </c>
      <c r="G119">
        <f>IF(((ベースリスト!H120="即")+(ベースリスト!H120="フリー")+(ベースリスト!H120="不")),1,0)</f>
        <v>0</v>
      </c>
      <c r="H119">
        <f>IF(((ベースリスト!I120="即")+(ベースリスト!I120="フリー")+(ベースリスト!I120="不")),1,0)</f>
        <v>0</v>
      </c>
      <c r="I119">
        <f>IF(((ベースリスト!J120="即")+(ベースリスト!J120="フリー")+(ベースリスト!J120="不")),1,0)</f>
        <v>0</v>
      </c>
      <c r="J119">
        <f>IF(((ベースリスト!K120="即")+(ベースリスト!K120="フリー")+(ベースリスト!K120="不")),1,0)</f>
        <v>0</v>
      </c>
      <c r="K119">
        <f>IF(((ベースリスト!L120="即")+(ベースリスト!L120="フリー")+(ベースリスト!L120="不")),1,0)</f>
        <v>0</v>
      </c>
      <c r="O119">
        <f>IF(ベースリスト!H120="減",1,0)</f>
        <v>0</v>
      </c>
      <c r="P119">
        <f>IF(ベースリスト!I120="減",1,0)</f>
        <v>0</v>
      </c>
      <c r="Q119">
        <f>IF(ベースリスト!J120="減",1,0)</f>
        <v>0</v>
      </c>
      <c r="R119">
        <f>IF(ベースリスト!K120="減",1,0)</f>
        <v>0</v>
      </c>
      <c r="S119">
        <f>IF(ベースリスト!L120="減",1,0)</f>
        <v>0</v>
      </c>
      <c r="W119">
        <f t="shared" si="25"/>
        <v>0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0</v>
      </c>
    </row>
    <row r="120" spans="1:34" x14ac:dyDescent="0.4">
      <c r="A120">
        <f>ベースリスト!F121</f>
        <v>419</v>
      </c>
      <c r="B120">
        <f>IF(ベースリスト!G121="重１",1,IF(ベースリスト!G121="重２",2,IF(ベースリスト!G121="重３",3,IF(ベースリスト!G121="軽",4,IF(ベースリスト!G121="渋滞",5,0)))))</f>
        <v>0</v>
      </c>
      <c r="C120" t="str">
        <f t="shared" si="24"/>
        <v>0000</v>
      </c>
      <c r="D120" t="str">
        <f>ベースリスト!B121&amp;ベースリスト!C121</f>
        <v/>
      </c>
      <c r="G120">
        <f>IF(((ベースリスト!H121="即")+(ベースリスト!H121="フリー")+(ベースリスト!H121="不")),1,0)</f>
        <v>0</v>
      </c>
      <c r="H120">
        <f>IF(((ベースリスト!I121="即")+(ベースリスト!I121="フリー")+(ベースリスト!I121="不")),1,0)</f>
        <v>0</v>
      </c>
      <c r="I120">
        <f>IF(((ベースリスト!J121="即")+(ベースリスト!J121="フリー")+(ベースリスト!J121="不")),1,0)</f>
        <v>0</v>
      </c>
      <c r="J120">
        <f>IF(((ベースリスト!K121="即")+(ベースリスト!K121="フリー")+(ベースリスト!K121="不")),1,0)</f>
        <v>0</v>
      </c>
      <c r="K120">
        <f>IF(((ベースリスト!L121="即")+(ベースリスト!L121="フリー")+(ベースリスト!L121="不")),1,0)</f>
        <v>0</v>
      </c>
      <c r="O120">
        <f>IF(ベースリスト!H121="減",1,0)</f>
        <v>0</v>
      </c>
      <c r="P120">
        <f>IF(ベースリスト!I121="減",1,0)</f>
        <v>0</v>
      </c>
      <c r="Q120">
        <f>IF(ベースリスト!J121="減",1,0)</f>
        <v>0</v>
      </c>
      <c r="R120">
        <f>IF(ベースリスト!K121="減",1,0)</f>
        <v>0</v>
      </c>
      <c r="S120">
        <f>IF(ベースリスト!L121="減",1,0)</f>
        <v>0</v>
      </c>
      <c r="W120">
        <f t="shared" si="25"/>
        <v>0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0</v>
      </c>
    </row>
    <row r="121" spans="1:34" x14ac:dyDescent="0.4">
      <c r="A121">
        <f>ベースリスト!F122</f>
        <v>420</v>
      </c>
      <c r="B121">
        <f>IF(ベースリスト!G122="重１",1,IF(ベースリスト!G122="重２",2,IF(ベースリスト!G122="重３",3,IF(ベースリスト!G122="軽",4,IF(ベースリスト!G122="渋滞",5,0)))))</f>
        <v>4</v>
      </c>
      <c r="C121" t="str">
        <f t="shared" si="24"/>
        <v>0000</v>
      </c>
      <c r="D121" t="str">
        <f>ベースリスト!B122&amp;ベースリスト!C122</f>
        <v>旋回部給脂装置故障</v>
      </c>
      <c r="E121" s="12" t="str">
        <f>ベースリスト!D122</f>
        <v>旋回部給脂装置が故障した</v>
      </c>
      <c r="G121">
        <f>IF(((ベースリスト!H122="即")+(ベースリスト!H122="フリー")+(ベースリスト!H122="不")),1,0)</f>
        <v>0</v>
      </c>
      <c r="H121">
        <f>IF(((ベースリスト!I122="即")+(ベースリスト!I122="フリー")+(ベースリスト!I122="不")),1,0)</f>
        <v>0</v>
      </c>
      <c r="I121">
        <f>IF(((ベースリスト!J122="即")+(ベースリスト!J122="フリー")+(ベースリスト!J122="不")),1,0)</f>
        <v>0</v>
      </c>
      <c r="J121">
        <f>IF(((ベースリスト!K122="即")+(ベースリスト!K122="フリー")+(ベースリスト!K122="不")),1,0)</f>
        <v>0</v>
      </c>
      <c r="K121">
        <f>IF(((ベースリスト!L122="即")+(ベースリスト!L122="フリー")+(ベースリスト!L122="不")),1,0)</f>
        <v>0</v>
      </c>
      <c r="O121">
        <f>IF(ベースリスト!H122="減",1,0)</f>
        <v>0</v>
      </c>
      <c r="P121">
        <f>IF(ベースリスト!I122="減",1,0)</f>
        <v>0</v>
      </c>
      <c r="Q121">
        <f>IF(ベースリスト!J122="減",1,0)</f>
        <v>0</v>
      </c>
      <c r="R121">
        <f>IF(ベースリスト!K122="減",1,0)</f>
        <v>0</v>
      </c>
      <c r="S121">
        <f>IF(ベースリスト!L122="減",1,0)</f>
        <v>0</v>
      </c>
      <c r="W121">
        <f t="shared" si="25"/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1</v>
      </c>
      <c r="AB121">
        <f t="shared" si="30"/>
        <v>0</v>
      </c>
    </row>
    <row r="122" spans="1:34" x14ac:dyDescent="0.4">
      <c r="A122">
        <f>ベースリスト!F123</f>
        <v>421</v>
      </c>
      <c r="B122">
        <f>IF(ベースリスト!G123="重１",1,IF(ベースリスト!G123="重２",2,IF(ベースリスト!G123="重３",3,IF(ベースリスト!G123="軽",4,IF(ベースリスト!G123="渋滞",5,0)))))</f>
        <v>0</v>
      </c>
      <c r="C122" t="str">
        <f t="shared" si="24"/>
        <v>0000</v>
      </c>
      <c r="D122" t="str">
        <f>ベースリスト!B123&amp;ベースリスト!C123</f>
        <v/>
      </c>
      <c r="G122">
        <f>IF(((ベースリスト!H123="即")+(ベースリスト!H123="フリー")+(ベースリスト!H123="不")),1,0)</f>
        <v>0</v>
      </c>
      <c r="H122">
        <f>IF(((ベースリスト!I123="即")+(ベースリスト!I123="フリー")+(ベースリスト!I123="不")),1,0)</f>
        <v>0</v>
      </c>
      <c r="I122">
        <f>IF(((ベースリスト!J123="即")+(ベースリスト!J123="フリー")+(ベースリスト!J123="不")),1,0)</f>
        <v>0</v>
      </c>
      <c r="J122">
        <f>IF(((ベースリスト!K123="即")+(ベースリスト!K123="フリー")+(ベースリスト!K123="不")),1,0)</f>
        <v>0</v>
      </c>
      <c r="K122">
        <f>IF(((ベースリスト!L123="即")+(ベースリスト!L123="フリー")+(ベースリスト!L123="不")),1,0)</f>
        <v>0</v>
      </c>
      <c r="O122">
        <f>IF(ベースリスト!H123="減",1,0)</f>
        <v>0</v>
      </c>
      <c r="P122">
        <f>IF(ベースリスト!I123="減",1,0)</f>
        <v>0</v>
      </c>
      <c r="Q122">
        <f>IF(ベースリスト!J123="減",1,0)</f>
        <v>0</v>
      </c>
      <c r="R122">
        <f>IF(ベースリスト!K123="減",1,0)</f>
        <v>0</v>
      </c>
      <c r="S122">
        <f>IF(ベースリスト!L123="減",1,0)</f>
        <v>0</v>
      </c>
      <c r="W122">
        <f t="shared" si="25"/>
        <v>0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0</v>
      </c>
    </row>
    <row r="123" spans="1:34" x14ac:dyDescent="0.4">
      <c r="A123">
        <f>ベースリスト!F124</f>
        <v>422</v>
      </c>
      <c r="B123">
        <f>IF(ベースリスト!G124="重１",1,IF(ベースリスト!G124="重２",2,IF(ベースリスト!G124="重３",3,IF(ベースリスト!G124="軽",4,IF(ベースリスト!G124="渋滞",5,0)))))</f>
        <v>0</v>
      </c>
      <c r="C123" t="str">
        <f t="shared" si="24"/>
        <v>0000</v>
      </c>
      <c r="D123" t="str">
        <f>ベースリスト!B124&amp;ベースリスト!C124</f>
        <v/>
      </c>
      <c r="G123">
        <f>IF(((ベースリスト!H124="即")+(ベースリスト!H124="フリー")+(ベースリスト!H124="不")),1,0)</f>
        <v>0</v>
      </c>
      <c r="H123">
        <f>IF(((ベースリスト!I124="即")+(ベースリスト!I124="フリー")+(ベースリスト!I124="不")),1,0)</f>
        <v>0</v>
      </c>
      <c r="I123">
        <f>IF(((ベースリスト!J124="即")+(ベースリスト!J124="フリー")+(ベースリスト!J124="不")),1,0)</f>
        <v>0</v>
      </c>
      <c r="J123">
        <f>IF(((ベースリスト!K124="即")+(ベースリスト!K124="フリー")+(ベースリスト!K124="不")),1,0)</f>
        <v>0</v>
      </c>
      <c r="K123">
        <f>IF(((ベースリスト!L124="即")+(ベースリスト!L124="フリー")+(ベースリスト!L124="不")),1,0)</f>
        <v>0</v>
      </c>
      <c r="O123">
        <f>IF(ベースリスト!H124="減",1,0)</f>
        <v>0</v>
      </c>
      <c r="P123">
        <f>IF(ベースリスト!I124="減",1,0)</f>
        <v>0</v>
      </c>
      <c r="Q123">
        <f>IF(ベースリスト!J124="減",1,0)</f>
        <v>0</v>
      </c>
      <c r="R123">
        <f>IF(ベースリスト!K124="減",1,0)</f>
        <v>0</v>
      </c>
      <c r="S123">
        <f>IF(ベースリスト!L124="減",1,0)</f>
        <v>0</v>
      </c>
      <c r="W123">
        <f t="shared" si="25"/>
        <v>0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0</v>
      </c>
    </row>
    <row r="124" spans="1:34" x14ac:dyDescent="0.4">
      <c r="A124">
        <f>ベースリスト!F125</f>
        <v>423</v>
      </c>
      <c r="B124">
        <f>IF(ベースリスト!G125="重１",1,IF(ベースリスト!G125="重２",2,IF(ベースリスト!G125="重３",3,IF(ベースリスト!G125="軽",4,IF(ベースリスト!G125="渋滞",5,0)))))</f>
        <v>0</v>
      </c>
      <c r="C124" t="str">
        <f t="shared" si="24"/>
        <v>0000</v>
      </c>
      <c r="D124" t="str">
        <f>ベースリスト!B125&amp;ベースリスト!C125</f>
        <v/>
      </c>
      <c r="G124">
        <f>IF(((ベースリスト!H125="即")+(ベースリスト!H125="フリー")+(ベースリスト!H125="不")),1,0)</f>
        <v>0</v>
      </c>
      <c r="H124">
        <f>IF(((ベースリスト!I125="即")+(ベースリスト!I125="フリー")+(ベースリスト!I125="不")),1,0)</f>
        <v>0</v>
      </c>
      <c r="I124">
        <f>IF(((ベースリスト!J125="即")+(ベースリスト!J125="フリー")+(ベースリスト!J125="不")),1,0)</f>
        <v>0</v>
      </c>
      <c r="J124">
        <f>IF(((ベースリスト!K125="即")+(ベースリスト!K125="フリー")+(ベースリスト!K125="不")),1,0)</f>
        <v>0</v>
      </c>
      <c r="K124">
        <f>IF(((ベースリスト!L125="即")+(ベースリスト!L125="フリー")+(ベースリスト!L125="不")),1,0)</f>
        <v>0</v>
      </c>
      <c r="O124">
        <f>IF(ベースリスト!H125="減",1,0)</f>
        <v>0</v>
      </c>
      <c r="P124">
        <f>IF(ベースリスト!I125="減",1,0)</f>
        <v>0</v>
      </c>
      <c r="Q124">
        <f>IF(ベースリスト!J125="減",1,0)</f>
        <v>0</v>
      </c>
      <c r="R124">
        <f>IF(ベースリスト!K125="減",1,0)</f>
        <v>0</v>
      </c>
      <c r="S124">
        <f>IF(ベースリスト!L125="減",1,0)</f>
        <v>0</v>
      </c>
      <c r="W124">
        <f t="shared" si="25"/>
        <v>0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0</v>
      </c>
    </row>
    <row r="125" spans="1:34" x14ac:dyDescent="0.4">
      <c r="A125">
        <f>ベースリスト!F126</f>
        <v>424</v>
      </c>
      <c r="B125">
        <f>IF(ベースリスト!G126="重１",1,IF(ベースリスト!G126="重２",2,IF(ベースリスト!G126="重３",3,IF(ベースリスト!G126="軽",4,IF(ベースリスト!G126="渋滞",5,0)))))</f>
        <v>0</v>
      </c>
      <c r="C125" t="str">
        <f t="shared" si="24"/>
        <v>0000</v>
      </c>
      <c r="D125" t="str">
        <f>ベースリスト!B126&amp;ベースリスト!C126</f>
        <v/>
      </c>
      <c r="G125">
        <f>IF(((ベースリスト!H126="即")+(ベースリスト!H126="フリー")+(ベースリスト!H126="不")),1,0)</f>
        <v>0</v>
      </c>
      <c r="H125">
        <f>IF(((ベースリスト!I126="即")+(ベースリスト!I126="フリー")+(ベースリスト!I126="不")),1,0)</f>
        <v>0</v>
      </c>
      <c r="I125">
        <f>IF(((ベースリスト!J126="即")+(ベースリスト!J126="フリー")+(ベースリスト!J126="不")),1,0)</f>
        <v>0</v>
      </c>
      <c r="J125">
        <f>IF(((ベースリスト!K126="即")+(ベースリスト!K126="フリー")+(ベースリスト!K126="不")),1,0)</f>
        <v>0</v>
      </c>
      <c r="K125">
        <f>IF(((ベースリスト!L126="即")+(ベースリスト!L126="フリー")+(ベースリスト!L126="不")),1,0)</f>
        <v>0</v>
      </c>
      <c r="O125">
        <f>IF(ベースリスト!H126="減",1,0)</f>
        <v>0</v>
      </c>
      <c r="P125">
        <f>IF(ベースリスト!I126="減",1,0)</f>
        <v>0</v>
      </c>
      <c r="Q125">
        <f>IF(ベースリスト!J126="減",1,0)</f>
        <v>0</v>
      </c>
      <c r="R125">
        <f>IF(ベースリスト!K126="減",1,0)</f>
        <v>0</v>
      </c>
      <c r="S125">
        <f>IF(ベースリスト!L126="減",1,0)</f>
        <v>0</v>
      </c>
      <c r="W125">
        <f t="shared" si="25"/>
        <v>0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0</v>
      </c>
    </row>
    <row r="126" spans="1:34" x14ac:dyDescent="0.4">
      <c r="A126">
        <f>ベースリスト!F127</f>
        <v>425</v>
      </c>
      <c r="B126">
        <f>IF(ベースリスト!G127="重１",1,IF(ベースリスト!G127="重２",2,IF(ベースリスト!G127="重３",3,IF(ベースリスト!G127="軽",4,IF(ベースリスト!G127="渋滞",5,0)))))</f>
        <v>0</v>
      </c>
      <c r="C126" t="str">
        <f t="shared" si="24"/>
        <v>0000</v>
      </c>
      <c r="D126" t="str">
        <f>ベースリスト!B127&amp;ベースリスト!C127</f>
        <v/>
      </c>
      <c r="G126">
        <f>IF(((ベースリスト!H127="即")+(ベースリスト!H127="フリー")+(ベースリスト!H127="不")),1,0)</f>
        <v>0</v>
      </c>
      <c r="H126">
        <f>IF(((ベースリスト!I127="即")+(ベースリスト!I127="フリー")+(ベースリスト!I127="不")),1,0)</f>
        <v>0</v>
      </c>
      <c r="I126">
        <f>IF(((ベースリスト!J127="即")+(ベースリスト!J127="フリー")+(ベースリスト!J127="不")),1,0)</f>
        <v>0</v>
      </c>
      <c r="J126">
        <f>IF(((ベースリスト!K127="即")+(ベースリスト!K127="フリー")+(ベースリスト!K127="不")),1,0)</f>
        <v>0</v>
      </c>
      <c r="K126">
        <f>IF(((ベースリスト!L127="即")+(ベースリスト!L127="フリー")+(ベースリスト!L127="不")),1,0)</f>
        <v>0</v>
      </c>
      <c r="O126">
        <f>IF(ベースリスト!H127="減",1,0)</f>
        <v>0</v>
      </c>
      <c r="P126">
        <f>IF(ベースリスト!I127="減",1,0)</f>
        <v>0</v>
      </c>
      <c r="Q126">
        <f>IF(ベースリスト!J127="減",1,0)</f>
        <v>0</v>
      </c>
      <c r="R126">
        <f>IF(ベースリスト!K127="減",1,0)</f>
        <v>0</v>
      </c>
      <c r="S126">
        <f>IF(ベースリスト!L127="減",1,0)</f>
        <v>0</v>
      </c>
      <c r="W126">
        <f t="shared" si="25"/>
        <v>0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0</v>
      </c>
    </row>
    <row r="127" spans="1:34" x14ac:dyDescent="0.4">
      <c r="A127">
        <f>ベースリスト!F128</f>
        <v>426</v>
      </c>
      <c r="B127">
        <f>IF(ベースリスト!G128="重１",1,IF(ベースリスト!G128="重２",2,IF(ベースリスト!G128="重３",3,IF(ベースリスト!G128="軽",4,IF(ベースリスト!G128="渋滞",5,0)))))</f>
        <v>0</v>
      </c>
      <c r="C127" t="str">
        <f t="shared" si="24"/>
        <v>0000</v>
      </c>
      <c r="D127" t="str">
        <f>ベースリスト!B128&amp;ベースリスト!C128</f>
        <v>走行</v>
      </c>
      <c r="G127">
        <f>IF(((ベースリスト!H128="即")+(ベースリスト!H128="フリー")+(ベースリスト!H128="不")),1,0)</f>
        <v>0</v>
      </c>
      <c r="H127">
        <f>IF(((ベースリスト!I128="即")+(ベースリスト!I128="フリー")+(ベースリスト!I128="不")),1,0)</f>
        <v>0</v>
      </c>
      <c r="I127">
        <f>IF(((ベースリスト!J128="即")+(ベースリスト!J128="フリー")+(ベースリスト!J128="不")),1,0)</f>
        <v>0</v>
      </c>
      <c r="J127">
        <f>IF(((ベースリスト!K128="即")+(ベースリスト!K128="フリー")+(ベースリスト!K128="不")),1,0)</f>
        <v>0</v>
      </c>
      <c r="K127">
        <f>IF(((ベースリスト!L128="即")+(ベースリスト!L128="フリー")+(ベースリスト!L128="不")),1,0)</f>
        <v>0</v>
      </c>
      <c r="O127">
        <f>IF(ベースリスト!H128="減",1,0)</f>
        <v>0</v>
      </c>
      <c r="P127">
        <f>IF(ベースリスト!I128="減",1,0)</f>
        <v>0</v>
      </c>
      <c r="Q127">
        <f>IF(ベースリスト!J128="減",1,0)</f>
        <v>0</v>
      </c>
      <c r="R127">
        <f>IF(ベースリスト!K128="減",1,0)</f>
        <v>0</v>
      </c>
      <c r="S127">
        <f>IF(ベースリスト!L128="減",1,0)</f>
        <v>0</v>
      </c>
      <c r="W127">
        <f t="shared" si="25"/>
        <v>0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0</v>
      </c>
    </row>
    <row r="128" spans="1:34" x14ac:dyDescent="0.4">
      <c r="A128">
        <f>ベースリスト!F129</f>
        <v>427</v>
      </c>
      <c r="B128">
        <f>IF(ベースリスト!G129="重１",1,IF(ベースリスト!G129="重２",2,IF(ベースリスト!G129="重３",3,IF(ベースリスト!G129="軽",4,IF(ベースリスト!G129="渋滞",5,0)))))</f>
        <v>0</v>
      </c>
      <c r="C128" t="str">
        <f t="shared" si="24"/>
        <v>0000</v>
      </c>
      <c r="D128" t="str">
        <f>ベースリスト!B129&amp;ベースリスト!C129</f>
        <v/>
      </c>
      <c r="G128">
        <f>IF(((ベースリスト!H129="即")+(ベースリスト!H129="フリー")+(ベースリスト!H129="不")),1,0)</f>
        <v>0</v>
      </c>
      <c r="H128">
        <f>IF(((ベースリスト!I129="即")+(ベースリスト!I129="フリー")+(ベースリスト!I129="不")),1,0)</f>
        <v>0</v>
      </c>
      <c r="I128">
        <f>IF(((ベースリスト!J129="即")+(ベースリスト!J129="フリー")+(ベースリスト!J129="不")),1,0)</f>
        <v>0</v>
      </c>
      <c r="J128">
        <f>IF(((ベースリスト!K129="即")+(ベースリスト!K129="フリー")+(ベースリスト!K129="不")),1,0)</f>
        <v>0</v>
      </c>
      <c r="K128">
        <f>IF(((ベースリスト!L129="即")+(ベースリスト!L129="フリー")+(ベースリスト!L129="不")),1,0)</f>
        <v>0</v>
      </c>
      <c r="O128">
        <f>IF(ベースリスト!H129="減",1,0)</f>
        <v>0</v>
      </c>
      <c r="P128">
        <f>IF(ベースリスト!I129="減",1,0)</f>
        <v>0</v>
      </c>
      <c r="Q128">
        <f>IF(ベースリスト!J129="減",1,0)</f>
        <v>0</v>
      </c>
      <c r="R128">
        <f>IF(ベースリスト!K129="減",1,0)</f>
        <v>0</v>
      </c>
      <c r="S128">
        <f>IF(ベースリスト!L129="減",1,0)</f>
        <v>0</v>
      </c>
      <c r="W128">
        <f t="shared" si="25"/>
        <v>0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0</v>
      </c>
    </row>
    <row r="129" spans="1:34" x14ac:dyDescent="0.4">
      <c r="A129">
        <f>ベースリスト!F130</f>
        <v>428</v>
      </c>
      <c r="B129">
        <f>IF(ベースリスト!G130="重１",1,IF(ベースリスト!G130="重２",2,IF(ベースリスト!G130="重３",3,IF(ベースリスト!G130="軽",4,IF(ベースリスト!G130="渋滞",5,0)))))</f>
        <v>0</v>
      </c>
      <c r="C129" t="str">
        <f t="shared" si="24"/>
        <v>0000</v>
      </c>
      <c r="D129" t="str">
        <f>ベースリスト!B130&amp;ベースリスト!C130</f>
        <v/>
      </c>
      <c r="G129">
        <f>IF(((ベースリスト!H130="即")+(ベースリスト!H130="フリー")+(ベースリスト!H130="不")),1,0)</f>
        <v>0</v>
      </c>
      <c r="H129">
        <f>IF(((ベースリスト!I130="即")+(ベースリスト!I130="フリー")+(ベースリスト!I130="不")),1,0)</f>
        <v>0</v>
      </c>
      <c r="I129">
        <f>IF(((ベースリスト!J130="即")+(ベースリスト!J130="フリー")+(ベースリスト!J130="不")),1,0)</f>
        <v>0</v>
      </c>
      <c r="J129">
        <f>IF(((ベースリスト!K130="即")+(ベースリスト!K130="フリー")+(ベースリスト!K130="不")),1,0)</f>
        <v>0</v>
      </c>
      <c r="K129">
        <f>IF(((ベースリスト!L130="即")+(ベースリスト!L130="フリー")+(ベースリスト!L130="不")),1,0)</f>
        <v>0</v>
      </c>
      <c r="O129">
        <f>IF(ベースリスト!H130="減",1,0)</f>
        <v>0</v>
      </c>
      <c r="P129">
        <f>IF(ベースリスト!I130="減",1,0)</f>
        <v>0</v>
      </c>
      <c r="Q129">
        <f>IF(ベースリスト!J130="減",1,0)</f>
        <v>0</v>
      </c>
      <c r="R129">
        <f>IF(ベースリスト!K130="減",1,0)</f>
        <v>0</v>
      </c>
      <c r="S129">
        <f>IF(ベースリスト!L130="減",1,0)</f>
        <v>0</v>
      </c>
      <c r="W129">
        <f t="shared" si="25"/>
        <v>0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0</v>
      </c>
    </row>
    <row r="130" spans="1:34" x14ac:dyDescent="0.4">
      <c r="A130">
        <f>ベースリスト!F131</f>
        <v>429</v>
      </c>
      <c r="B130">
        <f>IF(ベースリスト!G131="重１",1,IF(ベースリスト!G131="重２",2,IF(ベースリスト!G131="重３",3,IF(ベースリスト!G131="軽",4,IF(ベースリスト!G131="渋滞",5,0)))))</f>
        <v>0</v>
      </c>
      <c r="C130" t="str">
        <f t="shared" si="24"/>
        <v>0000</v>
      </c>
      <c r="D130" t="str">
        <f>ベースリスト!B131&amp;ベースリスト!C131</f>
        <v/>
      </c>
      <c r="G130">
        <f>IF(((ベースリスト!H131="即")+(ベースリスト!H131="フリー")+(ベースリスト!H131="不")),1,0)</f>
        <v>0</v>
      </c>
      <c r="H130">
        <f>IF(((ベースリスト!I131="即")+(ベースリスト!I131="フリー")+(ベースリスト!I131="不")),1,0)</f>
        <v>0</v>
      </c>
      <c r="I130">
        <f>IF(((ベースリスト!J131="即")+(ベースリスト!J131="フリー")+(ベースリスト!J131="不")),1,0)</f>
        <v>0</v>
      </c>
      <c r="J130">
        <f>IF(((ベースリスト!K131="即")+(ベースリスト!K131="フリー")+(ベースリスト!K131="不")),1,0)</f>
        <v>0</v>
      </c>
      <c r="K130">
        <f>IF(((ベースリスト!L131="即")+(ベースリスト!L131="フリー")+(ベースリスト!L131="不")),1,0)</f>
        <v>0</v>
      </c>
      <c r="O130">
        <f>IF(ベースリスト!H131="減",1,0)</f>
        <v>0</v>
      </c>
      <c r="P130">
        <f>IF(ベースリスト!I131="減",1,0)</f>
        <v>0</v>
      </c>
      <c r="Q130">
        <f>IF(ベースリスト!J131="減",1,0)</f>
        <v>0</v>
      </c>
      <c r="R130">
        <f>IF(ベースリスト!K131="減",1,0)</f>
        <v>0</v>
      </c>
      <c r="S130">
        <f>IF(ベースリスト!L131="減",1,0)</f>
        <v>0</v>
      </c>
      <c r="W130">
        <f t="shared" si="25"/>
        <v>0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0</v>
      </c>
      <c r="AC130" t="str">
        <f>DEC2HEX(W130*2^0+W131*2^1+W132*2^2+W133*2^3+W134*2^4+W135*2^5+W136*2^6+W137*2^7+W138*2^8+W139*2^9+W140*2^10+W141*2^11+W142*2^12+W143*2^13+W144*2^14+W145*2^15,4)</f>
        <v>1E8C</v>
      </c>
      <c r="AD130" t="str">
        <f>DEC2HEX(X130*2^0+X131*2^1+X132*2^2+X133*2^3+X134*2^4+X135*2^5+X136*2^6+X137*2^7+X138*2^8+X139*2^9+X140*2^10+X141*2^11+X142*2^12+X143*2^13+X144*2^14+X145*2^15,4)</f>
        <v>0004</v>
      </c>
      <c r="AE130" t="str">
        <f t="shared" ref="AE130" si="43">DEC2HEX(Y130*2^0+Y131*2^1+Y132*2^2+Y133*2^3+Y134*2^4+Y135*2^5+Y136*2^6+Y137*2^7+Y138*2^8+Y139*2^9+Y140*2^10+Y141*2^11+Y142*2^12+Y143*2^13+Y144*2^14+Y145*2^15,4)</f>
        <v>0808</v>
      </c>
      <c r="AF130" t="str">
        <f t="shared" ref="AF130" si="44">DEC2HEX(Z130*2^0+Z131*2^1+Z132*2^2+Z133*2^3+Z134*2^4+Z135*2^5+Z136*2^6+Z137*2^7+Z138*2^8+Z139*2^9+Z140*2^10+Z141*2^11+Z142*2^12+Z143*2^13+Z144*2^14+Z145*2^15,4)</f>
        <v>1000</v>
      </c>
      <c r="AG130" t="str">
        <f t="shared" ref="AG130" si="45">DEC2HEX(AA130*2^0+AA131*2^1+AA132*2^2+AA133*2^3+AA134*2^4+AA135*2^5+AA136*2^6+AA137*2^7+AA138*2^8+AA139*2^9+AA140*2^10+AA141*2^11+AA142*2^12+AA143*2^13+AA144*2^14+AA145*2^15,4)</f>
        <v>0000</v>
      </c>
      <c r="AH130" t="str">
        <f t="shared" ref="AH130" si="46">DEC2HEX(AB130*2^0+AB131*2^1+AB132*2^2+AB133*2^3+AB134*2^4+AB135*2^5+AB136*2^6+AB137*2^7+AB138*2^8+AB139*2^9+AB140*2^10+AB141*2^11+AB142*2^12+AB143*2^13+AB144*2^14+AB145*2^15,4)</f>
        <v>0680</v>
      </c>
    </row>
    <row r="131" spans="1:34" x14ac:dyDescent="0.4">
      <c r="A131">
        <f>ベースリスト!F132</f>
        <v>430</v>
      </c>
      <c r="B131">
        <f>IF(ベースリスト!G132="重１",1,IF(ベースリスト!G132="重２",2,IF(ベースリスト!G132="重３",3,IF(ベースリスト!G132="軽",4,IF(ベースリスト!G132="渋滞",5,0)))))</f>
        <v>0</v>
      </c>
      <c r="C131" t="str">
        <f t="shared" ref="C131:C194" si="47">DEC2HEX(G131*2^15+H131*2^14+I131*2^13+J131*2^12+K131*2^11+L131*2^10+M131*2^9+N131*2^8+O131^2*7+P131*2^6+Q131*2^5+R131*2^4+S131*2^3+T131^2*2+U131*2^1+V131*2^0,4)</f>
        <v>0000</v>
      </c>
      <c r="D131" t="str">
        <f>ベースリスト!B132&amp;ベースリスト!C132</f>
        <v/>
      </c>
      <c r="G131">
        <f>IF(((ベースリスト!H132="即")+(ベースリスト!H132="フリー")+(ベースリスト!H132="不")),1,0)</f>
        <v>0</v>
      </c>
      <c r="H131">
        <f>IF(((ベースリスト!I132="即")+(ベースリスト!I132="フリー")+(ベースリスト!I132="不")),1,0)</f>
        <v>0</v>
      </c>
      <c r="I131">
        <f>IF(((ベースリスト!J132="即")+(ベースリスト!J132="フリー")+(ベースリスト!J132="不")),1,0)</f>
        <v>0</v>
      </c>
      <c r="J131">
        <f>IF(((ベースリスト!K132="即")+(ベースリスト!K132="フリー")+(ベースリスト!K132="不")),1,0)</f>
        <v>0</v>
      </c>
      <c r="K131">
        <f>IF(((ベースリスト!L132="即")+(ベースリスト!L132="フリー")+(ベースリスト!L132="不")),1,0)</f>
        <v>0</v>
      </c>
      <c r="O131">
        <f>IF(ベースリスト!H132="減",1,0)</f>
        <v>0</v>
      </c>
      <c r="P131">
        <f>IF(ベースリスト!I132="減",1,0)</f>
        <v>0</v>
      </c>
      <c r="Q131">
        <f>IF(ベースリスト!J132="減",1,0)</f>
        <v>0</v>
      </c>
      <c r="R131">
        <f>IF(ベースリスト!K132="減",1,0)</f>
        <v>0</v>
      </c>
      <c r="S131">
        <f>IF(ベースリスト!L132="減",1,0)</f>
        <v>0</v>
      </c>
      <c r="W131">
        <f t="shared" ref="W131:W194" si="48">X131+Y131+Z131+AA131+AB131</f>
        <v>0</v>
      </c>
      <c r="X131">
        <f t="shared" ref="X131:X194" si="49">IF(B131=1,1,0)</f>
        <v>0</v>
      </c>
      <c r="Y131">
        <f t="shared" ref="Y131:Y194" si="50">IF(B131=2,1,0)</f>
        <v>0</v>
      </c>
      <c r="Z131">
        <f t="shared" ref="Z131:Z194" si="51">IF(B131=3,1,0)</f>
        <v>0</v>
      </c>
      <c r="AA131">
        <f t="shared" ref="AA131:AA194" si="52">IF(B131=4,1,0)</f>
        <v>0</v>
      </c>
      <c r="AB131">
        <f t="shared" ref="AB131:AB194" si="53">IF(B131=5,1,0)</f>
        <v>0</v>
      </c>
    </row>
    <row r="132" spans="1:34" x14ac:dyDescent="0.4">
      <c r="A132">
        <f>ベースリスト!F133</f>
        <v>431</v>
      </c>
      <c r="B132">
        <f>IF(ベースリスト!G133="重１",1,IF(ベースリスト!G133="重２",2,IF(ベースリスト!G133="重３",3,IF(ベースリスト!G133="軽",4,IF(ベースリスト!G133="渋滞",5,0)))))</f>
        <v>1</v>
      </c>
      <c r="C132" t="str">
        <f t="shared" si="47"/>
        <v>F800</v>
      </c>
      <c r="D132" t="str">
        <f>ベースリスト!B133&amp;ベースリスト!C133</f>
        <v>走行インバータ故障</v>
      </c>
      <c r="E132" s="12" t="str">
        <f>ベースリスト!D133</f>
        <v>走行インバータが正常でない</v>
      </c>
      <c r="G132">
        <f>IF(((ベースリスト!H133="即")+(ベースリスト!H133="フリー")+(ベースリスト!H133="不")),1,0)</f>
        <v>1</v>
      </c>
      <c r="H132">
        <f>IF(((ベースリスト!I133="即")+(ベースリスト!I133="フリー")+(ベースリスト!I133="不")),1,0)</f>
        <v>1</v>
      </c>
      <c r="I132">
        <f>IF(((ベースリスト!J133="即")+(ベースリスト!J133="フリー")+(ベースリスト!J133="不")),1,0)</f>
        <v>1</v>
      </c>
      <c r="J132">
        <f>IF(((ベースリスト!K133="即")+(ベースリスト!K133="フリー")+(ベースリスト!K133="不")),1,0)</f>
        <v>1</v>
      </c>
      <c r="K132">
        <f>IF(((ベースリスト!L133="即")+(ベースリスト!L133="フリー")+(ベースリスト!L133="不")),1,0)</f>
        <v>1</v>
      </c>
      <c r="O132">
        <f>IF(ベースリスト!H133="減",1,0)</f>
        <v>0</v>
      </c>
      <c r="P132">
        <f>IF(ベースリスト!I133="減",1,0)</f>
        <v>0</v>
      </c>
      <c r="Q132">
        <f>IF(ベースリスト!J133="減",1,0)</f>
        <v>0</v>
      </c>
      <c r="R132">
        <f>IF(ベースリスト!K133="減",1,0)</f>
        <v>0</v>
      </c>
      <c r="S132">
        <f>IF(ベースリスト!L133="減",1,0)</f>
        <v>0</v>
      </c>
      <c r="W132">
        <f t="shared" si="48"/>
        <v>1</v>
      </c>
      <c r="X132">
        <f t="shared" si="49"/>
        <v>1</v>
      </c>
      <c r="Y132">
        <f t="shared" si="50"/>
        <v>0</v>
      </c>
      <c r="Z132">
        <f t="shared" si="51"/>
        <v>0</v>
      </c>
      <c r="AA132">
        <f t="shared" si="52"/>
        <v>0</v>
      </c>
      <c r="AB132">
        <f t="shared" si="53"/>
        <v>0</v>
      </c>
    </row>
    <row r="133" spans="1:34" x14ac:dyDescent="0.4">
      <c r="A133">
        <f>ベースリスト!F134</f>
        <v>432</v>
      </c>
      <c r="B133">
        <f>IF(ベースリスト!G134="重１",1,IF(ベースリスト!G134="重２",2,IF(ベースリスト!G134="重３",3,IF(ベースリスト!G134="軽",4,IF(ベースリスト!G134="渋滞",5,0)))))</f>
        <v>2</v>
      </c>
      <c r="C133" t="str">
        <f t="shared" si="47"/>
        <v>0800</v>
      </c>
      <c r="D133" t="str">
        <f>ベースリスト!B134&amp;ベースリスト!C134</f>
        <v>走行モータ過負荷</v>
      </c>
      <c r="E133" s="12" t="str">
        <f>ベースリスト!D134</f>
        <v>走行電動機サーマルトリップ</v>
      </c>
      <c r="G133">
        <f>IF(((ベースリスト!H134="即")+(ベースリスト!H134="フリー")+(ベースリスト!H134="不")),1,0)</f>
        <v>0</v>
      </c>
      <c r="H133">
        <f>IF(((ベースリスト!I134="即")+(ベースリスト!I134="フリー")+(ベースリスト!I134="不")),1,0)</f>
        <v>0</v>
      </c>
      <c r="I133">
        <f>IF(((ベースリスト!J134="即")+(ベースリスト!J134="フリー")+(ベースリスト!J134="不")),1,0)</f>
        <v>0</v>
      </c>
      <c r="J133">
        <f>IF(((ベースリスト!K134="即")+(ベースリスト!K134="フリー")+(ベースリスト!K134="不")),1,0)</f>
        <v>0</v>
      </c>
      <c r="K133">
        <f>IF(((ベースリスト!L134="即")+(ベースリスト!L134="フリー")+(ベースリスト!L134="不")),1,0)</f>
        <v>1</v>
      </c>
      <c r="O133">
        <f>IF(ベースリスト!H134="減",1,0)</f>
        <v>0</v>
      </c>
      <c r="P133">
        <f>IF(ベースリスト!I134="減",1,0)</f>
        <v>0</v>
      </c>
      <c r="Q133">
        <f>IF(ベースリスト!J134="減",1,0)</f>
        <v>0</v>
      </c>
      <c r="R133">
        <f>IF(ベースリスト!K134="減",1,0)</f>
        <v>0</v>
      </c>
      <c r="S133">
        <f>IF(ベースリスト!L134="減",1,0)</f>
        <v>0</v>
      </c>
      <c r="W133">
        <f t="shared" si="48"/>
        <v>1</v>
      </c>
      <c r="X133">
        <f t="shared" si="49"/>
        <v>0</v>
      </c>
      <c r="Y133">
        <f t="shared" si="50"/>
        <v>1</v>
      </c>
      <c r="Z133">
        <f t="shared" si="51"/>
        <v>0</v>
      </c>
      <c r="AA133">
        <f t="shared" si="52"/>
        <v>0</v>
      </c>
      <c r="AB133">
        <f t="shared" si="53"/>
        <v>0</v>
      </c>
    </row>
    <row r="134" spans="1:34" x14ac:dyDescent="0.4">
      <c r="A134">
        <f>ベースリスト!F135</f>
        <v>433</v>
      </c>
      <c r="B134">
        <f>IF(ベースリスト!G135="重１",1,IF(ベースリスト!G135="重２",2,IF(ベースリスト!G135="重３",3,IF(ベースリスト!G135="軽",4,IF(ベースリスト!G135="渋滞",5,0)))))</f>
        <v>0</v>
      </c>
      <c r="C134" t="str">
        <f t="shared" si="47"/>
        <v>0000</v>
      </c>
      <c r="D134" t="str">
        <f>ベースリスト!B135&amp;ベースリスト!C135</f>
        <v/>
      </c>
      <c r="G134">
        <f>IF(((ベースリスト!H135="即")+(ベースリスト!H135="フリー")+(ベースリスト!H135="不")),1,0)</f>
        <v>0</v>
      </c>
      <c r="H134">
        <f>IF(((ベースリスト!I135="即")+(ベースリスト!I135="フリー")+(ベースリスト!I135="不")),1,0)</f>
        <v>0</v>
      </c>
      <c r="I134">
        <f>IF(((ベースリスト!J135="即")+(ベースリスト!J135="フリー")+(ベースリスト!J135="不")),1,0)</f>
        <v>0</v>
      </c>
      <c r="J134">
        <f>IF(((ベースリスト!K135="即")+(ベースリスト!K135="フリー")+(ベースリスト!K135="不")),1,0)</f>
        <v>0</v>
      </c>
      <c r="K134">
        <f>IF(((ベースリスト!L135="即")+(ベースリスト!L135="フリー")+(ベースリスト!L135="不")),1,0)</f>
        <v>0</v>
      </c>
      <c r="O134">
        <f>IF(ベースリスト!H135="減",1,0)</f>
        <v>0</v>
      </c>
      <c r="P134">
        <f>IF(ベースリスト!I135="減",1,0)</f>
        <v>0</v>
      </c>
      <c r="Q134">
        <f>IF(ベースリスト!J135="減",1,0)</f>
        <v>0</v>
      </c>
      <c r="R134">
        <f>IF(ベースリスト!K135="減",1,0)</f>
        <v>0</v>
      </c>
      <c r="S134">
        <f>IF(ベースリスト!L135="減",1,0)</f>
        <v>0</v>
      </c>
      <c r="W134">
        <f t="shared" si="48"/>
        <v>0</v>
      </c>
      <c r="X134">
        <f t="shared" si="49"/>
        <v>0</v>
      </c>
      <c r="Y134">
        <f t="shared" si="50"/>
        <v>0</v>
      </c>
      <c r="Z134">
        <f t="shared" si="51"/>
        <v>0</v>
      </c>
      <c r="AA134">
        <f t="shared" si="52"/>
        <v>0</v>
      </c>
      <c r="AB134">
        <f t="shared" si="53"/>
        <v>0</v>
      </c>
    </row>
    <row r="135" spans="1:34" x14ac:dyDescent="0.4">
      <c r="A135">
        <f>ベースリスト!F136</f>
        <v>434</v>
      </c>
      <c r="B135">
        <f>IF(ベースリスト!G136="重１",1,IF(ベースリスト!G136="重２",2,IF(ベースリスト!G136="重３",3,IF(ベースリスト!G136="軽",4,IF(ベースリスト!G136="渋滞",5,0)))))</f>
        <v>0</v>
      </c>
      <c r="C135" t="str">
        <f t="shared" si="47"/>
        <v>0000</v>
      </c>
      <c r="D135" t="str">
        <f>ベースリスト!B136&amp;ベースリスト!C136</f>
        <v/>
      </c>
      <c r="G135">
        <f>IF(((ベースリスト!H136="即")+(ベースリスト!H136="フリー")+(ベースリスト!H136="不")),1,0)</f>
        <v>0</v>
      </c>
      <c r="H135">
        <f>IF(((ベースリスト!I136="即")+(ベースリスト!I136="フリー")+(ベースリスト!I136="不")),1,0)</f>
        <v>0</v>
      </c>
      <c r="I135">
        <f>IF(((ベースリスト!J136="即")+(ベースリスト!J136="フリー")+(ベースリスト!J136="不")),1,0)</f>
        <v>0</v>
      </c>
      <c r="J135">
        <f>IF(((ベースリスト!K136="即")+(ベースリスト!K136="フリー")+(ベースリスト!K136="不")),1,0)</f>
        <v>0</v>
      </c>
      <c r="K135">
        <f>IF(((ベースリスト!L136="即")+(ベースリスト!L136="フリー")+(ベースリスト!L136="不")),1,0)</f>
        <v>0</v>
      </c>
      <c r="O135">
        <f>IF(ベースリスト!H136="減",1,0)</f>
        <v>0</v>
      </c>
      <c r="P135">
        <f>IF(ベースリスト!I136="減",1,0)</f>
        <v>0</v>
      </c>
      <c r="Q135">
        <f>IF(ベースリスト!J136="減",1,0)</f>
        <v>0</v>
      </c>
      <c r="R135">
        <f>IF(ベースリスト!K136="減",1,0)</f>
        <v>0</v>
      </c>
      <c r="S135">
        <f>IF(ベースリスト!L136="減",1,0)</f>
        <v>0</v>
      </c>
      <c r="W135">
        <f t="shared" si="48"/>
        <v>0</v>
      </c>
      <c r="X135">
        <f t="shared" si="49"/>
        <v>0</v>
      </c>
      <c r="Y135">
        <f t="shared" si="50"/>
        <v>0</v>
      </c>
      <c r="Z135">
        <f t="shared" si="51"/>
        <v>0</v>
      </c>
      <c r="AA135">
        <f t="shared" si="52"/>
        <v>0</v>
      </c>
      <c r="AB135">
        <f t="shared" si="53"/>
        <v>0</v>
      </c>
    </row>
    <row r="136" spans="1:34" x14ac:dyDescent="0.4">
      <c r="A136">
        <f>ベースリスト!F137</f>
        <v>435</v>
      </c>
      <c r="B136">
        <f>IF(ベースリスト!G137="重１",1,IF(ベースリスト!G137="重２",2,IF(ベースリスト!G137="重３",3,IF(ベースリスト!G137="軽",4,IF(ベースリスト!G137="渋滞",5,0)))))</f>
        <v>0</v>
      </c>
      <c r="C136" t="str">
        <f t="shared" si="47"/>
        <v>0000</v>
      </c>
      <c r="D136" t="str">
        <f>ベースリスト!B137&amp;ベースリスト!C137</f>
        <v/>
      </c>
      <c r="G136">
        <f>IF(((ベースリスト!H137="即")+(ベースリスト!H137="フリー")+(ベースリスト!H137="不")),1,0)</f>
        <v>0</v>
      </c>
      <c r="H136">
        <f>IF(((ベースリスト!I137="即")+(ベースリスト!I137="フリー")+(ベースリスト!I137="不")),1,0)</f>
        <v>0</v>
      </c>
      <c r="I136">
        <f>IF(((ベースリスト!J137="即")+(ベースリスト!J137="フリー")+(ベースリスト!J137="不")),1,0)</f>
        <v>0</v>
      </c>
      <c r="J136">
        <f>IF(((ベースリスト!K137="即")+(ベースリスト!K137="フリー")+(ベースリスト!K137="不")),1,0)</f>
        <v>0</v>
      </c>
      <c r="K136">
        <f>IF(((ベースリスト!L137="即")+(ベースリスト!L137="フリー")+(ベースリスト!L137="不")),1,0)</f>
        <v>0</v>
      </c>
      <c r="O136">
        <f>IF(ベースリスト!H137="減",1,0)</f>
        <v>0</v>
      </c>
      <c r="P136">
        <f>IF(ベースリスト!I137="減",1,0)</f>
        <v>0</v>
      </c>
      <c r="Q136">
        <f>IF(ベースリスト!J137="減",1,0)</f>
        <v>0</v>
      </c>
      <c r="R136">
        <f>IF(ベースリスト!K137="減",1,0)</f>
        <v>0</v>
      </c>
      <c r="S136">
        <f>IF(ベースリスト!L137="減",1,0)</f>
        <v>0</v>
      </c>
      <c r="W136">
        <f t="shared" si="48"/>
        <v>0</v>
      </c>
      <c r="X136">
        <f t="shared" si="49"/>
        <v>0</v>
      </c>
      <c r="Y136">
        <f t="shared" si="50"/>
        <v>0</v>
      </c>
      <c r="Z136">
        <f t="shared" si="51"/>
        <v>0</v>
      </c>
      <c r="AA136">
        <f t="shared" si="52"/>
        <v>0</v>
      </c>
      <c r="AB136">
        <f t="shared" si="53"/>
        <v>0</v>
      </c>
    </row>
    <row r="137" spans="1:34" x14ac:dyDescent="0.4">
      <c r="A137">
        <f>ベースリスト!F138</f>
        <v>436</v>
      </c>
      <c r="B137">
        <f>IF(ベースリスト!G138="重１",1,IF(ベースリスト!G138="重２",2,IF(ベースリスト!G138="重３",3,IF(ベースリスト!G138="軽",4,IF(ベースリスト!G138="渋滞",5,0)))))</f>
        <v>5</v>
      </c>
      <c r="C137" t="str">
        <f t="shared" si="47"/>
        <v>0800</v>
      </c>
      <c r="D137" t="str">
        <f>ベースリスト!B138&amp;ベースリスト!C138</f>
        <v>走行固定装置未開放</v>
      </c>
      <c r="E137" s="12" t="str">
        <f>ベースリスト!D138</f>
        <v>未開放の状態で走行運転操作した。</v>
      </c>
      <c r="G137">
        <f>IF(((ベースリスト!H138="即")+(ベースリスト!H138="フリー")+(ベースリスト!H138="不")),1,0)</f>
        <v>0</v>
      </c>
      <c r="H137">
        <f>IF(((ベースリスト!I138="即")+(ベースリスト!I138="フリー")+(ベースリスト!I138="不")),1,0)</f>
        <v>0</v>
      </c>
      <c r="I137">
        <f>IF(((ベースリスト!J138="即")+(ベースリスト!J138="フリー")+(ベースリスト!J138="不")),1,0)</f>
        <v>0</v>
      </c>
      <c r="J137">
        <f>IF(((ベースリスト!K138="即")+(ベースリスト!K138="フリー")+(ベースリスト!K138="不")),1,0)</f>
        <v>0</v>
      </c>
      <c r="K137">
        <f>IF(((ベースリスト!L138="即")+(ベースリスト!L138="フリー")+(ベースリスト!L138="不")),1,0)</f>
        <v>1</v>
      </c>
      <c r="O137">
        <f>IF(ベースリスト!H138="減",1,0)</f>
        <v>0</v>
      </c>
      <c r="P137">
        <f>IF(ベースリスト!I138="減",1,0)</f>
        <v>0</v>
      </c>
      <c r="Q137">
        <f>IF(ベースリスト!J138="減",1,0)</f>
        <v>0</v>
      </c>
      <c r="R137">
        <f>IF(ベースリスト!K138="減",1,0)</f>
        <v>0</v>
      </c>
      <c r="S137">
        <f>IF(ベースリスト!L138="減",1,0)</f>
        <v>0</v>
      </c>
      <c r="W137">
        <f t="shared" si="48"/>
        <v>1</v>
      </c>
      <c r="X137">
        <f t="shared" si="49"/>
        <v>0</v>
      </c>
      <c r="Y137">
        <f t="shared" si="50"/>
        <v>0</v>
      </c>
      <c r="Z137">
        <f t="shared" si="51"/>
        <v>0</v>
      </c>
      <c r="AA137">
        <f t="shared" si="52"/>
        <v>0</v>
      </c>
      <c r="AB137">
        <f t="shared" si="53"/>
        <v>1</v>
      </c>
    </row>
    <row r="138" spans="1:34" x14ac:dyDescent="0.4">
      <c r="A138">
        <f>ベースリスト!F139</f>
        <v>437</v>
      </c>
      <c r="B138">
        <f>IF(ベースリスト!G139="重１",1,IF(ベースリスト!G139="重２",2,IF(ベースリスト!G139="重３",3,IF(ベースリスト!G139="軽",4,IF(ベースリスト!G139="渋滞",5,0)))))</f>
        <v>0</v>
      </c>
      <c r="C138" t="str">
        <f t="shared" si="47"/>
        <v>0000</v>
      </c>
      <c r="D138" t="str">
        <f>ベースリスト!B139&amp;ベースリスト!C139</f>
        <v/>
      </c>
      <c r="G138">
        <f>IF(((ベースリスト!H139="即")+(ベースリスト!H139="フリー")+(ベースリスト!H139="不")),1,0)</f>
        <v>0</v>
      </c>
      <c r="H138">
        <f>IF(((ベースリスト!I139="即")+(ベースリスト!I139="フリー")+(ベースリスト!I139="不")),1,0)</f>
        <v>0</v>
      </c>
      <c r="I138">
        <f>IF(((ベースリスト!J139="即")+(ベースリスト!J139="フリー")+(ベースリスト!J139="不")),1,0)</f>
        <v>0</v>
      </c>
      <c r="J138">
        <f>IF(((ベースリスト!K139="即")+(ベースリスト!K139="フリー")+(ベースリスト!K139="不")),1,0)</f>
        <v>0</v>
      </c>
      <c r="K138">
        <f>IF(((ベースリスト!L139="即")+(ベースリスト!L139="フリー")+(ベースリスト!L139="不")),1,0)</f>
        <v>0</v>
      </c>
      <c r="O138">
        <f>IF(ベースリスト!H139="減",1,0)</f>
        <v>0</v>
      </c>
      <c r="P138">
        <f>IF(ベースリスト!I139="減",1,0)</f>
        <v>0</v>
      </c>
      <c r="Q138">
        <f>IF(ベースリスト!J139="減",1,0)</f>
        <v>0</v>
      </c>
      <c r="R138">
        <f>IF(ベースリスト!K139="減",1,0)</f>
        <v>0</v>
      </c>
      <c r="S138">
        <f>IF(ベースリスト!L139="減",1,0)</f>
        <v>0</v>
      </c>
      <c r="W138">
        <f t="shared" si="48"/>
        <v>0</v>
      </c>
      <c r="X138">
        <f t="shared" si="49"/>
        <v>0</v>
      </c>
      <c r="Y138">
        <f t="shared" si="50"/>
        <v>0</v>
      </c>
      <c r="Z138">
        <f t="shared" si="51"/>
        <v>0</v>
      </c>
      <c r="AA138">
        <f t="shared" si="52"/>
        <v>0</v>
      </c>
      <c r="AB138">
        <f t="shared" si="53"/>
        <v>0</v>
      </c>
    </row>
    <row r="139" spans="1:34" x14ac:dyDescent="0.4">
      <c r="A139">
        <f>ベースリスト!F140</f>
        <v>438</v>
      </c>
      <c r="B139">
        <f>IF(ベースリスト!G140="重１",1,IF(ベースリスト!G140="重２",2,IF(ベースリスト!G140="重３",3,IF(ベースリスト!G140="軽",4,IF(ベースリスト!G140="渋滞",5,0)))))</f>
        <v>5</v>
      </c>
      <c r="C139" t="str">
        <f t="shared" si="47"/>
        <v>0008</v>
      </c>
      <c r="D139" t="str">
        <f>ベースリスト!B140&amp;ベースリスト!C140</f>
        <v xml:space="preserve">走行（海）極限 </v>
      </c>
      <c r="E139" s="12" t="str">
        <f>ベースリスト!D140</f>
        <v>走行極限（海側）位置に到達した</v>
      </c>
      <c r="G139">
        <f>IF(((ベースリスト!H140="即")+(ベースリスト!H140="フリー")+(ベースリスト!H140="不")),1,0)</f>
        <v>0</v>
      </c>
      <c r="H139">
        <f>IF(((ベースリスト!I140="即")+(ベースリスト!I140="フリー")+(ベースリスト!I140="不")),1,0)</f>
        <v>0</v>
      </c>
      <c r="I139">
        <f>IF(((ベースリスト!J140="即")+(ベースリスト!J140="フリー")+(ベースリスト!J140="不")),1,0)</f>
        <v>0</v>
      </c>
      <c r="J139">
        <f>IF(((ベースリスト!K140="即")+(ベースリスト!K140="フリー")+(ベースリスト!K140="不")),1,0)</f>
        <v>0</v>
      </c>
      <c r="K139">
        <f>IF(((ベースリスト!L140="即")+(ベースリスト!L140="フリー")+(ベースリスト!L140="不")),1,0)</f>
        <v>0</v>
      </c>
      <c r="O139">
        <f>IF(ベースリスト!H140="減",1,0)</f>
        <v>0</v>
      </c>
      <c r="P139">
        <f>IF(ベースリスト!I140="減",1,0)</f>
        <v>0</v>
      </c>
      <c r="Q139">
        <f>IF(ベースリスト!J140="減",1,0)</f>
        <v>0</v>
      </c>
      <c r="R139">
        <f>IF(ベースリスト!K140="減",1,0)</f>
        <v>0</v>
      </c>
      <c r="S139">
        <f>IF(ベースリスト!L140="減",1,0)</f>
        <v>1</v>
      </c>
      <c r="W139">
        <f t="shared" si="48"/>
        <v>1</v>
      </c>
      <c r="X139">
        <f t="shared" si="49"/>
        <v>0</v>
      </c>
      <c r="Y139">
        <f t="shared" si="50"/>
        <v>0</v>
      </c>
      <c r="Z139">
        <f t="shared" si="51"/>
        <v>0</v>
      </c>
      <c r="AA139">
        <f t="shared" si="52"/>
        <v>0</v>
      </c>
      <c r="AB139">
        <f t="shared" si="53"/>
        <v>1</v>
      </c>
    </row>
    <row r="140" spans="1:34" x14ac:dyDescent="0.4">
      <c r="A140">
        <f>ベースリスト!F141</f>
        <v>439</v>
      </c>
      <c r="B140">
        <f>IF(ベースリスト!G141="重１",1,IF(ベースリスト!G141="重２",2,IF(ベースリスト!G141="重３",3,IF(ベースリスト!G141="軽",4,IF(ベースリスト!G141="渋滞",5,0)))))</f>
        <v>5</v>
      </c>
      <c r="C140" t="str">
        <f t="shared" si="47"/>
        <v>0008</v>
      </c>
      <c r="D140" t="str">
        <f>ベースリスト!B141&amp;ベースリスト!C141</f>
        <v xml:space="preserve">走行（山）極限 </v>
      </c>
      <c r="E140" s="12" t="str">
        <f>ベースリスト!D141</f>
        <v>走行極限（山側）位置に到達した</v>
      </c>
      <c r="G140">
        <f>IF(((ベースリスト!H141="即")+(ベースリスト!H141="フリー")+(ベースリスト!H141="不")),1,0)</f>
        <v>0</v>
      </c>
      <c r="H140">
        <f>IF(((ベースリスト!I141="即")+(ベースリスト!I141="フリー")+(ベースリスト!I141="不")),1,0)</f>
        <v>0</v>
      </c>
      <c r="I140">
        <f>IF(((ベースリスト!J141="即")+(ベースリスト!J141="フリー")+(ベースリスト!J141="不")),1,0)</f>
        <v>0</v>
      </c>
      <c r="J140">
        <f>IF(((ベースリスト!K141="即")+(ベースリスト!K141="フリー")+(ベースリスト!K141="不")),1,0)</f>
        <v>0</v>
      </c>
      <c r="K140">
        <f>IF(((ベースリスト!L141="即")+(ベースリスト!L141="フリー")+(ベースリスト!L141="不")),1,0)</f>
        <v>0</v>
      </c>
      <c r="O140">
        <f>IF(ベースリスト!H141="減",1,0)</f>
        <v>0</v>
      </c>
      <c r="P140">
        <f>IF(ベースリスト!I141="減",1,0)</f>
        <v>0</v>
      </c>
      <c r="Q140">
        <f>IF(ベースリスト!J141="減",1,0)</f>
        <v>0</v>
      </c>
      <c r="R140">
        <f>IF(ベースリスト!K141="減",1,0)</f>
        <v>0</v>
      </c>
      <c r="S140">
        <f>IF(ベースリスト!L141="減",1,0)</f>
        <v>1</v>
      </c>
      <c r="W140">
        <f t="shared" si="48"/>
        <v>1</v>
      </c>
      <c r="X140">
        <f t="shared" si="49"/>
        <v>0</v>
      </c>
      <c r="Y140">
        <f t="shared" si="50"/>
        <v>0</v>
      </c>
      <c r="Z140">
        <f t="shared" si="51"/>
        <v>0</v>
      </c>
      <c r="AA140">
        <f t="shared" si="52"/>
        <v>0</v>
      </c>
      <c r="AB140">
        <f t="shared" si="53"/>
        <v>1</v>
      </c>
    </row>
    <row r="141" spans="1:34" x14ac:dyDescent="0.4">
      <c r="A141">
        <f>ベースリスト!F142</f>
        <v>440</v>
      </c>
      <c r="B141">
        <f>IF(ベースリスト!G142="重１",1,IF(ベースリスト!G142="重２",2,IF(ベースリスト!G142="重３",3,IF(ベースリスト!G142="軽",4,IF(ベースリスト!G142="渋滞",5,0)))))</f>
        <v>2</v>
      </c>
      <c r="C141" t="str">
        <f t="shared" si="47"/>
        <v>0800</v>
      </c>
      <c r="D141" t="str">
        <f>ベースリスト!B142&amp;ベースリスト!C142</f>
        <v>走行ブレーキ過負荷</v>
      </c>
      <c r="E141" s="12" t="str">
        <f>ベースリスト!D142</f>
        <v>走行ブレーキサーマルトリップ</v>
      </c>
      <c r="G141">
        <f>IF(((ベースリスト!H142="即")+(ベースリスト!H142="フリー")+(ベースリスト!H142="不")),1,0)</f>
        <v>0</v>
      </c>
      <c r="H141">
        <f>IF(((ベースリスト!I142="即")+(ベースリスト!I142="フリー")+(ベースリスト!I142="不")),1,0)</f>
        <v>0</v>
      </c>
      <c r="I141">
        <f>IF(((ベースリスト!J142="即")+(ベースリスト!J142="フリー")+(ベースリスト!J142="不")),1,0)</f>
        <v>0</v>
      </c>
      <c r="J141">
        <f>IF(((ベースリスト!K142="即")+(ベースリスト!K142="フリー")+(ベースリスト!K142="不")),1,0)</f>
        <v>0</v>
      </c>
      <c r="K141">
        <f>IF(((ベースリスト!L142="即")+(ベースリスト!L142="フリー")+(ベースリスト!L142="不")),1,0)</f>
        <v>1</v>
      </c>
      <c r="O141">
        <f>IF(ベースリスト!H142="減",1,0)</f>
        <v>0</v>
      </c>
      <c r="P141">
        <f>IF(ベースリスト!I142="減",1,0)</f>
        <v>0</v>
      </c>
      <c r="Q141">
        <f>IF(ベースリスト!J142="減",1,0)</f>
        <v>0</v>
      </c>
      <c r="R141">
        <f>IF(ベースリスト!K142="減",1,0)</f>
        <v>0</v>
      </c>
      <c r="S141">
        <f>IF(ベースリスト!L142="減",1,0)</f>
        <v>0</v>
      </c>
      <c r="W141">
        <f t="shared" si="48"/>
        <v>1</v>
      </c>
      <c r="X141">
        <f t="shared" si="49"/>
        <v>0</v>
      </c>
      <c r="Y141">
        <f t="shared" si="50"/>
        <v>1</v>
      </c>
      <c r="Z141">
        <f t="shared" si="51"/>
        <v>0</v>
      </c>
      <c r="AA141">
        <f t="shared" si="52"/>
        <v>0</v>
      </c>
      <c r="AB141">
        <f t="shared" si="53"/>
        <v>0</v>
      </c>
    </row>
    <row r="142" spans="1:34" x14ac:dyDescent="0.4">
      <c r="A142">
        <f>ベースリスト!F143</f>
        <v>441</v>
      </c>
      <c r="B142">
        <f>IF(ベースリスト!G143="重１",1,IF(ベースリスト!G143="重２",2,IF(ベースリスト!G143="重３",3,IF(ベースリスト!G143="軽",4,IF(ベースリスト!G143="渋滞",5,0)))))</f>
        <v>3</v>
      </c>
      <c r="C142" t="str">
        <f t="shared" si="47"/>
        <v>0008</v>
      </c>
      <c r="D142" t="str">
        <f>ベースリスト!B143&amp;ベースリスト!C143</f>
        <v>ケーブルリールモータ過負荷</v>
      </c>
      <c r="E142" s="12" t="str">
        <f>ベースリスト!D143</f>
        <v>ケーブルリール用モータ過負荷</v>
      </c>
      <c r="G142">
        <f>IF(((ベースリスト!H143="即")+(ベースリスト!H143="フリー")+(ベースリスト!H143="不")),1,0)</f>
        <v>0</v>
      </c>
      <c r="H142">
        <f>IF(((ベースリスト!I143="即")+(ベースリスト!I143="フリー")+(ベースリスト!I143="不")),1,0)</f>
        <v>0</v>
      </c>
      <c r="I142">
        <f>IF(((ベースリスト!J143="即")+(ベースリスト!J143="フリー")+(ベースリスト!J143="不")),1,0)</f>
        <v>0</v>
      </c>
      <c r="J142">
        <f>IF(((ベースリスト!K143="即")+(ベースリスト!K143="フリー")+(ベースリスト!K143="不")),1,0)</f>
        <v>0</v>
      </c>
      <c r="K142">
        <f>IF(((ベースリスト!L143="即")+(ベースリスト!L143="フリー")+(ベースリスト!L143="不")),1,0)</f>
        <v>0</v>
      </c>
      <c r="O142">
        <f>IF(ベースリスト!H143="減",1,0)</f>
        <v>0</v>
      </c>
      <c r="P142">
        <f>IF(ベースリスト!I143="減",1,0)</f>
        <v>0</v>
      </c>
      <c r="Q142">
        <f>IF(ベースリスト!J143="減",1,0)</f>
        <v>0</v>
      </c>
      <c r="R142">
        <f>IF(ベースリスト!K143="減",1,0)</f>
        <v>0</v>
      </c>
      <c r="S142">
        <f>IF(ベースリスト!L143="減",1,0)</f>
        <v>1</v>
      </c>
      <c r="W142">
        <f t="shared" si="48"/>
        <v>1</v>
      </c>
      <c r="X142">
        <f t="shared" si="49"/>
        <v>0</v>
      </c>
      <c r="Y142">
        <f t="shared" si="50"/>
        <v>0</v>
      </c>
      <c r="Z142">
        <f t="shared" si="51"/>
        <v>1</v>
      </c>
      <c r="AA142">
        <f t="shared" si="52"/>
        <v>0</v>
      </c>
      <c r="AB142">
        <f t="shared" si="53"/>
        <v>0</v>
      </c>
    </row>
    <row r="143" spans="1:34" x14ac:dyDescent="0.4">
      <c r="A143">
        <f>ベースリスト!F144</f>
        <v>442</v>
      </c>
      <c r="B143">
        <f>IF(ベースリスト!G144="重１",1,IF(ベースリスト!G144="重２",2,IF(ベースリスト!G144="重３",3,IF(ベースリスト!G144="軽",4,IF(ベースリスト!G144="渋滞",5,0)))))</f>
        <v>0</v>
      </c>
      <c r="C143" t="str">
        <f t="shared" si="47"/>
        <v>0000</v>
      </c>
      <c r="D143" t="str">
        <f>ベースリスト!B144&amp;ベースリスト!C144</f>
        <v/>
      </c>
      <c r="G143">
        <f>IF(((ベースリスト!H144="即")+(ベースリスト!H144="フリー")+(ベースリスト!H144="不")),1,0)</f>
        <v>0</v>
      </c>
      <c r="H143">
        <f>IF(((ベースリスト!I144="即")+(ベースリスト!I144="フリー")+(ベースリスト!I144="不")),1,0)</f>
        <v>0</v>
      </c>
      <c r="I143">
        <f>IF(((ベースリスト!J144="即")+(ベースリスト!J144="フリー")+(ベースリスト!J144="不")),1,0)</f>
        <v>0</v>
      </c>
      <c r="J143">
        <f>IF(((ベースリスト!K144="即")+(ベースリスト!K144="フリー")+(ベースリスト!K144="不")),1,0)</f>
        <v>0</v>
      </c>
      <c r="K143">
        <f>IF(((ベースリスト!L144="即")+(ベースリスト!L144="フリー")+(ベースリスト!L144="不")),1,0)</f>
        <v>0</v>
      </c>
      <c r="O143">
        <f>IF(ベースリスト!H144="減",1,0)</f>
        <v>0</v>
      </c>
      <c r="P143">
        <f>IF(ベースリスト!I144="減",1,0)</f>
        <v>0</v>
      </c>
      <c r="Q143">
        <f>IF(ベースリスト!J144="減",1,0)</f>
        <v>0</v>
      </c>
      <c r="R143">
        <f>IF(ベースリスト!K144="減",1,0)</f>
        <v>0</v>
      </c>
      <c r="S143">
        <f>IF(ベースリスト!L144="減",1,0)</f>
        <v>0</v>
      </c>
      <c r="W143">
        <f t="shared" si="48"/>
        <v>0</v>
      </c>
      <c r="X143">
        <f t="shared" si="49"/>
        <v>0</v>
      </c>
      <c r="Y143">
        <f t="shared" si="50"/>
        <v>0</v>
      </c>
      <c r="Z143">
        <f t="shared" si="51"/>
        <v>0</v>
      </c>
      <c r="AA143">
        <f t="shared" si="52"/>
        <v>0</v>
      </c>
      <c r="AB143">
        <f t="shared" si="53"/>
        <v>0</v>
      </c>
    </row>
    <row r="144" spans="1:34" x14ac:dyDescent="0.4">
      <c r="A144">
        <f>ベースリスト!F145</f>
        <v>443</v>
      </c>
      <c r="B144">
        <f>IF(ベースリスト!G145="重１",1,IF(ベースリスト!G145="重２",2,IF(ベースリスト!G145="重３",3,IF(ベースリスト!G145="軽",4,IF(ベースリスト!G145="渋滞",5,0)))))</f>
        <v>0</v>
      </c>
      <c r="C144" t="str">
        <f t="shared" si="47"/>
        <v>0000</v>
      </c>
      <c r="D144" t="str">
        <f>ベースリスト!B145&amp;ベースリスト!C145</f>
        <v/>
      </c>
      <c r="G144">
        <f>IF(((ベースリスト!H145="即")+(ベースリスト!H145="フリー")+(ベースリスト!H145="不")),1,0)</f>
        <v>0</v>
      </c>
      <c r="H144">
        <f>IF(((ベースリスト!I145="即")+(ベースリスト!I145="フリー")+(ベースリスト!I145="不")),1,0)</f>
        <v>0</v>
      </c>
      <c r="I144">
        <f>IF(((ベースリスト!J145="即")+(ベースリスト!J145="フリー")+(ベースリスト!J145="不")),1,0)</f>
        <v>0</v>
      </c>
      <c r="J144">
        <f>IF(((ベースリスト!K145="即")+(ベースリスト!K145="フリー")+(ベースリスト!K145="不")),1,0)</f>
        <v>0</v>
      </c>
      <c r="K144">
        <f>IF(((ベースリスト!L145="即")+(ベースリスト!L145="フリー")+(ベースリスト!L145="不")),1,0)</f>
        <v>0</v>
      </c>
      <c r="O144">
        <f>IF(ベースリスト!H145="減",1,0)</f>
        <v>0</v>
      </c>
      <c r="P144">
        <f>IF(ベースリスト!I145="減",1,0)</f>
        <v>0</v>
      </c>
      <c r="Q144">
        <f>IF(ベースリスト!J145="減",1,0)</f>
        <v>0</v>
      </c>
      <c r="R144">
        <f>IF(ベースリスト!K145="減",1,0)</f>
        <v>0</v>
      </c>
      <c r="S144">
        <f>IF(ベースリスト!L145="減",1,0)</f>
        <v>0</v>
      </c>
      <c r="W144">
        <f t="shared" si="48"/>
        <v>0</v>
      </c>
      <c r="X144">
        <f t="shared" si="49"/>
        <v>0</v>
      </c>
      <c r="Y144">
        <f t="shared" si="50"/>
        <v>0</v>
      </c>
      <c r="Z144">
        <f t="shared" si="51"/>
        <v>0</v>
      </c>
      <c r="AA144">
        <f t="shared" si="52"/>
        <v>0</v>
      </c>
      <c r="AB144">
        <f t="shared" si="53"/>
        <v>0</v>
      </c>
    </row>
    <row r="145" spans="1:34" x14ac:dyDescent="0.4">
      <c r="A145">
        <f>ベースリスト!F146</f>
        <v>444</v>
      </c>
      <c r="B145">
        <f>IF(ベースリスト!G146="重１",1,IF(ベースリスト!G146="重２",2,IF(ベースリスト!G146="重３",3,IF(ベースリスト!G146="軽",4,IF(ベースリスト!G146="渋滞",5,0)))))</f>
        <v>0</v>
      </c>
      <c r="C145" t="str">
        <f t="shared" si="47"/>
        <v>0000</v>
      </c>
      <c r="D145" t="str">
        <f>ベースリスト!B146&amp;ベースリスト!C146</f>
        <v/>
      </c>
      <c r="G145">
        <f>IF(((ベースリスト!H146="即")+(ベースリスト!H146="フリー")+(ベースリスト!H146="不")),1,0)</f>
        <v>0</v>
      </c>
      <c r="H145">
        <f>IF(((ベースリスト!I146="即")+(ベースリスト!I146="フリー")+(ベースリスト!I146="不")),1,0)</f>
        <v>0</v>
      </c>
      <c r="I145">
        <f>IF(((ベースリスト!J146="即")+(ベースリスト!J146="フリー")+(ベースリスト!J146="不")),1,0)</f>
        <v>0</v>
      </c>
      <c r="J145">
        <f>IF(((ベースリスト!K146="即")+(ベースリスト!K146="フリー")+(ベースリスト!K146="不")),1,0)</f>
        <v>0</v>
      </c>
      <c r="K145">
        <f>IF(((ベースリスト!L146="即")+(ベースリスト!L146="フリー")+(ベースリスト!L146="不")),1,0)</f>
        <v>0</v>
      </c>
      <c r="O145">
        <f>IF(ベースリスト!H146="減",1,0)</f>
        <v>0</v>
      </c>
      <c r="P145">
        <f>IF(ベースリスト!I146="減",1,0)</f>
        <v>0</v>
      </c>
      <c r="Q145">
        <f>IF(ベースリスト!J146="減",1,0)</f>
        <v>0</v>
      </c>
      <c r="R145">
        <f>IF(ベースリスト!K146="減",1,0)</f>
        <v>0</v>
      </c>
      <c r="S145">
        <f>IF(ベースリスト!L146="減",1,0)</f>
        <v>0</v>
      </c>
      <c r="W145">
        <f t="shared" si="48"/>
        <v>0</v>
      </c>
      <c r="X145">
        <f t="shared" si="49"/>
        <v>0</v>
      </c>
      <c r="Y145">
        <f t="shared" si="50"/>
        <v>0</v>
      </c>
      <c r="Z145">
        <f t="shared" si="51"/>
        <v>0</v>
      </c>
      <c r="AA145">
        <f t="shared" si="52"/>
        <v>0</v>
      </c>
      <c r="AB145">
        <f t="shared" si="53"/>
        <v>0</v>
      </c>
    </row>
    <row r="146" spans="1:34" x14ac:dyDescent="0.4">
      <c r="A146">
        <f>ベースリスト!F147</f>
        <v>445</v>
      </c>
      <c r="B146">
        <f>IF(ベースリスト!G147="重１",1,IF(ベースリスト!G147="重２",2,IF(ベースリスト!G147="重３",3,IF(ベースリスト!G147="軽",4,IF(ベースリスト!G147="渋滞",5,0)))))</f>
        <v>0</v>
      </c>
      <c r="C146" t="str">
        <f t="shared" si="47"/>
        <v>0000</v>
      </c>
      <c r="D146" t="str">
        <f>ベースリスト!B147&amp;ベースリスト!C147</f>
        <v/>
      </c>
      <c r="G146">
        <f>IF(((ベースリスト!H147="即")+(ベースリスト!H147="フリー")+(ベースリスト!H147="不")),1,0)</f>
        <v>0</v>
      </c>
      <c r="H146">
        <f>IF(((ベースリスト!I147="即")+(ベースリスト!I147="フリー")+(ベースリスト!I147="不")),1,0)</f>
        <v>0</v>
      </c>
      <c r="I146">
        <f>IF(((ベースリスト!J147="即")+(ベースリスト!J147="フリー")+(ベースリスト!J147="不")),1,0)</f>
        <v>0</v>
      </c>
      <c r="J146">
        <f>IF(((ベースリスト!K147="即")+(ベースリスト!K147="フリー")+(ベースリスト!K147="不")),1,0)</f>
        <v>0</v>
      </c>
      <c r="K146">
        <f>IF(((ベースリスト!L147="即")+(ベースリスト!L147="フリー")+(ベースリスト!L147="不")),1,0)</f>
        <v>0</v>
      </c>
      <c r="O146">
        <f>IF(ベースリスト!H147="減",1,0)</f>
        <v>0</v>
      </c>
      <c r="P146">
        <f>IF(ベースリスト!I147="減",1,0)</f>
        <v>0</v>
      </c>
      <c r="Q146">
        <f>IF(ベースリスト!J147="減",1,0)</f>
        <v>0</v>
      </c>
      <c r="R146">
        <f>IF(ベースリスト!K147="減",1,0)</f>
        <v>0</v>
      </c>
      <c r="S146">
        <f>IF(ベースリスト!L147="減",1,0)</f>
        <v>0</v>
      </c>
      <c r="W146">
        <f t="shared" si="48"/>
        <v>0</v>
      </c>
      <c r="X146">
        <f t="shared" si="49"/>
        <v>0</v>
      </c>
      <c r="Y146">
        <f t="shared" si="50"/>
        <v>0</v>
      </c>
      <c r="Z146">
        <f t="shared" si="51"/>
        <v>0</v>
      </c>
      <c r="AA146">
        <f t="shared" si="52"/>
        <v>0</v>
      </c>
      <c r="AB146">
        <f t="shared" si="53"/>
        <v>0</v>
      </c>
      <c r="AC146" t="str">
        <f>DEC2HEX(W146*2^0+W147*2^1+W148*2^2+W149*2^3+W150*2^4+W151*2^5+W152*2^6+W153*2^7+W154*2^8+W155*2^9+W156*2^10+W157*2^11+W158*2^12+W159*2^13+W160*2^14+W161*2^15,4)</f>
        <v>1F40</v>
      </c>
      <c r="AD146" t="str">
        <f>DEC2HEX(X146*2^0+X147*2^1+X148*2^2+X149*2^3+X150*2^4+X151*2^5+X152*2^6+X153*2^7+X154*2^8+X155*2^9+X156*2^10+X157*2^11+X158*2^12+X159*2^13+X160*2^14+X161*2^15,4)</f>
        <v>1F00</v>
      </c>
      <c r="AE146" t="str">
        <f t="shared" ref="AE146" si="54">DEC2HEX(Y146*2^0+Y147*2^1+Y148*2^2+Y149*2^3+Y150*2^4+Y151*2^5+Y152*2^6+Y153*2^7+Y154*2^8+Y155*2^9+Y156*2^10+Y157*2^11+Y158*2^12+Y159*2^13+Y160*2^14+Y161*2^15,4)</f>
        <v>0000</v>
      </c>
      <c r="AF146" t="str">
        <f t="shared" ref="AF146" si="55">DEC2HEX(Z146*2^0+Z147*2^1+Z148*2^2+Z149*2^3+Z150*2^4+Z151*2^5+Z152*2^6+Z153*2^7+Z154*2^8+Z155*2^9+Z156*2^10+Z157*2^11+Z158*2^12+Z159*2^13+Z160*2^14+Z161*2^15,4)</f>
        <v>0000</v>
      </c>
      <c r="AG146" t="str">
        <f t="shared" ref="AG146" si="56">DEC2HEX(AA146*2^0+AA147*2^1+AA148*2^2+AA149*2^3+AA150*2^4+AA151*2^5+AA152*2^6+AA153*2^7+AA154*2^8+AA155*2^9+AA156*2^10+AA157*2^11+AA158*2^12+AA159*2^13+AA160*2^14+AA161*2^15,4)</f>
        <v>0040</v>
      </c>
      <c r="AH146" t="str">
        <f t="shared" ref="AH146" si="57">DEC2HEX(AB146*2^0+AB147*2^1+AB148*2^2+AB149*2^3+AB150*2^4+AB151*2^5+AB152*2^6+AB153*2^7+AB154*2^8+AB155*2^9+AB156*2^10+AB157*2^11+AB158*2^12+AB159*2^13+AB160*2^14+AB161*2^15,4)</f>
        <v>0000</v>
      </c>
    </row>
    <row r="147" spans="1:34" x14ac:dyDescent="0.4">
      <c r="A147">
        <f>ベースリスト!F148</f>
        <v>446</v>
      </c>
      <c r="B147">
        <f>IF(ベースリスト!G148="重１",1,IF(ベースリスト!G148="重２",2,IF(ベースリスト!G148="重３",3,IF(ベースリスト!G148="軽",4,IF(ベースリスト!G148="渋滞",5,0)))))</f>
        <v>0</v>
      </c>
      <c r="C147" t="str">
        <f t="shared" si="47"/>
        <v>0000</v>
      </c>
      <c r="D147" t="str">
        <f>ベースリスト!B148&amp;ベースリスト!C148</f>
        <v/>
      </c>
      <c r="G147">
        <f>IF(((ベースリスト!H148="即")+(ベースリスト!H148="フリー")+(ベースリスト!H148="不")),1,0)</f>
        <v>0</v>
      </c>
      <c r="H147">
        <f>IF(((ベースリスト!I148="即")+(ベースリスト!I148="フリー")+(ベースリスト!I148="不")),1,0)</f>
        <v>0</v>
      </c>
      <c r="I147">
        <f>IF(((ベースリスト!J148="即")+(ベースリスト!J148="フリー")+(ベースリスト!J148="不")),1,0)</f>
        <v>0</v>
      </c>
      <c r="J147">
        <f>IF(((ベースリスト!K148="即")+(ベースリスト!K148="フリー")+(ベースリスト!K148="不")),1,0)</f>
        <v>0</v>
      </c>
      <c r="K147">
        <f>IF(((ベースリスト!L148="即")+(ベースリスト!L148="フリー")+(ベースリスト!L148="不")),1,0)</f>
        <v>0</v>
      </c>
      <c r="O147">
        <f>IF(ベースリスト!H148="減",1,0)</f>
        <v>0</v>
      </c>
      <c r="P147">
        <f>IF(ベースリスト!I148="減",1,0)</f>
        <v>0</v>
      </c>
      <c r="Q147">
        <f>IF(ベースリスト!J148="減",1,0)</f>
        <v>0</v>
      </c>
      <c r="R147">
        <f>IF(ベースリスト!K148="減",1,0)</f>
        <v>0</v>
      </c>
      <c r="S147">
        <f>IF(ベースリスト!L148="減",1,0)</f>
        <v>0</v>
      </c>
      <c r="W147">
        <f t="shared" si="48"/>
        <v>0</v>
      </c>
      <c r="X147">
        <f t="shared" si="49"/>
        <v>0</v>
      </c>
      <c r="Y147">
        <f t="shared" si="50"/>
        <v>0</v>
      </c>
      <c r="Z147">
        <f t="shared" si="51"/>
        <v>0</v>
      </c>
      <c r="AA147">
        <f t="shared" si="52"/>
        <v>0</v>
      </c>
      <c r="AB147">
        <f t="shared" si="53"/>
        <v>0</v>
      </c>
    </row>
    <row r="148" spans="1:34" x14ac:dyDescent="0.4">
      <c r="A148">
        <f>ベースリスト!F149</f>
        <v>447</v>
      </c>
      <c r="B148">
        <f>IF(ベースリスト!G149="重１",1,IF(ベースリスト!G149="重２",2,IF(ベースリスト!G149="重３",3,IF(ベースリスト!G149="軽",4,IF(ベースリスト!G149="渋滞",5,0)))))</f>
        <v>0</v>
      </c>
      <c r="C148" t="str">
        <f t="shared" si="47"/>
        <v>0000</v>
      </c>
      <c r="D148" t="str">
        <f>ベースリスト!B149&amp;ベースリスト!C149</f>
        <v/>
      </c>
      <c r="G148">
        <f>IF(((ベースリスト!H149="即")+(ベースリスト!H149="フリー")+(ベースリスト!H149="不")),1,0)</f>
        <v>0</v>
      </c>
      <c r="H148">
        <f>IF(((ベースリスト!I149="即")+(ベースリスト!I149="フリー")+(ベースリスト!I149="不")),1,0)</f>
        <v>0</v>
      </c>
      <c r="I148">
        <f>IF(((ベースリスト!J149="即")+(ベースリスト!J149="フリー")+(ベースリスト!J149="不")),1,0)</f>
        <v>0</v>
      </c>
      <c r="J148">
        <f>IF(((ベースリスト!K149="即")+(ベースリスト!K149="フリー")+(ベースリスト!K149="不")),1,0)</f>
        <v>0</v>
      </c>
      <c r="K148">
        <f>IF(((ベースリスト!L149="即")+(ベースリスト!L149="フリー")+(ベースリスト!L149="不")),1,0)</f>
        <v>0</v>
      </c>
      <c r="O148">
        <f>IF(ベースリスト!H149="減",1,0)</f>
        <v>0</v>
      </c>
      <c r="P148">
        <f>IF(ベースリスト!I149="減",1,0)</f>
        <v>0</v>
      </c>
      <c r="Q148">
        <f>IF(ベースリスト!J149="減",1,0)</f>
        <v>0</v>
      </c>
      <c r="R148">
        <f>IF(ベースリスト!K149="減",1,0)</f>
        <v>0</v>
      </c>
      <c r="S148">
        <f>IF(ベースリスト!L149="減",1,0)</f>
        <v>0</v>
      </c>
      <c r="W148">
        <f t="shared" si="48"/>
        <v>0</v>
      </c>
      <c r="X148">
        <f t="shared" si="49"/>
        <v>0</v>
      </c>
      <c r="Y148">
        <f t="shared" si="50"/>
        <v>0</v>
      </c>
      <c r="Z148">
        <f t="shared" si="51"/>
        <v>0</v>
      </c>
      <c r="AA148">
        <f t="shared" si="52"/>
        <v>0</v>
      </c>
      <c r="AB148">
        <f t="shared" si="53"/>
        <v>0</v>
      </c>
    </row>
    <row r="149" spans="1:34" x14ac:dyDescent="0.4">
      <c r="A149">
        <f>ベースリスト!F150</f>
        <v>448</v>
      </c>
      <c r="B149">
        <f>IF(ベースリスト!G150="重１",1,IF(ベースリスト!G150="重２",2,IF(ベースリスト!G150="重３",3,IF(ベースリスト!G150="軽",4,IF(ベースリスト!G150="渋滞",5,0)))))</f>
        <v>0</v>
      </c>
      <c r="C149" t="str">
        <f t="shared" si="47"/>
        <v>0000</v>
      </c>
      <c r="D149" t="str">
        <f>ベースリスト!B150&amp;ベースリスト!C150</f>
        <v/>
      </c>
      <c r="G149">
        <f>IF(((ベースリスト!H150="即")+(ベースリスト!H150="フリー")+(ベースリスト!H150="不")),1,0)</f>
        <v>0</v>
      </c>
      <c r="H149">
        <f>IF(((ベースリスト!I150="即")+(ベースリスト!I150="フリー")+(ベースリスト!I150="不")),1,0)</f>
        <v>0</v>
      </c>
      <c r="I149">
        <f>IF(((ベースリスト!J150="即")+(ベースリスト!J150="フリー")+(ベースリスト!J150="不")),1,0)</f>
        <v>0</v>
      </c>
      <c r="J149">
        <f>IF(((ベースリスト!K150="即")+(ベースリスト!K150="フリー")+(ベースリスト!K150="不")),1,0)</f>
        <v>0</v>
      </c>
      <c r="K149">
        <f>IF(((ベースリスト!L150="即")+(ベースリスト!L150="フリー")+(ベースリスト!L150="不")),1,0)</f>
        <v>0</v>
      </c>
      <c r="O149">
        <f>IF(ベースリスト!H150="減",1,0)</f>
        <v>0</v>
      </c>
      <c r="P149">
        <f>IF(ベースリスト!I150="減",1,0)</f>
        <v>0</v>
      </c>
      <c r="Q149">
        <f>IF(ベースリスト!J150="減",1,0)</f>
        <v>0</v>
      </c>
      <c r="R149">
        <f>IF(ベースリスト!K150="減",1,0)</f>
        <v>0</v>
      </c>
      <c r="S149">
        <f>IF(ベースリスト!L150="減",1,0)</f>
        <v>0</v>
      </c>
      <c r="W149">
        <f t="shared" si="48"/>
        <v>0</v>
      </c>
      <c r="X149">
        <f t="shared" si="49"/>
        <v>0</v>
      </c>
      <c r="Y149">
        <f t="shared" si="50"/>
        <v>0</v>
      </c>
      <c r="Z149">
        <f t="shared" si="51"/>
        <v>0</v>
      </c>
      <c r="AA149">
        <f t="shared" si="52"/>
        <v>0</v>
      </c>
      <c r="AB149">
        <f t="shared" si="53"/>
        <v>0</v>
      </c>
    </row>
    <row r="150" spans="1:34" x14ac:dyDescent="0.4">
      <c r="A150">
        <f>ベースリスト!F151</f>
        <v>449</v>
      </c>
      <c r="B150">
        <f>IF(ベースリスト!G151="重１",1,IF(ベースリスト!G151="重２",2,IF(ベースリスト!G151="重３",3,IF(ベースリスト!G151="軽",4,IF(ベースリスト!G151="渋滞",5,0)))))</f>
        <v>0</v>
      </c>
      <c r="C150" t="str">
        <f t="shared" si="47"/>
        <v>0000</v>
      </c>
      <c r="D150" t="str">
        <f>ベースリスト!B151&amp;ベースリスト!C151</f>
        <v/>
      </c>
      <c r="G150">
        <f>IF(((ベースリスト!H151="即")+(ベースリスト!H151="フリー")+(ベースリスト!H151="不")),1,0)</f>
        <v>0</v>
      </c>
      <c r="H150">
        <f>IF(((ベースリスト!I151="即")+(ベースリスト!I151="フリー")+(ベースリスト!I151="不")),1,0)</f>
        <v>0</v>
      </c>
      <c r="I150">
        <f>IF(((ベースリスト!J151="即")+(ベースリスト!J151="フリー")+(ベースリスト!J151="不")),1,0)</f>
        <v>0</v>
      </c>
      <c r="J150">
        <f>IF(((ベースリスト!K151="即")+(ベースリスト!K151="フリー")+(ベースリスト!K151="不")),1,0)</f>
        <v>0</v>
      </c>
      <c r="K150">
        <f>IF(((ベースリスト!L151="即")+(ベースリスト!L151="フリー")+(ベースリスト!L151="不")),1,0)</f>
        <v>0</v>
      </c>
      <c r="O150">
        <f>IF(ベースリスト!H151="減",1,0)</f>
        <v>0</v>
      </c>
      <c r="P150">
        <f>IF(ベースリスト!I151="減",1,0)</f>
        <v>0</v>
      </c>
      <c r="Q150">
        <f>IF(ベースリスト!J151="減",1,0)</f>
        <v>0</v>
      </c>
      <c r="R150">
        <f>IF(ベースリスト!K151="減",1,0)</f>
        <v>0</v>
      </c>
      <c r="S150">
        <f>IF(ベースリスト!L151="減",1,0)</f>
        <v>0</v>
      </c>
      <c r="W150">
        <f t="shared" si="48"/>
        <v>0</v>
      </c>
      <c r="X150">
        <f t="shared" si="49"/>
        <v>0</v>
      </c>
      <c r="Y150">
        <f t="shared" si="50"/>
        <v>0</v>
      </c>
      <c r="Z150">
        <f t="shared" si="51"/>
        <v>0</v>
      </c>
      <c r="AA150">
        <f t="shared" si="52"/>
        <v>0</v>
      </c>
      <c r="AB150">
        <f t="shared" si="53"/>
        <v>0</v>
      </c>
    </row>
    <row r="151" spans="1:34" x14ac:dyDescent="0.4">
      <c r="A151">
        <f>ベースリスト!F152</f>
        <v>450</v>
      </c>
      <c r="B151">
        <f>IF(ベースリスト!G152="重１",1,IF(ベースリスト!G152="重２",2,IF(ベースリスト!G152="重３",3,IF(ベースリスト!G152="軽",4,IF(ベースリスト!G152="渋滞",5,0)))))</f>
        <v>0</v>
      </c>
      <c r="C151" t="str">
        <f t="shared" si="47"/>
        <v>0000</v>
      </c>
      <c r="D151" t="str">
        <f>ベースリスト!B152&amp;ベースリスト!C152</f>
        <v/>
      </c>
      <c r="G151">
        <f>IF(((ベースリスト!H152="即")+(ベースリスト!H152="フリー")+(ベースリスト!H152="不")),1,0)</f>
        <v>0</v>
      </c>
      <c r="H151">
        <f>IF(((ベースリスト!I152="即")+(ベースリスト!I152="フリー")+(ベースリスト!I152="不")),1,0)</f>
        <v>0</v>
      </c>
      <c r="I151">
        <f>IF(((ベースリスト!J152="即")+(ベースリスト!J152="フリー")+(ベースリスト!J152="不")),1,0)</f>
        <v>0</v>
      </c>
      <c r="J151">
        <f>IF(((ベースリスト!K152="即")+(ベースリスト!K152="フリー")+(ベースリスト!K152="不")),1,0)</f>
        <v>0</v>
      </c>
      <c r="K151">
        <f>IF(((ベースリスト!L152="即")+(ベースリスト!L152="フリー")+(ベースリスト!L152="不")),1,0)</f>
        <v>0</v>
      </c>
      <c r="O151">
        <f>IF(ベースリスト!H152="減",1,0)</f>
        <v>0</v>
      </c>
      <c r="P151">
        <f>IF(ベースリスト!I152="減",1,0)</f>
        <v>0</v>
      </c>
      <c r="Q151">
        <f>IF(ベースリスト!J152="減",1,0)</f>
        <v>0</v>
      </c>
      <c r="R151">
        <f>IF(ベースリスト!K152="減",1,0)</f>
        <v>0</v>
      </c>
      <c r="S151">
        <f>IF(ベースリスト!L152="減",1,0)</f>
        <v>0</v>
      </c>
      <c r="W151">
        <f t="shared" si="48"/>
        <v>0</v>
      </c>
      <c r="X151">
        <f t="shared" si="49"/>
        <v>0</v>
      </c>
      <c r="Y151">
        <f t="shared" si="50"/>
        <v>0</v>
      </c>
      <c r="Z151">
        <f t="shared" si="51"/>
        <v>0</v>
      </c>
      <c r="AA151">
        <f t="shared" si="52"/>
        <v>0</v>
      </c>
      <c r="AB151">
        <f t="shared" si="53"/>
        <v>0</v>
      </c>
    </row>
    <row r="152" spans="1:34" x14ac:dyDescent="0.4">
      <c r="A152">
        <f>ベースリスト!F153</f>
        <v>451</v>
      </c>
      <c r="B152">
        <f>IF(ベースリスト!G153="重１",1,IF(ベースリスト!G153="重２",2,IF(ベースリスト!G153="重３",3,IF(ベースリスト!G153="軽",4,IF(ベースリスト!G153="渋滞",5,0)))))</f>
        <v>4</v>
      </c>
      <c r="C152" t="str">
        <f t="shared" si="47"/>
        <v>0000</v>
      </c>
      <c r="D152" t="str">
        <f>ベースリスト!B153&amp;ベースリスト!C153</f>
        <v>制動抵抗器冷却ファン過負荷</v>
      </c>
      <c r="E152" s="12" t="str">
        <f>ベースリスト!D153</f>
        <v>制動抵抗器用冷却ファンサーマルトリップ</v>
      </c>
      <c r="G152">
        <f>IF(((ベースリスト!H153="即")+(ベースリスト!H153="フリー")+(ベースリスト!H153="不")),1,0)</f>
        <v>0</v>
      </c>
      <c r="H152">
        <f>IF(((ベースリスト!I153="即")+(ベースリスト!I153="フリー")+(ベースリスト!I153="不")),1,0)</f>
        <v>0</v>
      </c>
      <c r="I152">
        <f>IF(((ベースリスト!J153="即")+(ベースリスト!J153="フリー")+(ベースリスト!J153="不")),1,0)</f>
        <v>0</v>
      </c>
      <c r="J152">
        <f>IF(((ベースリスト!K153="即")+(ベースリスト!K153="フリー")+(ベースリスト!K153="不")),1,0)</f>
        <v>0</v>
      </c>
      <c r="K152">
        <f>IF(((ベースリスト!L153="即")+(ベースリスト!L153="フリー")+(ベースリスト!L153="不")),1,0)</f>
        <v>0</v>
      </c>
      <c r="O152">
        <f>IF(ベースリスト!H153="減",1,0)</f>
        <v>0</v>
      </c>
      <c r="P152">
        <f>IF(ベースリスト!I153="減",1,0)</f>
        <v>0</v>
      </c>
      <c r="Q152">
        <f>IF(ベースリスト!J153="減",1,0)</f>
        <v>0</v>
      </c>
      <c r="R152">
        <f>IF(ベースリスト!K153="減",1,0)</f>
        <v>0</v>
      </c>
      <c r="S152">
        <f>IF(ベースリスト!L153="減",1,0)</f>
        <v>0</v>
      </c>
      <c r="W152">
        <f t="shared" si="48"/>
        <v>1</v>
      </c>
      <c r="X152">
        <f t="shared" si="49"/>
        <v>0</v>
      </c>
      <c r="Y152">
        <f t="shared" si="50"/>
        <v>0</v>
      </c>
      <c r="Z152">
        <f t="shared" si="51"/>
        <v>0</v>
      </c>
      <c r="AA152">
        <f t="shared" si="52"/>
        <v>1</v>
      </c>
      <c r="AB152">
        <f t="shared" si="53"/>
        <v>0</v>
      </c>
    </row>
    <row r="153" spans="1:34" x14ac:dyDescent="0.4">
      <c r="A153">
        <f>ベースリスト!F154</f>
        <v>452</v>
      </c>
      <c r="B153">
        <f>IF(ベースリスト!G154="重１",1,IF(ベースリスト!G154="重２",2,IF(ベースリスト!G154="重３",3,IF(ベースリスト!G154="軽",4,IF(ベースリスト!G154="渋滞",5,0)))))</f>
        <v>0</v>
      </c>
      <c r="C153" t="str">
        <f t="shared" si="47"/>
        <v>0000</v>
      </c>
      <c r="D153" t="str">
        <f>ベースリスト!B154&amp;ベースリスト!C154</f>
        <v>制動抵抗器</v>
      </c>
      <c r="G153">
        <f>IF(((ベースリスト!H154="即")+(ベースリスト!H154="フリー")+(ベースリスト!H154="不")),1,0)</f>
        <v>0</v>
      </c>
      <c r="H153">
        <f>IF(((ベースリスト!I154="即")+(ベースリスト!I154="フリー")+(ベースリスト!I154="不")),1,0)</f>
        <v>0</v>
      </c>
      <c r="I153">
        <f>IF(((ベースリスト!J154="即")+(ベースリスト!J154="フリー")+(ベースリスト!J154="不")),1,0)</f>
        <v>0</v>
      </c>
      <c r="J153">
        <f>IF(((ベースリスト!K154="即")+(ベースリスト!K154="フリー")+(ベースリスト!K154="不")),1,0)</f>
        <v>0</v>
      </c>
      <c r="K153">
        <f>IF(((ベースリスト!L154="即")+(ベースリスト!L154="フリー")+(ベースリスト!L154="不")),1,0)</f>
        <v>0</v>
      </c>
      <c r="O153">
        <f>IF(ベースリスト!H154="減",1,0)</f>
        <v>0</v>
      </c>
      <c r="P153">
        <f>IF(ベースリスト!I154="減",1,0)</f>
        <v>0</v>
      </c>
      <c r="Q153">
        <f>IF(ベースリスト!J154="減",1,0)</f>
        <v>0</v>
      </c>
      <c r="R153">
        <f>IF(ベースリスト!K154="減",1,0)</f>
        <v>0</v>
      </c>
      <c r="S153">
        <f>IF(ベースリスト!L154="減",1,0)</f>
        <v>0</v>
      </c>
      <c r="W153">
        <f t="shared" si="48"/>
        <v>0</v>
      </c>
      <c r="X153">
        <f t="shared" si="49"/>
        <v>0</v>
      </c>
      <c r="Y153">
        <f t="shared" si="50"/>
        <v>0</v>
      </c>
      <c r="Z153">
        <f t="shared" si="51"/>
        <v>0</v>
      </c>
      <c r="AA153">
        <f t="shared" si="52"/>
        <v>0</v>
      </c>
      <c r="AB153">
        <f t="shared" si="53"/>
        <v>0</v>
      </c>
    </row>
    <row r="154" spans="1:34" x14ac:dyDescent="0.4">
      <c r="A154">
        <f>ベースリスト!F155</f>
        <v>453</v>
      </c>
      <c r="B154">
        <f>IF(ベースリスト!G155="重１",1,IF(ベースリスト!G155="重２",2,IF(ベースリスト!G155="重３",3,IF(ベースリスト!G155="軽",4,IF(ベースリスト!G155="渋滞",5,0)))))</f>
        <v>1</v>
      </c>
      <c r="C154" t="str">
        <f t="shared" si="47"/>
        <v>F800</v>
      </c>
      <c r="D154" t="str">
        <f>ベースリスト!B155&amp;ベースリスト!C155</f>
        <v>制動抵抗器過熱</v>
      </c>
      <c r="E154" s="12" t="str">
        <f>ベースリスト!D155</f>
        <v>制動抵抗器内の温度センサが作動</v>
      </c>
      <c r="G154">
        <f>IF(((ベースリスト!H155="即")+(ベースリスト!H155="フリー")+(ベースリスト!H155="不")),1,0)</f>
        <v>1</v>
      </c>
      <c r="H154">
        <f>IF(((ベースリスト!I155="即")+(ベースリスト!I155="フリー")+(ベースリスト!I155="不")),1,0)</f>
        <v>1</v>
      </c>
      <c r="I154">
        <f>IF(((ベースリスト!J155="即")+(ベースリスト!J155="フリー")+(ベースリスト!J155="不")),1,0)</f>
        <v>1</v>
      </c>
      <c r="J154">
        <f>IF(((ベースリスト!K155="即")+(ベースリスト!K155="フリー")+(ベースリスト!K155="不")),1,0)</f>
        <v>1</v>
      </c>
      <c r="K154">
        <f>IF(((ベースリスト!L155="即")+(ベースリスト!L155="フリー")+(ベースリスト!L155="不")),1,0)</f>
        <v>1</v>
      </c>
      <c r="O154">
        <f>IF(ベースリスト!H155="減",1,0)</f>
        <v>0</v>
      </c>
      <c r="P154">
        <f>IF(ベースリスト!I155="減",1,0)</f>
        <v>0</v>
      </c>
      <c r="Q154">
        <f>IF(ベースリスト!J155="減",1,0)</f>
        <v>0</v>
      </c>
      <c r="R154">
        <f>IF(ベースリスト!K155="減",1,0)</f>
        <v>0</v>
      </c>
      <c r="S154">
        <f>IF(ベースリスト!L155="減",1,0)</f>
        <v>0</v>
      </c>
      <c r="W154">
        <f t="shared" si="48"/>
        <v>1</v>
      </c>
      <c r="X154">
        <f t="shared" si="49"/>
        <v>1</v>
      </c>
      <c r="Y154">
        <f t="shared" si="50"/>
        <v>0</v>
      </c>
      <c r="Z154">
        <f t="shared" si="51"/>
        <v>0</v>
      </c>
      <c r="AA154">
        <f t="shared" si="52"/>
        <v>0</v>
      </c>
      <c r="AB154">
        <f t="shared" si="53"/>
        <v>0</v>
      </c>
    </row>
    <row r="155" spans="1:34" x14ac:dyDescent="0.4">
      <c r="A155">
        <f>ベースリスト!F156</f>
        <v>454</v>
      </c>
      <c r="B155">
        <f>IF(ベースリスト!G156="重１",1,IF(ベースリスト!G156="重２",2,IF(ベースリスト!G156="重３",3,IF(ベースリスト!G156="軽",4,IF(ベースリスト!G156="渋滞",5,0)))))</f>
        <v>1</v>
      </c>
      <c r="C155" t="str">
        <f t="shared" si="47"/>
        <v>F800</v>
      </c>
      <c r="D155" t="str">
        <f>ベースリスト!B156&amp;ベースリスト!C156</f>
        <v>No.1制動ユニット故障</v>
      </c>
      <c r="E155" s="12" t="str">
        <f>ベースリスト!D156</f>
        <v>制動ユニットが故障を検出した</v>
      </c>
      <c r="G155">
        <f>IF(((ベースリスト!H156="即")+(ベースリスト!H156="フリー")+(ベースリスト!H156="不")),1,0)</f>
        <v>1</v>
      </c>
      <c r="H155">
        <f>IF(((ベースリスト!I156="即")+(ベースリスト!I156="フリー")+(ベースリスト!I156="不")),1,0)</f>
        <v>1</v>
      </c>
      <c r="I155">
        <f>IF(((ベースリスト!J156="即")+(ベースリスト!J156="フリー")+(ベースリスト!J156="不")),1,0)</f>
        <v>1</v>
      </c>
      <c r="J155">
        <f>IF(((ベースリスト!K156="即")+(ベースリスト!K156="フリー")+(ベースリスト!K156="不")),1,0)</f>
        <v>1</v>
      </c>
      <c r="K155">
        <f>IF(((ベースリスト!L156="即")+(ベースリスト!L156="フリー")+(ベースリスト!L156="不")),1,0)</f>
        <v>1</v>
      </c>
      <c r="O155">
        <f>IF(ベースリスト!H156="減",1,0)</f>
        <v>0</v>
      </c>
      <c r="P155">
        <f>IF(ベースリスト!I156="減",1,0)</f>
        <v>0</v>
      </c>
      <c r="Q155">
        <f>IF(ベースリスト!J156="減",1,0)</f>
        <v>0</v>
      </c>
      <c r="R155">
        <f>IF(ベースリスト!K156="減",1,0)</f>
        <v>0</v>
      </c>
      <c r="S155">
        <f>IF(ベースリスト!L156="減",1,0)</f>
        <v>0</v>
      </c>
      <c r="W155">
        <f t="shared" si="48"/>
        <v>1</v>
      </c>
      <c r="X155">
        <f t="shared" si="49"/>
        <v>1</v>
      </c>
      <c r="Y155">
        <f t="shared" si="50"/>
        <v>0</v>
      </c>
      <c r="Z155">
        <f t="shared" si="51"/>
        <v>0</v>
      </c>
      <c r="AA155">
        <f t="shared" si="52"/>
        <v>0</v>
      </c>
      <c r="AB155">
        <f t="shared" si="53"/>
        <v>0</v>
      </c>
    </row>
    <row r="156" spans="1:34" x14ac:dyDescent="0.4">
      <c r="A156">
        <f>ベースリスト!F157</f>
        <v>455</v>
      </c>
      <c r="B156">
        <f>IF(ベースリスト!G157="重１",1,IF(ベースリスト!G157="重２",2,IF(ベースリスト!G157="重３",3,IF(ベースリスト!G157="軽",4,IF(ベースリスト!G157="渋滞",5,0)))))</f>
        <v>1</v>
      </c>
      <c r="C156" t="str">
        <f t="shared" si="47"/>
        <v>F800</v>
      </c>
      <c r="D156" t="str">
        <f>ベースリスト!B157&amp;ベースリスト!C157</f>
        <v>No.2制動ユニット故障</v>
      </c>
      <c r="E156" s="12" t="str">
        <f>ベースリスト!D157</f>
        <v>制動ユニットが故障を検出した</v>
      </c>
      <c r="G156">
        <f>IF(((ベースリスト!H157="即")+(ベースリスト!H157="フリー")+(ベースリスト!H157="不")),1,0)</f>
        <v>1</v>
      </c>
      <c r="H156">
        <f>IF(((ベースリスト!I157="即")+(ベースリスト!I157="フリー")+(ベースリスト!I157="不")),1,0)</f>
        <v>1</v>
      </c>
      <c r="I156">
        <f>IF(((ベースリスト!J157="即")+(ベースリスト!J157="フリー")+(ベースリスト!J157="不")),1,0)</f>
        <v>1</v>
      </c>
      <c r="J156">
        <f>IF(((ベースリスト!K157="即")+(ベースリスト!K157="フリー")+(ベースリスト!K157="不")),1,0)</f>
        <v>1</v>
      </c>
      <c r="K156">
        <f>IF(((ベースリスト!L157="即")+(ベースリスト!L157="フリー")+(ベースリスト!L157="不")),1,0)</f>
        <v>1</v>
      </c>
      <c r="O156">
        <f>IF(ベースリスト!H157="減",1,0)</f>
        <v>0</v>
      </c>
      <c r="P156">
        <f>IF(ベースリスト!I157="減",1,0)</f>
        <v>0</v>
      </c>
      <c r="Q156">
        <f>IF(ベースリスト!J157="減",1,0)</f>
        <v>0</v>
      </c>
      <c r="R156">
        <f>IF(ベースリスト!K157="減",1,0)</f>
        <v>0</v>
      </c>
      <c r="S156">
        <f>IF(ベースリスト!L157="減",1,0)</f>
        <v>0</v>
      </c>
      <c r="W156">
        <f t="shared" si="48"/>
        <v>1</v>
      </c>
      <c r="X156">
        <f t="shared" si="49"/>
        <v>1</v>
      </c>
      <c r="Y156">
        <f t="shared" si="50"/>
        <v>0</v>
      </c>
      <c r="Z156">
        <f t="shared" si="51"/>
        <v>0</v>
      </c>
      <c r="AA156">
        <f t="shared" si="52"/>
        <v>0</v>
      </c>
      <c r="AB156">
        <f t="shared" si="53"/>
        <v>0</v>
      </c>
    </row>
    <row r="157" spans="1:34" x14ac:dyDescent="0.4">
      <c r="A157">
        <f>ベースリスト!F158</f>
        <v>456</v>
      </c>
      <c r="B157">
        <f>IF(ベースリスト!G158="重１",1,IF(ベースリスト!G158="重２",2,IF(ベースリスト!G158="重３",3,IF(ベースリスト!G158="軽",4,IF(ベースリスト!G158="渋滞",5,0)))))</f>
        <v>1</v>
      </c>
      <c r="C157" t="str">
        <f t="shared" si="47"/>
        <v>F800</v>
      </c>
      <c r="D157" t="str">
        <f>ベースリスト!B158&amp;ベースリスト!C158</f>
        <v>No.3制動ユニット故障</v>
      </c>
      <c r="E157" s="12" t="str">
        <f>ベースリスト!D158</f>
        <v>制動ユニットが故障を検出した</v>
      </c>
      <c r="G157">
        <f>IF(((ベースリスト!H158="即")+(ベースリスト!H158="フリー")+(ベースリスト!H158="不")),1,0)</f>
        <v>1</v>
      </c>
      <c r="H157">
        <f>IF(((ベースリスト!I158="即")+(ベースリスト!I158="フリー")+(ベースリスト!I158="不")),1,0)</f>
        <v>1</v>
      </c>
      <c r="I157">
        <f>IF(((ベースリスト!J158="即")+(ベースリスト!J158="フリー")+(ベースリスト!J158="不")),1,0)</f>
        <v>1</v>
      </c>
      <c r="J157">
        <f>IF(((ベースリスト!K158="即")+(ベースリスト!K158="フリー")+(ベースリスト!K158="不")),1,0)</f>
        <v>1</v>
      </c>
      <c r="K157">
        <f>IF(((ベースリスト!L158="即")+(ベースリスト!L158="フリー")+(ベースリスト!L158="不")),1,0)</f>
        <v>1</v>
      </c>
      <c r="O157">
        <f>IF(ベースリスト!H158="減",1,0)</f>
        <v>0</v>
      </c>
      <c r="P157">
        <f>IF(ベースリスト!I158="減",1,0)</f>
        <v>0</v>
      </c>
      <c r="Q157">
        <f>IF(ベースリスト!J158="減",1,0)</f>
        <v>0</v>
      </c>
      <c r="R157">
        <f>IF(ベースリスト!K158="減",1,0)</f>
        <v>0</v>
      </c>
      <c r="S157">
        <f>IF(ベースリスト!L158="減",1,0)</f>
        <v>0</v>
      </c>
      <c r="W157">
        <f t="shared" si="48"/>
        <v>1</v>
      </c>
      <c r="X157">
        <f t="shared" si="49"/>
        <v>1</v>
      </c>
      <c r="Y157">
        <f t="shared" si="50"/>
        <v>0</v>
      </c>
      <c r="Z157">
        <f t="shared" si="51"/>
        <v>0</v>
      </c>
      <c r="AA157">
        <f t="shared" si="52"/>
        <v>0</v>
      </c>
      <c r="AB157">
        <f t="shared" si="53"/>
        <v>0</v>
      </c>
    </row>
    <row r="158" spans="1:34" x14ac:dyDescent="0.4">
      <c r="A158">
        <f>ベースリスト!F159</f>
        <v>457</v>
      </c>
      <c r="B158">
        <f>IF(ベースリスト!G159="重１",1,IF(ベースリスト!G159="重２",2,IF(ベースリスト!G159="重３",3,IF(ベースリスト!G159="軽",4,IF(ベースリスト!G159="渋滞",5,0)))))</f>
        <v>1</v>
      </c>
      <c r="C158" t="str">
        <f t="shared" si="47"/>
        <v>F800</v>
      </c>
      <c r="D158" t="str">
        <f>ベースリスト!B159&amp;ベースリスト!C159</f>
        <v>No.4制動ユニット故障</v>
      </c>
      <c r="E158" s="12" t="str">
        <f>ベースリスト!D159</f>
        <v>制動ユニットが故障を検出した</v>
      </c>
      <c r="G158">
        <f>IF(((ベースリスト!H159="即")+(ベースリスト!H159="フリー")+(ベースリスト!H159="不")),1,0)</f>
        <v>1</v>
      </c>
      <c r="H158">
        <f>IF(((ベースリスト!I159="即")+(ベースリスト!I159="フリー")+(ベースリスト!I159="不")),1,0)</f>
        <v>1</v>
      </c>
      <c r="I158">
        <f>IF(((ベースリスト!J159="即")+(ベースリスト!J159="フリー")+(ベースリスト!J159="不")),1,0)</f>
        <v>1</v>
      </c>
      <c r="J158">
        <f>IF(((ベースリスト!K159="即")+(ベースリスト!K159="フリー")+(ベースリスト!K159="不")),1,0)</f>
        <v>1</v>
      </c>
      <c r="K158">
        <f>IF(((ベースリスト!L159="即")+(ベースリスト!L159="フリー")+(ベースリスト!L159="不")),1,0)</f>
        <v>1</v>
      </c>
      <c r="O158">
        <f>IF(ベースリスト!H159="減",1,0)</f>
        <v>0</v>
      </c>
      <c r="P158">
        <f>IF(ベースリスト!I159="減",1,0)</f>
        <v>0</v>
      </c>
      <c r="Q158">
        <f>IF(ベースリスト!J159="減",1,0)</f>
        <v>0</v>
      </c>
      <c r="R158">
        <f>IF(ベースリスト!K159="減",1,0)</f>
        <v>0</v>
      </c>
      <c r="S158">
        <f>IF(ベースリスト!L159="減",1,0)</f>
        <v>0</v>
      </c>
      <c r="W158">
        <f t="shared" si="48"/>
        <v>1</v>
      </c>
      <c r="X158">
        <f t="shared" si="49"/>
        <v>1</v>
      </c>
      <c r="Y158">
        <f t="shared" si="50"/>
        <v>0</v>
      </c>
      <c r="Z158">
        <f t="shared" si="51"/>
        <v>0</v>
      </c>
      <c r="AA158">
        <f t="shared" si="52"/>
        <v>0</v>
      </c>
      <c r="AB158">
        <f t="shared" si="53"/>
        <v>0</v>
      </c>
    </row>
    <row r="159" spans="1:34" x14ac:dyDescent="0.4">
      <c r="A159">
        <f>ベースリスト!F160</f>
        <v>458</v>
      </c>
      <c r="B159">
        <f>IF(ベースリスト!G160="重１",1,IF(ベースリスト!G160="重２",2,IF(ベースリスト!G160="重３",3,IF(ベースリスト!G160="軽",4,IF(ベースリスト!G160="渋滞",5,0)))))</f>
        <v>0</v>
      </c>
      <c r="C159" t="str">
        <f t="shared" si="47"/>
        <v>0000</v>
      </c>
      <c r="D159" t="str">
        <f>ベースリスト!B160&amp;ベースリスト!C160</f>
        <v/>
      </c>
      <c r="G159">
        <f>IF(((ベースリスト!H160="即")+(ベースリスト!H160="フリー")+(ベースリスト!H160="不")),1,0)</f>
        <v>0</v>
      </c>
      <c r="H159">
        <f>IF(((ベースリスト!I160="即")+(ベースリスト!I160="フリー")+(ベースリスト!I160="不")),1,0)</f>
        <v>0</v>
      </c>
      <c r="I159">
        <f>IF(((ベースリスト!J160="即")+(ベースリスト!J160="フリー")+(ベースリスト!J160="不")),1,0)</f>
        <v>0</v>
      </c>
      <c r="J159">
        <f>IF(((ベースリスト!K160="即")+(ベースリスト!K160="フリー")+(ベースリスト!K160="不")),1,0)</f>
        <v>0</v>
      </c>
      <c r="K159">
        <f>IF(((ベースリスト!L160="即")+(ベースリスト!L160="フリー")+(ベースリスト!L160="不")),1,0)</f>
        <v>0</v>
      </c>
      <c r="O159">
        <f>IF(ベースリスト!H160="減",1,0)</f>
        <v>0</v>
      </c>
      <c r="P159">
        <f>IF(ベースリスト!I160="減",1,0)</f>
        <v>0</v>
      </c>
      <c r="Q159">
        <f>IF(ベースリスト!J160="減",1,0)</f>
        <v>0</v>
      </c>
      <c r="R159">
        <f>IF(ベースリスト!K160="減",1,0)</f>
        <v>0</v>
      </c>
      <c r="S159">
        <f>IF(ベースリスト!L160="減",1,0)</f>
        <v>0</v>
      </c>
      <c r="W159">
        <f t="shared" si="48"/>
        <v>0</v>
      </c>
      <c r="X159">
        <f t="shared" si="49"/>
        <v>0</v>
      </c>
      <c r="Y159">
        <f t="shared" si="50"/>
        <v>0</v>
      </c>
      <c r="Z159">
        <f t="shared" si="51"/>
        <v>0</v>
      </c>
      <c r="AA159">
        <f t="shared" si="52"/>
        <v>0</v>
      </c>
      <c r="AB159">
        <f t="shared" si="53"/>
        <v>0</v>
      </c>
    </row>
    <row r="160" spans="1:34" x14ac:dyDescent="0.4">
      <c r="A160">
        <f>ベースリスト!F161</f>
        <v>459</v>
      </c>
      <c r="B160">
        <f>IF(ベースリスト!G161="重１",1,IF(ベースリスト!G161="重２",2,IF(ベースリスト!G161="重３",3,IF(ベースリスト!G161="軽",4,IF(ベースリスト!G161="渋滞",5,0)))))</f>
        <v>0</v>
      </c>
      <c r="C160" t="str">
        <f t="shared" si="47"/>
        <v>0000</v>
      </c>
      <c r="D160" t="str">
        <f>ベースリスト!B161&amp;ベースリスト!C161</f>
        <v/>
      </c>
      <c r="G160">
        <f>IF(((ベースリスト!H161="即")+(ベースリスト!H161="フリー")+(ベースリスト!H161="不")),1,0)</f>
        <v>0</v>
      </c>
      <c r="H160">
        <f>IF(((ベースリスト!I161="即")+(ベースリスト!I161="フリー")+(ベースリスト!I161="不")),1,0)</f>
        <v>0</v>
      </c>
      <c r="I160">
        <f>IF(((ベースリスト!J161="即")+(ベースリスト!J161="フリー")+(ベースリスト!J161="不")),1,0)</f>
        <v>0</v>
      </c>
      <c r="J160">
        <f>IF(((ベースリスト!K161="即")+(ベースリスト!K161="フリー")+(ベースリスト!K161="不")),1,0)</f>
        <v>0</v>
      </c>
      <c r="K160">
        <f>IF(((ベースリスト!L161="即")+(ベースリスト!L161="フリー")+(ベースリスト!L161="不")),1,0)</f>
        <v>0</v>
      </c>
      <c r="O160">
        <f>IF(ベースリスト!H161="減",1,0)</f>
        <v>0</v>
      </c>
      <c r="P160">
        <f>IF(ベースリスト!I161="減",1,0)</f>
        <v>0</v>
      </c>
      <c r="Q160">
        <f>IF(ベースリスト!J161="減",1,0)</f>
        <v>0</v>
      </c>
      <c r="R160">
        <f>IF(ベースリスト!K161="減",1,0)</f>
        <v>0</v>
      </c>
      <c r="S160">
        <f>IF(ベースリスト!L161="減",1,0)</f>
        <v>0</v>
      </c>
      <c r="W160">
        <f t="shared" si="48"/>
        <v>0</v>
      </c>
      <c r="X160">
        <f t="shared" si="49"/>
        <v>0</v>
      </c>
      <c r="Y160">
        <f t="shared" si="50"/>
        <v>0</v>
      </c>
      <c r="Z160">
        <f t="shared" si="51"/>
        <v>0</v>
      </c>
      <c r="AA160">
        <f t="shared" si="52"/>
        <v>0</v>
      </c>
      <c r="AB160">
        <f t="shared" si="53"/>
        <v>0</v>
      </c>
    </row>
    <row r="161" spans="1:34" x14ac:dyDescent="0.4">
      <c r="A161">
        <f>ベースリスト!F162</f>
        <v>460</v>
      </c>
      <c r="B161">
        <f>IF(ベースリスト!G162="重１",1,IF(ベースリスト!G162="重２",2,IF(ベースリスト!G162="重３",3,IF(ベースリスト!G162="軽",4,IF(ベースリスト!G162="渋滞",5,0)))))</f>
        <v>0</v>
      </c>
      <c r="C161" t="str">
        <f t="shared" si="47"/>
        <v>0000</v>
      </c>
      <c r="D161" t="str">
        <f>ベースリスト!B162&amp;ベースリスト!C162</f>
        <v/>
      </c>
      <c r="G161">
        <f>IF(((ベースリスト!H162="即")+(ベースリスト!H162="フリー")+(ベースリスト!H162="不")),1,0)</f>
        <v>0</v>
      </c>
      <c r="H161">
        <f>IF(((ベースリスト!I162="即")+(ベースリスト!I162="フリー")+(ベースリスト!I162="不")),1,0)</f>
        <v>0</v>
      </c>
      <c r="I161">
        <f>IF(((ベースリスト!J162="即")+(ベースリスト!J162="フリー")+(ベースリスト!J162="不")),1,0)</f>
        <v>0</v>
      </c>
      <c r="J161">
        <f>IF(((ベースリスト!K162="即")+(ベースリスト!K162="フリー")+(ベースリスト!K162="不")),1,0)</f>
        <v>0</v>
      </c>
      <c r="K161">
        <f>IF(((ベースリスト!L162="即")+(ベースリスト!L162="フリー")+(ベースリスト!L162="不")),1,0)</f>
        <v>0</v>
      </c>
      <c r="O161">
        <f>IF(ベースリスト!H162="減",1,0)</f>
        <v>0</v>
      </c>
      <c r="P161">
        <f>IF(ベースリスト!I162="減",1,0)</f>
        <v>0</v>
      </c>
      <c r="Q161">
        <f>IF(ベースリスト!J162="減",1,0)</f>
        <v>0</v>
      </c>
      <c r="R161">
        <f>IF(ベースリスト!K162="減",1,0)</f>
        <v>0</v>
      </c>
      <c r="S161">
        <f>IF(ベースリスト!L162="減",1,0)</f>
        <v>0</v>
      </c>
      <c r="W161">
        <f t="shared" si="48"/>
        <v>0</v>
      </c>
      <c r="X161">
        <f t="shared" si="49"/>
        <v>0</v>
      </c>
      <c r="Y161">
        <f t="shared" si="50"/>
        <v>0</v>
      </c>
      <c r="Z161">
        <f t="shared" si="51"/>
        <v>0</v>
      </c>
      <c r="AA161">
        <f t="shared" si="52"/>
        <v>0</v>
      </c>
      <c r="AB161">
        <f t="shared" si="53"/>
        <v>0</v>
      </c>
    </row>
    <row r="162" spans="1:34" x14ac:dyDescent="0.4">
      <c r="A162">
        <f>ベースリスト!F163</f>
        <v>461</v>
      </c>
      <c r="B162">
        <f>IF(ベースリスト!G163="重１",1,IF(ベースリスト!G163="重２",2,IF(ベースリスト!G163="重３",3,IF(ベースリスト!G163="軽",4,IF(ベースリスト!G163="渋滞",5,0)))))</f>
        <v>0</v>
      </c>
      <c r="C162" t="str">
        <f t="shared" si="47"/>
        <v>0000</v>
      </c>
      <c r="D162" t="str">
        <f>ベースリスト!B163&amp;ベースリスト!C163</f>
        <v/>
      </c>
      <c r="G162">
        <f>IF(((ベースリスト!H163="即")+(ベースリスト!H163="フリー")+(ベースリスト!H163="不")),1,0)</f>
        <v>0</v>
      </c>
      <c r="H162">
        <f>IF(((ベースリスト!I163="即")+(ベースリスト!I163="フリー")+(ベースリスト!I163="不")),1,0)</f>
        <v>0</v>
      </c>
      <c r="I162">
        <f>IF(((ベースリスト!J163="即")+(ベースリスト!J163="フリー")+(ベースリスト!J163="不")),1,0)</f>
        <v>0</v>
      </c>
      <c r="J162">
        <f>IF(((ベースリスト!K163="即")+(ベースリスト!K163="フリー")+(ベースリスト!K163="不")),1,0)</f>
        <v>0</v>
      </c>
      <c r="K162">
        <f>IF(((ベースリスト!L163="即")+(ベースリスト!L163="フリー")+(ベースリスト!L163="不")),1,0)</f>
        <v>0</v>
      </c>
      <c r="O162">
        <f>IF(ベースリスト!H163="減",1,0)</f>
        <v>0</v>
      </c>
      <c r="P162">
        <f>IF(ベースリスト!I163="減",1,0)</f>
        <v>0</v>
      </c>
      <c r="Q162">
        <f>IF(ベースリスト!J163="減",1,0)</f>
        <v>0</v>
      </c>
      <c r="R162">
        <f>IF(ベースリスト!K163="減",1,0)</f>
        <v>0</v>
      </c>
      <c r="S162">
        <f>IF(ベースリスト!L163="減",1,0)</f>
        <v>0</v>
      </c>
      <c r="W162">
        <f t="shared" si="48"/>
        <v>0</v>
      </c>
      <c r="X162">
        <f t="shared" si="49"/>
        <v>0</v>
      </c>
      <c r="Y162">
        <f t="shared" si="50"/>
        <v>0</v>
      </c>
      <c r="Z162">
        <f t="shared" si="51"/>
        <v>0</v>
      </c>
      <c r="AA162">
        <f t="shared" si="52"/>
        <v>0</v>
      </c>
      <c r="AB162">
        <f t="shared" si="53"/>
        <v>0</v>
      </c>
      <c r="AC162" t="str">
        <f>DEC2HEX(W162*2^0+W163*2^1+W164*2^2+W165*2^3+W166*2^4+W167*2^5+W168*2^6+W169*2^7+W170*2^8+W171*2^9+W172*2^10+W173*2^11+W174*2^12+W175*2^13+W176*2^14+W177*2^15,4)</f>
        <v>F838</v>
      </c>
      <c r="AD162" t="str">
        <f>DEC2HEX(X162*2^0+X163*2^1+X164*2^2+X165*2^3+X166*2^4+X167*2^5+X168*2^6+X169*2^7+X170*2^8+X171*2^9+X172*2^10+X173*2^11+X174*2^12+X175*2^13+X176*2^14+X177*2^15,4)</f>
        <v>3800</v>
      </c>
      <c r="AE162" t="str">
        <f t="shared" ref="AE162" si="58">DEC2HEX(Y162*2^0+Y163*2^1+Y164*2^2+Y165*2^3+Y166*2^4+Y167*2^5+Y168*2^6+Y169*2^7+Y170*2^8+Y171*2^9+Y172*2^10+Y173*2^11+Y174*2^12+Y175*2^13+Y176*2^14+Y177*2^15,4)</f>
        <v>0000</v>
      </c>
      <c r="AF162" t="str">
        <f t="shared" ref="AF162" si="59">DEC2HEX(Z162*2^0+Z163*2^1+Z164*2^2+Z165*2^3+Z166*2^4+Z167*2^5+Z168*2^6+Z169*2^7+Z170*2^8+Z171*2^9+Z172*2^10+Z173*2^11+Z174*2^12+Z175*2^13+Z176*2^14+Z177*2^15,4)</f>
        <v>0020</v>
      </c>
      <c r="AG162" t="str">
        <f t="shared" ref="AG162" si="60">DEC2HEX(AA162*2^0+AA163*2^1+AA164*2^2+AA165*2^3+AA166*2^4+AA167*2^5+AA168*2^6+AA169*2^7+AA170*2^8+AA171*2^9+AA172*2^10+AA173*2^11+AA174*2^12+AA175*2^13+AA176*2^14+AA177*2^15,4)</f>
        <v>C010</v>
      </c>
      <c r="AH162" t="str">
        <f t="shared" ref="AH162" si="61">DEC2HEX(AB162*2^0+AB163*2^1+AB164*2^2+AB165*2^3+AB166*2^4+AB167*2^5+AB168*2^6+AB169*2^7+AB170*2^8+AB171*2^9+AB172*2^10+AB173*2^11+AB174*2^12+AB175*2^13+AB176*2^14+AB177*2^15,4)</f>
        <v>0008</v>
      </c>
    </row>
    <row r="163" spans="1:34" x14ac:dyDescent="0.4">
      <c r="A163">
        <f>ベースリスト!F164</f>
        <v>462</v>
      </c>
      <c r="B163">
        <f>IF(ベースリスト!G164="重１",1,IF(ベースリスト!G164="重２",2,IF(ベースリスト!G164="重３",3,IF(ベースリスト!G164="軽",4,IF(ベースリスト!G164="渋滞",5,0)))))</f>
        <v>0</v>
      </c>
      <c r="C163" t="str">
        <f t="shared" si="47"/>
        <v>0000</v>
      </c>
      <c r="D163" t="str">
        <f>ベースリスト!B164&amp;ベースリスト!C164</f>
        <v/>
      </c>
      <c r="G163">
        <f>IF(((ベースリスト!H164="即")+(ベースリスト!H164="フリー")+(ベースリスト!H164="不")),1,0)</f>
        <v>0</v>
      </c>
      <c r="H163">
        <f>IF(((ベースリスト!I164="即")+(ベースリスト!I164="フリー")+(ベースリスト!I164="不")),1,0)</f>
        <v>0</v>
      </c>
      <c r="I163">
        <f>IF(((ベースリスト!J164="即")+(ベースリスト!J164="フリー")+(ベースリスト!J164="不")),1,0)</f>
        <v>0</v>
      </c>
      <c r="J163">
        <f>IF(((ベースリスト!K164="即")+(ベースリスト!K164="フリー")+(ベースリスト!K164="不")),1,0)</f>
        <v>0</v>
      </c>
      <c r="K163">
        <f>IF(((ベースリスト!L164="即")+(ベースリスト!L164="フリー")+(ベースリスト!L164="不")),1,0)</f>
        <v>0</v>
      </c>
      <c r="O163">
        <f>IF(ベースリスト!H164="減",1,0)</f>
        <v>0</v>
      </c>
      <c r="P163">
        <f>IF(ベースリスト!I164="減",1,0)</f>
        <v>0</v>
      </c>
      <c r="Q163">
        <f>IF(ベースリスト!J164="減",1,0)</f>
        <v>0</v>
      </c>
      <c r="R163">
        <f>IF(ベースリスト!K164="減",1,0)</f>
        <v>0</v>
      </c>
      <c r="S163">
        <f>IF(ベースリスト!L164="減",1,0)</f>
        <v>0</v>
      </c>
      <c r="W163">
        <f t="shared" si="48"/>
        <v>0</v>
      </c>
      <c r="X163">
        <f t="shared" si="49"/>
        <v>0</v>
      </c>
      <c r="Y163">
        <f t="shared" si="50"/>
        <v>0</v>
      </c>
      <c r="Z163">
        <f t="shared" si="51"/>
        <v>0</v>
      </c>
      <c r="AA163">
        <f t="shared" si="52"/>
        <v>0</v>
      </c>
      <c r="AB163">
        <f t="shared" si="53"/>
        <v>0</v>
      </c>
    </row>
    <row r="164" spans="1:34" x14ac:dyDescent="0.4">
      <c r="A164">
        <f>ベースリスト!F165</f>
        <v>463</v>
      </c>
      <c r="B164">
        <f>IF(ベースリスト!G165="重１",1,IF(ベースリスト!G165="重２",2,IF(ベースリスト!G165="重３",3,IF(ベースリスト!G165="軽",4,IF(ベースリスト!G165="渋滞",5,0)))))</f>
        <v>0</v>
      </c>
      <c r="C164" t="str">
        <f t="shared" si="47"/>
        <v>0000</v>
      </c>
      <c r="D164" t="str">
        <f>ベースリスト!B165&amp;ベースリスト!C165</f>
        <v/>
      </c>
      <c r="G164">
        <f>IF(((ベースリスト!H165="即")+(ベースリスト!H165="フリー")+(ベースリスト!H165="不")),1,0)</f>
        <v>0</v>
      </c>
      <c r="H164">
        <f>IF(((ベースリスト!I165="即")+(ベースリスト!I165="フリー")+(ベースリスト!I165="不")),1,0)</f>
        <v>0</v>
      </c>
      <c r="I164">
        <f>IF(((ベースリスト!J165="即")+(ベースリスト!J165="フリー")+(ベースリスト!J165="不")),1,0)</f>
        <v>0</v>
      </c>
      <c r="J164">
        <f>IF(((ベースリスト!K165="即")+(ベースリスト!K165="フリー")+(ベースリスト!K165="不")),1,0)</f>
        <v>0</v>
      </c>
      <c r="K164">
        <f>IF(((ベースリスト!L165="即")+(ベースリスト!L165="フリー")+(ベースリスト!L165="不")),1,0)</f>
        <v>0</v>
      </c>
      <c r="O164">
        <f>IF(ベースリスト!H165="減",1,0)</f>
        <v>0</v>
      </c>
      <c r="P164">
        <f>IF(ベースリスト!I165="減",1,0)</f>
        <v>0</v>
      </c>
      <c r="Q164">
        <f>IF(ベースリスト!J165="減",1,0)</f>
        <v>0</v>
      </c>
      <c r="R164">
        <f>IF(ベースリスト!K165="減",1,0)</f>
        <v>0</v>
      </c>
      <c r="S164">
        <f>IF(ベースリスト!L165="減",1,0)</f>
        <v>0</v>
      </c>
      <c r="W164">
        <f t="shared" si="48"/>
        <v>0</v>
      </c>
      <c r="X164">
        <f t="shared" si="49"/>
        <v>0</v>
      </c>
      <c r="Y164">
        <f t="shared" si="50"/>
        <v>0</v>
      </c>
      <c r="Z164">
        <f t="shared" si="51"/>
        <v>0</v>
      </c>
      <c r="AA164">
        <f t="shared" si="52"/>
        <v>0</v>
      </c>
      <c r="AB164">
        <f t="shared" si="53"/>
        <v>0</v>
      </c>
    </row>
    <row r="165" spans="1:34" x14ac:dyDescent="0.4">
      <c r="A165">
        <f>ベースリスト!F166</f>
        <v>464</v>
      </c>
      <c r="B165">
        <f>IF(ベースリスト!G166="重１",1,IF(ベースリスト!G166="重２",2,IF(ベースリスト!G166="重３",3,IF(ベースリスト!G166="軽",4,IF(ベースリスト!G166="渋滞",5,0)))))</f>
        <v>5</v>
      </c>
      <c r="C165" t="str">
        <f t="shared" si="47"/>
        <v>0060</v>
      </c>
      <c r="D165" t="str">
        <f>ベースリスト!B166&amp;ベースリスト!C166</f>
        <v>過荷重又はモーメントリミッタ停止</v>
      </c>
      <c r="E165" s="12" t="str">
        <f>ベースリスト!D166</f>
        <v>モーメントリミッタが100%荷重を検出</v>
      </c>
      <c r="G165">
        <f>IF(((ベースリスト!H166="即")+(ベースリスト!H166="フリー")+(ベースリスト!H166="不")),1,0)</f>
        <v>0</v>
      </c>
      <c r="H165">
        <f>IF(((ベースリスト!I166="即")+(ベースリスト!I166="フリー")+(ベースリスト!I166="不")),1,0)</f>
        <v>0</v>
      </c>
      <c r="I165">
        <f>IF(((ベースリスト!J166="即")+(ベースリスト!J166="フリー")+(ベースリスト!J166="不")),1,0)</f>
        <v>0</v>
      </c>
      <c r="J165">
        <f>IF(((ベースリスト!K166="即")+(ベースリスト!K166="フリー")+(ベースリスト!K166="不")),1,0)</f>
        <v>0</v>
      </c>
      <c r="K165">
        <f>IF(((ベースリスト!L166="即")+(ベースリスト!L166="フリー")+(ベースリスト!L166="不")),1,0)</f>
        <v>0</v>
      </c>
      <c r="O165">
        <f>IF(ベースリスト!H166="減",1,0)</f>
        <v>0</v>
      </c>
      <c r="P165">
        <f>IF(ベースリスト!I166="減",1,0)</f>
        <v>1</v>
      </c>
      <c r="Q165">
        <f>IF(ベースリスト!J166="減",1,0)</f>
        <v>1</v>
      </c>
      <c r="R165">
        <f>IF(ベースリスト!K166="減",1,0)</f>
        <v>0</v>
      </c>
      <c r="S165">
        <f>IF(ベースリスト!L166="減",1,0)</f>
        <v>0</v>
      </c>
      <c r="W165">
        <f t="shared" si="48"/>
        <v>1</v>
      </c>
      <c r="X165">
        <f t="shared" si="49"/>
        <v>0</v>
      </c>
      <c r="Y165">
        <f t="shared" si="50"/>
        <v>0</v>
      </c>
      <c r="Z165">
        <f t="shared" si="51"/>
        <v>0</v>
      </c>
      <c r="AA165">
        <f t="shared" si="52"/>
        <v>0</v>
      </c>
      <c r="AB165">
        <f t="shared" si="53"/>
        <v>1</v>
      </c>
    </row>
    <row r="166" spans="1:34" x14ac:dyDescent="0.4">
      <c r="A166">
        <f>ベースリスト!F167</f>
        <v>465</v>
      </c>
      <c r="B166">
        <f>IF(ベースリスト!G167="重１",1,IF(ベースリスト!G167="重２",2,IF(ベースリスト!G167="重３",3,IF(ベースリスト!G167="軽",4,IF(ベースリスト!G167="渋滞",5,0)))))</f>
        <v>4</v>
      </c>
      <c r="C166" t="str">
        <f t="shared" si="47"/>
        <v>0000</v>
      </c>
      <c r="D166" t="str">
        <f>ベースリスト!B167&amp;ベースリスト!C167</f>
        <v>過荷重又はモーメントリミッタ90％予報</v>
      </c>
      <c r="E166" s="12" t="str">
        <f>ベースリスト!D167</f>
        <v>モーメントリミッタが90%荷重を検出</v>
      </c>
      <c r="G166">
        <f>IF(((ベースリスト!H167="即")+(ベースリスト!H167="フリー")+(ベースリスト!H167="不")),1,0)</f>
        <v>0</v>
      </c>
      <c r="H166">
        <f>IF(((ベースリスト!I167="即")+(ベースリスト!I167="フリー")+(ベースリスト!I167="不")),1,0)</f>
        <v>0</v>
      </c>
      <c r="I166">
        <f>IF(((ベースリスト!J167="即")+(ベースリスト!J167="フリー")+(ベースリスト!J167="不")),1,0)</f>
        <v>0</v>
      </c>
      <c r="J166">
        <f>IF(((ベースリスト!K167="即")+(ベースリスト!K167="フリー")+(ベースリスト!K167="不")),1,0)</f>
        <v>0</v>
      </c>
      <c r="K166">
        <f>IF(((ベースリスト!L167="即")+(ベースリスト!L167="フリー")+(ベースリスト!L167="不")),1,0)</f>
        <v>0</v>
      </c>
      <c r="O166">
        <f>IF(ベースリスト!H167="減",1,0)</f>
        <v>0</v>
      </c>
      <c r="P166">
        <f>IF(ベースリスト!I167="減",1,0)</f>
        <v>0</v>
      </c>
      <c r="Q166">
        <f>IF(ベースリスト!J167="減",1,0)</f>
        <v>0</v>
      </c>
      <c r="R166">
        <f>IF(ベースリスト!K167="減",1,0)</f>
        <v>0</v>
      </c>
      <c r="S166">
        <f>IF(ベースリスト!L167="減",1,0)</f>
        <v>0</v>
      </c>
      <c r="W166">
        <f t="shared" si="48"/>
        <v>1</v>
      </c>
      <c r="X166">
        <f t="shared" si="49"/>
        <v>0</v>
      </c>
      <c r="Y166">
        <f t="shared" si="50"/>
        <v>0</v>
      </c>
      <c r="Z166">
        <f t="shared" si="51"/>
        <v>0</v>
      </c>
      <c r="AA166">
        <f t="shared" si="52"/>
        <v>1</v>
      </c>
      <c r="AB166">
        <f t="shared" si="53"/>
        <v>0</v>
      </c>
    </row>
    <row r="167" spans="1:34" x14ac:dyDescent="0.4">
      <c r="A167">
        <f>ベースリスト!F168</f>
        <v>466</v>
      </c>
      <c r="B167">
        <f>IF(ベースリスト!G168="重１",1,IF(ベースリスト!G168="重２",2,IF(ベースリスト!G168="重３",3,IF(ベースリスト!G168="軽",4,IF(ベースリスト!G168="渋滞",5,0)))))</f>
        <v>3</v>
      </c>
      <c r="C167" t="str">
        <f t="shared" si="47"/>
        <v>0060</v>
      </c>
      <c r="D167" t="str">
        <f>ベースリスト!B168&amp;ベースリスト!C168</f>
        <v>モーメントリミッタエラー警報</v>
      </c>
      <c r="E167" s="12" t="str">
        <f>ベースリスト!D168</f>
        <v>モーメントリミッタがエラーを検出</v>
      </c>
      <c r="G167">
        <f>IF(((ベースリスト!H168="即")+(ベースリスト!H168="フリー")+(ベースリスト!H168="不")),1,0)</f>
        <v>0</v>
      </c>
      <c r="H167">
        <f>IF(((ベースリスト!I168="即")+(ベースリスト!I168="フリー")+(ベースリスト!I168="不")),1,0)</f>
        <v>0</v>
      </c>
      <c r="I167">
        <f>IF(((ベースリスト!J168="即")+(ベースリスト!J168="フリー")+(ベースリスト!J168="不")),1,0)</f>
        <v>0</v>
      </c>
      <c r="J167">
        <f>IF(((ベースリスト!K168="即")+(ベースリスト!K168="フリー")+(ベースリスト!K168="不")),1,0)</f>
        <v>0</v>
      </c>
      <c r="K167">
        <f>IF(((ベースリスト!L168="即")+(ベースリスト!L168="フリー")+(ベースリスト!L168="不")),1,0)</f>
        <v>0</v>
      </c>
      <c r="O167">
        <f>IF(ベースリスト!H168="減",1,0)</f>
        <v>0</v>
      </c>
      <c r="P167">
        <f>IF(ベースリスト!I168="減",1,0)</f>
        <v>1</v>
      </c>
      <c r="Q167">
        <f>IF(ベースリスト!J168="減",1,0)</f>
        <v>1</v>
      </c>
      <c r="R167">
        <f>IF(ベースリスト!K168="減",1,0)</f>
        <v>0</v>
      </c>
      <c r="S167">
        <f>IF(ベースリスト!L168="減",1,0)</f>
        <v>0</v>
      </c>
      <c r="W167">
        <f t="shared" si="48"/>
        <v>1</v>
      </c>
      <c r="X167">
        <f t="shared" si="49"/>
        <v>0</v>
      </c>
      <c r="Y167">
        <f t="shared" si="50"/>
        <v>0</v>
      </c>
      <c r="Z167">
        <f t="shared" si="51"/>
        <v>1</v>
      </c>
      <c r="AA167">
        <f t="shared" si="52"/>
        <v>0</v>
      </c>
      <c r="AB167">
        <f t="shared" si="53"/>
        <v>0</v>
      </c>
    </row>
    <row r="168" spans="1:34" x14ac:dyDescent="0.4">
      <c r="A168">
        <f>ベースリスト!F169</f>
        <v>467</v>
      </c>
      <c r="B168">
        <f>IF(ベースリスト!G169="重１",1,IF(ベースリスト!G169="重２",2,IF(ベースリスト!G169="重３",3,IF(ベースリスト!G169="軽",4,IF(ベースリスト!G169="渋滞",5,0)))))</f>
        <v>0</v>
      </c>
      <c r="C168" t="str">
        <f t="shared" si="47"/>
        <v>0000</v>
      </c>
      <c r="D168" t="str">
        <f>ベースリスト!B169&amp;ベースリスト!C169</f>
        <v/>
      </c>
      <c r="G168">
        <f>IF(((ベースリスト!H169="即")+(ベースリスト!H169="フリー")+(ベースリスト!H169="不")),1,0)</f>
        <v>0</v>
      </c>
      <c r="H168">
        <f>IF(((ベースリスト!I169="即")+(ベースリスト!I169="フリー")+(ベースリスト!I169="不")),1,0)</f>
        <v>0</v>
      </c>
      <c r="I168">
        <f>IF(((ベースリスト!J169="即")+(ベースリスト!J169="フリー")+(ベースリスト!J169="不")),1,0)</f>
        <v>0</v>
      </c>
      <c r="J168">
        <f>IF(((ベースリスト!K169="即")+(ベースリスト!K169="フリー")+(ベースリスト!K169="不")),1,0)</f>
        <v>0</v>
      </c>
      <c r="K168">
        <f>IF(((ベースリスト!L169="即")+(ベースリスト!L169="フリー")+(ベースリスト!L169="不")),1,0)</f>
        <v>0</v>
      </c>
      <c r="O168">
        <f>IF(ベースリスト!H169="減",1,0)</f>
        <v>0</v>
      </c>
      <c r="P168">
        <f>IF(ベースリスト!I169="減",1,0)</f>
        <v>0</v>
      </c>
      <c r="Q168">
        <f>IF(ベースリスト!J169="減",1,0)</f>
        <v>0</v>
      </c>
      <c r="R168">
        <f>IF(ベースリスト!K169="減",1,0)</f>
        <v>0</v>
      </c>
      <c r="S168">
        <f>IF(ベースリスト!L169="減",1,0)</f>
        <v>0</v>
      </c>
      <c r="W168">
        <f t="shared" si="48"/>
        <v>0</v>
      </c>
      <c r="X168">
        <f t="shared" si="49"/>
        <v>0</v>
      </c>
      <c r="Y168">
        <f t="shared" si="50"/>
        <v>0</v>
      </c>
      <c r="Z168">
        <f t="shared" si="51"/>
        <v>0</v>
      </c>
      <c r="AA168">
        <f t="shared" si="52"/>
        <v>0</v>
      </c>
      <c r="AB168">
        <f t="shared" si="53"/>
        <v>0</v>
      </c>
    </row>
    <row r="169" spans="1:34" x14ac:dyDescent="0.4">
      <c r="A169">
        <f>ベースリスト!F170</f>
        <v>468</v>
      </c>
      <c r="B169">
        <f>IF(ベースリスト!G170="重１",1,IF(ベースリスト!G170="重２",2,IF(ベースリスト!G170="重３",3,IF(ベースリスト!G170="軽",4,IF(ベースリスト!G170="渋滞",5,0)))))</f>
        <v>0</v>
      </c>
      <c r="C169" t="str">
        <f t="shared" si="47"/>
        <v>0000</v>
      </c>
      <c r="D169" t="str">
        <f>ベースリスト!B170&amp;ベースリスト!C170</f>
        <v/>
      </c>
      <c r="G169">
        <f>IF(((ベースリスト!H170="即")+(ベースリスト!H170="フリー")+(ベースリスト!H170="不")),1,0)</f>
        <v>0</v>
      </c>
      <c r="H169">
        <f>IF(((ベースリスト!I170="即")+(ベースリスト!I170="フリー")+(ベースリスト!I170="不")),1,0)</f>
        <v>0</v>
      </c>
      <c r="I169">
        <f>IF(((ベースリスト!J170="即")+(ベースリスト!J170="フリー")+(ベースリスト!J170="不")),1,0)</f>
        <v>0</v>
      </c>
      <c r="J169">
        <f>IF(((ベースリスト!K170="即")+(ベースリスト!K170="フリー")+(ベースリスト!K170="不")),1,0)</f>
        <v>0</v>
      </c>
      <c r="K169">
        <f>IF(((ベースリスト!L170="即")+(ベースリスト!L170="フリー")+(ベースリスト!L170="不")),1,0)</f>
        <v>0</v>
      </c>
      <c r="O169">
        <f>IF(ベースリスト!H170="減",1,0)</f>
        <v>0</v>
      </c>
      <c r="P169">
        <f>IF(ベースリスト!I170="減",1,0)</f>
        <v>0</v>
      </c>
      <c r="Q169">
        <f>IF(ベースリスト!J170="減",1,0)</f>
        <v>0</v>
      </c>
      <c r="R169">
        <f>IF(ベースリスト!K170="減",1,0)</f>
        <v>0</v>
      </c>
      <c r="S169">
        <f>IF(ベースリスト!L170="減",1,0)</f>
        <v>0</v>
      </c>
      <c r="W169">
        <f t="shared" si="48"/>
        <v>0</v>
      </c>
      <c r="X169">
        <f t="shared" si="49"/>
        <v>0</v>
      </c>
      <c r="Y169">
        <f t="shared" si="50"/>
        <v>0</v>
      </c>
      <c r="Z169">
        <f t="shared" si="51"/>
        <v>0</v>
      </c>
      <c r="AA169">
        <f t="shared" si="52"/>
        <v>0</v>
      </c>
      <c r="AB169">
        <f t="shared" si="53"/>
        <v>0</v>
      </c>
    </row>
    <row r="170" spans="1:34" x14ac:dyDescent="0.4">
      <c r="A170">
        <f>ベースリスト!F171</f>
        <v>469</v>
      </c>
      <c r="B170">
        <f>IF(ベースリスト!G171="重１",1,IF(ベースリスト!G171="重２",2,IF(ベースリスト!G171="重３",3,IF(ベースリスト!G171="軽",4,IF(ベースリスト!G171="渋滞",5,0)))))</f>
        <v>0</v>
      </c>
      <c r="C170" t="str">
        <f t="shared" si="47"/>
        <v>0000</v>
      </c>
      <c r="D170" t="str">
        <f>ベースリスト!B171&amp;ベースリスト!C171</f>
        <v/>
      </c>
      <c r="G170">
        <f>IF(((ベースリスト!H171="即")+(ベースリスト!H171="フリー")+(ベースリスト!H171="不")),1,0)</f>
        <v>0</v>
      </c>
      <c r="H170">
        <f>IF(((ベースリスト!I171="即")+(ベースリスト!I171="フリー")+(ベースリスト!I171="不")),1,0)</f>
        <v>0</v>
      </c>
      <c r="I170">
        <f>IF(((ベースリスト!J171="即")+(ベースリスト!J171="フリー")+(ベースリスト!J171="不")),1,0)</f>
        <v>0</v>
      </c>
      <c r="J170">
        <f>IF(((ベースリスト!K171="即")+(ベースリスト!K171="フリー")+(ベースリスト!K171="不")),1,0)</f>
        <v>0</v>
      </c>
      <c r="K170">
        <f>IF(((ベースリスト!L171="即")+(ベースリスト!L171="フリー")+(ベースリスト!L171="不")),1,0)</f>
        <v>0</v>
      </c>
      <c r="O170">
        <f>IF(ベースリスト!H171="減",1,0)</f>
        <v>0</v>
      </c>
      <c r="P170">
        <f>IF(ベースリスト!I171="減",1,0)</f>
        <v>0</v>
      </c>
      <c r="Q170">
        <f>IF(ベースリスト!J171="減",1,0)</f>
        <v>0</v>
      </c>
      <c r="R170">
        <f>IF(ベースリスト!K171="減",1,0)</f>
        <v>0</v>
      </c>
      <c r="S170">
        <f>IF(ベースリスト!L171="減",1,0)</f>
        <v>0</v>
      </c>
      <c r="W170">
        <f t="shared" si="48"/>
        <v>0</v>
      </c>
      <c r="X170">
        <f t="shared" si="49"/>
        <v>0</v>
      </c>
      <c r="Y170">
        <f t="shared" si="50"/>
        <v>0</v>
      </c>
      <c r="Z170">
        <f t="shared" si="51"/>
        <v>0</v>
      </c>
      <c r="AA170">
        <f t="shared" si="52"/>
        <v>0</v>
      </c>
      <c r="AB170">
        <f t="shared" si="53"/>
        <v>0</v>
      </c>
    </row>
    <row r="171" spans="1:34" x14ac:dyDescent="0.4">
      <c r="A171">
        <f>ベースリスト!F172</f>
        <v>470</v>
      </c>
      <c r="B171">
        <f>IF(ベースリスト!G172="重１",1,IF(ベースリスト!G172="重２",2,IF(ベースリスト!G172="重３",3,IF(ベースリスト!G172="軽",4,IF(ベースリスト!G172="渋滞",5,0)))))</f>
        <v>0</v>
      </c>
      <c r="C171" t="str">
        <f t="shared" si="47"/>
        <v>0000</v>
      </c>
      <c r="D171" t="str">
        <f>ベースリスト!B172&amp;ベースリスト!C172</f>
        <v/>
      </c>
      <c r="G171">
        <f>IF(((ベースリスト!H172="即")+(ベースリスト!H172="フリー")+(ベースリスト!H172="不")),1,0)</f>
        <v>0</v>
      </c>
      <c r="H171">
        <f>IF(((ベースリスト!I172="即")+(ベースリスト!I172="フリー")+(ベースリスト!I172="不")),1,0)</f>
        <v>0</v>
      </c>
      <c r="I171">
        <f>IF(((ベースリスト!J172="即")+(ベースリスト!J172="フリー")+(ベースリスト!J172="不")),1,0)</f>
        <v>0</v>
      </c>
      <c r="J171">
        <f>IF(((ベースリスト!K172="即")+(ベースリスト!K172="フリー")+(ベースリスト!K172="不")),1,0)</f>
        <v>0</v>
      </c>
      <c r="K171">
        <f>IF(((ベースリスト!L172="即")+(ベースリスト!L172="フリー")+(ベースリスト!L172="不")),1,0)</f>
        <v>0</v>
      </c>
      <c r="O171">
        <f>IF(ベースリスト!H172="減",1,0)</f>
        <v>0</v>
      </c>
      <c r="P171">
        <f>IF(ベースリスト!I172="減",1,0)</f>
        <v>0</v>
      </c>
      <c r="Q171">
        <f>IF(ベースリスト!J172="減",1,0)</f>
        <v>0</v>
      </c>
      <c r="R171">
        <f>IF(ベースリスト!K172="減",1,0)</f>
        <v>0</v>
      </c>
      <c r="S171">
        <f>IF(ベースリスト!L172="減",1,0)</f>
        <v>0</v>
      </c>
      <c r="W171">
        <f t="shared" si="48"/>
        <v>0</v>
      </c>
      <c r="X171">
        <f t="shared" si="49"/>
        <v>0</v>
      </c>
      <c r="Y171">
        <f t="shared" si="50"/>
        <v>0</v>
      </c>
      <c r="Z171">
        <f t="shared" si="51"/>
        <v>0</v>
      </c>
      <c r="AA171">
        <f t="shared" si="52"/>
        <v>0</v>
      </c>
      <c r="AB171">
        <f t="shared" si="53"/>
        <v>0</v>
      </c>
    </row>
    <row r="172" spans="1:34" x14ac:dyDescent="0.4">
      <c r="A172">
        <f>ベースリスト!F173</f>
        <v>471</v>
      </c>
      <c r="B172">
        <f>IF(ベースリスト!G173="重１",1,IF(ベースリスト!G173="重２",2,IF(ベースリスト!G173="重３",3,IF(ベースリスト!G173="軽",4,IF(ベースリスト!G173="渋滞",5,0)))))</f>
        <v>0</v>
      </c>
      <c r="C172" t="str">
        <f t="shared" si="47"/>
        <v>0000</v>
      </c>
      <c r="D172" t="str">
        <f>ベースリスト!B173&amp;ベースリスト!C173</f>
        <v/>
      </c>
      <c r="G172">
        <f>IF(((ベースリスト!H173="即")+(ベースリスト!H173="フリー")+(ベースリスト!H173="不")),1,0)</f>
        <v>0</v>
      </c>
      <c r="H172">
        <f>IF(((ベースリスト!I173="即")+(ベースリスト!I173="フリー")+(ベースリスト!I173="不")),1,0)</f>
        <v>0</v>
      </c>
      <c r="I172">
        <f>IF(((ベースリスト!J173="即")+(ベースリスト!J173="フリー")+(ベースリスト!J173="不")),1,0)</f>
        <v>0</v>
      </c>
      <c r="J172">
        <f>IF(((ベースリスト!K173="即")+(ベースリスト!K173="フリー")+(ベースリスト!K173="不")),1,0)</f>
        <v>0</v>
      </c>
      <c r="K172">
        <f>IF(((ベースリスト!L173="即")+(ベースリスト!L173="フリー")+(ベースリスト!L173="不")),1,0)</f>
        <v>0</v>
      </c>
      <c r="O172">
        <f>IF(ベースリスト!H173="減",1,0)</f>
        <v>0</v>
      </c>
      <c r="P172">
        <f>IF(ベースリスト!I173="減",1,0)</f>
        <v>0</v>
      </c>
      <c r="Q172">
        <f>IF(ベースリスト!J173="減",1,0)</f>
        <v>0</v>
      </c>
      <c r="R172">
        <f>IF(ベースリスト!K173="減",1,0)</f>
        <v>0</v>
      </c>
      <c r="S172">
        <f>IF(ベースリスト!L173="減",1,0)</f>
        <v>0</v>
      </c>
      <c r="W172">
        <f t="shared" si="48"/>
        <v>0</v>
      </c>
      <c r="X172">
        <f t="shared" si="49"/>
        <v>0</v>
      </c>
      <c r="Y172">
        <f t="shared" si="50"/>
        <v>0</v>
      </c>
      <c r="Z172">
        <f t="shared" si="51"/>
        <v>0</v>
      </c>
      <c r="AA172">
        <f t="shared" si="52"/>
        <v>0</v>
      </c>
      <c r="AB172">
        <f t="shared" si="53"/>
        <v>0</v>
      </c>
    </row>
    <row r="173" spans="1:34" x14ac:dyDescent="0.4">
      <c r="A173">
        <f>ベースリスト!F174</f>
        <v>472</v>
      </c>
      <c r="B173">
        <f>IF(ベースリスト!G174="重１",1,IF(ベースリスト!G174="重２",2,IF(ベースリスト!G174="重３",3,IF(ベースリスト!G174="軽",4,IF(ベースリスト!G174="渋滞",5,0)))))</f>
        <v>1</v>
      </c>
      <c r="C173" t="str">
        <f t="shared" si="47"/>
        <v>F800</v>
      </c>
      <c r="D173" t="str">
        <f>ベースリスト!B174&amp;ベースリスト!C174</f>
        <v>コンバータ用遮断器MCCB11､12ﾄﾘｯﾌﾟ/未投入</v>
      </c>
      <c r="E173" s="12" t="str">
        <f>ベースリスト!D174</f>
        <v>コンバータ電源用MCCBがﾄﾘｯﾌﾟ又は未投入</v>
      </c>
      <c r="G173">
        <f>IF(((ベースリスト!H174="即")+(ベースリスト!H174="フリー")+(ベースリスト!H174="不")),1,0)</f>
        <v>1</v>
      </c>
      <c r="H173">
        <f>IF(((ベースリスト!I174="即")+(ベースリスト!I174="フリー")+(ベースリスト!I174="不")),1,0)</f>
        <v>1</v>
      </c>
      <c r="I173">
        <f>IF(((ベースリスト!J174="即")+(ベースリスト!J174="フリー")+(ベースリスト!J174="不")),1,0)</f>
        <v>1</v>
      </c>
      <c r="J173">
        <f>IF(((ベースリスト!K174="即")+(ベースリスト!K174="フリー")+(ベースリスト!K174="不")),1,0)</f>
        <v>1</v>
      </c>
      <c r="K173">
        <f>IF(((ベースリスト!L174="即")+(ベースリスト!L174="フリー")+(ベースリスト!L174="不")),1,0)</f>
        <v>1</v>
      </c>
      <c r="O173">
        <f>IF(ベースリスト!H174="減",1,0)</f>
        <v>0</v>
      </c>
      <c r="P173">
        <f>IF(ベースリスト!I174="減",1,0)</f>
        <v>0</v>
      </c>
      <c r="Q173">
        <f>IF(ベースリスト!J174="減",1,0)</f>
        <v>0</v>
      </c>
      <c r="R173">
        <f>IF(ベースリスト!K174="減",1,0)</f>
        <v>0</v>
      </c>
      <c r="S173">
        <f>IF(ベースリスト!L174="減",1,0)</f>
        <v>0</v>
      </c>
      <c r="W173">
        <f t="shared" si="48"/>
        <v>1</v>
      </c>
      <c r="X173">
        <f t="shared" si="49"/>
        <v>1</v>
      </c>
      <c r="Y173">
        <f t="shared" si="50"/>
        <v>0</v>
      </c>
      <c r="Z173">
        <f t="shared" si="51"/>
        <v>0</v>
      </c>
      <c r="AA173">
        <f t="shared" si="52"/>
        <v>0</v>
      </c>
      <c r="AB173">
        <f t="shared" si="53"/>
        <v>0</v>
      </c>
    </row>
    <row r="174" spans="1:34" x14ac:dyDescent="0.4">
      <c r="A174">
        <f>ベースリスト!F175</f>
        <v>473</v>
      </c>
      <c r="B174">
        <f>IF(ベースリスト!G175="重１",1,IF(ベースリスト!G175="重２",2,IF(ベースリスト!G175="重３",3,IF(ベースリスト!G175="軽",4,IF(ベースリスト!G175="渋滞",5,0)))))</f>
        <v>1</v>
      </c>
      <c r="C174" t="str">
        <f t="shared" si="47"/>
        <v>F800</v>
      </c>
      <c r="D174" t="str">
        <f>ベースリスト!B175&amp;ベースリスト!C175</f>
        <v>ｲﾝﾊﾞｰﾀ制御電源用遮断器MCCB １５トリップ/未投入ブレーキ用遮断器</v>
      </c>
      <c r="E174" s="12" t="str">
        <f>ベースリスト!D175</f>
        <v>インバータ制御電源用MCCBがﾄﾘｯﾌﾟ又は未投入</v>
      </c>
      <c r="G174">
        <f>IF(((ベースリスト!H175="即")+(ベースリスト!H175="フリー")+(ベースリスト!H175="不")),1,0)</f>
        <v>1</v>
      </c>
      <c r="H174">
        <f>IF(((ベースリスト!I175="即")+(ベースリスト!I175="フリー")+(ベースリスト!I175="不")),1,0)</f>
        <v>1</v>
      </c>
      <c r="I174">
        <f>IF(((ベースリスト!J175="即")+(ベースリスト!J175="フリー")+(ベースリスト!J175="不")),1,0)</f>
        <v>1</v>
      </c>
      <c r="J174">
        <f>IF(((ベースリスト!K175="即")+(ベースリスト!K175="フリー")+(ベースリスト!K175="不")),1,0)</f>
        <v>1</v>
      </c>
      <c r="K174">
        <f>IF(((ベースリスト!L175="即")+(ベースリスト!L175="フリー")+(ベースリスト!L175="不")),1,0)</f>
        <v>1</v>
      </c>
      <c r="O174">
        <f>IF(ベースリスト!H175="減",1,0)</f>
        <v>0</v>
      </c>
      <c r="P174">
        <f>IF(ベースリスト!I175="減",1,0)</f>
        <v>0</v>
      </c>
      <c r="Q174">
        <f>IF(ベースリスト!J175="減",1,0)</f>
        <v>0</v>
      </c>
      <c r="R174">
        <f>IF(ベースリスト!K175="減",1,0)</f>
        <v>0</v>
      </c>
      <c r="S174">
        <f>IF(ベースリスト!L175="減",1,0)</f>
        <v>0</v>
      </c>
      <c r="W174">
        <f t="shared" si="48"/>
        <v>1</v>
      </c>
      <c r="X174">
        <f t="shared" si="49"/>
        <v>1</v>
      </c>
      <c r="Y174">
        <f t="shared" si="50"/>
        <v>0</v>
      </c>
      <c r="Z174">
        <f t="shared" si="51"/>
        <v>0</v>
      </c>
      <c r="AA174">
        <f t="shared" si="52"/>
        <v>0</v>
      </c>
      <c r="AB174">
        <f t="shared" si="53"/>
        <v>0</v>
      </c>
    </row>
    <row r="175" spans="1:34" x14ac:dyDescent="0.4">
      <c r="A175">
        <f>ベースリスト!F176</f>
        <v>474</v>
      </c>
      <c r="B175">
        <f>IF(ベースリスト!G176="重１",1,IF(ベースリスト!G176="重２",2,IF(ベースリスト!G176="重３",3,IF(ベースリスト!G176="軽",4,IF(ベースリスト!G176="渋滞",5,0)))))</f>
        <v>1</v>
      </c>
      <c r="C175" t="str">
        <f t="shared" si="47"/>
        <v>F800</v>
      </c>
      <c r="D175" t="str">
        <f>ベースリスト!B176&amp;ベースリスト!C176</f>
        <v>ブレーキ用遮断器MCCB０３トリップ/未投入</v>
      </c>
      <c r="E175" s="12" t="str">
        <f>ベースリスト!D176</f>
        <v>ブレーキ電源用MCCBがﾄﾘｯﾌﾟ又は未投入</v>
      </c>
      <c r="G175">
        <f>IF(((ベースリスト!H176="即")+(ベースリスト!H176="フリー")+(ベースリスト!H176="不")),1,0)</f>
        <v>1</v>
      </c>
      <c r="H175">
        <f>IF(((ベースリスト!I176="即")+(ベースリスト!I176="フリー")+(ベースリスト!I176="不")),1,0)</f>
        <v>1</v>
      </c>
      <c r="I175">
        <f>IF(((ベースリスト!J176="即")+(ベースリスト!J176="フリー")+(ベースリスト!J176="不")),1,0)</f>
        <v>1</v>
      </c>
      <c r="J175">
        <f>IF(((ベースリスト!K176="即")+(ベースリスト!K176="フリー")+(ベースリスト!K176="不")),1,0)</f>
        <v>1</v>
      </c>
      <c r="K175">
        <f>IF(((ベースリスト!L176="即")+(ベースリスト!L176="フリー")+(ベースリスト!L176="不")),1,0)</f>
        <v>1</v>
      </c>
      <c r="O175">
        <f>IF(ベースリスト!H176="減",1,0)</f>
        <v>0</v>
      </c>
      <c r="P175">
        <f>IF(ベースリスト!I176="減",1,0)</f>
        <v>0</v>
      </c>
      <c r="Q175">
        <f>IF(ベースリスト!J176="減",1,0)</f>
        <v>0</v>
      </c>
      <c r="R175">
        <f>IF(ベースリスト!K176="減",1,0)</f>
        <v>0</v>
      </c>
      <c r="S175">
        <f>IF(ベースリスト!L176="減",1,0)</f>
        <v>0</v>
      </c>
      <c r="W175">
        <f t="shared" si="48"/>
        <v>1</v>
      </c>
      <c r="X175">
        <f t="shared" si="49"/>
        <v>1</v>
      </c>
      <c r="Y175">
        <f t="shared" si="50"/>
        <v>0</v>
      </c>
      <c r="Z175">
        <f t="shared" si="51"/>
        <v>0</v>
      </c>
      <c r="AA175">
        <f t="shared" si="52"/>
        <v>0</v>
      </c>
      <c r="AB175">
        <f t="shared" si="53"/>
        <v>0</v>
      </c>
    </row>
    <row r="176" spans="1:34" x14ac:dyDescent="0.4">
      <c r="A176">
        <f>ベースリスト!F177</f>
        <v>475</v>
      </c>
      <c r="B176">
        <f>IF(ベースリスト!G177="重１",1,IF(ベースリスト!G177="重２",2,IF(ベースリスト!G177="重３",3,IF(ベースリスト!G177="軽",4,IF(ベースリスト!G177="渋滞",5,0)))))</f>
        <v>4</v>
      </c>
      <c r="C176" t="str">
        <f t="shared" si="47"/>
        <v>0000</v>
      </c>
      <c r="D176" t="str">
        <f>ベースリスト!B177&amp;ベースリスト!C177</f>
        <v>電動機冷却ファン用遮断器MCCB０８トリップ/未投入ＤＢ抵抗器冷却ﾌｧﾝ用遮断器MCCB ０７トリップ/未投入</v>
      </c>
      <c r="E176" s="12" t="str">
        <f>ベースリスト!D177</f>
        <v>電動機冷却ファン用MCCBがﾄﾘｯﾌﾟ又は未投入</v>
      </c>
      <c r="G176">
        <f>IF(((ベースリスト!H177="即")+(ベースリスト!H177="フリー")+(ベースリスト!H177="不")),1,0)</f>
        <v>0</v>
      </c>
      <c r="H176">
        <f>IF(((ベースリスト!I177="即")+(ベースリスト!I177="フリー")+(ベースリスト!I177="不")),1,0)</f>
        <v>0</v>
      </c>
      <c r="I176">
        <f>IF(((ベースリスト!J177="即")+(ベースリスト!J177="フリー")+(ベースリスト!J177="不")),1,0)</f>
        <v>0</v>
      </c>
      <c r="J176">
        <f>IF(((ベースリスト!K177="即")+(ベースリスト!K177="フリー")+(ベースリスト!K177="不")),1,0)</f>
        <v>0</v>
      </c>
      <c r="K176">
        <f>IF(((ベースリスト!L177="即")+(ベースリスト!L177="フリー")+(ベースリスト!L177="不")),1,0)</f>
        <v>0</v>
      </c>
      <c r="O176">
        <f>IF(ベースリスト!H177="減",1,0)</f>
        <v>0</v>
      </c>
      <c r="P176">
        <f>IF(ベースリスト!I177="減",1,0)</f>
        <v>0</v>
      </c>
      <c r="Q176">
        <f>IF(ベースリスト!J177="減",1,0)</f>
        <v>0</v>
      </c>
      <c r="R176">
        <f>IF(ベースリスト!K177="減",1,0)</f>
        <v>0</v>
      </c>
      <c r="S176">
        <f>IF(ベースリスト!L177="減",1,0)</f>
        <v>0</v>
      </c>
      <c r="W176">
        <f t="shared" si="48"/>
        <v>1</v>
      </c>
      <c r="X176">
        <f t="shared" si="49"/>
        <v>0</v>
      </c>
      <c r="Y176">
        <f t="shared" si="50"/>
        <v>0</v>
      </c>
      <c r="Z176">
        <f t="shared" si="51"/>
        <v>0</v>
      </c>
      <c r="AA176">
        <f t="shared" si="52"/>
        <v>1</v>
      </c>
      <c r="AB176">
        <f t="shared" si="53"/>
        <v>0</v>
      </c>
    </row>
    <row r="177" spans="1:34" x14ac:dyDescent="0.4">
      <c r="A177">
        <f>ベースリスト!F178</f>
        <v>476</v>
      </c>
      <c r="B177">
        <f>IF(ベースリスト!G178="重１",1,IF(ベースリスト!G178="重２",2,IF(ベースリスト!G178="重３",3,IF(ベースリスト!G178="軽",4,IF(ベースリスト!G178="渋滞",5,0)))))</f>
        <v>4</v>
      </c>
      <c r="C177" t="str">
        <f t="shared" si="47"/>
        <v>0000</v>
      </c>
      <c r="D177" t="str">
        <f>ベースリスト!B178&amp;ベースリスト!C178</f>
        <v>ＤＢ抵抗器冷却ﾌｧﾝ用遮断器MCCB ０７トリップ/未投入ケーブルリール用遮断器MCCB ９０トリップ/未投入</v>
      </c>
      <c r="E177" s="12" t="str">
        <f>ベースリスト!D178</f>
        <v>ＤＢ抵抗器冷却ファン電源用MCCBがﾄﾘｯﾌﾟ又は未投入</v>
      </c>
      <c r="G177">
        <f>IF(((ベースリスト!H178="即")+(ベースリスト!H178="フリー")+(ベースリスト!H178="不")),1,0)</f>
        <v>0</v>
      </c>
      <c r="H177">
        <f>IF(((ベースリスト!I178="即")+(ベースリスト!I178="フリー")+(ベースリスト!I178="不")),1,0)</f>
        <v>0</v>
      </c>
      <c r="I177">
        <f>IF(((ベースリスト!J178="即")+(ベースリスト!J178="フリー")+(ベースリスト!J178="不")),1,0)</f>
        <v>0</v>
      </c>
      <c r="J177">
        <f>IF(((ベースリスト!K178="即")+(ベースリスト!K178="フリー")+(ベースリスト!K178="不")),1,0)</f>
        <v>0</v>
      </c>
      <c r="K177">
        <f>IF(((ベースリスト!L178="即")+(ベースリスト!L178="フリー")+(ベースリスト!L178="不")),1,0)</f>
        <v>0</v>
      </c>
      <c r="O177">
        <f>IF(ベースリスト!H178="減",1,0)</f>
        <v>0</v>
      </c>
      <c r="P177">
        <f>IF(ベースリスト!I178="減",1,0)</f>
        <v>0</v>
      </c>
      <c r="Q177">
        <f>IF(ベースリスト!J178="減",1,0)</f>
        <v>0</v>
      </c>
      <c r="R177">
        <f>IF(ベースリスト!K178="減",1,0)</f>
        <v>0</v>
      </c>
      <c r="S177">
        <f>IF(ベースリスト!L178="減",1,0)</f>
        <v>0</v>
      </c>
      <c r="W177">
        <f t="shared" si="48"/>
        <v>1</v>
      </c>
      <c r="X177">
        <f t="shared" si="49"/>
        <v>0</v>
      </c>
      <c r="Y177">
        <f t="shared" si="50"/>
        <v>0</v>
      </c>
      <c r="Z177">
        <f t="shared" si="51"/>
        <v>0</v>
      </c>
      <c r="AA177">
        <f t="shared" si="52"/>
        <v>1</v>
      </c>
      <c r="AB177">
        <f t="shared" si="53"/>
        <v>0</v>
      </c>
    </row>
    <row r="178" spans="1:34" x14ac:dyDescent="0.4">
      <c r="A178">
        <f>ベースリスト!F179</f>
        <v>477</v>
      </c>
      <c r="B178">
        <f>IF(ベースリスト!G179="重１",1,IF(ベースリスト!G179="重２",2,IF(ベースリスト!G179="重３",3,IF(ベースリスト!G179="軽",4,IF(ベースリスト!G179="渋滞",5,0)))))</f>
        <v>3</v>
      </c>
      <c r="C178" t="str">
        <f t="shared" si="47"/>
        <v>0008</v>
      </c>
      <c r="D178" t="str">
        <f>ベースリスト!B179&amp;ベースリスト!C179</f>
        <v>ケーブルリール用遮断器MCCB ９０トリップ/未投入</v>
      </c>
      <c r="E178" s="12" t="str">
        <f>ベースリスト!D179</f>
        <v>ケーブルリール電動機電源用MCCBがﾄﾘｯﾌﾟ又は未投入</v>
      </c>
      <c r="G178">
        <f>IF(((ベースリスト!H179="即")+(ベースリスト!H179="フリー")+(ベースリスト!H179="不")),1,0)</f>
        <v>0</v>
      </c>
      <c r="H178">
        <f>IF(((ベースリスト!I179="即")+(ベースリスト!I179="フリー")+(ベースリスト!I179="不")),1,0)</f>
        <v>0</v>
      </c>
      <c r="I178">
        <f>IF(((ベースリスト!J179="即")+(ベースリスト!J179="フリー")+(ベースリスト!J179="不")),1,0)</f>
        <v>0</v>
      </c>
      <c r="J178">
        <f>IF(((ベースリスト!K179="即")+(ベースリスト!K179="フリー")+(ベースリスト!K179="不")),1,0)</f>
        <v>0</v>
      </c>
      <c r="K178">
        <f>IF(((ベースリスト!L179="即")+(ベースリスト!L179="フリー")+(ベースリスト!L179="不")),1,0)</f>
        <v>0</v>
      </c>
      <c r="O178">
        <f>IF(ベースリスト!H179="減",1,0)</f>
        <v>0</v>
      </c>
      <c r="P178">
        <f>IF(ベースリスト!I179="減",1,0)</f>
        <v>0</v>
      </c>
      <c r="Q178">
        <f>IF(ベースリスト!J179="減",1,0)</f>
        <v>0</v>
      </c>
      <c r="R178">
        <f>IF(ベースリスト!K179="減",1,0)</f>
        <v>0</v>
      </c>
      <c r="S178">
        <f>IF(ベースリスト!L179="減",1,0)</f>
        <v>1</v>
      </c>
      <c r="W178">
        <f t="shared" si="48"/>
        <v>1</v>
      </c>
      <c r="X178">
        <f t="shared" si="49"/>
        <v>0</v>
      </c>
      <c r="Y178">
        <f t="shared" si="50"/>
        <v>0</v>
      </c>
      <c r="Z178">
        <f t="shared" si="51"/>
        <v>1</v>
      </c>
      <c r="AA178">
        <f t="shared" si="52"/>
        <v>0</v>
      </c>
      <c r="AB178">
        <f t="shared" si="53"/>
        <v>0</v>
      </c>
      <c r="AC178" t="str">
        <f>DEC2HEX(W178*2^0+W179*2^1+W180*2^2+W181*2^3+W182*2^4+W183*2^5+W184*2^6+W185*2^7+W186*2^8+W187*2^9+W188*2^10+W189*2^11+W190*2^12+W191*2^13+W192*2^14+W193*2^15,4)</f>
        <v>0011</v>
      </c>
      <c r="AD178" t="str">
        <f>DEC2HEX(X178*2^0+X179*2^1+X180*2^2+X181*2^3+X182*2^4+X183*2^5+X184*2^6+X185*2^7+X186*2^8+X187*2^9+X188*2^10+X189*2^11+X190*2^12+X191*2^13+X192*2^14+X193*2^15,4)</f>
        <v>0000</v>
      </c>
      <c r="AE178" t="str">
        <f t="shared" ref="AE178" si="62">DEC2HEX(Y178*2^0+Y179*2^1+Y180*2^2+Y181*2^3+Y182*2^4+Y183*2^5+Y184*2^6+Y185*2^7+Y186*2^8+Y187*2^9+Y188*2^10+Y189*2^11+Y190*2^12+Y191*2^13+Y192*2^14+Y193*2^15,4)</f>
        <v>0000</v>
      </c>
      <c r="AF178" t="str">
        <f t="shared" ref="AF178" si="63">DEC2HEX(Z178*2^0+Z179*2^1+Z180*2^2+Z181*2^3+Z182*2^4+Z183*2^5+Z184*2^6+Z185*2^7+Z186*2^8+Z187*2^9+Z188*2^10+Z189*2^11+Z190*2^12+Z191*2^13+Z192*2^14+Z193*2^15,4)</f>
        <v>0001</v>
      </c>
      <c r="AG178" t="str">
        <f t="shared" ref="AG178" si="64">DEC2HEX(AA178*2^0+AA179*2^1+AA180*2^2+AA181*2^3+AA182*2^4+AA183*2^5+AA184*2^6+AA185*2^7+AA186*2^8+AA187*2^9+AA188*2^10+AA189*2^11+AA190*2^12+AA191*2^13+AA192*2^14+AA193*2^15,4)</f>
        <v>0010</v>
      </c>
      <c r="AH178" t="str">
        <f t="shared" ref="AH178" si="65">DEC2HEX(AB178*2^0+AB179*2^1+AB180*2^2+AB181*2^3+AB182*2^4+AB183*2^5+AB184*2^6+AB185*2^7+AB186*2^8+AB187*2^9+AB188*2^10+AB189*2^11+AB190*2^12+AB191*2^13+AB192*2^14+AB193*2^15,4)</f>
        <v>0000</v>
      </c>
    </row>
    <row r="179" spans="1:34" x14ac:dyDescent="0.4">
      <c r="A179">
        <f>ベースリスト!F180</f>
        <v>478</v>
      </c>
      <c r="B179">
        <f>IF(ベースリスト!G180="重１",1,IF(ベースリスト!G180="重２",2,IF(ベースリスト!G180="重３",3,IF(ベースリスト!G180="軽",4,IF(ベースリスト!G180="渋滞",5,0)))))</f>
        <v>0</v>
      </c>
      <c r="C179" t="str">
        <f t="shared" si="47"/>
        <v>0000</v>
      </c>
      <c r="D179" t="str">
        <f>ベースリスト!B180&amp;ベースリスト!C180</f>
        <v/>
      </c>
      <c r="G179">
        <f>IF(((ベースリスト!H180="即")+(ベースリスト!H180="フリー")+(ベースリスト!H180="不")),1,0)</f>
        <v>0</v>
      </c>
      <c r="H179">
        <f>IF(((ベースリスト!I180="即")+(ベースリスト!I180="フリー")+(ベースリスト!I180="不")),1,0)</f>
        <v>0</v>
      </c>
      <c r="I179">
        <f>IF(((ベースリスト!J180="即")+(ベースリスト!J180="フリー")+(ベースリスト!J180="不")),1,0)</f>
        <v>0</v>
      </c>
      <c r="J179">
        <f>IF(((ベースリスト!K180="即")+(ベースリスト!K180="フリー")+(ベースリスト!K180="不")),1,0)</f>
        <v>0</v>
      </c>
      <c r="K179">
        <f>IF(((ベースリスト!L180="即")+(ベースリスト!L180="フリー")+(ベースリスト!L180="不")),1,0)</f>
        <v>0</v>
      </c>
      <c r="O179">
        <f>IF(ベースリスト!H180="減",1,0)</f>
        <v>0</v>
      </c>
      <c r="P179">
        <f>IF(ベースリスト!I180="減",1,0)</f>
        <v>0</v>
      </c>
      <c r="Q179">
        <f>IF(ベースリスト!J180="減",1,0)</f>
        <v>0</v>
      </c>
      <c r="R179">
        <f>IF(ベースリスト!K180="減",1,0)</f>
        <v>0</v>
      </c>
      <c r="S179">
        <f>IF(ベースリスト!L180="減",1,0)</f>
        <v>0</v>
      </c>
      <c r="W179">
        <f t="shared" si="48"/>
        <v>0</v>
      </c>
      <c r="X179">
        <f t="shared" si="49"/>
        <v>0</v>
      </c>
      <c r="Y179">
        <f t="shared" si="50"/>
        <v>0</v>
      </c>
      <c r="Z179">
        <f t="shared" si="51"/>
        <v>0</v>
      </c>
      <c r="AA179">
        <f t="shared" si="52"/>
        <v>0</v>
      </c>
      <c r="AB179">
        <f t="shared" si="53"/>
        <v>0</v>
      </c>
    </row>
    <row r="180" spans="1:34" x14ac:dyDescent="0.4">
      <c r="A180">
        <f>ベースリスト!F181</f>
        <v>479</v>
      </c>
      <c r="B180">
        <f>IF(ベースリスト!G181="重１",1,IF(ベースリスト!G181="重２",2,IF(ベースリスト!G181="重３",3,IF(ベースリスト!G181="軽",4,IF(ベースリスト!G181="渋滞",5,0)))))</f>
        <v>0</v>
      </c>
      <c r="C180" t="str">
        <f t="shared" si="47"/>
        <v>0000</v>
      </c>
      <c r="D180" t="str">
        <f>ベースリスト!B181&amp;ベースリスト!C181</f>
        <v/>
      </c>
      <c r="G180">
        <f>IF(((ベースリスト!H181="即")+(ベースリスト!H181="フリー")+(ベースリスト!H181="不")),1,0)</f>
        <v>0</v>
      </c>
      <c r="H180">
        <f>IF(((ベースリスト!I181="即")+(ベースリスト!I181="フリー")+(ベースリスト!I181="不")),1,0)</f>
        <v>0</v>
      </c>
      <c r="I180">
        <f>IF(((ベースリスト!J181="即")+(ベースリスト!J181="フリー")+(ベースリスト!J181="不")),1,0)</f>
        <v>0</v>
      </c>
      <c r="J180">
        <f>IF(((ベースリスト!K181="即")+(ベースリスト!K181="フリー")+(ベースリスト!K181="不")),1,0)</f>
        <v>0</v>
      </c>
      <c r="K180">
        <f>IF(((ベースリスト!L181="即")+(ベースリスト!L181="フリー")+(ベースリスト!L181="不")),1,0)</f>
        <v>0</v>
      </c>
      <c r="O180">
        <f>IF(ベースリスト!H181="減",1,0)</f>
        <v>0</v>
      </c>
      <c r="P180">
        <f>IF(ベースリスト!I181="減",1,0)</f>
        <v>0</v>
      </c>
      <c r="Q180">
        <f>IF(ベースリスト!J181="減",1,0)</f>
        <v>0</v>
      </c>
      <c r="R180">
        <f>IF(ベースリスト!K181="減",1,0)</f>
        <v>0</v>
      </c>
      <c r="S180">
        <f>IF(ベースリスト!L181="減",1,0)</f>
        <v>0</v>
      </c>
      <c r="W180">
        <f t="shared" si="48"/>
        <v>0</v>
      </c>
      <c r="X180">
        <f t="shared" si="49"/>
        <v>0</v>
      </c>
      <c r="Y180">
        <f t="shared" si="50"/>
        <v>0</v>
      </c>
      <c r="Z180">
        <f t="shared" si="51"/>
        <v>0</v>
      </c>
      <c r="AA180">
        <f t="shared" si="52"/>
        <v>0</v>
      </c>
      <c r="AB180">
        <f t="shared" si="53"/>
        <v>0</v>
      </c>
    </row>
    <row r="181" spans="1:34" x14ac:dyDescent="0.4">
      <c r="A181">
        <f>ベースリスト!F182</f>
        <v>480</v>
      </c>
      <c r="B181">
        <f>IF(ベースリスト!G182="重１",1,IF(ベースリスト!G182="重２",2,IF(ベースリスト!G182="重３",3,IF(ベースリスト!G182="軽",4,IF(ベースリスト!G182="渋滞",5,0)))))</f>
        <v>0</v>
      </c>
      <c r="C181" t="str">
        <f t="shared" si="47"/>
        <v>0000</v>
      </c>
      <c r="D181" t="str">
        <f>ベースリスト!B182&amp;ベースリスト!C182</f>
        <v/>
      </c>
      <c r="G181">
        <f>IF(((ベースリスト!H182="即")+(ベースリスト!H182="フリー")+(ベースリスト!H182="不")),1,0)</f>
        <v>0</v>
      </c>
      <c r="H181">
        <f>IF(((ベースリスト!I182="即")+(ベースリスト!I182="フリー")+(ベースリスト!I182="不")),1,0)</f>
        <v>0</v>
      </c>
      <c r="I181">
        <f>IF(((ベースリスト!J182="即")+(ベースリスト!J182="フリー")+(ベースリスト!J182="不")),1,0)</f>
        <v>0</v>
      </c>
      <c r="J181">
        <f>IF(((ベースリスト!K182="即")+(ベースリスト!K182="フリー")+(ベースリスト!K182="不")),1,0)</f>
        <v>0</v>
      </c>
      <c r="K181">
        <f>IF(((ベースリスト!L182="即")+(ベースリスト!L182="フリー")+(ベースリスト!L182="不")),1,0)</f>
        <v>0</v>
      </c>
      <c r="O181">
        <f>IF(ベースリスト!H182="減",1,0)</f>
        <v>0</v>
      </c>
      <c r="P181">
        <f>IF(ベースリスト!I182="減",1,0)</f>
        <v>0</v>
      </c>
      <c r="Q181">
        <f>IF(ベースリスト!J182="減",1,0)</f>
        <v>0</v>
      </c>
      <c r="R181">
        <f>IF(ベースリスト!K182="減",1,0)</f>
        <v>0</v>
      </c>
      <c r="S181">
        <f>IF(ベースリスト!L182="減",1,0)</f>
        <v>0</v>
      </c>
      <c r="W181">
        <f t="shared" si="48"/>
        <v>0</v>
      </c>
      <c r="X181">
        <f t="shared" si="49"/>
        <v>0</v>
      </c>
      <c r="Y181">
        <f t="shared" si="50"/>
        <v>0</v>
      </c>
      <c r="Z181">
        <f t="shared" si="51"/>
        <v>0</v>
      </c>
      <c r="AA181">
        <f t="shared" si="52"/>
        <v>0</v>
      </c>
      <c r="AB181">
        <f t="shared" si="53"/>
        <v>0</v>
      </c>
    </row>
    <row r="182" spans="1:34" x14ac:dyDescent="0.4">
      <c r="A182">
        <f>ベースリスト!F183</f>
        <v>481</v>
      </c>
      <c r="B182">
        <f>IF(ベースリスト!G183="重１",1,IF(ベースリスト!G183="重２",2,IF(ベースリスト!G183="重３",3,IF(ベースリスト!G183="軽",4,IF(ベースリスト!G183="渋滞",5,0)))))</f>
        <v>4</v>
      </c>
      <c r="C182" t="str">
        <f t="shared" si="47"/>
        <v>0000</v>
      </c>
      <c r="D182" t="str">
        <f>ベースリスト!B183&amp;ベースリスト!C183</f>
        <v>旋回部給脂装置用遮断器MCCB９８トリップ/未投入</v>
      </c>
      <c r="E182" s="12" t="str">
        <f>ベースリスト!D183</f>
        <v>旋回部給脂装置用MCCBがトリップ又は未投入</v>
      </c>
      <c r="G182">
        <f>IF(((ベースリスト!H183="即")+(ベースリスト!H183="フリー")+(ベースリスト!H183="不")),1,0)</f>
        <v>0</v>
      </c>
      <c r="H182">
        <f>IF(((ベースリスト!I183="即")+(ベースリスト!I183="フリー")+(ベースリスト!I183="不")),1,0)</f>
        <v>0</v>
      </c>
      <c r="I182">
        <f>IF(((ベースリスト!J183="即")+(ベースリスト!J183="フリー")+(ベースリスト!J183="不")),1,0)</f>
        <v>0</v>
      </c>
      <c r="J182">
        <f>IF(((ベースリスト!K183="即")+(ベースリスト!K183="フリー")+(ベースリスト!K183="不")),1,0)</f>
        <v>0</v>
      </c>
      <c r="K182">
        <f>IF(((ベースリスト!L183="即")+(ベースリスト!L183="フリー")+(ベースリスト!L183="不")),1,0)</f>
        <v>0</v>
      </c>
      <c r="O182">
        <f>IF(ベースリスト!H183="減",1,0)</f>
        <v>0</v>
      </c>
      <c r="P182">
        <f>IF(ベースリスト!I183="減",1,0)</f>
        <v>0</v>
      </c>
      <c r="Q182">
        <f>IF(ベースリスト!J183="減",1,0)</f>
        <v>0</v>
      </c>
      <c r="R182">
        <f>IF(ベースリスト!K183="減",1,0)</f>
        <v>0</v>
      </c>
      <c r="S182">
        <f>IF(ベースリスト!L183="減",1,0)</f>
        <v>0</v>
      </c>
      <c r="W182">
        <f t="shared" si="48"/>
        <v>1</v>
      </c>
      <c r="X182">
        <f t="shared" si="49"/>
        <v>0</v>
      </c>
      <c r="Y182">
        <f t="shared" si="50"/>
        <v>0</v>
      </c>
      <c r="Z182">
        <f t="shared" si="51"/>
        <v>0</v>
      </c>
      <c r="AA182">
        <f t="shared" si="52"/>
        <v>1</v>
      </c>
      <c r="AB182">
        <f t="shared" si="53"/>
        <v>0</v>
      </c>
    </row>
    <row r="183" spans="1:34" x14ac:dyDescent="0.4">
      <c r="A183">
        <f>ベースリスト!F184</f>
        <v>482</v>
      </c>
      <c r="B183">
        <f>IF(ベースリスト!G184="重１",1,IF(ベースリスト!G184="重２",2,IF(ベースリスト!G184="重３",3,IF(ベースリスト!G184="軽",4,IF(ベースリスト!G184="渋滞",5,0)))))</f>
        <v>0</v>
      </c>
      <c r="C183" t="str">
        <f t="shared" si="47"/>
        <v>0000</v>
      </c>
      <c r="D183" t="str">
        <f>ベースリスト!B184&amp;ベースリスト!C184</f>
        <v/>
      </c>
      <c r="G183">
        <f>IF(((ベースリスト!H184="即")+(ベースリスト!H184="フリー")+(ベースリスト!H184="不")),1,0)</f>
        <v>0</v>
      </c>
      <c r="H183">
        <f>IF(((ベースリスト!I184="即")+(ベースリスト!I184="フリー")+(ベースリスト!I184="不")),1,0)</f>
        <v>0</v>
      </c>
      <c r="I183">
        <f>IF(((ベースリスト!J184="即")+(ベースリスト!J184="フリー")+(ベースリスト!J184="不")),1,0)</f>
        <v>0</v>
      </c>
      <c r="J183">
        <f>IF(((ベースリスト!K184="即")+(ベースリスト!K184="フリー")+(ベースリスト!K184="不")),1,0)</f>
        <v>0</v>
      </c>
      <c r="K183">
        <f>IF(((ベースリスト!L184="即")+(ベースリスト!L184="フリー")+(ベースリスト!L184="不")),1,0)</f>
        <v>0</v>
      </c>
      <c r="O183">
        <f>IF(ベースリスト!H184="減",1,0)</f>
        <v>0</v>
      </c>
      <c r="P183">
        <f>IF(ベースリスト!I184="減",1,0)</f>
        <v>0</v>
      </c>
      <c r="Q183">
        <f>IF(ベースリスト!J184="減",1,0)</f>
        <v>0</v>
      </c>
      <c r="R183">
        <f>IF(ベースリスト!K184="減",1,0)</f>
        <v>0</v>
      </c>
      <c r="S183">
        <f>IF(ベースリスト!L184="減",1,0)</f>
        <v>0</v>
      </c>
      <c r="W183">
        <f t="shared" si="48"/>
        <v>0</v>
      </c>
      <c r="X183">
        <f t="shared" si="49"/>
        <v>0</v>
      </c>
      <c r="Y183">
        <f t="shared" si="50"/>
        <v>0</v>
      </c>
      <c r="Z183">
        <f t="shared" si="51"/>
        <v>0</v>
      </c>
      <c r="AA183">
        <f t="shared" si="52"/>
        <v>0</v>
      </c>
      <c r="AB183">
        <f t="shared" si="53"/>
        <v>0</v>
      </c>
    </row>
    <row r="184" spans="1:34" x14ac:dyDescent="0.4">
      <c r="A184">
        <f>ベースリスト!F185</f>
        <v>483</v>
      </c>
      <c r="B184">
        <f>IF(ベースリスト!G185="重１",1,IF(ベースリスト!G185="重２",2,IF(ベースリスト!G185="重３",3,IF(ベースリスト!G185="軽",4,IF(ベースリスト!G185="渋滞",5,0)))))</f>
        <v>0</v>
      </c>
      <c r="C184" t="str">
        <f t="shared" si="47"/>
        <v>0000</v>
      </c>
      <c r="D184" t="str">
        <f>ベースリスト!B185&amp;ベースリスト!C185</f>
        <v/>
      </c>
      <c r="G184">
        <f>IF(((ベースリスト!H185="即")+(ベースリスト!H185="フリー")+(ベースリスト!H185="不")),1,0)</f>
        <v>0</v>
      </c>
      <c r="H184">
        <f>IF(((ベースリスト!I185="即")+(ベースリスト!I185="フリー")+(ベースリスト!I185="不")),1,0)</f>
        <v>0</v>
      </c>
      <c r="I184">
        <f>IF(((ベースリスト!J185="即")+(ベースリスト!J185="フリー")+(ベースリスト!J185="不")),1,0)</f>
        <v>0</v>
      </c>
      <c r="J184">
        <f>IF(((ベースリスト!K185="即")+(ベースリスト!K185="フリー")+(ベースリスト!K185="不")),1,0)</f>
        <v>0</v>
      </c>
      <c r="K184">
        <f>IF(((ベースリスト!L185="即")+(ベースリスト!L185="フリー")+(ベースリスト!L185="不")),1,0)</f>
        <v>0</v>
      </c>
      <c r="O184">
        <f>IF(ベースリスト!H185="減",1,0)</f>
        <v>0</v>
      </c>
      <c r="P184">
        <f>IF(ベースリスト!I185="減",1,0)</f>
        <v>0</v>
      </c>
      <c r="Q184">
        <f>IF(ベースリスト!J185="減",1,0)</f>
        <v>0</v>
      </c>
      <c r="R184">
        <f>IF(ベースリスト!K185="減",1,0)</f>
        <v>0</v>
      </c>
      <c r="S184">
        <f>IF(ベースリスト!L185="減",1,0)</f>
        <v>0</v>
      </c>
      <c r="W184">
        <f t="shared" si="48"/>
        <v>0</v>
      </c>
      <c r="X184">
        <f t="shared" si="49"/>
        <v>0</v>
      </c>
      <c r="Y184">
        <f t="shared" si="50"/>
        <v>0</v>
      </c>
      <c r="Z184">
        <f t="shared" si="51"/>
        <v>0</v>
      </c>
      <c r="AA184">
        <f t="shared" si="52"/>
        <v>0</v>
      </c>
      <c r="AB184">
        <f t="shared" si="53"/>
        <v>0</v>
      </c>
    </row>
    <row r="185" spans="1:34" x14ac:dyDescent="0.4">
      <c r="A185">
        <f>ベースリスト!F186</f>
        <v>484</v>
      </c>
      <c r="B185">
        <f>IF(ベースリスト!G186="重１",1,IF(ベースリスト!G186="重２",2,IF(ベースリスト!G186="重３",3,IF(ベースリスト!G186="軽",4,IF(ベースリスト!G186="渋滞",5,0)))))</f>
        <v>0</v>
      </c>
      <c r="C185" t="str">
        <f t="shared" si="47"/>
        <v>0000</v>
      </c>
      <c r="D185" t="str">
        <f>ベースリスト!B186&amp;ベースリスト!C186</f>
        <v/>
      </c>
      <c r="G185">
        <f>IF(((ベースリスト!H186="即")+(ベースリスト!H186="フリー")+(ベースリスト!H186="不")),1,0)</f>
        <v>0</v>
      </c>
      <c r="H185">
        <f>IF(((ベースリスト!I186="即")+(ベースリスト!I186="フリー")+(ベースリスト!I186="不")),1,0)</f>
        <v>0</v>
      </c>
      <c r="I185">
        <f>IF(((ベースリスト!J186="即")+(ベースリスト!J186="フリー")+(ベースリスト!J186="不")),1,0)</f>
        <v>0</v>
      </c>
      <c r="J185">
        <f>IF(((ベースリスト!K186="即")+(ベースリスト!K186="フリー")+(ベースリスト!K186="不")),1,0)</f>
        <v>0</v>
      </c>
      <c r="K185">
        <f>IF(((ベースリスト!L186="即")+(ベースリスト!L186="フリー")+(ベースリスト!L186="不")),1,0)</f>
        <v>0</v>
      </c>
      <c r="O185">
        <f>IF(ベースリスト!H186="減",1,0)</f>
        <v>0</v>
      </c>
      <c r="P185">
        <f>IF(ベースリスト!I186="減",1,0)</f>
        <v>0</v>
      </c>
      <c r="Q185">
        <f>IF(ベースリスト!J186="減",1,0)</f>
        <v>0</v>
      </c>
      <c r="R185">
        <f>IF(ベースリスト!K186="減",1,0)</f>
        <v>0</v>
      </c>
      <c r="S185">
        <f>IF(ベースリスト!L186="減",1,0)</f>
        <v>0</v>
      </c>
      <c r="W185">
        <f t="shared" si="48"/>
        <v>0</v>
      </c>
      <c r="X185">
        <f t="shared" si="49"/>
        <v>0</v>
      </c>
      <c r="Y185">
        <f t="shared" si="50"/>
        <v>0</v>
      </c>
      <c r="Z185">
        <f t="shared" si="51"/>
        <v>0</v>
      </c>
      <c r="AA185">
        <f t="shared" si="52"/>
        <v>0</v>
      </c>
      <c r="AB185">
        <f t="shared" si="53"/>
        <v>0</v>
      </c>
    </row>
    <row r="186" spans="1:34" x14ac:dyDescent="0.4">
      <c r="A186">
        <f>ベースリスト!F187</f>
        <v>485</v>
      </c>
      <c r="B186">
        <f>IF(ベースリスト!G187="重１",1,IF(ベースリスト!G187="重２",2,IF(ベースリスト!G187="重３",3,IF(ベースリスト!G187="軽",4,IF(ベースリスト!G187="渋滞",5,0)))))</f>
        <v>0</v>
      </c>
      <c r="C186" t="str">
        <f t="shared" si="47"/>
        <v>0000</v>
      </c>
      <c r="D186" t="str">
        <f>ベースリスト!B187&amp;ベースリスト!C187</f>
        <v/>
      </c>
      <c r="G186">
        <f>IF(((ベースリスト!H187="即")+(ベースリスト!H187="フリー")+(ベースリスト!H187="不")),1,0)</f>
        <v>0</v>
      </c>
      <c r="H186">
        <f>IF(((ベースリスト!I187="即")+(ベースリスト!I187="フリー")+(ベースリスト!I187="不")),1,0)</f>
        <v>0</v>
      </c>
      <c r="I186">
        <f>IF(((ベースリスト!J187="即")+(ベースリスト!J187="フリー")+(ベースリスト!J187="不")),1,0)</f>
        <v>0</v>
      </c>
      <c r="J186">
        <f>IF(((ベースリスト!K187="即")+(ベースリスト!K187="フリー")+(ベースリスト!K187="不")),1,0)</f>
        <v>0</v>
      </c>
      <c r="K186">
        <f>IF(((ベースリスト!L187="即")+(ベースリスト!L187="フリー")+(ベースリスト!L187="不")),1,0)</f>
        <v>0</v>
      </c>
      <c r="O186">
        <f>IF(ベースリスト!H187="減",1,0)</f>
        <v>0</v>
      </c>
      <c r="P186">
        <f>IF(ベースリスト!I187="減",1,0)</f>
        <v>0</v>
      </c>
      <c r="Q186">
        <f>IF(ベースリスト!J187="減",1,0)</f>
        <v>0</v>
      </c>
      <c r="R186">
        <f>IF(ベースリスト!K187="減",1,0)</f>
        <v>0</v>
      </c>
      <c r="S186">
        <f>IF(ベースリスト!L187="減",1,0)</f>
        <v>0</v>
      </c>
      <c r="W186">
        <f t="shared" si="48"/>
        <v>0</v>
      </c>
      <c r="X186">
        <f t="shared" si="49"/>
        <v>0</v>
      </c>
      <c r="Y186">
        <f t="shared" si="50"/>
        <v>0</v>
      </c>
      <c r="Z186">
        <f t="shared" si="51"/>
        <v>0</v>
      </c>
      <c r="AA186">
        <f t="shared" si="52"/>
        <v>0</v>
      </c>
      <c r="AB186">
        <f t="shared" si="53"/>
        <v>0</v>
      </c>
    </row>
    <row r="187" spans="1:34" x14ac:dyDescent="0.4">
      <c r="A187">
        <f>ベースリスト!F188</f>
        <v>486</v>
      </c>
      <c r="B187">
        <f>IF(ベースリスト!G188="重１",1,IF(ベースリスト!G188="重２",2,IF(ベースリスト!G188="重３",3,IF(ベースリスト!G188="軽",4,IF(ベースリスト!G188="渋滞",5,0)))))</f>
        <v>0</v>
      </c>
      <c r="C187" t="str">
        <f t="shared" si="47"/>
        <v>0000</v>
      </c>
      <c r="D187" t="str">
        <f>ベースリスト!B188&amp;ベースリスト!C188</f>
        <v/>
      </c>
      <c r="G187">
        <f>IF(((ベースリスト!H188="即")+(ベースリスト!H188="フリー")+(ベースリスト!H188="不")),1,0)</f>
        <v>0</v>
      </c>
      <c r="H187">
        <f>IF(((ベースリスト!I188="即")+(ベースリスト!I188="フリー")+(ベースリスト!I188="不")),1,0)</f>
        <v>0</v>
      </c>
      <c r="I187">
        <f>IF(((ベースリスト!J188="即")+(ベースリスト!J188="フリー")+(ベースリスト!J188="不")),1,0)</f>
        <v>0</v>
      </c>
      <c r="J187">
        <f>IF(((ベースリスト!K188="即")+(ベースリスト!K188="フリー")+(ベースリスト!K188="不")),1,0)</f>
        <v>0</v>
      </c>
      <c r="K187">
        <f>IF(((ベースリスト!L188="即")+(ベースリスト!L188="フリー")+(ベースリスト!L188="不")),1,0)</f>
        <v>0</v>
      </c>
      <c r="O187">
        <f>IF(ベースリスト!H188="減",1,0)</f>
        <v>0</v>
      </c>
      <c r="P187">
        <f>IF(ベースリスト!I188="減",1,0)</f>
        <v>0</v>
      </c>
      <c r="Q187">
        <f>IF(ベースリスト!J188="減",1,0)</f>
        <v>0</v>
      </c>
      <c r="R187">
        <f>IF(ベースリスト!K188="減",1,0)</f>
        <v>0</v>
      </c>
      <c r="S187">
        <f>IF(ベースリスト!L188="減",1,0)</f>
        <v>0</v>
      </c>
      <c r="W187">
        <f t="shared" si="48"/>
        <v>0</v>
      </c>
      <c r="X187">
        <f t="shared" si="49"/>
        <v>0</v>
      </c>
      <c r="Y187">
        <f t="shared" si="50"/>
        <v>0</v>
      </c>
      <c r="Z187">
        <f t="shared" si="51"/>
        <v>0</v>
      </c>
      <c r="AA187">
        <f t="shared" si="52"/>
        <v>0</v>
      </c>
      <c r="AB187">
        <f t="shared" si="53"/>
        <v>0</v>
      </c>
    </row>
    <row r="188" spans="1:34" x14ac:dyDescent="0.4">
      <c r="A188">
        <f>ベースリスト!F189</f>
        <v>487</v>
      </c>
      <c r="B188">
        <f>IF(ベースリスト!G189="重１",1,IF(ベースリスト!G189="重２",2,IF(ベースリスト!G189="重３",3,IF(ベースリスト!G189="軽",4,IF(ベースリスト!G189="渋滞",5,0)))))</f>
        <v>0</v>
      </c>
      <c r="C188" t="str">
        <f t="shared" si="47"/>
        <v>0000</v>
      </c>
      <c r="D188" t="str">
        <f>ベースリスト!B189&amp;ベースリスト!C189</f>
        <v/>
      </c>
      <c r="G188">
        <f>IF(((ベースリスト!H189="即")+(ベースリスト!H189="フリー")+(ベースリスト!H189="不")),1,0)</f>
        <v>0</v>
      </c>
      <c r="H188">
        <f>IF(((ベースリスト!I189="即")+(ベースリスト!I189="フリー")+(ベースリスト!I189="不")),1,0)</f>
        <v>0</v>
      </c>
      <c r="I188">
        <f>IF(((ベースリスト!J189="即")+(ベースリスト!J189="フリー")+(ベースリスト!J189="不")),1,0)</f>
        <v>0</v>
      </c>
      <c r="J188">
        <f>IF(((ベースリスト!K189="即")+(ベースリスト!K189="フリー")+(ベースリスト!K189="不")),1,0)</f>
        <v>0</v>
      </c>
      <c r="K188">
        <f>IF(((ベースリスト!L189="即")+(ベースリスト!L189="フリー")+(ベースリスト!L189="不")),1,0)</f>
        <v>0</v>
      </c>
      <c r="O188">
        <f>IF(ベースリスト!H189="減",1,0)</f>
        <v>0</v>
      </c>
      <c r="P188">
        <f>IF(ベースリスト!I189="減",1,0)</f>
        <v>0</v>
      </c>
      <c r="Q188">
        <f>IF(ベースリスト!J189="減",1,0)</f>
        <v>0</v>
      </c>
      <c r="R188">
        <f>IF(ベースリスト!K189="減",1,0)</f>
        <v>0</v>
      </c>
      <c r="S188">
        <f>IF(ベースリスト!L189="減",1,0)</f>
        <v>0</v>
      </c>
      <c r="W188">
        <f t="shared" si="48"/>
        <v>0</v>
      </c>
      <c r="X188">
        <f t="shared" si="49"/>
        <v>0</v>
      </c>
      <c r="Y188">
        <f t="shared" si="50"/>
        <v>0</v>
      </c>
      <c r="Z188">
        <f t="shared" si="51"/>
        <v>0</v>
      </c>
      <c r="AA188">
        <f t="shared" si="52"/>
        <v>0</v>
      </c>
      <c r="AB188">
        <f t="shared" si="53"/>
        <v>0</v>
      </c>
    </row>
    <row r="189" spans="1:34" x14ac:dyDescent="0.4">
      <c r="A189">
        <f>ベースリスト!F190</f>
        <v>488</v>
      </c>
      <c r="B189">
        <f>IF(ベースリスト!G190="重１",1,IF(ベースリスト!G190="重２",2,IF(ベースリスト!G190="重３",3,IF(ベースリスト!G190="軽",4,IF(ベースリスト!G190="渋滞",5,0)))))</f>
        <v>0</v>
      </c>
      <c r="C189" t="str">
        <f t="shared" si="47"/>
        <v>0000</v>
      </c>
      <c r="D189" t="str">
        <f>ベースリスト!B190&amp;ベースリスト!C190</f>
        <v/>
      </c>
      <c r="G189">
        <f>IF(((ベースリスト!H190="即")+(ベースリスト!H190="フリー")+(ベースリスト!H190="不")),1,0)</f>
        <v>0</v>
      </c>
      <c r="H189">
        <f>IF(((ベースリスト!I190="即")+(ベースリスト!I190="フリー")+(ベースリスト!I190="不")),1,0)</f>
        <v>0</v>
      </c>
      <c r="I189">
        <f>IF(((ベースリスト!J190="即")+(ベースリスト!J190="フリー")+(ベースリスト!J190="不")),1,0)</f>
        <v>0</v>
      </c>
      <c r="J189">
        <f>IF(((ベースリスト!K190="即")+(ベースリスト!K190="フリー")+(ベースリスト!K190="不")),1,0)</f>
        <v>0</v>
      </c>
      <c r="K189">
        <f>IF(((ベースリスト!L190="即")+(ベースリスト!L190="フリー")+(ベースリスト!L190="不")),1,0)</f>
        <v>0</v>
      </c>
      <c r="O189">
        <f>IF(ベースリスト!H190="減",1,0)</f>
        <v>0</v>
      </c>
      <c r="P189">
        <f>IF(ベースリスト!I190="減",1,0)</f>
        <v>0</v>
      </c>
      <c r="Q189">
        <f>IF(ベースリスト!J190="減",1,0)</f>
        <v>0</v>
      </c>
      <c r="R189">
        <f>IF(ベースリスト!K190="減",1,0)</f>
        <v>0</v>
      </c>
      <c r="S189">
        <f>IF(ベースリスト!L190="減",1,0)</f>
        <v>0</v>
      </c>
      <c r="W189">
        <f t="shared" si="48"/>
        <v>0</v>
      </c>
      <c r="X189">
        <f t="shared" si="49"/>
        <v>0</v>
      </c>
      <c r="Y189">
        <f t="shared" si="50"/>
        <v>0</v>
      </c>
      <c r="Z189">
        <f t="shared" si="51"/>
        <v>0</v>
      </c>
      <c r="AA189">
        <f t="shared" si="52"/>
        <v>0</v>
      </c>
      <c r="AB189">
        <f t="shared" si="53"/>
        <v>0</v>
      </c>
    </row>
    <row r="190" spans="1:34" x14ac:dyDescent="0.4">
      <c r="A190">
        <f>ベースリスト!F191</f>
        <v>489</v>
      </c>
      <c r="B190">
        <f>IF(ベースリスト!G191="重１",1,IF(ベースリスト!G191="重２",2,IF(ベースリスト!G191="重３",3,IF(ベースリスト!G191="軽",4,IF(ベースリスト!G191="渋滞",5,0)))))</f>
        <v>0</v>
      </c>
      <c r="C190" t="str">
        <f t="shared" si="47"/>
        <v>0000</v>
      </c>
      <c r="D190" t="str">
        <f>ベースリスト!B191&amp;ベースリスト!C191</f>
        <v/>
      </c>
      <c r="G190">
        <f>IF(((ベースリスト!H191="即")+(ベースリスト!H191="フリー")+(ベースリスト!H191="不")),1,0)</f>
        <v>0</v>
      </c>
      <c r="H190">
        <f>IF(((ベースリスト!I191="即")+(ベースリスト!I191="フリー")+(ベースリスト!I191="不")),1,0)</f>
        <v>0</v>
      </c>
      <c r="I190">
        <f>IF(((ベースリスト!J191="即")+(ベースリスト!J191="フリー")+(ベースリスト!J191="不")),1,0)</f>
        <v>0</v>
      </c>
      <c r="J190">
        <f>IF(((ベースリスト!K191="即")+(ベースリスト!K191="フリー")+(ベースリスト!K191="不")),1,0)</f>
        <v>0</v>
      </c>
      <c r="K190">
        <f>IF(((ベースリスト!L191="即")+(ベースリスト!L191="フリー")+(ベースリスト!L191="不")),1,0)</f>
        <v>0</v>
      </c>
      <c r="O190">
        <f>IF(ベースリスト!H191="減",1,0)</f>
        <v>0</v>
      </c>
      <c r="P190">
        <f>IF(ベースリスト!I191="減",1,0)</f>
        <v>0</v>
      </c>
      <c r="Q190">
        <f>IF(ベースリスト!J191="減",1,0)</f>
        <v>0</v>
      </c>
      <c r="R190">
        <f>IF(ベースリスト!K191="減",1,0)</f>
        <v>0</v>
      </c>
      <c r="S190">
        <f>IF(ベースリスト!L191="減",1,0)</f>
        <v>0</v>
      </c>
      <c r="W190">
        <f t="shared" si="48"/>
        <v>0</v>
      </c>
      <c r="X190">
        <f t="shared" si="49"/>
        <v>0</v>
      </c>
      <c r="Y190">
        <f t="shared" si="50"/>
        <v>0</v>
      </c>
      <c r="Z190">
        <f t="shared" si="51"/>
        <v>0</v>
      </c>
      <c r="AA190">
        <f t="shared" si="52"/>
        <v>0</v>
      </c>
      <c r="AB190">
        <f t="shared" si="53"/>
        <v>0</v>
      </c>
    </row>
    <row r="191" spans="1:34" x14ac:dyDescent="0.4">
      <c r="A191">
        <f>ベースリスト!F192</f>
        <v>490</v>
      </c>
      <c r="B191">
        <f>IF(ベースリスト!G192="重１",1,IF(ベースリスト!G192="重２",2,IF(ベースリスト!G192="重３",3,IF(ベースリスト!G192="軽",4,IF(ベースリスト!G192="渋滞",5,0)))))</f>
        <v>0</v>
      </c>
      <c r="C191" t="str">
        <f t="shared" si="47"/>
        <v>0000</v>
      </c>
      <c r="D191" t="str">
        <f>ベースリスト!B192&amp;ベースリスト!C192</f>
        <v/>
      </c>
      <c r="G191">
        <f>IF(((ベースリスト!H192="即")+(ベースリスト!H192="フリー")+(ベースリスト!H192="不")),1,0)</f>
        <v>0</v>
      </c>
      <c r="H191">
        <f>IF(((ベースリスト!I192="即")+(ベースリスト!I192="フリー")+(ベースリスト!I192="不")),1,0)</f>
        <v>0</v>
      </c>
      <c r="I191">
        <f>IF(((ベースリスト!J192="即")+(ベースリスト!J192="フリー")+(ベースリスト!J192="不")),1,0)</f>
        <v>0</v>
      </c>
      <c r="J191">
        <f>IF(((ベースリスト!K192="即")+(ベースリスト!K192="フリー")+(ベースリスト!K192="不")),1,0)</f>
        <v>0</v>
      </c>
      <c r="K191">
        <f>IF(((ベースリスト!L192="即")+(ベースリスト!L192="フリー")+(ベースリスト!L192="不")),1,0)</f>
        <v>0</v>
      </c>
      <c r="O191">
        <f>IF(ベースリスト!H192="減",1,0)</f>
        <v>0</v>
      </c>
      <c r="P191">
        <f>IF(ベースリスト!I192="減",1,0)</f>
        <v>0</v>
      </c>
      <c r="Q191">
        <f>IF(ベースリスト!J192="減",1,0)</f>
        <v>0</v>
      </c>
      <c r="R191">
        <f>IF(ベースリスト!K192="減",1,0)</f>
        <v>0</v>
      </c>
      <c r="S191">
        <f>IF(ベースリスト!L192="減",1,0)</f>
        <v>0</v>
      </c>
      <c r="W191">
        <f t="shared" si="48"/>
        <v>0</v>
      </c>
      <c r="X191">
        <f t="shared" si="49"/>
        <v>0</v>
      </c>
      <c r="Y191">
        <f t="shared" si="50"/>
        <v>0</v>
      </c>
      <c r="Z191">
        <f t="shared" si="51"/>
        <v>0</v>
      </c>
      <c r="AA191">
        <f t="shared" si="52"/>
        <v>0</v>
      </c>
      <c r="AB191">
        <f t="shared" si="53"/>
        <v>0</v>
      </c>
    </row>
    <row r="192" spans="1:34" x14ac:dyDescent="0.4">
      <c r="A192">
        <f>ベースリスト!F193</f>
        <v>491</v>
      </c>
      <c r="B192">
        <f>IF(ベースリスト!G193="重１",1,IF(ベースリスト!G193="重２",2,IF(ベースリスト!G193="重３",3,IF(ベースリスト!G193="軽",4,IF(ベースリスト!G193="渋滞",5,0)))))</f>
        <v>0</v>
      </c>
      <c r="C192" t="str">
        <f t="shared" si="47"/>
        <v>0000</v>
      </c>
      <c r="D192" t="str">
        <f>ベースリスト!B193&amp;ベースリスト!C193</f>
        <v/>
      </c>
      <c r="G192">
        <f>IF(((ベースリスト!H193="即")+(ベースリスト!H193="フリー")+(ベースリスト!H193="不")),1,0)</f>
        <v>0</v>
      </c>
      <c r="H192">
        <f>IF(((ベースリスト!I193="即")+(ベースリスト!I193="フリー")+(ベースリスト!I193="不")),1,0)</f>
        <v>0</v>
      </c>
      <c r="I192">
        <f>IF(((ベースリスト!J193="即")+(ベースリスト!J193="フリー")+(ベースリスト!J193="不")),1,0)</f>
        <v>0</v>
      </c>
      <c r="J192">
        <f>IF(((ベースリスト!K193="即")+(ベースリスト!K193="フリー")+(ベースリスト!K193="不")),1,0)</f>
        <v>0</v>
      </c>
      <c r="K192">
        <f>IF(((ベースリスト!L193="即")+(ベースリスト!L193="フリー")+(ベースリスト!L193="不")),1,0)</f>
        <v>0</v>
      </c>
      <c r="O192">
        <f>IF(ベースリスト!H193="減",1,0)</f>
        <v>0</v>
      </c>
      <c r="P192">
        <f>IF(ベースリスト!I193="減",1,0)</f>
        <v>0</v>
      </c>
      <c r="Q192">
        <f>IF(ベースリスト!J193="減",1,0)</f>
        <v>0</v>
      </c>
      <c r="R192">
        <f>IF(ベースリスト!K193="減",1,0)</f>
        <v>0</v>
      </c>
      <c r="S192">
        <f>IF(ベースリスト!L193="減",1,0)</f>
        <v>0</v>
      </c>
      <c r="W192">
        <f t="shared" si="48"/>
        <v>0</v>
      </c>
      <c r="X192">
        <f t="shared" si="49"/>
        <v>0</v>
      </c>
      <c r="Y192">
        <f t="shared" si="50"/>
        <v>0</v>
      </c>
      <c r="Z192">
        <f t="shared" si="51"/>
        <v>0</v>
      </c>
      <c r="AA192">
        <f t="shared" si="52"/>
        <v>0</v>
      </c>
      <c r="AB192">
        <f t="shared" si="53"/>
        <v>0</v>
      </c>
    </row>
    <row r="193" spans="1:34" x14ac:dyDescent="0.4">
      <c r="A193">
        <f>ベースリスト!F194</f>
        <v>492</v>
      </c>
      <c r="B193">
        <f>IF(ベースリスト!G194="重１",1,IF(ベースリスト!G194="重２",2,IF(ベースリスト!G194="重３",3,IF(ベースリスト!G194="軽",4,IF(ベースリスト!G194="渋滞",5,0)))))</f>
        <v>0</v>
      </c>
      <c r="C193" t="str">
        <f t="shared" si="47"/>
        <v>0000</v>
      </c>
      <c r="D193" t="str">
        <f>ベースリスト!B194&amp;ベースリスト!C194</f>
        <v/>
      </c>
      <c r="G193">
        <f>IF(((ベースリスト!H194="即")+(ベースリスト!H194="フリー")+(ベースリスト!H194="不")),1,0)</f>
        <v>0</v>
      </c>
      <c r="H193">
        <f>IF(((ベースリスト!I194="即")+(ベースリスト!I194="フリー")+(ベースリスト!I194="不")),1,0)</f>
        <v>0</v>
      </c>
      <c r="I193">
        <f>IF(((ベースリスト!J194="即")+(ベースリスト!J194="フリー")+(ベースリスト!J194="不")),1,0)</f>
        <v>0</v>
      </c>
      <c r="J193">
        <f>IF(((ベースリスト!K194="即")+(ベースリスト!K194="フリー")+(ベースリスト!K194="不")),1,0)</f>
        <v>0</v>
      </c>
      <c r="K193">
        <f>IF(((ベースリスト!L194="即")+(ベースリスト!L194="フリー")+(ベースリスト!L194="不")),1,0)</f>
        <v>0</v>
      </c>
      <c r="O193">
        <f>IF(ベースリスト!H194="減",1,0)</f>
        <v>0</v>
      </c>
      <c r="P193">
        <f>IF(ベースリスト!I194="減",1,0)</f>
        <v>0</v>
      </c>
      <c r="Q193">
        <f>IF(ベースリスト!J194="減",1,0)</f>
        <v>0</v>
      </c>
      <c r="R193">
        <f>IF(ベースリスト!K194="減",1,0)</f>
        <v>0</v>
      </c>
      <c r="S193">
        <f>IF(ベースリスト!L194="減",1,0)</f>
        <v>0</v>
      </c>
      <c r="W193">
        <f t="shared" si="48"/>
        <v>0</v>
      </c>
      <c r="X193">
        <f t="shared" si="49"/>
        <v>0</v>
      </c>
      <c r="Y193">
        <f t="shared" si="50"/>
        <v>0</v>
      </c>
      <c r="Z193">
        <f t="shared" si="51"/>
        <v>0</v>
      </c>
      <c r="AA193">
        <f t="shared" si="52"/>
        <v>0</v>
      </c>
      <c r="AB193">
        <f t="shared" si="53"/>
        <v>0</v>
      </c>
    </row>
    <row r="194" spans="1:34" x14ac:dyDescent="0.4">
      <c r="A194">
        <f>ベースリスト!F195</f>
        <v>493</v>
      </c>
      <c r="B194">
        <f>IF(ベースリスト!G195="重１",1,IF(ベースリスト!G195="重２",2,IF(ベースリスト!G195="重３",3,IF(ベースリスト!G195="軽",4,IF(ベースリスト!G195="渋滞",5,0)))))</f>
        <v>0</v>
      </c>
      <c r="C194" t="str">
        <f t="shared" si="47"/>
        <v>0000</v>
      </c>
      <c r="D194" t="str">
        <f>ベースリスト!B195&amp;ベースリスト!C195</f>
        <v/>
      </c>
      <c r="G194">
        <f>IF(((ベースリスト!H195="即")+(ベースリスト!H195="フリー")+(ベースリスト!H195="不")),1,0)</f>
        <v>0</v>
      </c>
      <c r="H194">
        <f>IF(((ベースリスト!I195="即")+(ベースリスト!I195="フリー")+(ベースリスト!I195="不")),1,0)</f>
        <v>0</v>
      </c>
      <c r="I194">
        <f>IF(((ベースリスト!J195="即")+(ベースリスト!J195="フリー")+(ベースリスト!J195="不")),1,0)</f>
        <v>0</v>
      </c>
      <c r="J194">
        <f>IF(((ベースリスト!K195="即")+(ベースリスト!K195="フリー")+(ベースリスト!K195="不")),1,0)</f>
        <v>0</v>
      </c>
      <c r="K194">
        <f>IF(((ベースリスト!L195="即")+(ベースリスト!L195="フリー")+(ベースリスト!L195="不")),1,0)</f>
        <v>0</v>
      </c>
      <c r="O194">
        <f>IF(ベースリスト!H195="減",1,0)</f>
        <v>0</v>
      </c>
      <c r="P194">
        <f>IF(ベースリスト!I195="減",1,0)</f>
        <v>0</v>
      </c>
      <c r="Q194">
        <f>IF(ベースリスト!J195="減",1,0)</f>
        <v>0</v>
      </c>
      <c r="R194">
        <f>IF(ベースリスト!K195="減",1,0)</f>
        <v>0</v>
      </c>
      <c r="S194">
        <f>IF(ベースリスト!L195="減",1,0)</f>
        <v>0</v>
      </c>
      <c r="W194">
        <f t="shared" si="48"/>
        <v>0</v>
      </c>
      <c r="X194">
        <f t="shared" si="49"/>
        <v>0</v>
      </c>
      <c r="Y194">
        <f t="shared" si="50"/>
        <v>0</v>
      </c>
      <c r="Z194">
        <f t="shared" si="51"/>
        <v>0</v>
      </c>
      <c r="AA194">
        <f t="shared" si="52"/>
        <v>0</v>
      </c>
      <c r="AB194">
        <f t="shared" si="53"/>
        <v>0</v>
      </c>
      <c r="AC194" t="str">
        <f>DEC2HEX(W194*2^0+W195*2^1+W196*2^2+W197*2^3+W198*2^4+W199*2^5+W200*2^6+W201*2^7+W202*2^8+W203*2^9+W204*2^10+W205*2^11+W206*2^12+W207*2^13+W208*2^14+W209*2^15,4)</f>
        <v>0000</v>
      </c>
      <c r="AD194" t="str">
        <f>DEC2HEX(X194*2^0+X195*2^1+X196*2^2+X197*2^3+X198*2^4+X199*2^5+X200*2^6+X201*2^7+X202*2^8+X203*2^9+X204*2^10+X205*2^11+X206*2^12+X207*2^13+X208*2^14+X209*2^15,4)</f>
        <v>0000</v>
      </c>
      <c r="AE194" t="str">
        <f t="shared" ref="AE194" si="66">DEC2HEX(Y194*2^0+Y195*2^1+Y196*2^2+Y197*2^3+Y198*2^4+Y199*2^5+Y200*2^6+Y201*2^7+Y202*2^8+Y203*2^9+Y204*2^10+Y205*2^11+Y206*2^12+Y207*2^13+Y208*2^14+Y209*2^15,4)</f>
        <v>0000</v>
      </c>
      <c r="AF194" t="str">
        <f t="shared" ref="AF194" si="67">DEC2HEX(Z194*2^0+Z195*2^1+Z196*2^2+Z197*2^3+Z198*2^4+Z199*2^5+Z200*2^6+Z201*2^7+Z202*2^8+Z203*2^9+Z204*2^10+Z205*2^11+Z206*2^12+Z207*2^13+Z208*2^14+Z209*2^15,4)</f>
        <v>0000</v>
      </c>
      <c r="AG194" t="str">
        <f t="shared" ref="AG194" si="68">DEC2HEX(AA194*2^0+AA195*2^1+AA196*2^2+AA197*2^3+AA198*2^4+AA199*2^5+AA200*2^6+AA201*2^7+AA202*2^8+AA203*2^9+AA204*2^10+AA205*2^11+AA206*2^12+AA207*2^13+AA208*2^14+AA209*2^15,4)</f>
        <v>0000</v>
      </c>
      <c r="AH194" t="str">
        <f t="shared" ref="AH194" si="69">DEC2HEX(AB194*2^0+AB195*2^1+AB196*2^2+AB197*2^3+AB198*2^4+AB199*2^5+AB200*2^6+AB201*2^7+AB202*2^8+AB203*2^9+AB204*2^10+AB205*2^11+AB206*2^12+AB207*2^13+AB208*2^14+AB209*2^15,4)</f>
        <v>0000</v>
      </c>
    </row>
    <row r="195" spans="1:34" x14ac:dyDescent="0.4">
      <c r="A195">
        <f>ベースリスト!F196</f>
        <v>494</v>
      </c>
      <c r="B195">
        <f>IF(ベースリスト!G196="重１",1,IF(ベースリスト!G196="重２",2,IF(ベースリスト!G196="重３",3,IF(ベースリスト!G196="軽",4,IF(ベースリスト!G196="渋滞",5,0)))))</f>
        <v>0</v>
      </c>
      <c r="C195" t="str">
        <f t="shared" ref="C195:C258" si="70">DEC2HEX(G195*2^15+H195*2^14+I195*2^13+J195*2^12+K195*2^11+L195*2^10+M195*2^9+N195*2^8+O195^2*7+P195*2^6+Q195*2^5+R195*2^4+S195*2^3+T195^2*2+U195*2^1+V195*2^0,4)</f>
        <v>0000</v>
      </c>
      <c r="D195" t="str">
        <f>ベースリスト!B196&amp;ベースリスト!C196</f>
        <v/>
      </c>
      <c r="G195">
        <f>IF(((ベースリスト!H196="即")+(ベースリスト!H196="フリー")+(ベースリスト!H196="不")),1,0)</f>
        <v>0</v>
      </c>
      <c r="H195">
        <f>IF(((ベースリスト!I196="即")+(ベースリスト!I196="フリー")+(ベースリスト!I196="不")),1,0)</f>
        <v>0</v>
      </c>
      <c r="I195">
        <f>IF(((ベースリスト!J196="即")+(ベースリスト!J196="フリー")+(ベースリスト!J196="不")),1,0)</f>
        <v>0</v>
      </c>
      <c r="J195">
        <f>IF(((ベースリスト!K196="即")+(ベースリスト!K196="フリー")+(ベースリスト!K196="不")),1,0)</f>
        <v>0</v>
      </c>
      <c r="K195">
        <f>IF(((ベースリスト!L196="即")+(ベースリスト!L196="フリー")+(ベースリスト!L196="不")),1,0)</f>
        <v>0</v>
      </c>
      <c r="O195">
        <f>IF(ベースリスト!H196="減",1,0)</f>
        <v>0</v>
      </c>
      <c r="P195">
        <f>IF(ベースリスト!I196="減",1,0)</f>
        <v>0</v>
      </c>
      <c r="Q195">
        <f>IF(ベースリスト!J196="減",1,0)</f>
        <v>0</v>
      </c>
      <c r="R195">
        <f>IF(ベースリスト!K196="減",1,0)</f>
        <v>0</v>
      </c>
      <c r="S195">
        <f>IF(ベースリスト!L196="減",1,0)</f>
        <v>0</v>
      </c>
      <c r="W195">
        <f t="shared" ref="W195:W258" si="71">X195+Y195+Z195+AA195+AB195</f>
        <v>0</v>
      </c>
      <c r="X195">
        <f t="shared" ref="X195:X256" si="72">IF(B195=1,1,0)</f>
        <v>0</v>
      </c>
      <c r="Y195">
        <f t="shared" ref="Y195:Y256" si="73">IF(B195=2,1,0)</f>
        <v>0</v>
      </c>
      <c r="Z195">
        <f t="shared" ref="Z195:Z256" si="74">IF(B195=3,1,0)</f>
        <v>0</v>
      </c>
      <c r="AA195">
        <f t="shared" ref="AA195:AA256" si="75">IF(B195=4,1,0)</f>
        <v>0</v>
      </c>
      <c r="AB195">
        <f t="shared" ref="AB195:AB256" si="76">IF(B195=5,1,0)</f>
        <v>0</v>
      </c>
    </row>
    <row r="196" spans="1:34" x14ac:dyDescent="0.4">
      <c r="A196">
        <f>ベースリスト!F197</f>
        <v>495</v>
      </c>
      <c r="B196">
        <f>IF(ベースリスト!G197="重１",1,IF(ベースリスト!G197="重２",2,IF(ベースリスト!G197="重３",3,IF(ベースリスト!G197="軽",4,IF(ベースリスト!G197="渋滞",5,0)))))</f>
        <v>0</v>
      </c>
      <c r="C196" t="str">
        <f t="shared" si="70"/>
        <v>0000</v>
      </c>
      <c r="D196" t="str">
        <f>ベースリスト!B197&amp;ベースリスト!C197</f>
        <v/>
      </c>
      <c r="G196">
        <f>IF(((ベースリスト!H197="即")+(ベースリスト!H197="フリー")+(ベースリスト!H197="不")),1,0)</f>
        <v>0</v>
      </c>
      <c r="H196">
        <f>IF(((ベースリスト!I197="即")+(ベースリスト!I197="フリー")+(ベースリスト!I197="不")),1,0)</f>
        <v>0</v>
      </c>
      <c r="I196">
        <f>IF(((ベースリスト!J197="即")+(ベースリスト!J197="フリー")+(ベースリスト!J197="不")),1,0)</f>
        <v>0</v>
      </c>
      <c r="J196">
        <f>IF(((ベースリスト!K197="即")+(ベースリスト!K197="フリー")+(ベースリスト!K197="不")),1,0)</f>
        <v>0</v>
      </c>
      <c r="K196">
        <f>IF(((ベースリスト!L197="即")+(ベースリスト!L197="フリー")+(ベースリスト!L197="不")),1,0)</f>
        <v>0</v>
      </c>
      <c r="O196">
        <f>IF(ベースリスト!H197="減",1,0)</f>
        <v>0</v>
      </c>
      <c r="P196">
        <f>IF(ベースリスト!I197="減",1,0)</f>
        <v>0</v>
      </c>
      <c r="Q196">
        <f>IF(ベースリスト!J197="減",1,0)</f>
        <v>0</v>
      </c>
      <c r="R196">
        <f>IF(ベースリスト!K197="減",1,0)</f>
        <v>0</v>
      </c>
      <c r="S196">
        <f>IF(ベースリスト!L197="減",1,0)</f>
        <v>0</v>
      </c>
      <c r="W196">
        <f t="shared" si="71"/>
        <v>0</v>
      </c>
      <c r="X196">
        <f t="shared" si="72"/>
        <v>0</v>
      </c>
      <c r="Y196">
        <f t="shared" si="73"/>
        <v>0</v>
      </c>
      <c r="Z196">
        <f t="shared" si="74"/>
        <v>0</v>
      </c>
      <c r="AA196">
        <f t="shared" si="75"/>
        <v>0</v>
      </c>
      <c r="AB196">
        <f t="shared" si="76"/>
        <v>0</v>
      </c>
    </row>
    <row r="197" spans="1:34" x14ac:dyDescent="0.4">
      <c r="A197">
        <f>ベースリスト!F198</f>
        <v>496</v>
      </c>
      <c r="B197">
        <f>IF(ベースリスト!G198="重１",1,IF(ベースリスト!G198="重２",2,IF(ベースリスト!G198="重３",3,IF(ベースリスト!G198="軽",4,IF(ベースリスト!G198="渋滞",5,0)))))</f>
        <v>0</v>
      </c>
      <c r="C197" t="str">
        <f t="shared" si="70"/>
        <v>0000</v>
      </c>
      <c r="D197" t="str">
        <f>ベースリスト!B198&amp;ベースリスト!C198</f>
        <v/>
      </c>
      <c r="G197">
        <f>IF(((ベースリスト!H198="即")+(ベースリスト!H198="フリー")+(ベースリスト!H198="不")),1,0)</f>
        <v>0</v>
      </c>
      <c r="H197">
        <f>IF(((ベースリスト!I198="即")+(ベースリスト!I198="フリー")+(ベースリスト!I198="不")),1,0)</f>
        <v>0</v>
      </c>
      <c r="I197">
        <f>IF(((ベースリスト!J198="即")+(ベースリスト!J198="フリー")+(ベースリスト!J198="不")),1,0)</f>
        <v>0</v>
      </c>
      <c r="J197">
        <f>IF(((ベースリスト!K198="即")+(ベースリスト!K198="フリー")+(ベースリスト!K198="不")),1,0)</f>
        <v>0</v>
      </c>
      <c r="K197">
        <f>IF(((ベースリスト!L198="即")+(ベースリスト!L198="フリー")+(ベースリスト!L198="不")),1,0)</f>
        <v>0</v>
      </c>
      <c r="O197">
        <f>IF(ベースリスト!H198="減",1,0)</f>
        <v>0</v>
      </c>
      <c r="P197">
        <f>IF(ベースリスト!I198="減",1,0)</f>
        <v>0</v>
      </c>
      <c r="Q197">
        <f>IF(ベースリスト!J198="減",1,0)</f>
        <v>0</v>
      </c>
      <c r="R197">
        <f>IF(ベースリスト!K198="減",1,0)</f>
        <v>0</v>
      </c>
      <c r="S197">
        <f>IF(ベースリスト!L198="減",1,0)</f>
        <v>0</v>
      </c>
      <c r="W197">
        <f t="shared" si="71"/>
        <v>0</v>
      </c>
      <c r="X197">
        <f t="shared" si="72"/>
        <v>0</v>
      </c>
      <c r="Y197">
        <f t="shared" si="73"/>
        <v>0</v>
      </c>
      <c r="Z197">
        <f t="shared" si="74"/>
        <v>0</v>
      </c>
      <c r="AA197">
        <f t="shared" si="75"/>
        <v>0</v>
      </c>
      <c r="AB197">
        <f t="shared" si="76"/>
        <v>0</v>
      </c>
    </row>
    <row r="198" spans="1:34" x14ac:dyDescent="0.4">
      <c r="A198">
        <f>ベースリスト!F199</f>
        <v>497</v>
      </c>
      <c r="B198">
        <f>IF(ベースリスト!G199="重１",1,IF(ベースリスト!G199="重２",2,IF(ベースリスト!G199="重３",3,IF(ベースリスト!G199="軽",4,IF(ベースリスト!G199="渋滞",5,0)))))</f>
        <v>0</v>
      </c>
      <c r="C198" t="str">
        <f t="shared" si="70"/>
        <v>0000</v>
      </c>
      <c r="D198" t="str">
        <f>ベースリスト!B199&amp;ベースリスト!C199</f>
        <v/>
      </c>
      <c r="G198">
        <f>IF(((ベースリスト!H199="即")+(ベースリスト!H199="フリー")+(ベースリスト!H199="不")),1,0)</f>
        <v>0</v>
      </c>
      <c r="H198">
        <f>IF(((ベースリスト!I199="即")+(ベースリスト!I199="フリー")+(ベースリスト!I199="不")),1,0)</f>
        <v>0</v>
      </c>
      <c r="I198">
        <f>IF(((ベースリスト!J199="即")+(ベースリスト!J199="フリー")+(ベースリスト!J199="不")),1,0)</f>
        <v>0</v>
      </c>
      <c r="J198">
        <f>IF(((ベースリスト!K199="即")+(ベースリスト!K199="フリー")+(ベースリスト!K199="不")),1,0)</f>
        <v>0</v>
      </c>
      <c r="K198">
        <f>IF(((ベースリスト!L199="即")+(ベースリスト!L199="フリー")+(ベースリスト!L199="不")),1,0)</f>
        <v>0</v>
      </c>
      <c r="O198">
        <f>IF(ベースリスト!H199="減",1,0)</f>
        <v>0</v>
      </c>
      <c r="P198">
        <f>IF(ベースリスト!I199="減",1,0)</f>
        <v>0</v>
      </c>
      <c r="Q198">
        <f>IF(ベースリスト!J199="減",1,0)</f>
        <v>0</v>
      </c>
      <c r="R198">
        <f>IF(ベースリスト!K199="減",1,0)</f>
        <v>0</v>
      </c>
      <c r="S198">
        <f>IF(ベースリスト!L199="減",1,0)</f>
        <v>0</v>
      </c>
      <c r="W198">
        <f t="shared" si="71"/>
        <v>0</v>
      </c>
      <c r="X198">
        <f t="shared" si="72"/>
        <v>0</v>
      </c>
      <c r="Y198">
        <f t="shared" si="73"/>
        <v>0</v>
      </c>
      <c r="Z198">
        <f t="shared" si="74"/>
        <v>0</v>
      </c>
      <c r="AA198">
        <f t="shared" si="75"/>
        <v>0</v>
      </c>
      <c r="AB198">
        <f t="shared" si="76"/>
        <v>0</v>
      </c>
    </row>
    <row r="199" spans="1:34" x14ac:dyDescent="0.4">
      <c r="A199">
        <f>ベースリスト!F200</f>
        <v>498</v>
      </c>
      <c r="B199">
        <f>IF(ベースリスト!G200="重１",1,IF(ベースリスト!G200="重２",2,IF(ベースリスト!G200="重３",3,IF(ベースリスト!G200="軽",4,IF(ベースリスト!G200="渋滞",5,0)))))</f>
        <v>0</v>
      </c>
      <c r="C199" t="str">
        <f t="shared" si="70"/>
        <v>0000</v>
      </c>
      <c r="D199" t="str">
        <f>ベースリスト!B200&amp;ベースリスト!C200</f>
        <v/>
      </c>
      <c r="G199">
        <f>IF(((ベースリスト!H200="即")+(ベースリスト!H200="フリー")+(ベースリスト!H200="不")),1,0)</f>
        <v>0</v>
      </c>
      <c r="H199">
        <f>IF(((ベースリスト!I200="即")+(ベースリスト!I200="フリー")+(ベースリスト!I200="不")),1,0)</f>
        <v>0</v>
      </c>
      <c r="I199">
        <f>IF(((ベースリスト!J200="即")+(ベースリスト!J200="フリー")+(ベースリスト!J200="不")),1,0)</f>
        <v>0</v>
      </c>
      <c r="J199">
        <f>IF(((ベースリスト!K200="即")+(ベースリスト!K200="フリー")+(ベースリスト!K200="不")),1,0)</f>
        <v>0</v>
      </c>
      <c r="K199">
        <f>IF(((ベースリスト!L200="即")+(ベースリスト!L200="フリー")+(ベースリスト!L200="不")),1,0)</f>
        <v>0</v>
      </c>
      <c r="O199">
        <f>IF(ベースリスト!H200="減",1,0)</f>
        <v>0</v>
      </c>
      <c r="P199">
        <f>IF(ベースリスト!I200="減",1,0)</f>
        <v>0</v>
      </c>
      <c r="Q199">
        <f>IF(ベースリスト!J200="減",1,0)</f>
        <v>0</v>
      </c>
      <c r="R199">
        <f>IF(ベースリスト!K200="減",1,0)</f>
        <v>0</v>
      </c>
      <c r="S199">
        <f>IF(ベースリスト!L200="減",1,0)</f>
        <v>0</v>
      </c>
      <c r="W199">
        <f t="shared" si="71"/>
        <v>0</v>
      </c>
      <c r="X199">
        <f t="shared" si="72"/>
        <v>0</v>
      </c>
      <c r="Y199">
        <f t="shared" si="73"/>
        <v>0</v>
      </c>
      <c r="Z199">
        <f t="shared" si="74"/>
        <v>0</v>
      </c>
      <c r="AA199">
        <f t="shared" si="75"/>
        <v>0</v>
      </c>
      <c r="AB199">
        <f t="shared" si="76"/>
        <v>0</v>
      </c>
    </row>
    <row r="200" spans="1:34" x14ac:dyDescent="0.4">
      <c r="A200">
        <f>ベースリスト!F201</f>
        <v>499</v>
      </c>
      <c r="B200">
        <f>IF(ベースリスト!G201="重１",1,IF(ベースリスト!G201="重２",2,IF(ベースリスト!G201="重３",3,IF(ベースリスト!G201="軽",4,IF(ベースリスト!G201="渋滞",5,0)))))</f>
        <v>0</v>
      </c>
      <c r="C200" t="str">
        <f t="shared" si="70"/>
        <v>0000</v>
      </c>
      <c r="D200" t="str">
        <f>ベースリスト!B201&amp;ベースリスト!C201</f>
        <v/>
      </c>
      <c r="G200">
        <f>IF(((ベースリスト!H201="即")+(ベースリスト!H201="フリー")+(ベースリスト!H201="不")),1,0)</f>
        <v>0</v>
      </c>
      <c r="H200">
        <f>IF(((ベースリスト!I201="即")+(ベースリスト!I201="フリー")+(ベースリスト!I201="不")),1,0)</f>
        <v>0</v>
      </c>
      <c r="I200">
        <f>IF(((ベースリスト!J201="即")+(ベースリスト!J201="フリー")+(ベースリスト!J201="不")),1,0)</f>
        <v>0</v>
      </c>
      <c r="J200">
        <f>IF(((ベースリスト!K201="即")+(ベースリスト!K201="フリー")+(ベースリスト!K201="不")),1,0)</f>
        <v>0</v>
      </c>
      <c r="K200">
        <f>IF(((ベースリスト!L201="即")+(ベースリスト!L201="フリー")+(ベースリスト!L201="不")),1,0)</f>
        <v>0</v>
      </c>
      <c r="O200">
        <f>IF(ベースリスト!H201="減",1,0)</f>
        <v>0</v>
      </c>
      <c r="P200">
        <f>IF(ベースリスト!I201="減",1,0)</f>
        <v>0</v>
      </c>
      <c r="Q200">
        <f>IF(ベースリスト!J201="減",1,0)</f>
        <v>0</v>
      </c>
      <c r="R200">
        <f>IF(ベースリスト!K201="減",1,0)</f>
        <v>0</v>
      </c>
      <c r="S200">
        <f>IF(ベースリスト!L201="減",1,0)</f>
        <v>0</v>
      </c>
      <c r="W200">
        <f t="shared" si="71"/>
        <v>0</v>
      </c>
      <c r="X200">
        <f t="shared" si="72"/>
        <v>0</v>
      </c>
      <c r="Y200">
        <f t="shared" si="73"/>
        <v>0</v>
      </c>
      <c r="Z200">
        <f t="shared" si="74"/>
        <v>0</v>
      </c>
      <c r="AA200">
        <f t="shared" si="75"/>
        <v>0</v>
      </c>
      <c r="AB200">
        <f t="shared" si="76"/>
        <v>0</v>
      </c>
    </row>
    <row r="201" spans="1:34" x14ac:dyDescent="0.4">
      <c r="A201">
        <f>ベースリスト!F202</f>
        <v>500</v>
      </c>
      <c r="B201">
        <f>IF(ベースリスト!G202="重１",1,IF(ベースリスト!G202="重２",2,IF(ベースリスト!G202="重３",3,IF(ベースリスト!G202="軽",4,IF(ベースリスト!G202="渋滞",5,0)))))</f>
        <v>0</v>
      </c>
      <c r="C201" t="str">
        <f t="shared" si="70"/>
        <v>0000</v>
      </c>
      <c r="D201" t="str">
        <f>ベースリスト!B202&amp;ベースリスト!C202</f>
        <v/>
      </c>
      <c r="G201">
        <f>IF(((ベースリスト!H202="即")+(ベースリスト!H202="フリー")+(ベースリスト!H202="不")),1,0)</f>
        <v>0</v>
      </c>
      <c r="H201">
        <f>IF(((ベースリスト!I202="即")+(ベースリスト!I202="フリー")+(ベースリスト!I202="不")),1,0)</f>
        <v>0</v>
      </c>
      <c r="I201">
        <f>IF(((ベースリスト!J202="即")+(ベースリスト!J202="フリー")+(ベースリスト!J202="不")),1,0)</f>
        <v>0</v>
      </c>
      <c r="J201">
        <f>IF(((ベースリスト!K202="即")+(ベースリスト!K202="フリー")+(ベースリスト!K202="不")),1,0)</f>
        <v>0</v>
      </c>
      <c r="K201">
        <f>IF(((ベースリスト!L202="即")+(ベースリスト!L202="フリー")+(ベースリスト!L202="不")),1,0)</f>
        <v>0</v>
      </c>
      <c r="O201">
        <f>IF(ベースリスト!H202="減",1,0)</f>
        <v>0</v>
      </c>
      <c r="P201">
        <f>IF(ベースリスト!I202="減",1,0)</f>
        <v>0</v>
      </c>
      <c r="Q201">
        <f>IF(ベースリスト!J202="減",1,0)</f>
        <v>0</v>
      </c>
      <c r="R201">
        <f>IF(ベースリスト!K202="減",1,0)</f>
        <v>0</v>
      </c>
      <c r="S201">
        <f>IF(ベースリスト!L202="減",1,0)</f>
        <v>0</v>
      </c>
      <c r="W201">
        <f t="shared" si="71"/>
        <v>0</v>
      </c>
      <c r="X201">
        <f t="shared" si="72"/>
        <v>0</v>
      </c>
      <c r="Y201">
        <f t="shared" si="73"/>
        <v>0</v>
      </c>
      <c r="Z201">
        <f t="shared" si="74"/>
        <v>0</v>
      </c>
      <c r="AA201">
        <f t="shared" si="75"/>
        <v>0</v>
      </c>
      <c r="AB201">
        <f t="shared" si="76"/>
        <v>0</v>
      </c>
    </row>
    <row r="202" spans="1:34" x14ac:dyDescent="0.4">
      <c r="A202">
        <f>ベースリスト!F203</f>
        <v>501</v>
      </c>
      <c r="B202">
        <f>IF(ベースリスト!G203="重１",1,IF(ベースリスト!G203="重２",2,IF(ベースリスト!G203="重３",3,IF(ベースリスト!G203="軽",4,IF(ベースリスト!G203="渋滞",5,0)))))</f>
        <v>0</v>
      </c>
      <c r="C202" t="str">
        <f t="shared" si="70"/>
        <v>0000</v>
      </c>
      <c r="D202" t="str">
        <f>ベースリスト!B203&amp;ベースリスト!C203</f>
        <v/>
      </c>
      <c r="G202">
        <f>IF(((ベースリスト!H203="即")+(ベースリスト!H203="フリー")+(ベースリスト!H203="不")),1,0)</f>
        <v>0</v>
      </c>
      <c r="H202">
        <f>IF(((ベースリスト!I203="即")+(ベースリスト!I203="フリー")+(ベースリスト!I203="不")),1,0)</f>
        <v>0</v>
      </c>
      <c r="I202">
        <f>IF(((ベースリスト!J203="即")+(ベースリスト!J203="フリー")+(ベースリスト!J203="不")),1,0)</f>
        <v>0</v>
      </c>
      <c r="J202">
        <f>IF(((ベースリスト!K203="即")+(ベースリスト!K203="フリー")+(ベースリスト!K203="不")),1,0)</f>
        <v>0</v>
      </c>
      <c r="K202">
        <f>IF(((ベースリスト!L203="即")+(ベースリスト!L203="フリー")+(ベースリスト!L203="不")),1,0)</f>
        <v>0</v>
      </c>
      <c r="O202">
        <f>IF(ベースリスト!H203="減",1,0)</f>
        <v>0</v>
      </c>
      <c r="P202">
        <f>IF(ベースリスト!I203="減",1,0)</f>
        <v>0</v>
      </c>
      <c r="Q202">
        <f>IF(ベースリスト!J203="減",1,0)</f>
        <v>0</v>
      </c>
      <c r="R202">
        <f>IF(ベースリスト!K203="減",1,0)</f>
        <v>0</v>
      </c>
      <c r="S202">
        <f>IF(ベースリスト!L203="減",1,0)</f>
        <v>0</v>
      </c>
      <c r="W202">
        <f t="shared" si="71"/>
        <v>0</v>
      </c>
      <c r="X202">
        <f t="shared" si="72"/>
        <v>0</v>
      </c>
      <c r="Y202">
        <f t="shared" si="73"/>
        <v>0</v>
      </c>
      <c r="Z202">
        <f t="shared" si="74"/>
        <v>0</v>
      </c>
      <c r="AA202">
        <f t="shared" si="75"/>
        <v>0</v>
      </c>
      <c r="AB202">
        <f t="shared" si="76"/>
        <v>0</v>
      </c>
    </row>
    <row r="203" spans="1:34" x14ac:dyDescent="0.4">
      <c r="A203">
        <f>ベースリスト!F204</f>
        <v>502</v>
      </c>
      <c r="B203">
        <f>IF(ベースリスト!G204="重１",1,IF(ベースリスト!G204="重２",2,IF(ベースリスト!G204="重３",3,IF(ベースリスト!G204="軽",4,IF(ベースリスト!G204="渋滞",5,0)))))</f>
        <v>0</v>
      </c>
      <c r="C203" t="str">
        <f t="shared" si="70"/>
        <v>0000</v>
      </c>
      <c r="D203" t="str">
        <f>ベースリスト!B204&amp;ベースリスト!C204</f>
        <v/>
      </c>
      <c r="G203">
        <f>IF(((ベースリスト!H204="即")+(ベースリスト!H204="フリー")+(ベースリスト!H204="不")),1,0)</f>
        <v>0</v>
      </c>
      <c r="H203">
        <f>IF(((ベースリスト!I204="即")+(ベースリスト!I204="フリー")+(ベースリスト!I204="不")),1,0)</f>
        <v>0</v>
      </c>
      <c r="I203">
        <f>IF(((ベースリスト!J204="即")+(ベースリスト!J204="フリー")+(ベースリスト!J204="不")),1,0)</f>
        <v>0</v>
      </c>
      <c r="J203">
        <f>IF(((ベースリスト!K204="即")+(ベースリスト!K204="フリー")+(ベースリスト!K204="不")),1,0)</f>
        <v>0</v>
      </c>
      <c r="K203">
        <f>IF(((ベースリスト!L204="即")+(ベースリスト!L204="フリー")+(ベースリスト!L204="不")),1,0)</f>
        <v>0</v>
      </c>
      <c r="O203">
        <f>IF(ベースリスト!H204="減",1,0)</f>
        <v>0</v>
      </c>
      <c r="P203">
        <f>IF(ベースリスト!I204="減",1,0)</f>
        <v>0</v>
      </c>
      <c r="Q203">
        <f>IF(ベースリスト!J204="減",1,0)</f>
        <v>0</v>
      </c>
      <c r="R203">
        <f>IF(ベースリスト!K204="減",1,0)</f>
        <v>0</v>
      </c>
      <c r="S203">
        <f>IF(ベースリスト!L204="減",1,0)</f>
        <v>0</v>
      </c>
      <c r="W203">
        <f t="shared" si="71"/>
        <v>0</v>
      </c>
      <c r="X203">
        <f t="shared" si="72"/>
        <v>0</v>
      </c>
      <c r="Y203">
        <f t="shared" si="73"/>
        <v>0</v>
      </c>
      <c r="Z203">
        <f t="shared" si="74"/>
        <v>0</v>
      </c>
      <c r="AA203">
        <f t="shared" si="75"/>
        <v>0</v>
      </c>
      <c r="AB203">
        <f t="shared" si="76"/>
        <v>0</v>
      </c>
    </row>
    <row r="204" spans="1:34" x14ac:dyDescent="0.4">
      <c r="A204">
        <f>ベースリスト!F205</f>
        <v>503</v>
      </c>
      <c r="B204">
        <f>IF(ベースリスト!G205="重１",1,IF(ベースリスト!G205="重２",2,IF(ベースリスト!G205="重３",3,IF(ベースリスト!G205="軽",4,IF(ベースリスト!G205="渋滞",5,0)))))</f>
        <v>0</v>
      </c>
      <c r="C204" t="str">
        <f t="shared" si="70"/>
        <v>0000</v>
      </c>
      <c r="D204" t="str">
        <f>ベースリスト!B205&amp;ベースリスト!C205</f>
        <v/>
      </c>
      <c r="G204">
        <f>IF(((ベースリスト!H205="即")+(ベースリスト!H205="フリー")+(ベースリスト!H205="不")),1,0)</f>
        <v>0</v>
      </c>
      <c r="H204">
        <f>IF(((ベースリスト!I205="即")+(ベースリスト!I205="フリー")+(ベースリスト!I205="不")),1,0)</f>
        <v>0</v>
      </c>
      <c r="I204">
        <f>IF(((ベースリスト!J205="即")+(ベースリスト!J205="フリー")+(ベースリスト!J205="不")),1,0)</f>
        <v>0</v>
      </c>
      <c r="J204">
        <f>IF(((ベースリスト!K205="即")+(ベースリスト!K205="フリー")+(ベースリスト!K205="不")),1,0)</f>
        <v>0</v>
      </c>
      <c r="K204">
        <f>IF(((ベースリスト!L205="即")+(ベースリスト!L205="フリー")+(ベースリスト!L205="不")),1,0)</f>
        <v>0</v>
      </c>
      <c r="O204">
        <f>IF(ベースリスト!H205="減",1,0)</f>
        <v>0</v>
      </c>
      <c r="P204">
        <f>IF(ベースリスト!I205="減",1,0)</f>
        <v>0</v>
      </c>
      <c r="Q204">
        <f>IF(ベースリスト!J205="減",1,0)</f>
        <v>0</v>
      </c>
      <c r="R204">
        <f>IF(ベースリスト!K205="減",1,0)</f>
        <v>0</v>
      </c>
      <c r="S204">
        <f>IF(ベースリスト!L205="減",1,0)</f>
        <v>0</v>
      </c>
      <c r="W204">
        <f t="shared" si="71"/>
        <v>0</v>
      </c>
      <c r="X204">
        <f t="shared" si="72"/>
        <v>0</v>
      </c>
      <c r="Y204">
        <f t="shared" si="73"/>
        <v>0</v>
      </c>
      <c r="Z204">
        <f t="shared" si="74"/>
        <v>0</v>
      </c>
      <c r="AA204">
        <f t="shared" si="75"/>
        <v>0</v>
      </c>
      <c r="AB204">
        <f t="shared" si="76"/>
        <v>0</v>
      </c>
    </row>
    <row r="205" spans="1:34" x14ac:dyDescent="0.4">
      <c r="A205">
        <f>ベースリスト!F206</f>
        <v>504</v>
      </c>
      <c r="B205">
        <f>IF(ベースリスト!G206="重１",1,IF(ベースリスト!G206="重２",2,IF(ベースリスト!G206="重３",3,IF(ベースリスト!G206="軽",4,IF(ベースリスト!G206="渋滞",5,0)))))</f>
        <v>0</v>
      </c>
      <c r="C205" t="str">
        <f t="shared" si="70"/>
        <v>0000</v>
      </c>
      <c r="D205" t="str">
        <f>ベースリスト!B206&amp;ベースリスト!C206</f>
        <v/>
      </c>
      <c r="G205">
        <f>IF(((ベースリスト!H206="即")+(ベースリスト!H206="フリー")+(ベースリスト!H206="不")),1,0)</f>
        <v>0</v>
      </c>
      <c r="H205">
        <f>IF(((ベースリスト!I206="即")+(ベースリスト!I206="フリー")+(ベースリスト!I206="不")),1,0)</f>
        <v>0</v>
      </c>
      <c r="I205">
        <f>IF(((ベースリスト!J206="即")+(ベースリスト!J206="フリー")+(ベースリスト!J206="不")),1,0)</f>
        <v>0</v>
      </c>
      <c r="J205">
        <f>IF(((ベースリスト!K206="即")+(ベースリスト!K206="フリー")+(ベースリスト!K206="不")),1,0)</f>
        <v>0</v>
      </c>
      <c r="K205">
        <f>IF(((ベースリスト!L206="即")+(ベースリスト!L206="フリー")+(ベースリスト!L206="不")),1,0)</f>
        <v>0</v>
      </c>
      <c r="O205">
        <f>IF(ベースリスト!H206="減",1,0)</f>
        <v>0</v>
      </c>
      <c r="P205">
        <f>IF(ベースリスト!I206="減",1,0)</f>
        <v>0</v>
      </c>
      <c r="Q205">
        <f>IF(ベースリスト!J206="減",1,0)</f>
        <v>0</v>
      </c>
      <c r="R205">
        <f>IF(ベースリスト!K206="減",1,0)</f>
        <v>0</v>
      </c>
      <c r="S205">
        <f>IF(ベースリスト!L206="減",1,0)</f>
        <v>0</v>
      </c>
      <c r="W205">
        <f t="shared" si="71"/>
        <v>0</v>
      </c>
      <c r="X205">
        <f t="shared" si="72"/>
        <v>0</v>
      </c>
      <c r="Y205">
        <f t="shared" si="73"/>
        <v>0</v>
      </c>
      <c r="Z205">
        <f t="shared" si="74"/>
        <v>0</v>
      </c>
      <c r="AA205">
        <f t="shared" si="75"/>
        <v>0</v>
      </c>
      <c r="AB205">
        <f t="shared" si="76"/>
        <v>0</v>
      </c>
    </row>
    <row r="206" spans="1:34" x14ac:dyDescent="0.4">
      <c r="A206">
        <f>ベースリスト!F207</f>
        <v>505</v>
      </c>
      <c r="B206">
        <f>IF(ベースリスト!G207="重１",1,IF(ベースリスト!G207="重２",2,IF(ベースリスト!G207="重３",3,IF(ベースリスト!G207="軽",4,IF(ベースリスト!G207="渋滞",5,0)))))</f>
        <v>0</v>
      </c>
      <c r="C206" t="str">
        <f t="shared" si="70"/>
        <v>0000</v>
      </c>
      <c r="D206" t="str">
        <f>ベースリスト!B207&amp;ベースリスト!C207</f>
        <v/>
      </c>
      <c r="G206">
        <f>IF(((ベースリスト!H207="即")+(ベースリスト!H207="フリー")+(ベースリスト!H207="不")),1,0)</f>
        <v>0</v>
      </c>
      <c r="H206">
        <f>IF(((ベースリスト!I207="即")+(ベースリスト!I207="フリー")+(ベースリスト!I207="不")),1,0)</f>
        <v>0</v>
      </c>
      <c r="I206">
        <f>IF(((ベースリスト!J207="即")+(ベースリスト!J207="フリー")+(ベースリスト!J207="不")),1,0)</f>
        <v>0</v>
      </c>
      <c r="J206">
        <f>IF(((ベースリスト!K207="即")+(ベースリスト!K207="フリー")+(ベースリスト!K207="不")),1,0)</f>
        <v>0</v>
      </c>
      <c r="K206">
        <f>IF(((ベースリスト!L207="即")+(ベースリスト!L207="フリー")+(ベースリスト!L207="不")),1,0)</f>
        <v>0</v>
      </c>
      <c r="O206">
        <f>IF(ベースリスト!H207="減",1,0)</f>
        <v>0</v>
      </c>
      <c r="P206">
        <f>IF(ベースリスト!I207="減",1,0)</f>
        <v>0</v>
      </c>
      <c r="Q206">
        <f>IF(ベースリスト!J207="減",1,0)</f>
        <v>0</v>
      </c>
      <c r="R206">
        <f>IF(ベースリスト!K207="減",1,0)</f>
        <v>0</v>
      </c>
      <c r="S206">
        <f>IF(ベースリスト!L207="減",1,0)</f>
        <v>0</v>
      </c>
      <c r="W206">
        <f t="shared" si="71"/>
        <v>0</v>
      </c>
      <c r="X206">
        <f t="shared" si="72"/>
        <v>0</v>
      </c>
      <c r="Y206">
        <f t="shared" si="73"/>
        <v>0</v>
      </c>
      <c r="Z206">
        <f t="shared" si="74"/>
        <v>0</v>
      </c>
      <c r="AA206">
        <f t="shared" si="75"/>
        <v>0</v>
      </c>
      <c r="AB206">
        <f t="shared" si="76"/>
        <v>0</v>
      </c>
    </row>
    <row r="207" spans="1:34" x14ac:dyDescent="0.4">
      <c r="A207">
        <f>ベースリスト!F208</f>
        <v>506</v>
      </c>
      <c r="B207">
        <f>IF(ベースリスト!G208="重１",1,IF(ベースリスト!G208="重２",2,IF(ベースリスト!G208="重３",3,IF(ベースリスト!G208="軽",4,IF(ベースリスト!G208="渋滞",5,0)))))</f>
        <v>0</v>
      </c>
      <c r="C207" t="str">
        <f t="shared" si="70"/>
        <v>0000</v>
      </c>
      <c r="D207" t="str">
        <f>ベースリスト!B208&amp;ベースリスト!C208</f>
        <v/>
      </c>
      <c r="G207">
        <f>IF(((ベースリスト!H208="即")+(ベースリスト!H208="フリー")+(ベースリスト!H208="不")),1,0)</f>
        <v>0</v>
      </c>
      <c r="H207">
        <f>IF(((ベースリスト!I208="即")+(ベースリスト!I208="フリー")+(ベースリスト!I208="不")),1,0)</f>
        <v>0</v>
      </c>
      <c r="I207">
        <f>IF(((ベースリスト!J208="即")+(ベースリスト!J208="フリー")+(ベースリスト!J208="不")),1,0)</f>
        <v>0</v>
      </c>
      <c r="J207">
        <f>IF(((ベースリスト!K208="即")+(ベースリスト!K208="フリー")+(ベースリスト!K208="不")),1,0)</f>
        <v>0</v>
      </c>
      <c r="K207">
        <f>IF(((ベースリスト!L208="即")+(ベースリスト!L208="フリー")+(ベースリスト!L208="不")),1,0)</f>
        <v>0</v>
      </c>
      <c r="O207">
        <f>IF(ベースリスト!H208="減",1,0)</f>
        <v>0</v>
      </c>
      <c r="P207">
        <f>IF(ベースリスト!I208="減",1,0)</f>
        <v>0</v>
      </c>
      <c r="Q207">
        <f>IF(ベースリスト!J208="減",1,0)</f>
        <v>0</v>
      </c>
      <c r="R207">
        <f>IF(ベースリスト!K208="減",1,0)</f>
        <v>0</v>
      </c>
      <c r="S207">
        <f>IF(ベースリスト!L208="減",1,0)</f>
        <v>0</v>
      </c>
      <c r="W207">
        <f t="shared" si="71"/>
        <v>0</v>
      </c>
      <c r="X207">
        <f t="shared" si="72"/>
        <v>0</v>
      </c>
      <c r="Y207">
        <f t="shared" si="73"/>
        <v>0</v>
      </c>
      <c r="Z207">
        <f t="shared" si="74"/>
        <v>0</v>
      </c>
      <c r="AA207">
        <f t="shared" si="75"/>
        <v>0</v>
      </c>
      <c r="AB207">
        <f t="shared" si="76"/>
        <v>0</v>
      </c>
    </row>
    <row r="208" spans="1:34" x14ac:dyDescent="0.4">
      <c r="A208">
        <f>ベースリスト!F209</f>
        <v>507</v>
      </c>
      <c r="B208">
        <f>IF(ベースリスト!G209="重１",1,IF(ベースリスト!G209="重２",2,IF(ベースリスト!G209="重３",3,IF(ベースリスト!G209="軽",4,IF(ベースリスト!G209="渋滞",5,0)))))</f>
        <v>0</v>
      </c>
      <c r="C208" t="str">
        <f t="shared" si="70"/>
        <v>0000</v>
      </c>
      <c r="D208" t="str">
        <f>ベースリスト!B209&amp;ベースリスト!C209</f>
        <v/>
      </c>
      <c r="G208">
        <f>IF(((ベースリスト!H209="即")+(ベースリスト!H209="フリー")+(ベースリスト!H209="不")),1,0)</f>
        <v>0</v>
      </c>
      <c r="H208">
        <f>IF(((ベースリスト!I209="即")+(ベースリスト!I209="フリー")+(ベースリスト!I209="不")),1,0)</f>
        <v>0</v>
      </c>
      <c r="I208">
        <f>IF(((ベースリスト!J209="即")+(ベースリスト!J209="フリー")+(ベースリスト!J209="不")),1,0)</f>
        <v>0</v>
      </c>
      <c r="J208">
        <f>IF(((ベースリスト!K209="即")+(ベースリスト!K209="フリー")+(ベースリスト!K209="不")),1,0)</f>
        <v>0</v>
      </c>
      <c r="K208">
        <f>IF(((ベースリスト!L209="即")+(ベースリスト!L209="フリー")+(ベースリスト!L209="不")),1,0)</f>
        <v>0</v>
      </c>
      <c r="O208">
        <f>IF(ベースリスト!H209="減",1,0)</f>
        <v>0</v>
      </c>
      <c r="P208">
        <f>IF(ベースリスト!I209="減",1,0)</f>
        <v>0</v>
      </c>
      <c r="Q208">
        <f>IF(ベースリスト!J209="減",1,0)</f>
        <v>0</v>
      </c>
      <c r="R208">
        <f>IF(ベースリスト!K209="減",1,0)</f>
        <v>0</v>
      </c>
      <c r="S208">
        <f>IF(ベースリスト!L209="減",1,0)</f>
        <v>0</v>
      </c>
      <c r="W208">
        <f t="shared" si="71"/>
        <v>0</v>
      </c>
      <c r="X208">
        <f t="shared" si="72"/>
        <v>0</v>
      </c>
      <c r="Y208">
        <f t="shared" si="73"/>
        <v>0</v>
      </c>
      <c r="Z208">
        <f t="shared" si="74"/>
        <v>0</v>
      </c>
      <c r="AA208">
        <f t="shared" si="75"/>
        <v>0</v>
      </c>
      <c r="AB208">
        <f t="shared" si="76"/>
        <v>0</v>
      </c>
    </row>
    <row r="209" spans="1:34" x14ac:dyDescent="0.4">
      <c r="A209">
        <f>ベースリスト!F210</f>
        <v>508</v>
      </c>
      <c r="B209">
        <f>IF(ベースリスト!G210="重１",1,IF(ベースリスト!G210="重２",2,IF(ベースリスト!G210="重３",3,IF(ベースリスト!G210="軽",4,IF(ベースリスト!G210="渋滞",5,0)))))</f>
        <v>0</v>
      </c>
      <c r="C209" t="str">
        <f t="shared" si="70"/>
        <v>0000</v>
      </c>
      <c r="D209" t="str">
        <f>ベースリスト!B210&amp;ベースリスト!C210</f>
        <v/>
      </c>
      <c r="G209">
        <f>IF(((ベースリスト!H210="即")+(ベースリスト!H210="フリー")+(ベースリスト!H210="不")),1,0)</f>
        <v>0</v>
      </c>
      <c r="H209">
        <f>IF(((ベースリスト!I210="即")+(ベースリスト!I210="フリー")+(ベースリスト!I210="不")),1,0)</f>
        <v>0</v>
      </c>
      <c r="I209">
        <f>IF(((ベースリスト!J210="即")+(ベースリスト!J210="フリー")+(ベースリスト!J210="不")),1,0)</f>
        <v>0</v>
      </c>
      <c r="J209">
        <f>IF(((ベースリスト!K210="即")+(ベースリスト!K210="フリー")+(ベースリスト!K210="不")),1,0)</f>
        <v>0</v>
      </c>
      <c r="K209">
        <f>IF(((ベースリスト!L210="即")+(ベースリスト!L210="フリー")+(ベースリスト!L210="不")),1,0)</f>
        <v>0</v>
      </c>
      <c r="O209">
        <f>IF(ベースリスト!H210="減",1,0)</f>
        <v>0</v>
      </c>
      <c r="P209">
        <f>IF(ベースリスト!I210="減",1,0)</f>
        <v>0</v>
      </c>
      <c r="Q209">
        <f>IF(ベースリスト!J210="減",1,0)</f>
        <v>0</v>
      </c>
      <c r="R209">
        <f>IF(ベースリスト!K210="減",1,0)</f>
        <v>0</v>
      </c>
      <c r="S209">
        <f>IF(ベースリスト!L210="減",1,0)</f>
        <v>0</v>
      </c>
      <c r="W209">
        <f t="shared" si="71"/>
        <v>0</v>
      </c>
      <c r="X209">
        <f t="shared" si="72"/>
        <v>0</v>
      </c>
      <c r="Y209">
        <f t="shared" si="73"/>
        <v>0</v>
      </c>
      <c r="Z209">
        <f t="shared" si="74"/>
        <v>0</v>
      </c>
      <c r="AA209">
        <f t="shared" si="75"/>
        <v>0</v>
      </c>
      <c r="AB209">
        <f t="shared" si="76"/>
        <v>0</v>
      </c>
    </row>
    <row r="210" spans="1:34" x14ac:dyDescent="0.4">
      <c r="A210">
        <f>ベースリスト!F211</f>
        <v>509</v>
      </c>
      <c r="B210">
        <f>IF(ベースリスト!G211="重１",1,IF(ベースリスト!G211="重２",2,IF(ベースリスト!G211="重３",3,IF(ベースリスト!G211="軽",4,IF(ベースリスト!G211="渋滞",5,0)))))</f>
        <v>0</v>
      </c>
      <c r="C210" t="str">
        <f t="shared" si="70"/>
        <v>0000</v>
      </c>
      <c r="D210" t="str">
        <f>ベースリスト!B211&amp;ベースリスト!C211</f>
        <v/>
      </c>
      <c r="G210">
        <f>IF(((ベースリスト!H211="即")+(ベースリスト!H211="フリー")+(ベースリスト!H211="不")),1,0)</f>
        <v>0</v>
      </c>
      <c r="H210">
        <f>IF(((ベースリスト!I211="即")+(ベースリスト!I211="フリー")+(ベースリスト!I211="不")),1,0)</f>
        <v>0</v>
      </c>
      <c r="I210">
        <f>IF(((ベースリスト!J211="即")+(ベースリスト!J211="フリー")+(ベースリスト!J211="不")),1,0)</f>
        <v>0</v>
      </c>
      <c r="J210">
        <f>IF(((ベースリスト!K211="即")+(ベースリスト!K211="フリー")+(ベースリスト!K211="不")),1,0)</f>
        <v>0</v>
      </c>
      <c r="K210">
        <f>IF(((ベースリスト!L211="即")+(ベースリスト!L211="フリー")+(ベースリスト!L211="不")),1,0)</f>
        <v>0</v>
      </c>
      <c r="O210">
        <f>IF(ベースリスト!H211="減",1,0)</f>
        <v>0</v>
      </c>
      <c r="P210">
        <f>IF(ベースリスト!I211="減",1,0)</f>
        <v>0</v>
      </c>
      <c r="Q210">
        <f>IF(ベースリスト!J211="減",1,0)</f>
        <v>0</v>
      </c>
      <c r="R210">
        <f>IF(ベースリスト!K211="減",1,0)</f>
        <v>0</v>
      </c>
      <c r="S210">
        <f>IF(ベースリスト!L211="減",1,0)</f>
        <v>0</v>
      </c>
      <c r="W210">
        <f t="shared" si="71"/>
        <v>0</v>
      </c>
      <c r="X210">
        <f t="shared" si="72"/>
        <v>0</v>
      </c>
      <c r="Y210">
        <f t="shared" si="73"/>
        <v>0</v>
      </c>
      <c r="Z210">
        <f t="shared" si="74"/>
        <v>0</v>
      </c>
      <c r="AA210">
        <f t="shared" si="75"/>
        <v>0</v>
      </c>
      <c r="AB210">
        <f t="shared" si="76"/>
        <v>0</v>
      </c>
      <c r="AC210" t="str">
        <f>DEC2HEX(W210*2^0+W211*2^1+W212*2^2+W213*2^3+W214*2^4+W215*2^5+W216*2^6+W217*2^7+W218*2^8+W219*2^9+W220*2^10+W221*2^11+W222*2^12+W223*2^13+W224*2^14+W225*2^15,4)</f>
        <v>04DC</v>
      </c>
      <c r="AD210" t="str">
        <f>DEC2HEX(X210*2^0+X211*2^1+X212*2^2+X213*2^3+X214*2^4+X215*2^5+X216*2^6+X217*2^7+X218*2^8+X219*2^9+X220*2^10+X221*2^11+X222*2^12+X223*2^13+X224*2^14+X225*2^15,4)</f>
        <v>041C</v>
      </c>
      <c r="AE210" t="str">
        <f t="shared" ref="AE210" si="77">DEC2HEX(Y210*2^0+Y211*2^1+Y212*2^2+Y213*2^3+Y214*2^4+Y215*2^5+Y216*2^6+Y217*2^7+Y218*2^8+Y219*2^9+Y220*2^10+Y221*2^11+Y222*2^12+Y223*2^13+Y224*2^14+Y225*2^15,4)</f>
        <v>00C0</v>
      </c>
      <c r="AF210" t="str">
        <f t="shared" ref="AF210" si="78">DEC2HEX(Z210*2^0+Z211*2^1+Z212*2^2+Z213*2^3+Z214*2^4+Z215*2^5+Z216*2^6+Z217*2^7+Z218*2^8+Z219*2^9+Z220*2^10+Z221*2^11+Z222*2^12+Z223*2^13+Z224*2^14+Z225*2^15,4)</f>
        <v>0000</v>
      </c>
      <c r="AG210" t="str">
        <f t="shared" ref="AG210" si="79">DEC2HEX(AA210*2^0+AA211*2^1+AA212*2^2+AA213*2^3+AA214*2^4+AA215*2^5+AA216*2^6+AA217*2^7+AA218*2^8+AA219*2^9+AA220*2^10+AA221*2^11+AA222*2^12+AA223*2^13+AA224*2^14+AA225*2^15,4)</f>
        <v>0000</v>
      </c>
      <c r="AH210" t="str">
        <f t="shared" ref="AH210" si="80">DEC2HEX(AB210*2^0+AB211*2^1+AB212*2^2+AB213*2^3+AB214*2^4+AB215*2^5+AB216*2^6+AB217*2^7+AB218*2^8+AB219*2^9+AB220*2^10+AB221*2^11+AB222*2^12+AB223*2^13+AB224*2^14+AB225*2^15,4)</f>
        <v>0000</v>
      </c>
    </row>
    <row r="211" spans="1:34" x14ac:dyDescent="0.4">
      <c r="A211">
        <f>ベースリスト!F212</f>
        <v>510</v>
      </c>
      <c r="B211">
        <f>IF(ベースリスト!G212="重１",1,IF(ベースリスト!G212="重２",2,IF(ベースリスト!G212="重３",3,IF(ベースリスト!G212="軽",4,IF(ベースリスト!G212="渋滞",5,0)))))</f>
        <v>0</v>
      </c>
      <c r="C211" t="str">
        <f t="shared" si="70"/>
        <v>0000</v>
      </c>
      <c r="D211" t="str">
        <f>ベースリスト!B212&amp;ベースリスト!C212</f>
        <v/>
      </c>
      <c r="G211">
        <f>IF(((ベースリスト!H212="即")+(ベースリスト!H212="フリー")+(ベースリスト!H212="不")),1,0)</f>
        <v>0</v>
      </c>
      <c r="H211">
        <f>IF(((ベースリスト!I212="即")+(ベースリスト!I212="フリー")+(ベースリスト!I212="不")),1,0)</f>
        <v>0</v>
      </c>
      <c r="I211">
        <f>IF(((ベースリスト!J212="即")+(ベースリスト!J212="フリー")+(ベースリスト!J212="不")),1,0)</f>
        <v>0</v>
      </c>
      <c r="J211">
        <f>IF(((ベースリスト!K212="即")+(ベースリスト!K212="フリー")+(ベースリスト!K212="不")),1,0)</f>
        <v>0</v>
      </c>
      <c r="K211">
        <f>IF(((ベースリスト!L212="即")+(ベースリスト!L212="フリー")+(ベースリスト!L212="不")),1,0)</f>
        <v>0</v>
      </c>
      <c r="O211">
        <f>IF(ベースリスト!H212="減",1,0)</f>
        <v>0</v>
      </c>
      <c r="P211">
        <f>IF(ベースリスト!I212="減",1,0)</f>
        <v>0</v>
      </c>
      <c r="Q211">
        <f>IF(ベースリスト!J212="減",1,0)</f>
        <v>0</v>
      </c>
      <c r="R211">
        <f>IF(ベースリスト!K212="減",1,0)</f>
        <v>0</v>
      </c>
      <c r="S211">
        <f>IF(ベースリスト!L212="減",1,0)</f>
        <v>0</v>
      </c>
      <c r="W211">
        <f t="shared" si="71"/>
        <v>0</v>
      </c>
      <c r="X211">
        <f t="shared" si="72"/>
        <v>0</v>
      </c>
      <c r="Y211">
        <f t="shared" si="73"/>
        <v>0</v>
      </c>
      <c r="Z211">
        <f t="shared" si="74"/>
        <v>0</v>
      </c>
      <c r="AA211">
        <f t="shared" si="75"/>
        <v>0</v>
      </c>
      <c r="AB211">
        <f t="shared" si="76"/>
        <v>0</v>
      </c>
    </row>
    <row r="212" spans="1:34" x14ac:dyDescent="0.4">
      <c r="A212">
        <f>ベースリスト!F213</f>
        <v>511</v>
      </c>
      <c r="B212">
        <f>IF(ベースリスト!G213="重１",1,IF(ベースリスト!G213="重２",2,IF(ベースリスト!G213="重３",3,IF(ベースリスト!G213="軽",4,IF(ベースリスト!G213="渋滞",5,0)))))</f>
        <v>1</v>
      </c>
      <c r="C212" t="str">
        <f t="shared" si="70"/>
        <v>F800</v>
      </c>
      <c r="D212" t="str">
        <f>ベースリスト!B213&amp;ベースリスト!C213</f>
        <v>MC01　アンサーバック異常NO.1コンバータ主回路用MC</v>
      </c>
      <c r="E212" s="12" t="str">
        <f>ベースリスト!D213</f>
        <v>主回路用MCが投入指令後、</v>
      </c>
      <c r="G212">
        <f>IF(((ベースリスト!H213="即")+(ベースリスト!H213="フリー")+(ベースリスト!H213="不")),1,0)</f>
        <v>1</v>
      </c>
      <c r="H212">
        <f>IF(((ベースリスト!I213="即")+(ベースリスト!I213="フリー")+(ベースリスト!I213="不")),1,0)</f>
        <v>1</v>
      </c>
      <c r="I212">
        <f>IF(((ベースリスト!J213="即")+(ベースリスト!J213="フリー")+(ベースリスト!J213="不")),1,0)</f>
        <v>1</v>
      </c>
      <c r="J212">
        <f>IF(((ベースリスト!K213="即")+(ベースリスト!K213="フリー")+(ベースリスト!K213="不")),1,0)</f>
        <v>1</v>
      </c>
      <c r="K212">
        <f>IF(((ベースリスト!L213="即")+(ベースリスト!L213="フリー")+(ベースリスト!L213="不")),1,0)</f>
        <v>1</v>
      </c>
      <c r="O212">
        <f>IF(ベースリスト!H213="減",1,0)</f>
        <v>0</v>
      </c>
      <c r="P212">
        <f>IF(ベースリスト!I213="減",1,0)</f>
        <v>0</v>
      </c>
      <c r="Q212">
        <f>IF(ベースリスト!J213="減",1,0)</f>
        <v>0</v>
      </c>
      <c r="R212">
        <f>IF(ベースリスト!K213="減",1,0)</f>
        <v>0</v>
      </c>
      <c r="S212">
        <f>IF(ベースリスト!L213="減",1,0)</f>
        <v>0</v>
      </c>
      <c r="W212">
        <f t="shared" si="71"/>
        <v>1</v>
      </c>
      <c r="X212">
        <f t="shared" si="72"/>
        <v>1</v>
      </c>
      <c r="Y212">
        <f t="shared" si="73"/>
        <v>0</v>
      </c>
      <c r="Z212">
        <f t="shared" si="74"/>
        <v>0</v>
      </c>
      <c r="AA212">
        <f t="shared" si="75"/>
        <v>0</v>
      </c>
      <c r="AB212">
        <f t="shared" si="76"/>
        <v>0</v>
      </c>
    </row>
    <row r="213" spans="1:34" x14ac:dyDescent="0.4">
      <c r="A213">
        <f>ベースリスト!F214</f>
        <v>512</v>
      </c>
      <c r="B213">
        <f>IF(ベースリスト!G214="重１",1,IF(ベースリスト!G214="重２",2,IF(ベースリスト!G214="重３",3,IF(ベースリスト!G214="軽",4,IF(ベースリスト!G214="渋滞",5,0)))))</f>
        <v>1</v>
      </c>
      <c r="C213" t="str">
        <f t="shared" si="70"/>
        <v>F800</v>
      </c>
      <c r="D213" t="str">
        <f>ベースリスト!B214&amp;ベースリスト!C214</f>
        <v>MC02　アンサーバック異常NO.2コンバータ主回路用MC</v>
      </c>
      <c r="E213" s="12" t="str">
        <f>ベースリスト!D214</f>
        <v>主回路用MCが投入指令後、</v>
      </c>
      <c r="G213">
        <f>IF(((ベースリスト!H214="即")+(ベースリスト!H214="フリー")+(ベースリスト!H214="不")),1,0)</f>
        <v>1</v>
      </c>
      <c r="H213">
        <f>IF(((ベースリスト!I214="即")+(ベースリスト!I214="フリー")+(ベースリスト!I214="不")),1,0)</f>
        <v>1</v>
      </c>
      <c r="I213">
        <f>IF(((ベースリスト!J214="即")+(ベースリスト!J214="フリー")+(ベースリスト!J214="不")),1,0)</f>
        <v>1</v>
      </c>
      <c r="J213">
        <f>IF(((ベースリスト!K214="即")+(ベースリスト!K214="フリー")+(ベースリスト!K214="不")),1,0)</f>
        <v>1</v>
      </c>
      <c r="K213">
        <f>IF(((ベースリスト!L214="即")+(ベースリスト!L214="フリー")+(ベースリスト!L214="不")),1,0)</f>
        <v>1</v>
      </c>
      <c r="O213">
        <f>IF(ベースリスト!H214="減",1,0)</f>
        <v>0</v>
      </c>
      <c r="P213">
        <f>IF(ベースリスト!I214="減",1,0)</f>
        <v>0</v>
      </c>
      <c r="Q213">
        <f>IF(ベースリスト!J214="減",1,0)</f>
        <v>0</v>
      </c>
      <c r="R213">
        <f>IF(ベースリスト!K214="減",1,0)</f>
        <v>0</v>
      </c>
      <c r="S213">
        <f>IF(ベースリスト!L214="減",1,0)</f>
        <v>0</v>
      </c>
      <c r="W213">
        <f t="shared" si="71"/>
        <v>1</v>
      </c>
      <c r="X213">
        <f t="shared" si="72"/>
        <v>1</v>
      </c>
      <c r="Y213">
        <f t="shared" si="73"/>
        <v>0</v>
      </c>
      <c r="Z213">
        <f t="shared" si="74"/>
        <v>0</v>
      </c>
      <c r="AA213">
        <f t="shared" si="75"/>
        <v>0</v>
      </c>
      <c r="AB213">
        <f t="shared" si="76"/>
        <v>0</v>
      </c>
    </row>
    <row r="214" spans="1:34" x14ac:dyDescent="0.4">
      <c r="A214">
        <f>ベースリスト!F215</f>
        <v>513</v>
      </c>
      <c r="B214">
        <f>IF(ベースリスト!G215="重１",1,IF(ベースリスト!G215="重２",2,IF(ベースリスト!G215="重３",3,IF(ベースリスト!G215="軽",4,IF(ベースリスト!G215="渋滞",5,0)))))</f>
        <v>1</v>
      </c>
      <c r="C214" t="str">
        <f t="shared" si="70"/>
        <v>F800</v>
      </c>
      <c r="D214" t="str">
        <f>ベースリスト!B215&amp;ベースリスト!C215</f>
        <v>MC０３　アンサーバック異常ブレーキ主幹用MC</v>
      </c>
      <c r="E214" s="12" t="str">
        <f>ベースリスト!D215</f>
        <v>ブレーキ電源MCが投入指令後、</v>
      </c>
      <c r="G214">
        <f>IF(((ベースリスト!H215="即")+(ベースリスト!H215="フリー")+(ベースリスト!H215="不")),1,0)</f>
        <v>1</v>
      </c>
      <c r="H214">
        <f>IF(((ベースリスト!I215="即")+(ベースリスト!I215="フリー")+(ベースリスト!I215="不")),1,0)</f>
        <v>1</v>
      </c>
      <c r="I214">
        <f>IF(((ベースリスト!J215="即")+(ベースリスト!J215="フリー")+(ベースリスト!J215="不")),1,0)</f>
        <v>1</v>
      </c>
      <c r="J214">
        <f>IF(((ベースリスト!K215="即")+(ベースリスト!K215="フリー")+(ベースリスト!K215="不")),1,0)</f>
        <v>1</v>
      </c>
      <c r="K214">
        <f>IF(((ベースリスト!L215="即")+(ベースリスト!L215="フリー")+(ベースリスト!L215="不")),1,0)</f>
        <v>1</v>
      </c>
      <c r="O214">
        <f>IF(ベースリスト!H215="減",1,0)</f>
        <v>0</v>
      </c>
      <c r="P214">
        <f>IF(ベースリスト!I215="減",1,0)</f>
        <v>0</v>
      </c>
      <c r="Q214">
        <f>IF(ベースリスト!J215="減",1,0)</f>
        <v>0</v>
      </c>
      <c r="R214">
        <f>IF(ベースリスト!K215="減",1,0)</f>
        <v>0</v>
      </c>
      <c r="S214">
        <f>IF(ベースリスト!L215="減",1,0)</f>
        <v>0</v>
      </c>
      <c r="W214">
        <f t="shared" si="71"/>
        <v>1</v>
      </c>
      <c r="X214">
        <f t="shared" si="72"/>
        <v>1</v>
      </c>
      <c r="Y214">
        <f t="shared" si="73"/>
        <v>0</v>
      </c>
      <c r="Z214">
        <f t="shared" si="74"/>
        <v>0</v>
      </c>
      <c r="AA214">
        <f t="shared" si="75"/>
        <v>0</v>
      </c>
      <c r="AB214">
        <f t="shared" si="76"/>
        <v>0</v>
      </c>
    </row>
    <row r="215" spans="1:34" x14ac:dyDescent="0.4">
      <c r="A215">
        <f>ベースリスト!F216</f>
        <v>514</v>
      </c>
      <c r="B215">
        <f>IF(ベースリスト!G216="重１",1,IF(ベースリスト!G216="重２",2,IF(ベースリスト!G216="重３",3,IF(ベースリスト!G216="軽",4,IF(ベースリスト!G216="渋滞",5,0)))))</f>
        <v>0</v>
      </c>
      <c r="C215" t="str">
        <f t="shared" si="70"/>
        <v>0000</v>
      </c>
      <c r="D215" t="str">
        <f>ベースリスト!B216&amp;ベースリスト!C216</f>
        <v/>
      </c>
      <c r="G215">
        <f>IF(((ベースリスト!H216="即")+(ベースリスト!H216="フリー")+(ベースリスト!H216="不")),1,0)</f>
        <v>0</v>
      </c>
      <c r="H215">
        <f>IF(((ベースリスト!I216="即")+(ベースリスト!I216="フリー")+(ベースリスト!I216="不")),1,0)</f>
        <v>0</v>
      </c>
      <c r="I215">
        <f>IF(((ベースリスト!J216="即")+(ベースリスト!J216="フリー")+(ベースリスト!J216="不")),1,0)</f>
        <v>0</v>
      </c>
      <c r="J215">
        <f>IF(((ベースリスト!K216="即")+(ベースリスト!K216="フリー")+(ベースリスト!K216="不")),1,0)</f>
        <v>0</v>
      </c>
      <c r="K215">
        <f>IF(((ベースリスト!L216="即")+(ベースリスト!L216="フリー")+(ベースリスト!L216="不")),1,0)</f>
        <v>0</v>
      </c>
      <c r="O215">
        <f>IF(ベースリスト!H216="減",1,0)</f>
        <v>0</v>
      </c>
      <c r="P215">
        <f>IF(ベースリスト!I216="減",1,0)</f>
        <v>0</v>
      </c>
      <c r="Q215">
        <f>IF(ベースリスト!J216="減",1,0)</f>
        <v>0</v>
      </c>
      <c r="R215">
        <f>IF(ベースリスト!K216="減",1,0)</f>
        <v>0</v>
      </c>
      <c r="S215">
        <f>IF(ベースリスト!L216="減",1,0)</f>
        <v>0</v>
      </c>
      <c r="W215">
        <f t="shared" si="71"/>
        <v>0</v>
      </c>
      <c r="X215">
        <f t="shared" si="72"/>
        <v>0</v>
      </c>
      <c r="Y215">
        <f t="shared" si="73"/>
        <v>0</v>
      </c>
      <c r="Z215">
        <f t="shared" si="74"/>
        <v>0</v>
      </c>
      <c r="AA215">
        <f t="shared" si="75"/>
        <v>0</v>
      </c>
      <c r="AB215">
        <f t="shared" si="76"/>
        <v>0</v>
      </c>
    </row>
    <row r="216" spans="1:34" x14ac:dyDescent="0.4">
      <c r="A216">
        <f>ベースリスト!F217</f>
        <v>515</v>
      </c>
      <c r="B216">
        <f>IF(ベースリスト!G217="重１",1,IF(ベースリスト!G217="重２",2,IF(ベースリスト!G217="重３",3,IF(ベースリスト!G217="軽",4,IF(ベースリスト!G217="渋滞",5,0)))))</f>
        <v>2</v>
      </c>
      <c r="C216" t="str">
        <f t="shared" si="70"/>
        <v>4000</v>
      </c>
      <c r="D216" t="str">
        <f>ベースリスト!B217&amp;ベースリスト!C217</f>
        <v>MC１１　アンサーバック異常NO.1巻上主幹用MC</v>
      </c>
      <c r="E216" s="12" t="str">
        <f>ベースリスト!D217</f>
        <v>NO.1巻上主幹MCが投入指令後、</v>
      </c>
      <c r="G216">
        <f>IF(((ベースリスト!H217="即")+(ベースリスト!H217="フリー")+(ベースリスト!H217="不")),1,0)</f>
        <v>0</v>
      </c>
      <c r="H216">
        <f>IF(((ベースリスト!I217="即")+(ベースリスト!I217="フリー")+(ベースリスト!I217="不")),1,0)</f>
        <v>1</v>
      </c>
      <c r="I216">
        <f>IF(((ベースリスト!J217="即")+(ベースリスト!J217="フリー")+(ベースリスト!J217="不")),1,0)</f>
        <v>0</v>
      </c>
      <c r="J216">
        <f>IF(((ベースリスト!K217="即")+(ベースリスト!K217="フリー")+(ベースリスト!K217="不")),1,0)</f>
        <v>0</v>
      </c>
      <c r="K216">
        <f>IF(((ベースリスト!L217="即")+(ベースリスト!L217="フリー")+(ベースリスト!L217="不")),1,0)</f>
        <v>0</v>
      </c>
      <c r="O216">
        <f>IF(ベースリスト!H217="減",1,0)</f>
        <v>0</v>
      </c>
      <c r="P216">
        <f>IF(ベースリスト!I217="減",1,0)</f>
        <v>0</v>
      </c>
      <c r="Q216">
        <f>IF(ベースリスト!J217="減",1,0)</f>
        <v>0</v>
      </c>
      <c r="R216">
        <f>IF(ベースリスト!K217="減",1,0)</f>
        <v>0</v>
      </c>
      <c r="S216">
        <f>IF(ベースリスト!L217="減",1,0)</f>
        <v>0</v>
      </c>
      <c r="W216">
        <f t="shared" si="71"/>
        <v>1</v>
      </c>
      <c r="X216">
        <f t="shared" si="72"/>
        <v>0</v>
      </c>
      <c r="Y216">
        <f t="shared" si="73"/>
        <v>1</v>
      </c>
      <c r="Z216">
        <f t="shared" si="74"/>
        <v>0</v>
      </c>
      <c r="AA216">
        <f t="shared" si="75"/>
        <v>0</v>
      </c>
      <c r="AB216">
        <f t="shared" si="76"/>
        <v>0</v>
      </c>
    </row>
    <row r="217" spans="1:34" x14ac:dyDescent="0.4">
      <c r="A217">
        <f>ベースリスト!F218</f>
        <v>516</v>
      </c>
      <c r="B217">
        <f>IF(ベースリスト!G218="重１",1,IF(ベースリスト!G218="重２",2,IF(ベースリスト!G218="重３",3,IF(ベースリスト!G218="軽",4,IF(ベースリスト!G218="渋滞",5,0)))))</f>
        <v>2</v>
      </c>
      <c r="C217" t="str">
        <f t="shared" si="70"/>
        <v>4000</v>
      </c>
      <c r="D217" t="str">
        <f>ベースリスト!B218&amp;ベースリスト!C218</f>
        <v>MC１２　アンサーバック異常NO.2巻上主幹用用MC</v>
      </c>
      <c r="E217" s="12" t="str">
        <f>ベースリスト!D218</f>
        <v>NO.2巻上主幹MCが投入指令後、</v>
      </c>
      <c r="G217">
        <f>IF(((ベースリスト!H218="即")+(ベースリスト!H218="フリー")+(ベースリスト!H218="不")),1,0)</f>
        <v>0</v>
      </c>
      <c r="H217">
        <f>IF(((ベースリスト!I218="即")+(ベースリスト!I218="フリー")+(ベースリスト!I218="不")),1,0)</f>
        <v>1</v>
      </c>
      <c r="I217">
        <f>IF(((ベースリスト!J218="即")+(ベースリスト!J218="フリー")+(ベースリスト!J218="不")),1,0)</f>
        <v>0</v>
      </c>
      <c r="J217">
        <f>IF(((ベースリスト!K218="即")+(ベースリスト!K218="フリー")+(ベースリスト!K218="不")),1,0)</f>
        <v>0</v>
      </c>
      <c r="K217">
        <f>IF(((ベースリスト!L218="即")+(ベースリスト!L218="フリー")+(ベースリスト!L218="不")),1,0)</f>
        <v>0</v>
      </c>
      <c r="O217">
        <f>IF(ベースリスト!H218="減",1,0)</f>
        <v>0</v>
      </c>
      <c r="P217">
        <f>IF(ベースリスト!I218="減",1,0)</f>
        <v>0</v>
      </c>
      <c r="Q217">
        <f>IF(ベースリスト!J218="減",1,0)</f>
        <v>0</v>
      </c>
      <c r="R217">
        <f>IF(ベースリスト!K218="減",1,0)</f>
        <v>0</v>
      </c>
      <c r="S217">
        <f>IF(ベースリスト!L218="減",1,0)</f>
        <v>0</v>
      </c>
      <c r="W217">
        <f t="shared" si="71"/>
        <v>1</v>
      </c>
      <c r="X217">
        <f t="shared" si="72"/>
        <v>0</v>
      </c>
      <c r="Y217">
        <f t="shared" si="73"/>
        <v>1</v>
      </c>
      <c r="Z217">
        <f t="shared" si="74"/>
        <v>0</v>
      </c>
      <c r="AA217">
        <f t="shared" si="75"/>
        <v>0</v>
      </c>
      <c r="AB217">
        <f t="shared" si="76"/>
        <v>0</v>
      </c>
    </row>
    <row r="218" spans="1:34" x14ac:dyDescent="0.4">
      <c r="A218">
        <f>ベースリスト!F219</f>
        <v>517</v>
      </c>
      <c r="B218">
        <f>IF(ベースリスト!G219="重１",1,IF(ベースリスト!G219="重２",2,IF(ベースリスト!G219="重３",3,IF(ベースリスト!G219="軽",4,IF(ベースリスト!G219="渋滞",5,0)))))</f>
        <v>0</v>
      </c>
      <c r="C218" t="str">
        <f t="shared" si="70"/>
        <v>0000</v>
      </c>
      <c r="D218" t="str">
        <f>ベースリスト!B219&amp;ベースリスト!C219</f>
        <v/>
      </c>
      <c r="G218">
        <f>IF(((ベースリスト!H219="即")+(ベースリスト!H219="フリー")+(ベースリスト!H219="不")),1,0)</f>
        <v>0</v>
      </c>
      <c r="H218">
        <f>IF(((ベースリスト!I219="即")+(ベースリスト!I219="フリー")+(ベースリスト!I219="不")),1,0)</f>
        <v>0</v>
      </c>
      <c r="I218">
        <f>IF(((ベースリスト!J219="即")+(ベースリスト!J219="フリー")+(ベースリスト!J219="不")),1,0)</f>
        <v>0</v>
      </c>
      <c r="J218">
        <f>IF(((ベースリスト!K219="即")+(ベースリスト!K219="フリー")+(ベースリスト!K219="不")),1,0)</f>
        <v>0</v>
      </c>
      <c r="K218">
        <f>IF(((ベースリスト!L219="即")+(ベースリスト!L219="フリー")+(ベースリスト!L219="不")),1,0)</f>
        <v>0</v>
      </c>
      <c r="O218">
        <f>IF(ベースリスト!H219="減",1,0)</f>
        <v>0</v>
      </c>
      <c r="P218">
        <f>IF(ベースリスト!I219="減",1,0)</f>
        <v>0</v>
      </c>
      <c r="Q218">
        <f>IF(ベースリスト!J219="減",1,0)</f>
        <v>0</v>
      </c>
      <c r="R218">
        <f>IF(ベースリスト!K219="減",1,0)</f>
        <v>0</v>
      </c>
      <c r="S218">
        <f>IF(ベースリスト!L219="減",1,0)</f>
        <v>0</v>
      </c>
      <c r="W218">
        <f t="shared" si="71"/>
        <v>0</v>
      </c>
      <c r="X218">
        <f t="shared" si="72"/>
        <v>0</v>
      </c>
      <c r="Y218">
        <f t="shared" si="73"/>
        <v>0</v>
      </c>
      <c r="Z218">
        <f t="shared" si="74"/>
        <v>0</v>
      </c>
      <c r="AA218">
        <f t="shared" si="75"/>
        <v>0</v>
      </c>
      <c r="AB218">
        <f t="shared" si="76"/>
        <v>0</v>
      </c>
    </row>
    <row r="219" spans="1:34" x14ac:dyDescent="0.4">
      <c r="A219">
        <f>ベースリスト!F220</f>
        <v>518</v>
      </c>
      <c r="B219">
        <f>IF(ベースリスト!G220="重１",1,IF(ベースリスト!G220="重２",2,IF(ベースリスト!G220="重３",3,IF(ベースリスト!G220="軽",4,IF(ベースリスト!G220="渋滞",5,0)))))</f>
        <v>0</v>
      </c>
      <c r="C219" t="str">
        <f t="shared" si="70"/>
        <v>0000</v>
      </c>
      <c r="D219" t="str">
        <f>ベースリスト!B220&amp;ベースリスト!C220</f>
        <v/>
      </c>
      <c r="G219">
        <f>IF(((ベースリスト!H220="即")+(ベースリスト!H220="フリー")+(ベースリスト!H220="不")),1,0)</f>
        <v>0</v>
      </c>
      <c r="H219">
        <f>IF(((ベースリスト!I220="即")+(ベースリスト!I220="フリー")+(ベースリスト!I220="不")),1,0)</f>
        <v>0</v>
      </c>
      <c r="I219">
        <f>IF(((ベースリスト!J220="即")+(ベースリスト!J220="フリー")+(ベースリスト!J220="不")),1,0)</f>
        <v>0</v>
      </c>
      <c r="J219">
        <f>IF(((ベースリスト!K220="即")+(ベースリスト!K220="フリー")+(ベースリスト!K220="不")),1,0)</f>
        <v>0</v>
      </c>
      <c r="K219">
        <f>IF(((ベースリスト!L220="即")+(ベースリスト!L220="フリー")+(ベースリスト!L220="不")),1,0)</f>
        <v>0</v>
      </c>
      <c r="O219">
        <f>IF(ベースリスト!H220="減",1,0)</f>
        <v>0</v>
      </c>
      <c r="P219">
        <f>IF(ベースリスト!I220="減",1,0)</f>
        <v>0</v>
      </c>
      <c r="Q219">
        <f>IF(ベースリスト!J220="減",1,0)</f>
        <v>0</v>
      </c>
      <c r="R219">
        <f>IF(ベースリスト!K220="減",1,0)</f>
        <v>0</v>
      </c>
      <c r="S219">
        <f>IF(ベースリスト!L220="減",1,0)</f>
        <v>0</v>
      </c>
      <c r="W219">
        <f t="shared" si="71"/>
        <v>0</v>
      </c>
      <c r="X219">
        <f t="shared" si="72"/>
        <v>0</v>
      </c>
      <c r="Y219">
        <f t="shared" si="73"/>
        <v>0</v>
      </c>
      <c r="Z219">
        <f t="shared" si="74"/>
        <v>0</v>
      </c>
      <c r="AA219">
        <f t="shared" si="75"/>
        <v>0</v>
      </c>
      <c r="AB219">
        <f t="shared" si="76"/>
        <v>0</v>
      </c>
    </row>
    <row r="220" spans="1:34" x14ac:dyDescent="0.4">
      <c r="A220">
        <f>ベースリスト!F221</f>
        <v>519</v>
      </c>
      <c r="B220">
        <f>IF(ベースリスト!G221="重１",1,IF(ベースリスト!G221="重２",2,IF(ベースリスト!G221="重３",3,IF(ベースリスト!G221="軽",4,IF(ベースリスト!G221="渋滞",5,0)))))</f>
        <v>1</v>
      </c>
      <c r="C220" t="str">
        <f t="shared" si="70"/>
        <v>F800</v>
      </c>
      <c r="D220" t="str">
        <f>ベースリスト!B221&amp;ベースリスト!C221</f>
        <v>MC１０Bアンサーバック異常巻上ブレーキ用MC</v>
      </c>
      <c r="E220" s="12" t="str">
        <f>ベースリスト!D221</f>
        <v>巻上ブレーキMCが投入指令後、</v>
      </c>
      <c r="G220">
        <f>IF(((ベースリスト!H221="即")+(ベースリスト!H221="フリー")+(ベースリスト!H221="不")),1,0)</f>
        <v>1</v>
      </c>
      <c r="H220">
        <f>IF(((ベースリスト!I221="即")+(ベースリスト!I221="フリー")+(ベースリスト!I221="不")),1,0)</f>
        <v>1</v>
      </c>
      <c r="I220">
        <f>IF(((ベースリスト!J221="即")+(ベースリスト!J221="フリー")+(ベースリスト!J221="不")),1,0)</f>
        <v>1</v>
      </c>
      <c r="J220">
        <f>IF(((ベースリスト!K221="即")+(ベースリスト!K221="フリー")+(ベースリスト!K221="不")),1,0)</f>
        <v>1</v>
      </c>
      <c r="K220">
        <f>IF(((ベースリスト!L221="即")+(ベースリスト!L221="フリー")+(ベースリスト!L221="不")),1,0)</f>
        <v>1</v>
      </c>
      <c r="O220">
        <f>IF(ベースリスト!H221="減",1,0)</f>
        <v>0</v>
      </c>
      <c r="P220">
        <f>IF(ベースリスト!I221="減",1,0)</f>
        <v>0</v>
      </c>
      <c r="Q220">
        <f>IF(ベースリスト!J221="減",1,0)</f>
        <v>0</v>
      </c>
      <c r="R220">
        <f>IF(ベースリスト!K221="減",1,0)</f>
        <v>0</v>
      </c>
      <c r="S220">
        <f>IF(ベースリスト!L221="減",1,0)</f>
        <v>0</v>
      </c>
      <c r="W220">
        <f t="shared" si="71"/>
        <v>1</v>
      </c>
      <c r="X220">
        <f t="shared" si="72"/>
        <v>1</v>
      </c>
      <c r="Y220">
        <f t="shared" si="73"/>
        <v>0</v>
      </c>
      <c r="Z220">
        <f t="shared" si="74"/>
        <v>0</v>
      </c>
      <c r="AA220">
        <f t="shared" si="75"/>
        <v>0</v>
      </c>
      <c r="AB220">
        <f t="shared" si="76"/>
        <v>0</v>
      </c>
    </row>
    <row r="221" spans="1:34" x14ac:dyDescent="0.4">
      <c r="A221">
        <f>ベースリスト!F222</f>
        <v>520</v>
      </c>
      <c r="B221">
        <f>IF(ベースリスト!G222="重１",1,IF(ベースリスト!G222="重２",2,IF(ベースリスト!G222="重３",3,IF(ベースリスト!G222="軽",4,IF(ベースリスト!G222="渋滞",5,0)))))</f>
        <v>0</v>
      </c>
      <c r="C221" t="str">
        <f t="shared" si="70"/>
        <v>0000</v>
      </c>
      <c r="D221" t="str">
        <f>ベースリスト!B222&amp;ベースリスト!C222</f>
        <v/>
      </c>
      <c r="G221">
        <f>IF(((ベースリスト!H222="即")+(ベースリスト!H222="フリー")+(ベースリスト!H222="不")),1,0)</f>
        <v>0</v>
      </c>
      <c r="H221">
        <f>IF(((ベースリスト!I222="即")+(ベースリスト!I222="フリー")+(ベースリスト!I222="不")),1,0)</f>
        <v>0</v>
      </c>
      <c r="I221">
        <f>IF(((ベースリスト!J222="即")+(ベースリスト!J222="フリー")+(ベースリスト!J222="不")),1,0)</f>
        <v>0</v>
      </c>
      <c r="J221">
        <f>IF(((ベースリスト!K222="即")+(ベースリスト!K222="フリー")+(ベースリスト!K222="不")),1,0)</f>
        <v>0</v>
      </c>
      <c r="K221">
        <f>IF(((ベースリスト!L222="即")+(ベースリスト!L222="フリー")+(ベースリスト!L222="不")),1,0)</f>
        <v>0</v>
      </c>
      <c r="O221">
        <f>IF(ベースリスト!H222="減",1,0)</f>
        <v>0</v>
      </c>
      <c r="P221">
        <f>IF(ベースリスト!I222="減",1,0)</f>
        <v>0</v>
      </c>
      <c r="Q221">
        <f>IF(ベースリスト!J222="減",1,0)</f>
        <v>0</v>
      </c>
      <c r="R221">
        <f>IF(ベースリスト!K222="減",1,0)</f>
        <v>0</v>
      </c>
      <c r="S221">
        <f>IF(ベースリスト!L222="減",1,0)</f>
        <v>0</v>
      </c>
      <c r="W221">
        <f t="shared" si="71"/>
        <v>0</v>
      </c>
      <c r="X221">
        <f t="shared" si="72"/>
        <v>0</v>
      </c>
      <c r="Y221">
        <f t="shared" si="73"/>
        <v>0</v>
      </c>
      <c r="Z221">
        <f t="shared" si="74"/>
        <v>0</v>
      </c>
      <c r="AA221">
        <f t="shared" si="75"/>
        <v>0</v>
      </c>
      <c r="AB221">
        <f t="shared" si="76"/>
        <v>0</v>
      </c>
    </row>
    <row r="222" spans="1:34" x14ac:dyDescent="0.4">
      <c r="A222">
        <f>ベースリスト!F223</f>
        <v>521</v>
      </c>
      <c r="B222">
        <f>IF(ベースリスト!G223="重１",1,IF(ベースリスト!G223="重２",2,IF(ベースリスト!G223="重３",3,IF(ベースリスト!G223="軽",4,IF(ベースリスト!G223="渋滞",5,0)))))</f>
        <v>0</v>
      </c>
      <c r="C222" t="str">
        <f t="shared" si="70"/>
        <v>0000</v>
      </c>
      <c r="D222" t="str">
        <f>ベースリスト!B223&amp;ベースリスト!C223</f>
        <v/>
      </c>
      <c r="G222">
        <f>IF(((ベースリスト!H223="即")+(ベースリスト!H223="フリー")+(ベースリスト!H223="不")),1,0)</f>
        <v>0</v>
      </c>
      <c r="H222">
        <f>IF(((ベースリスト!I223="即")+(ベースリスト!I223="フリー")+(ベースリスト!I223="不")),1,0)</f>
        <v>0</v>
      </c>
      <c r="I222">
        <f>IF(((ベースリスト!J223="即")+(ベースリスト!J223="フリー")+(ベースリスト!J223="不")),1,0)</f>
        <v>0</v>
      </c>
      <c r="J222">
        <f>IF(((ベースリスト!K223="即")+(ベースリスト!K223="フリー")+(ベースリスト!K223="不")),1,0)</f>
        <v>0</v>
      </c>
      <c r="K222">
        <f>IF(((ベースリスト!L223="即")+(ベースリスト!L223="フリー")+(ベースリスト!L223="不")),1,0)</f>
        <v>0</v>
      </c>
      <c r="O222">
        <f>IF(ベースリスト!H223="減",1,0)</f>
        <v>0</v>
      </c>
      <c r="P222">
        <f>IF(ベースリスト!I223="減",1,0)</f>
        <v>0</v>
      </c>
      <c r="Q222">
        <f>IF(ベースリスト!J223="減",1,0)</f>
        <v>0</v>
      </c>
      <c r="R222">
        <f>IF(ベースリスト!K223="減",1,0)</f>
        <v>0</v>
      </c>
      <c r="S222">
        <f>IF(ベースリスト!L223="減",1,0)</f>
        <v>0</v>
      </c>
      <c r="W222">
        <f t="shared" si="71"/>
        <v>0</v>
      </c>
      <c r="X222">
        <f t="shared" si="72"/>
        <v>0</v>
      </c>
      <c r="Y222">
        <f t="shared" si="73"/>
        <v>0</v>
      </c>
      <c r="Z222">
        <f t="shared" si="74"/>
        <v>0</v>
      </c>
      <c r="AA222">
        <f t="shared" si="75"/>
        <v>0</v>
      </c>
      <c r="AB222">
        <f t="shared" si="76"/>
        <v>0</v>
      </c>
    </row>
    <row r="223" spans="1:34" x14ac:dyDescent="0.4">
      <c r="A223">
        <f>ベースリスト!F224</f>
        <v>522</v>
      </c>
      <c r="B223">
        <f>IF(ベースリスト!G224="重１",1,IF(ベースリスト!G224="重２",2,IF(ベースリスト!G224="重３",3,IF(ベースリスト!G224="軽",4,IF(ベースリスト!G224="渋滞",5,0)))))</f>
        <v>0</v>
      </c>
      <c r="C223" t="str">
        <f t="shared" si="70"/>
        <v>0000</v>
      </c>
      <c r="D223" t="str">
        <f>ベースリスト!B224&amp;ベースリスト!C224</f>
        <v/>
      </c>
      <c r="G223">
        <f>IF(((ベースリスト!H224="即")+(ベースリスト!H224="フリー")+(ベースリスト!H224="不")),1,0)</f>
        <v>0</v>
      </c>
      <c r="H223">
        <f>IF(((ベースリスト!I224="即")+(ベースリスト!I224="フリー")+(ベースリスト!I224="不")),1,0)</f>
        <v>0</v>
      </c>
      <c r="I223">
        <f>IF(((ベースリスト!J224="即")+(ベースリスト!J224="フリー")+(ベースリスト!J224="不")),1,0)</f>
        <v>0</v>
      </c>
      <c r="J223">
        <f>IF(((ベースリスト!K224="即")+(ベースリスト!K224="フリー")+(ベースリスト!K224="不")),1,0)</f>
        <v>0</v>
      </c>
      <c r="K223">
        <f>IF(((ベースリスト!L224="即")+(ベースリスト!L224="フリー")+(ベースリスト!L224="不")),1,0)</f>
        <v>0</v>
      </c>
      <c r="O223">
        <f>IF(ベースリスト!H224="減",1,0)</f>
        <v>0</v>
      </c>
      <c r="P223">
        <f>IF(ベースリスト!I224="減",1,0)</f>
        <v>0</v>
      </c>
      <c r="Q223">
        <f>IF(ベースリスト!J224="減",1,0)</f>
        <v>0</v>
      </c>
      <c r="R223">
        <f>IF(ベースリスト!K224="減",1,0)</f>
        <v>0</v>
      </c>
      <c r="S223">
        <f>IF(ベースリスト!L224="減",1,0)</f>
        <v>0</v>
      </c>
      <c r="W223">
        <f t="shared" si="71"/>
        <v>0</v>
      </c>
      <c r="X223">
        <f t="shared" si="72"/>
        <v>0</v>
      </c>
      <c r="Y223">
        <f t="shared" si="73"/>
        <v>0</v>
      </c>
      <c r="Z223">
        <f t="shared" si="74"/>
        <v>0</v>
      </c>
      <c r="AA223">
        <f t="shared" si="75"/>
        <v>0</v>
      </c>
      <c r="AB223">
        <f t="shared" si="76"/>
        <v>0</v>
      </c>
    </row>
    <row r="224" spans="1:34" x14ac:dyDescent="0.4">
      <c r="A224">
        <f>ベースリスト!F225</f>
        <v>523</v>
      </c>
      <c r="B224">
        <f>IF(ベースリスト!G225="重１",1,IF(ベースリスト!G225="重２",2,IF(ベースリスト!G225="重３",3,IF(ベースリスト!G225="軽",4,IF(ベースリスト!G225="渋滞",5,0)))))</f>
        <v>0</v>
      </c>
      <c r="C224" t="str">
        <f t="shared" si="70"/>
        <v>0000</v>
      </c>
      <c r="D224" t="str">
        <f>ベースリスト!B225&amp;ベースリスト!C225</f>
        <v/>
      </c>
      <c r="G224">
        <f>IF(((ベースリスト!H225="即")+(ベースリスト!H225="フリー")+(ベースリスト!H225="不")),1,0)</f>
        <v>0</v>
      </c>
      <c r="H224">
        <f>IF(((ベースリスト!I225="即")+(ベースリスト!I225="フリー")+(ベースリスト!I225="不")),1,0)</f>
        <v>0</v>
      </c>
      <c r="I224">
        <f>IF(((ベースリスト!J225="即")+(ベースリスト!J225="フリー")+(ベースリスト!J225="不")),1,0)</f>
        <v>0</v>
      </c>
      <c r="J224">
        <f>IF(((ベースリスト!K225="即")+(ベースリスト!K225="フリー")+(ベースリスト!K225="不")),1,0)</f>
        <v>0</v>
      </c>
      <c r="K224">
        <f>IF(((ベースリスト!L225="即")+(ベースリスト!L225="フリー")+(ベースリスト!L225="不")),1,0)</f>
        <v>0</v>
      </c>
      <c r="O224">
        <f>IF(ベースリスト!H225="減",1,0)</f>
        <v>0</v>
      </c>
      <c r="P224">
        <f>IF(ベースリスト!I225="減",1,0)</f>
        <v>0</v>
      </c>
      <c r="Q224">
        <f>IF(ベースリスト!J225="減",1,0)</f>
        <v>0</v>
      </c>
      <c r="R224">
        <f>IF(ベースリスト!K225="減",1,0)</f>
        <v>0</v>
      </c>
      <c r="S224">
        <f>IF(ベースリスト!L225="減",1,0)</f>
        <v>0</v>
      </c>
      <c r="W224">
        <f t="shared" si="71"/>
        <v>0</v>
      </c>
      <c r="X224">
        <f t="shared" si="72"/>
        <v>0</v>
      </c>
      <c r="Y224">
        <f t="shared" si="73"/>
        <v>0</v>
      </c>
      <c r="Z224">
        <f t="shared" si="74"/>
        <v>0</v>
      </c>
      <c r="AA224">
        <f t="shared" si="75"/>
        <v>0</v>
      </c>
      <c r="AB224">
        <f t="shared" si="76"/>
        <v>0</v>
      </c>
    </row>
    <row r="225" spans="1:34" x14ac:dyDescent="0.4">
      <c r="A225">
        <f>ベースリスト!F226</f>
        <v>524</v>
      </c>
      <c r="B225">
        <f>IF(ベースリスト!G226="重１",1,IF(ベースリスト!G226="重２",2,IF(ベースリスト!G226="重３",3,IF(ベースリスト!G226="軽",4,IF(ベースリスト!G226="渋滞",5,0)))))</f>
        <v>0</v>
      </c>
      <c r="C225" t="str">
        <f t="shared" si="70"/>
        <v>0000</v>
      </c>
      <c r="D225" t="str">
        <f>ベースリスト!B226&amp;ベースリスト!C226</f>
        <v/>
      </c>
      <c r="G225">
        <f>IF(((ベースリスト!H226="即")+(ベースリスト!H226="フリー")+(ベースリスト!H226="不")),1,0)</f>
        <v>0</v>
      </c>
      <c r="H225">
        <f>IF(((ベースリスト!I226="即")+(ベースリスト!I226="フリー")+(ベースリスト!I226="不")),1,0)</f>
        <v>0</v>
      </c>
      <c r="I225">
        <f>IF(((ベースリスト!J226="即")+(ベースリスト!J226="フリー")+(ベースリスト!J226="不")),1,0)</f>
        <v>0</v>
      </c>
      <c r="J225">
        <f>IF(((ベースリスト!K226="即")+(ベースリスト!K226="フリー")+(ベースリスト!K226="不")),1,0)</f>
        <v>0</v>
      </c>
      <c r="K225">
        <f>IF(((ベースリスト!L226="即")+(ベースリスト!L226="フリー")+(ベースリスト!L226="不")),1,0)</f>
        <v>0</v>
      </c>
      <c r="O225">
        <f>IF(ベースリスト!H226="減",1,0)</f>
        <v>0</v>
      </c>
      <c r="P225">
        <f>IF(ベースリスト!I226="減",1,0)</f>
        <v>0</v>
      </c>
      <c r="Q225">
        <f>IF(ベースリスト!J226="減",1,0)</f>
        <v>0</v>
      </c>
      <c r="R225">
        <f>IF(ベースリスト!K226="減",1,0)</f>
        <v>0</v>
      </c>
      <c r="S225">
        <f>IF(ベースリスト!L226="減",1,0)</f>
        <v>0</v>
      </c>
      <c r="W225">
        <f t="shared" si="71"/>
        <v>0</v>
      </c>
      <c r="X225">
        <f t="shared" si="72"/>
        <v>0</v>
      </c>
      <c r="Y225">
        <f t="shared" si="73"/>
        <v>0</v>
      </c>
      <c r="Z225">
        <f t="shared" si="74"/>
        <v>0</v>
      </c>
      <c r="AA225">
        <f t="shared" si="75"/>
        <v>0</v>
      </c>
      <c r="AB225">
        <f t="shared" si="76"/>
        <v>0</v>
      </c>
    </row>
    <row r="226" spans="1:34" x14ac:dyDescent="0.4">
      <c r="A226">
        <f>ベースリスト!F227</f>
        <v>525</v>
      </c>
      <c r="B226">
        <f>IF(ベースリスト!G227="重１",1,IF(ベースリスト!G227="重２",2,IF(ベースリスト!G227="重３",3,IF(ベースリスト!G227="軽",4,IF(ベースリスト!G227="渋滞",5,0)))))</f>
        <v>0</v>
      </c>
      <c r="C226" t="str">
        <f t="shared" si="70"/>
        <v>0000</v>
      </c>
      <c r="D226" t="str">
        <f>ベースリスト!B227&amp;ベースリスト!C227</f>
        <v/>
      </c>
      <c r="G226">
        <f>IF(((ベースリスト!H227="即")+(ベースリスト!H227="フリー")+(ベースリスト!H227="不")),1,0)</f>
        <v>0</v>
      </c>
      <c r="H226">
        <f>IF(((ベースリスト!I227="即")+(ベースリスト!I227="フリー")+(ベースリスト!I227="不")),1,0)</f>
        <v>0</v>
      </c>
      <c r="I226">
        <f>IF(((ベースリスト!J227="即")+(ベースリスト!J227="フリー")+(ベースリスト!J227="不")),1,0)</f>
        <v>0</v>
      </c>
      <c r="J226">
        <f>IF(((ベースリスト!K227="即")+(ベースリスト!K227="フリー")+(ベースリスト!K227="不")),1,0)</f>
        <v>0</v>
      </c>
      <c r="K226">
        <f>IF(((ベースリスト!L227="即")+(ベースリスト!L227="フリー")+(ベースリスト!L227="不")),1,0)</f>
        <v>0</v>
      </c>
      <c r="O226">
        <f>IF(ベースリスト!H227="減",1,0)</f>
        <v>0</v>
      </c>
      <c r="P226">
        <f>IF(ベースリスト!I227="減",1,0)</f>
        <v>0</v>
      </c>
      <c r="Q226">
        <f>IF(ベースリスト!J227="減",1,0)</f>
        <v>0</v>
      </c>
      <c r="R226">
        <f>IF(ベースリスト!K227="減",1,0)</f>
        <v>0</v>
      </c>
      <c r="S226">
        <f>IF(ベースリスト!L227="減",1,0)</f>
        <v>0</v>
      </c>
      <c r="W226">
        <f t="shared" si="71"/>
        <v>0</v>
      </c>
      <c r="X226">
        <f t="shared" si="72"/>
        <v>0</v>
      </c>
      <c r="Y226">
        <f t="shared" si="73"/>
        <v>0</v>
      </c>
      <c r="Z226">
        <f t="shared" si="74"/>
        <v>0</v>
      </c>
      <c r="AA226">
        <f t="shared" si="75"/>
        <v>0</v>
      </c>
      <c r="AB226">
        <f t="shared" si="76"/>
        <v>0</v>
      </c>
      <c r="AC226" t="str">
        <f>DEC2HEX(W226*2^0+W227*2^1+W228*2^2+W229*2^3+W230*2^4+W231*2^5+W232*2^6+W233*2^7+W234*2^8+W235*2^9+W236*2^10+W237*2^11+W238*2^12+W239*2^13+W240*2^14+W241*2^15,4)</f>
        <v>8BC4</v>
      </c>
      <c r="AD226" t="str">
        <f>DEC2HEX(X226*2^0+X227*2^1+X228*2^2+X229*2^3+X230*2^4+X231*2^5+X232*2^6+X233*2^7+X234*2^8+X235*2^9+X236*2^10+X237*2^11+X238*2^12+X239*2^13+X240*2^14+X241*2^15,4)</f>
        <v>0884</v>
      </c>
      <c r="AE226" t="str">
        <f t="shared" ref="AE226" si="81">DEC2HEX(Y226*2^0+Y227*2^1+Y228*2^2+Y229*2^3+Y230*2^4+Y231*2^5+Y232*2^6+Y233*2^7+Y234*2^8+Y235*2^9+Y236*2^10+Y237*2^11+Y238*2^12+Y239*2^13+Y240*2^14+Y241*2^15,4)</f>
        <v>0340</v>
      </c>
      <c r="AF226" t="str">
        <f t="shared" ref="AF226" si="82">DEC2HEX(Z226*2^0+Z227*2^1+Z228*2^2+Z229*2^3+Z230*2^4+Z231*2^5+Z232*2^6+Z233*2^7+Z234*2^8+Z235*2^9+Z236*2^10+Z237*2^11+Z238*2^12+Z239*2^13+Z240*2^14+Z241*2^15,4)</f>
        <v>8000</v>
      </c>
      <c r="AG226" t="str">
        <f t="shared" ref="AG226" si="83">DEC2HEX(AA226*2^0+AA227*2^1+AA228*2^2+AA229*2^3+AA230*2^4+AA231*2^5+AA232*2^6+AA233*2^7+AA234*2^8+AA235*2^9+AA236*2^10+AA237*2^11+AA238*2^12+AA239*2^13+AA240*2^14+AA241*2^15,4)</f>
        <v>0000</v>
      </c>
      <c r="AH226" t="str">
        <f t="shared" ref="AH226" si="84">DEC2HEX(AB226*2^0+AB227*2^1+AB228*2^2+AB229*2^3+AB230*2^4+AB231*2^5+AB232*2^6+AB233*2^7+AB234*2^8+AB235*2^9+AB236*2^10+AB237*2^11+AB238*2^12+AB239*2^13+AB240*2^14+AB241*2^15,4)</f>
        <v>0000</v>
      </c>
    </row>
    <row r="227" spans="1:34" x14ac:dyDescent="0.4">
      <c r="A227">
        <f>ベースリスト!F228</f>
        <v>526</v>
      </c>
      <c r="B227">
        <f>IF(ベースリスト!G228="重１",1,IF(ベースリスト!G228="重２",2,IF(ベースリスト!G228="重３",3,IF(ベースリスト!G228="軽",4,IF(ベースリスト!G228="渋滞",5,0)))))</f>
        <v>0</v>
      </c>
      <c r="C227" t="str">
        <f t="shared" si="70"/>
        <v>0000</v>
      </c>
      <c r="D227" t="str">
        <f>ベースリスト!B228&amp;ベースリスト!C228</f>
        <v/>
      </c>
      <c r="G227">
        <f>IF(((ベースリスト!H228="即")+(ベースリスト!H228="フリー")+(ベースリスト!H228="不")),1,0)</f>
        <v>0</v>
      </c>
      <c r="H227">
        <f>IF(((ベースリスト!I228="即")+(ベースリスト!I228="フリー")+(ベースリスト!I228="不")),1,0)</f>
        <v>0</v>
      </c>
      <c r="I227">
        <f>IF(((ベースリスト!J228="即")+(ベースリスト!J228="フリー")+(ベースリスト!J228="不")),1,0)</f>
        <v>0</v>
      </c>
      <c r="J227">
        <f>IF(((ベースリスト!K228="即")+(ベースリスト!K228="フリー")+(ベースリスト!K228="不")),1,0)</f>
        <v>0</v>
      </c>
      <c r="K227">
        <f>IF(((ベースリスト!L228="即")+(ベースリスト!L228="フリー")+(ベースリスト!L228="不")),1,0)</f>
        <v>0</v>
      </c>
      <c r="O227">
        <f>IF(ベースリスト!H228="減",1,0)</f>
        <v>0</v>
      </c>
      <c r="P227">
        <f>IF(ベースリスト!I228="減",1,0)</f>
        <v>0</v>
      </c>
      <c r="Q227">
        <f>IF(ベースリスト!J228="減",1,0)</f>
        <v>0</v>
      </c>
      <c r="R227">
        <f>IF(ベースリスト!K228="減",1,0)</f>
        <v>0</v>
      </c>
      <c r="S227">
        <f>IF(ベースリスト!L228="減",1,0)</f>
        <v>0</v>
      </c>
      <c r="W227">
        <f t="shared" si="71"/>
        <v>0</v>
      </c>
      <c r="X227">
        <f t="shared" si="72"/>
        <v>0</v>
      </c>
      <c r="Y227">
        <f t="shared" si="73"/>
        <v>0</v>
      </c>
      <c r="Z227">
        <f t="shared" si="74"/>
        <v>0</v>
      </c>
      <c r="AA227">
        <f t="shared" si="75"/>
        <v>0</v>
      </c>
      <c r="AB227">
        <f t="shared" si="76"/>
        <v>0</v>
      </c>
    </row>
    <row r="228" spans="1:34" x14ac:dyDescent="0.4">
      <c r="A228">
        <f>ベースリスト!F229</f>
        <v>527</v>
      </c>
      <c r="B228">
        <f>IF(ベースリスト!G229="重１",1,IF(ベースリスト!G229="重２",2,IF(ベースリスト!G229="重３",3,IF(ベースリスト!G229="軽",4,IF(ベースリスト!G229="渋滞",5,0)))))</f>
        <v>1</v>
      </c>
      <c r="C228" t="str">
        <f t="shared" si="70"/>
        <v>F800</v>
      </c>
      <c r="D228" t="str">
        <f>ベースリスト!B229&amp;ベースリスト!C229</f>
        <v>MC０９　アンサーバック異常初期充電用MC</v>
      </c>
      <c r="E228" s="12" t="str">
        <f>ベースリスト!D229</f>
        <v>初期充電抵抗器短絡用MCが投入指令後、</v>
      </c>
      <c r="G228">
        <f>IF(((ベースリスト!H229="即")+(ベースリスト!H229="フリー")+(ベースリスト!H229="不")),1,0)</f>
        <v>1</v>
      </c>
      <c r="H228">
        <f>IF(((ベースリスト!I229="即")+(ベースリスト!I229="フリー")+(ベースリスト!I229="不")),1,0)</f>
        <v>1</v>
      </c>
      <c r="I228">
        <f>IF(((ベースリスト!J229="即")+(ベースリスト!J229="フリー")+(ベースリスト!J229="不")),1,0)</f>
        <v>1</v>
      </c>
      <c r="J228">
        <f>IF(((ベースリスト!K229="即")+(ベースリスト!K229="フリー")+(ベースリスト!K229="不")),1,0)</f>
        <v>1</v>
      </c>
      <c r="K228">
        <f>IF(((ベースリスト!L229="即")+(ベースリスト!L229="フリー")+(ベースリスト!L229="不")),1,0)</f>
        <v>1</v>
      </c>
      <c r="O228">
        <f>IF(ベースリスト!H229="減",1,0)</f>
        <v>0</v>
      </c>
      <c r="P228">
        <f>IF(ベースリスト!I229="減",1,0)</f>
        <v>0</v>
      </c>
      <c r="Q228">
        <f>IF(ベースリスト!J229="減",1,0)</f>
        <v>0</v>
      </c>
      <c r="R228">
        <f>IF(ベースリスト!K229="減",1,0)</f>
        <v>0</v>
      </c>
      <c r="S228">
        <f>IF(ベースリスト!L229="減",1,0)</f>
        <v>0</v>
      </c>
      <c r="W228">
        <f t="shared" si="71"/>
        <v>1</v>
      </c>
      <c r="X228">
        <f t="shared" si="72"/>
        <v>1</v>
      </c>
      <c r="Y228">
        <f t="shared" si="73"/>
        <v>0</v>
      </c>
      <c r="Z228">
        <f t="shared" si="74"/>
        <v>0</v>
      </c>
      <c r="AA228">
        <f t="shared" si="75"/>
        <v>0</v>
      </c>
      <c r="AB228">
        <f t="shared" si="76"/>
        <v>0</v>
      </c>
    </row>
    <row r="229" spans="1:34" x14ac:dyDescent="0.4">
      <c r="A229">
        <f>ベースリスト!F230</f>
        <v>528</v>
      </c>
      <c r="B229">
        <f>IF(ベースリスト!G230="重１",1,IF(ベースリスト!G230="重２",2,IF(ベースリスト!G230="重３",3,IF(ベースリスト!G230="軽",4,IF(ベースリスト!G230="渋滞",5,0)))))</f>
        <v>0</v>
      </c>
      <c r="C229" t="str">
        <f t="shared" si="70"/>
        <v>0000</v>
      </c>
      <c r="D229" t="str">
        <f>ベースリスト!B230&amp;ベースリスト!C230</f>
        <v/>
      </c>
      <c r="G229">
        <f>IF(((ベースリスト!H230="即")+(ベースリスト!H230="フリー")+(ベースリスト!H230="不")),1,0)</f>
        <v>0</v>
      </c>
      <c r="H229">
        <f>IF(((ベースリスト!I230="即")+(ベースリスト!I230="フリー")+(ベースリスト!I230="不")),1,0)</f>
        <v>0</v>
      </c>
      <c r="I229">
        <f>IF(((ベースリスト!J230="即")+(ベースリスト!J230="フリー")+(ベースリスト!J230="不")),1,0)</f>
        <v>0</v>
      </c>
      <c r="J229">
        <f>IF(((ベースリスト!K230="即")+(ベースリスト!K230="フリー")+(ベースリスト!K230="不")),1,0)</f>
        <v>0</v>
      </c>
      <c r="K229">
        <f>IF(((ベースリスト!L230="即")+(ベースリスト!L230="フリー")+(ベースリスト!L230="不")),1,0)</f>
        <v>0</v>
      </c>
      <c r="O229">
        <f>IF(ベースリスト!H230="減",1,0)</f>
        <v>0</v>
      </c>
      <c r="P229">
        <f>IF(ベースリスト!I230="減",1,0)</f>
        <v>0</v>
      </c>
      <c r="Q229">
        <f>IF(ベースリスト!J230="減",1,0)</f>
        <v>0</v>
      </c>
      <c r="R229">
        <f>IF(ベースリスト!K230="減",1,0)</f>
        <v>0</v>
      </c>
      <c r="S229">
        <f>IF(ベースリスト!L230="減",1,0)</f>
        <v>0</v>
      </c>
      <c r="W229">
        <f t="shared" si="71"/>
        <v>0</v>
      </c>
      <c r="X229">
        <f t="shared" si="72"/>
        <v>0</v>
      </c>
      <c r="Y229">
        <f t="shared" si="73"/>
        <v>0</v>
      </c>
      <c r="Z229">
        <f t="shared" si="74"/>
        <v>0</v>
      </c>
      <c r="AA229">
        <f t="shared" si="75"/>
        <v>0</v>
      </c>
      <c r="AB229">
        <f t="shared" si="76"/>
        <v>0</v>
      </c>
    </row>
    <row r="230" spans="1:34" x14ac:dyDescent="0.4">
      <c r="A230">
        <f>ベースリスト!F231</f>
        <v>529</v>
      </c>
      <c r="B230">
        <f>IF(ベースリスト!G231="重１",1,IF(ベースリスト!G231="重２",2,IF(ベースリスト!G231="重３",3,IF(ベースリスト!G231="軽",4,IF(ベースリスト!G231="渋滞",5,0)))))</f>
        <v>0</v>
      </c>
      <c r="C230" t="str">
        <f t="shared" si="70"/>
        <v>0000</v>
      </c>
      <c r="D230" t="str">
        <f>ベースリスト!B231&amp;ベースリスト!C231</f>
        <v/>
      </c>
      <c r="G230">
        <f>IF(((ベースリスト!H231="即")+(ベースリスト!H231="フリー")+(ベースリスト!H231="不")),1,0)</f>
        <v>0</v>
      </c>
      <c r="H230">
        <f>IF(((ベースリスト!I231="即")+(ベースリスト!I231="フリー")+(ベースリスト!I231="不")),1,0)</f>
        <v>0</v>
      </c>
      <c r="I230">
        <f>IF(((ベースリスト!J231="即")+(ベースリスト!J231="フリー")+(ベースリスト!J231="不")),1,0)</f>
        <v>0</v>
      </c>
      <c r="J230">
        <f>IF(((ベースリスト!K231="即")+(ベースリスト!K231="フリー")+(ベースリスト!K231="不")),1,0)</f>
        <v>0</v>
      </c>
      <c r="K230">
        <f>IF(((ベースリスト!L231="即")+(ベースリスト!L231="フリー")+(ベースリスト!L231="不")),1,0)</f>
        <v>0</v>
      </c>
      <c r="O230">
        <f>IF(ベースリスト!H231="減",1,0)</f>
        <v>0</v>
      </c>
      <c r="P230">
        <f>IF(ベースリスト!I231="減",1,0)</f>
        <v>0</v>
      </c>
      <c r="Q230">
        <f>IF(ベースリスト!J231="減",1,0)</f>
        <v>0</v>
      </c>
      <c r="R230">
        <f>IF(ベースリスト!K231="減",1,0)</f>
        <v>0</v>
      </c>
      <c r="S230">
        <f>IF(ベースリスト!L231="減",1,0)</f>
        <v>0</v>
      </c>
      <c r="W230">
        <f t="shared" si="71"/>
        <v>0</v>
      </c>
      <c r="X230">
        <f t="shared" si="72"/>
        <v>0</v>
      </c>
      <c r="Y230">
        <f t="shared" si="73"/>
        <v>0</v>
      </c>
      <c r="Z230">
        <f t="shared" si="74"/>
        <v>0</v>
      </c>
      <c r="AA230">
        <f t="shared" si="75"/>
        <v>0</v>
      </c>
      <c r="AB230">
        <f t="shared" si="76"/>
        <v>0</v>
      </c>
    </row>
    <row r="231" spans="1:34" x14ac:dyDescent="0.4">
      <c r="A231">
        <f>ベースリスト!F232</f>
        <v>530</v>
      </c>
      <c r="B231">
        <f>IF(ベースリスト!G232="重１",1,IF(ベースリスト!G232="重２",2,IF(ベースリスト!G232="重３",3,IF(ベースリスト!G232="軽",4,IF(ベースリスト!G232="渋滞",5,0)))))</f>
        <v>0</v>
      </c>
      <c r="C231" t="str">
        <f t="shared" si="70"/>
        <v>0000</v>
      </c>
      <c r="D231" t="str">
        <f>ベースリスト!B232&amp;ベースリスト!C232</f>
        <v/>
      </c>
      <c r="G231">
        <f>IF(((ベースリスト!H232="即")+(ベースリスト!H232="フリー")+(ベースリスト!H232="不")),1,0)</f>
        <v>0</v>
      </c>
      <c r="H231">
        <f>IF(((ベースリスト!I232="即")+(ベースリスト!I232="フリー")+(ベースリスト!I232="不")),1,0)</f>
        <v>0</v>
      </c>
      <c r="I231">
        <f>IF(((ベースリスト!J232="即")+(ベースリスト!J232="フリー")+(ベースリスト!J232="不")),1,0)</f>
        <v>0</v>
      </c>
      <c r="J231">
        <f>IF(((ベースリスト!K232="即")+(ベースリスト!K232="フリー")+(ベースリスト!K232="不")),1,0)</f>
        <v>0</v>
      </c>
      <c r="K231">
        <f>IF(((ベースリスト!L232="即")+(ベースリスト!L232="フリー")+(ベースリスト!L232="不")),1,0)</f>
        <v>0</v>
      </c>
      <c r="O231">
        <f>IF(ベースリスト!H232="減",1,0)</f>
        <v>0</v>
      </c>
      <c r="P231">
        <f>IF(ベースリスト!I232="減",1,0)</f>
        <v>0</v>
      </c>
      <c r="Q231">
        <f>IF(ベースリスト!J232="減",1,0)</f>
        <v>0</v>
      </c>
      <c r="R231">
        <f>IF(ベースリスト!K232="減",1,0)</f>
        <v>0</v>
      </c>
      <c r="S231">
        <f>IF(ベースリスト!L232="減",1,0)</f>
        <v>0</v>
      </c>
      <c r="W231">
        <f t="shared" si="71"/>
        <v>0</v>
      </c>
      <c r="X231">
        <f t="shared" si="72"/>
        <v>0</v>
      </c>
      <c r="Y231">
        <f t="shared" si="73"/>
        <v>0</v>
      </c>
      <c r="Z231">
        <f t="shared" si="74"/>
        <v>0</v>
      </c>
      <c r="AA231">
        <f t="shared" si="75"/>
        <v>0</v>
      </c>
      <c r="AB231">
        <f t="shared" si="76"/>
        <v>0</v>
      </c>
    </row>
    <row r="232" spans="1:34" x14ac:dyDescent="0.4">
      <c r="A232">
        <f>ベースリスト!F233</f>
        <v>531</v>
      </c>
      <c r="B232">
        <f>IF(ベースリスト!G233="重１",1,IF(ベースリスト!G233="重２",2,IF(ベースリスト!G233="重３",3,IF(ベースリスト!G233="軽",4,IF(ベースリスト!G233="渋滞",5,0)))))</f>
        <v>2</v>
      </c>
      <c r="C232" t="str">
        <f t="shared" si="70"/>
        <v>0800</v>
      </c>
      <c r="D232" t="str">
        <f>ベースリスト!B233&amp;ベースリスト!C233</f>
        <v>MC４０　アンサーバック異常走行主幹用MC</v>
      </c>
      <c r="E232" s="12" t="str">
        <f>ベースリスト!D233</f>
        <v>走行主幹MCが投入指令後、</v>
      </c>
      <c r="G232">
        <f>IF(((ベースリスト!H233="即")+(ベースリスト!H233="フリー")+(ベースリスト!H233="不")),1,0)</f>
        <v>0</v>
      </c>
      <c r="H232">
        <f>IF(((ベースリスト!I233="即")+(ベースリスト!I233="フリー")+(ベースリスト!I233="不")),1,0)</f>
        <v>0</v>
      </c>
      <c r="I232">
        <f>IF(((ベースリスト!J233="即")+(ベースリスト!J233="フリー")+(ベースリスト!J233="不")),1,0)</f>
        <v>0</v>
      </c>
      <c r="J232">
        <f>IF(((ベースリスト!K233="即")+(ベースリスト!K233="フリー")+(ベースリスト!K233="不")),1,0)</f>
        <v>0</v>
      </c>
      <c r="K232">
        <f>IF(((ベースリスト!L233="即")+(ベースリスト!L233="フリー")+(ベースリスト!L233="不")),1,0)</f>
        <v>1</v>
      </c>
      <c r="O232">
        <f>IF(ベースリスト!H233="減",1,0)</f>
        <v>0</v>
      </c>
      <c r="P232">
        <f>IF(ベースリスト!I233="減",1,0)</f>
        <v>0</v>
      </c>
      <c r="Q232">
        <f>IF(ベースリスト!J233="減",1,0)</f>
        <v>0</v>
      </c>
      <c r="R232">
        <f>IF(ベースリスト!K233="減",1,0)</f>
        <v>0</v>
      </c>
      <c r="S232">
        <f>IF(ベースリスト!L233="減",1,0)</f>
        <v>0</v>
      </c>
      <c r="W232">
        <f t="shared" si="71"/>
        <v>1</v>
      </c>
      <c r="X232">
        <f t="shared" si="72"/>
        <v>0</v>
      </c>
      <c r="Y232">
        <f t="shared" si="73"/>
        <v>1</v>
      </c>
      <c r="Z232">
        <f t="shared" si="74"/>
        <v>0</v>
      </c>
      <c r="AA232">
        <f t="shared" si="75"/>
        <v>0</v>
      </c>
      <c r="AB232">
        <f t="shared" si="76"/>
        <v>0</v>
      </c>
    </row>
    <row r="233" spans="1:34" x14ac:dyDescent="0.4">
      <c r="A233">
        <f>ベースリスト!F234</f>
        <v>532</v>
      </c>
      <c r="B233">
        <f>IF(ベースリスト!G234="重１",1,IF(ベースリスト!G234="重２",2,IF(ベースリスト!G234="重３",3,IF(ベースリスト!G234="軽",4,IF(ベースリスト!G234="渋滞",5,0)))))</f>
        <v>1</v>
      </c>
      <c r="C233" t="str">
        <f t="shared" si="70"/>
        <v>F800</v>
      </c>
      <c r="D233" t="str">
        <f>ベースリスト!B234&amp;ベースリスト!C234</f>
        <v>MC４０Bアンサーバック異常走行ブレーキ用MC</v>
      </c>
      <c r="E233" s="12" t="str">
        <f>ベースリスト!D234</f>
        <v>走行ブレーキMCが投入指令後、</v>
      </c>
      <c r="G233">
        <f>IF(((ベースリスト!H234="即")+(ベースリスト!H234="フリー")+(ベースリスト!H234="不")),1,0)</f>
        <v>1</v>
      </c>
      <c r="H233">
        <f>IF(((ベースリスト!I234="即")+(ベースリスト!I234="フリー")+(ベースリスト!I234="不")),1,0)</f>
        <v>1</v>
      </c>
      <c r="I233">
        <f>IF(((ベースリスト!J234="即")+(ベースリスト!J234="フリー")+(ベースリスト!J234="不")),1,0)</f>
        <v>1</v>
      </c>
      <c r="J233">
        <f>IF(((ベースリスト!K234="即")+(ベースリスト!K234="フリー")+(ベースリスト!K234="不")),1,0)</f>
        <v>1</v>
      </c>
      <c r="K233">
        <f>IF(((ベースリスト!L234="即")+(ベースリスト!L234="フリー")+(ベースリスト!L234="不")),1,0)</f>
        <v>1</v>
      </c>
      <c r="O233">
        <f>IF(ベースリスト!H234="減",1,0)</f>
        <v>0</v>
      </c>
      <c r="P233">
        <f>IF(ベースリスト!I234="減",1,0)</f>
        <v>0</v>
      </c>
      <c r="Q233">
        <f>IF(ベースリスト!J234="減",1,0)</f>
        <v>0</v>
      </c>
      <c r="R233">
        <f>IF(ベースリスト!K234="減",1,0)</f>
        <v>0</v>
      </c>
      <c r="S233">
        <f>IF(ベースリスト!L234="減",1,0)</f>
        <v>0</v>
      </c>
      <c r="W233">
        <f t="shared" si="71"/>
        <v>1</v>
      </c>
      <c r="X233">
        <f t="shared" si="72"/>
        <v>1</v>
      </c>
      <c r="Y233">
        <f t="shared" si="73"/>
        <v>0</v>
      </c>
      <c r="Z233">
        <f t="shared" si="74"/>
        <v>0</v>
      </c>
      <c r="AA233">
        <f t="shared" si="75"/>
        <v>0</v>
      </c>
      <c r="AB233">
        <f t="shared" si="76"/>
        <v>0</v>
      </c>
    </row>
    <row r="234" spans="1:34" x14ac:dyDescent="0.4">
      <c r="A234">
        <f>ベースリスト!F235</f>
        <v>533</v>
      </c>
      <c r="B234">
        <f>IF(ベースリスト!G235="重１",1,IF(ベースリスト!G235="重２",2,IF(ベースリスト!G235="重３",3,IF(ベースリスト!G235="軽",4,IF(ベースリスト!G235="渋滞",5,0)))))</f>
        <v>2</v>
      </c>
      <c r="C234" t="str">
        <f t="shared" si="70"/>
        <v>1000</v>
      </c>
      <c r="D234" t="str">
        <f>ベースリスト!B235&amp;ベースリスト!C235</f>
        <v>MC５０　アンサーバック異常旋回主幹用MC</v>
      </c>
      <c r="E234" s="12" t="str">
        <f>ベースリスト!D235</f>
        <v>旋回主幹MCが投入指令後、</v>
      </c>
      <c r="G234">
        <f>IF(((ベースリスト!H235="即")+(ベースリスト!H235="フリー")+(ベースリスト!H235="不")),1,0)</f>
        <v>0</v>
      </c>
      <c r="H234">
        <f>IF(((ベースリスト!I235="即")+(ベースリスト!I235="フリー")+(ベースリスト!I235="不")),1,0)</f>
        <v>0</v>
      </c>
      <c r="I234">
        <f>IF(((ベースリスト!J235="即")+(ベースリスト!J235="フリー")+(ベースリスト!J235="不")),1,0)</f>
        <v>0</v>
      </c>
      <c r="J234">
        <f>IF(((ベースリスト!K235="即")+(ベースリスト!K235="フリー")+(ベースリスト!K235="不")),1,0)</f>
        <v>1</v>
      </c>
      <c r="K234">
        <f>IF(((ベースリスト!L235="即")+(ベースリスト!L235="フリー")+(ベースリスト!L235="不")),1,0)</f>
        <v>0</v>
      </c>
      <c r="O234">
        <f>IF(ベースリスト!H235="減",1,0)</f>
        <v>0</v>
      </c>
      <c r="P234">
        <f>IF(ベースリスト!I235="減",1,0)</f>
        <v>0</v>
      </c>
      <c r="Q234">
        <f>IF(ベースリスト!J235="減",1,0)</f>
        <v>0</v>
      </c>
      <c r="R234">
        <f>IF(ベースリスト!K235="減",1,0)</f>
        <v>0</v>
      </c>
      <c r="S234">
        <f>IF(ベースリスト!L235="減",1,0)</f>
        <v>0</v>
      </c>
      <c r="W234">
        <f t="shared" si="71"/>
        <v>1</v>
      </c>
      <c r="X234">
        <f t="shared" si="72"/>
        <v>0</v>
      </c>
      <c r="Y234">
        <f t="shared" si="73"/>
        <v>1</v>
      </c>
      <c r="Z234">
        <f t="shared" si="74"/>
        <v>0</v>
      </c>
      <c r="AA234">
        <f t="shared" si="75"/>
        <v>0</v>
      </c>
      <c r="AB234">
        <f t="shared" si="76"/>
        <v>0</v>
      </c>
    </row>
    <row r="235" spans="1:34" x14ac:dyDescent="0.4">
      <c r="A235">
        <f>ベースリスト!F236</f>
        <v>534</v>
      </c>
      <c r="B235">
        <f>IF(ベースリスト!G236="重１",1,IF(ベースリスト!G236="重２",2,IF(ベースリスト!G236="重３",3,IF(ベースリスト!G236="軽",4,IF(ベースリスト!G236="渋滞",5,0)))))</f>
        <v>2</v>
      </c>
      <c r="C235" t="str">
        <f t="shared" si="70"/>
        <v>2000</v>
      </c>
      <c r="D235" t="str">
        <f>ベースリスト!B236&amp;ベースリスト!C236</f>
        <v>MC６０　アンサーバック異常引込主幹用MC</v>
      </c>
      <c r="E235" s="12" t="str">
        <f>ベースリスト!D236</f>
        <v>引込主幹MCが投入指令後、</v>
      </c>
      <c r="G235">
        <f>IF(((ベースリスト!H236="即")+(ベースリスト!H236="フリー")+(ベースリスト!H236="不")),1,0)</f>
        <v>0</v>
      </c>
      <c r="H235">
        <f>IF(((ベースリスト!I236="即")+(ベースリスト!I236="フリー")+(ベースリスト!I236="不")),1,0)</f>
        <v>0</v>
      </c>
      <c r="I235">
        <f>IF(((ベースリスト!J236="即")+(ベースリスト!J236="フリー")+(ベースリスト!J236="不")),1,0)</f>
        <v>1</v>
      </c>
      <c r="J235">
        <f>IF(((ベースリスト!K236="即")+(ベースリスト!K236="フリー")+(ベースリスト!K236="不")),1,0)</f>
        <v>0</v>
      </c>
      <c r="K235">
        <f>IF(((ベースリスト!L236="即")+(ベースリスト!L236="フリー")+(ベースリスト!L236="不")),1,0)</f>
        <v>0</v>
      </c>
      <c r="O235">
        <f>IF(ベースリスト!H236="減",1,0)</f>
        <v>0</v>
      </c>
      <c r="P235">
        <f>IF(ベースリスト!I236="減",1,0)</f>
        <v>0</v>
      </c>
      <c r="Q235">
        <f>IF(ベースリスト!J236="減",1,0)</f>
        <v>0</v>
      </c>
      <c r="R235">
        <f>IF(ベースリスト!K236="減",1,0)</f>
        <v>0</v>
      </c>
      <c r="S235">
        <f>IF(ベースリスト!L236="減",1,0)</f>
        <v>0</v>
      </c>
      <c r="W235">
        <f t="shared" si="71"/>
        <v>1</v>
      </c>
      <c r="X235">
        <f t="shared" si="72"/>
        <v>0</v>
      </c>
      <c r="Y235">
        <f t="shared" si="73"/>
        <v>1</v>
      </c>
      <c r="Z235">
        <f t="shared" si="74"/>
        <v>0</v>
      </c>
      <c r="AA235">
        <f t="shared" si="75"/>
        <v>0</v>
      </c>
      <c r="AB235">
        <f t="shared" si="76"/>
        <v>0</v>
      </c>
    </row>
    <row r="236" spans="1:34" x14ac:dyDescent="0.4">
      <c r="A236">
        <f>ベースリスト!F237</f>
        <v>535</v>
      </c>
      <c r="B236">
        <f>IF(ベースリスト!G237="重１",1,IF(ベースリスト!G237="重２",2,IF(ベースリスト!G237="重３",3,IF(ベースリスト!G237="軽",4,IF(ベースリスト!G237="渋滞",5,0)))))</f>
        <v>0</v>
      </c>
      <c r="C236" t="str">
        <f t="shared" si="70"/>
        <v>0000</v>
      </c>
      <c r="D236" t="str">
        <f>ベースリスト!B237&amp;ベースリスト!C237</f>
        <v/>
      </c>
      <c r="G236">
        <f>IF(((ベースリスト!H237="即")+(ベースリスト!H237="フリー")+(ベースリスト!H237="不")),1,0)</f>
        <v>0</v>
      </c>
      <c r="H236">
        <f>IF(((ベースリスト!I237="即")+(ベースリスト!I237="フリー")+(ベースリスト!I237="不")),1,0)</f>
        <v>0</v>
      </c>
      <c r="I236">
        <f>IF(((ベースリスト!J237="即")+(ベースリスト!J237="フリー")+(ベースリスト!J237="不")),1,0)</f>
        <v>0</v>
      </c>
      <c r="J236">
        <f>IF(((ベースリスト!K237="即")+(ベースリスト!K237="フリー")+(ベースリスト!K237="不")),1,0)</f>
        <v>0</v>
      </c>
      <c r="K236">
        <f>IF(((ベースリスト!L237="即")+(ベースリスト!L237="フリー")+(ベースリスト!L237="不")),1,0)</f>
        <v>0</v>
      </c>
      <c r="O236">
        <f>IF(ベースリスト!H237="減",1,0)</f>
        <v>0</v>
      </c>
      <c r="P236">
        <f>IF(ベースリスト!I237="減",1,0)</f>
        <v>0</v>
      </c>
      <c r="Q236">
        <f>IF(ベースリスト!J237="減",1,0)</f>
        <v>0</v>
      </c>
      <c r="R236">
        <f>IF(ベースリスト!K237="減",1,0)</f>
        <v>0</v>
      </c>
      <c r="S236">
        <f>IF(ベースリスト!L237="減",1,0)</f>
        <v>0</v>
      </c>
      <c r="W236">
        <f t="shared" si="71"/>
        <v>0</v>
      </c>
      <c r="X236">
        <f t="shared" si="72"/>
        <v>0</v>
      </c>
      <c r="Y236">
        <f t="shared" si="73"/>
        <v>0</v>
      </c>
      <c r="Z236">
        <f t="shared" si="74"/>
        <v>0</v>
      </c>
      <c r="AA236">
        <f t="shared" si="75"/>
        <v>0</v>
      </c>
      <c r="AB236">
        <f t="shared" si="76"/>
        <v>0</v>
      </c>
    </row>
    <row r="237" spans="1:34" x14ac:dyDescent="0.4">
      <c r="A237">
        <f>ベースリスト!F238</f>
        <v>536</v>
      </c>
      <c r="B237">
        <f>IF(ベースリスト!G238="重１",1,IF(ベースリスト!G238="重２",2,IF(ベースリスト!G238="重３",3,IF(ベースリスト!G238="軽",4,IF(ベースリスト!G238="渋滞",5,0)))))</f>
        <v>1</v>
      </c>
      <c r="C237" t="str">
        <f t="shared" si="70"/>
        <v>F800</v>
      </c>
      <c r="D237" t="str">
        <f>ベースリスト!B238&amp;ベースリスト!C238</f>
        <v>MC６０Bアンサーバック異常引込ブレーキ用MC</v>
      </c>
      <c r="E237" s="12" t="str">
        <f>ベースリスト!D238</f>
        <v>引込ブレーキMCが投入指令後、</v>
      </c>
      <c r="G237">
        <f>IF(((ベースリスト!H238="即")+(ベースリスト!H238="フリー")+(ベースリスト!H238="不")),1,0)</f>
        <v>1</v>
      </c>
      <c r="H237">
        <f>IF(((ベースリスト!I238="即")+(ベースリスト!I238="フリー")+(ベースリスト!I238="不")),1,0)</f>
        <v>1</v>
      </c>
      <c r="I237">
        <f>IF(((ベースリスト!J238="即")+(ベースリスト!J238="フリー")+(ベースリスト!J238="不")),1,0)</f>
        <v>1</v>
      </c>
      <c r="J237">
        <f>IF(((ベースリスト!K238="即")+(ベースリスト!K238="フリー")+(ベースリスト!K238="不")),1,0)</f>
        <v>1</v>
      </c>
      <c r="K237">
        <f>IF(((ベースリスト!L238="即")+(ベースリスト!L238="フリー")+(ベースリスト!L238="不")),1,0)</f>
        <v>1</v>
      </c>
      <c r="O237">
        <f>IF(ベースリスト!H238="減",1,0)</f>
        <v>0</v>
      </c>
      <c r="P237">
        <f>IF(ベースリスト!I238="減",1,0)</f>
        <v>0</v>
      </c>
      <c r="Q237">
        <f>IF(ベースリスト!J238="減",1,0)</f>
        <v>0</v>
      </c>
      <c r="R237">
        <f>IF(ベースリスト!K238="減",1,0)</f>
        <v>0</v>
      </c>
      <c r="S237">
        <f>IF(ベースリスト!L238="減",1,0)</f>
        <v>0</v>
      </c>
      <c r="W237">
        <f t="shared" si="71"/>
        <v>1</v>
      </c>
      <c r="X237">
        <f t="shared" si="72"/>
        <v>1</v>
      </c>
      <c r="Y237">
        <f t="shared" si="73"/>
        <v>0</v>
      </c>
      <c r="Z237">
        <f t="shared" si="74"/>
        <v>0</v>
      </c>
      <c r="AA237">
        <f t="shared" si="75"/>
        <v>0</v>
      </c>
      <c r="AB237">
        <f t="shared" si="76"/>
        <v>0</v>
      </c>
    </row>
    <row r="238" spans="1:34" x14ac:dyDescent="0.4">
      <c r="A238">
        <f>ベースリスト!F239</f>
        <v>537</v>
      </c>
      <c r="B238">
        <f>IF(ベースリスト!G239="重１",1,IF(ベースリスト!G239="重２",2,IF(ベースリスト!G239="重３",3,IF(ベースリスト!G239="軽",4,IF(ベースリスト!G239="渋滞",5,0)))))</f>
        <v>0</v>
      </c>
      <c r="C238" t="str">
        <f t="shared" si="70"/>
        <v>0000</v>
      </c>
      <c r="D238" t="str">
        <f>ベースリスト!B239&amp;ベースリスト!C239</f>
        <v/>
      </c>
      <c r="G238">
        <f>IF(((ベースリスト!H239="即")+(ベースリスト!H239="フリー")+(ベースリスト!H239="不")),1,0)</f>
        <v>0</v>
      </c>
      <c r="H238">
        <f>IF(((ベースリスト!I239="即")+(ベースリスト!I239="フリー")+(ベースリスト!I239="不")),1,0)</f>
        <v>0</v>
      </c>
      <c r="I238">
        <f>IF(((ベースリスト!J239="即")+(ベースリスト!J239="フリー")+(ベースリスト!J239="不")),1,0)</f>
        <v>0</v>
      </c>
      <c r="J238">
        <f>IF(((ベースリスト!K239="即")+(ベースリスト!K239="フリー")+(ベースリスト!K239="不")),1,0)</f>
        <v>0</v>
      </c>
      <c r="K238">
        <f>IF(((ベースリスト!L239="即")+(ベースリスト!L239="フリー")+(ベースリスト!L239="不")),1,0)</f>
        <v>0</v>
      </c>
      <c r="O238">
        <f>IF(ベースリスト!H239="減",1,0)</f>
        <v>0</v>
      </c>
      <c r="P238">
        <f>IF(ベースリスト!I239="減",1,0)</f>
        <v>0</v>
      </c>
      <c r="Q238">
        <f>IF(ベースリスト!J239="減",1,0)</f>
        <v>0</v>
      </c>
      <c r="R238">
        <f>IF(ベースリスト!K239="減",1,0)</f>
        <v>0</v>
      </c>
      <c r="S238">
        <f>IF(ベースリスト!L239="減",1,0)</f>
        <v>0</v>
      </c>
      <c r="W238">
        <f t="shared" si="71"/>
        <v>0</v>
      </c>
      <c r="X238">
        <f t="shared" si="72"/>
        <v>0</v>
      </c>
      <c r="Y238">
        <f t="shared" si="73"/>
        <v>0</v>
      </c>
      <c r="Z238">
        <f t="shared" si="74"/>
        <v>0</v>
      </c>
      <c r="AA238">
        <f t="shared" si="75"/>
        <v>0</v>
      </c>
      <c r="AB238">
        <f t="shared" si="76"/>
        <v>0</v>
      </c>
    </row>
    <row r="239" spans="1:34" x14ac:dyDescent="0.4">
      <c r="A239">
        <f>ベースリスト!F240</f>
        <v>538</v>
      </c>
      <c r="B239">
        <f>IF(ベースリスト!G240="重１",1,IF(ベースリスト!G240="重２",2,IF(ベースリスト!G240="重３",3,IF(ベースリスト!G240="軽",4,IF(ベースリスト!G240="渋滞",5,0)))))</f>
        <v>0</v>
      </c>
      <c r="C239" t="str">
        <f t="shared" si="70"/>
        <v>0000</v>
      </c>
      <c r="D239" t="str">
        <f>ベースリスト!B240&amp;ベースリスト!C240</f>
        <v/>
      </c>
      <c r="G239">
        <f>IF(((ベースリスト!H240="即")+(ベースリスト!H240="フリー")+(ベースリスト!H240="不")),1,0)</f>
        <v>0</v>
      </c>
      <c r="H239">
        <f>IF(((ベースリスト!I240="即")+(ベースリスト!I240="フリー")+(ベースリスト!I240="不")),1,0)</f>
        <v>0</v>
      </c>
      <c r="I239">
        <f>IF(((ベースリスト!J240="即")+(ベースリスト!J240="フリー")+(ベースリスト!J240="不")),1,0)</f>
        <v>0</v>
      </c>
      <c r="J239">
        <f>IF(((ベースリスト!K240="即")+(ベースリスト!K240="フリー")+(ベースリスト!K240="不")),1,0)</f>
        <v>0</v>
      </c>
      <c r="K239">
        <f>IF(((ベースリスト!L240="即")+(ベースリスト!L240="フリー")+(ベースリスト!L240="不")),1,0)</f>
        <v>0</v>
      </c>
      <c r="O239">
        <f>IF(ベースリスト!H240="減",1,0)</f>
        <v>0</v>
      </c>
      <c r="P239">
        <f>IF(ベースリスト!I240="減",1,0)</f>
        <v>0</v>
      </c>
      <c r="Q239">
        <f>IF(ベースリスト!J240="減",1,0)</f>
        <v>0</v>
      </c>
      <c r="R239">
        <f>IF(ベースリスト!K240="減",1,0)</f>
        <v>0</v>
      </c>
      <c r="S239">
        <f>IF(ベースリスト!L240="減",1,0)</f>
        <v>0</v>
      </c>
      <c r="W239">
        <f t="shared" si="71"/>
        <v>0</v>
      </c>
      <c r="X239">
        <f t="shared" si="72"/>
        <v>0</v>
      </c>
      <c r="Y239">
        <f t="shared" si="73"/>
        <v>0</v>
      </c>
      <c r="Z239">
        <f t="shared" si="74"/>
        <v>0</v>
      </c>
      <c r="AA239">
        <f t="shared" si="75"/>
        <v>0</v>
      </c>
      <c r="AB239">
        <f t="shared" si="76"/>
        <v>0</v>
      </c>
    </row>
    <row r="240" spans="1:34" x14ac:dyDescent="0.4">
      <c r="A240">
        <f>ベースリスト!F241</f>
        <v>539</v>
      </c>
      <c r="B240">
        <f>IF(ベースリスト!G241="重１",1,IF(ベースリスト!G241="重２",2,IF(ベースリスト!G241="重３",3,IF(ベースリスト!G241="軽",4,IF(ベースリスト!G241="渋滞",5,0)))))</f>
        <v>0</v>
      </c>
      <c r="C240" t="str">
        <f t="shared" si="70"/>
        <v>0000</v>
      </c>
      <c r="D240" t="str">
        <f>ベースリスト!B241&amp;ベースリスト!C241</f>
        <v/>
      </c>
      <c r="G240">
        <f>IF(((ベースリスト!H241="即")+(ベースリスト!H241="フリー")+(ベースリスト!H241="不")),1,0)</f>
        <v>0</v>
      </c>
      <c r="H240">
        <f>IF(((ベースリスト!I241="即")+(ベースリスト!I241="フリー")+(ベースリスト!I241="不")),1,0)</f>
        <v>0</v>
      </c>
      <c r="I240">
        <f>IF(((ベースリスト!J241="即")+(ベースリスト!J241="フリー")+(ベースリスト!J241="不")),1,0)</f>
        <v>0</v>
      </c>
      <c r="J240">
        <f>IF(((ベースリスト!K241="即")+(ベースリスト!K241="フリー")+(ベースリスト!K241="不")),1,0)</f>
        <v>0</v>
      </c>
      <c r="K240">
        <f>IF(((ベースリスト!L241="即")+(ベースリスト!L241="フリー")+(ベースリスト!L241="不")),1,0)</f>
        <v>0</v>
      </c>
      <c r="O240">
        <f>IF(ベースリスト!H241="減",1,0)</f>
        <v>0</v>
      </c>
      <c r="P240">
        <f>IF(ベースリスト!I241="減",1,0)</f>
        <v>0</v>
      </c>
      <c r="Q240">
        <f>IF(ベースリスト!J241="減",1,0)</f>
        <v>0</v>
      </c>
      <c r="R240">
        <f>IF(ベースリスト!K241="減",1,0)</f>
        <v>0</v>
      </c>
      <c r="S240">
        <f>IF(ベースリスト!L241="減",1,0)</f>
        <v>0</v>
      </c>
      <c r="W240">
        <f t="shared" si="71"/>
        <v>0</v>
      </c>
      <c r="X240">
        <f t="shared" si="72"/>
        <v>0</v>
      </c>
      <c r="Y240">
        <f t="shared" si="73"/>
        <v>0</v>
      </c>
      <c r="Z240">
        <f t="shared" si="74"/>
        <v>0</v>
      </c>
      <c r="AA240">
        <f t="shared" si="75"/>
        <v>0</v>
      </c>
      <c r="AB240">
        <f t="shared" si="76"/>
        <v>0</v>
      </c>
    </row>
    <row r="241" spans="1:34" x14ac:dyDescent="0.4">
      <c r="A241">
        <f>ベースリスト!F242</f>
        <v>540</v>
      </c>
      <c r="B241">
        <f>IF(ベースリスト!G242="重１",1,IF(ベースリスト!G242="重２",2,IF(ベースリスト!G242="重３",3,IF(ベースリスト!G242="軽",4,IF(ベースリスト!G242="渋滞",5,0)))))</f>
        <v>3</v>
      </c>
      <c r="C241" t="str">
        <f t="shared" si="70"/>
        <v>0008</v>
      </c>
      <c r="D241" t="str">
        <f>ベースリスト!B242&amp;ベースリスト!C242</f>
        <v>MC９０　アンサーバック異常ケーブルリール用ＭＣ</v>
      </c>
      <c r="E241" s="12" t="str">
        <f>ベースリスト!D242</f>
        <v>ケーブルリール用電動機MCが投入指令後、</v>
      </c>
      <c r="G241">
        <f>IF(((ベースリスト!H242="即")+(ベースリスト!H242="フリー")+(ベースリスト!H242="不")),1,0)</f>
        <v>0</v>
      </c>
      <c r="H241">
        <f>IF(((ベースリスト!I242="即")+(ベースリスト!I242="フリー")+(ベースリスト!I242="不")),1,0)</f>
        <v>0</v>
      </c>
      <c r="I241">
        <f>IF(((ベースリスト!J242="即")+(ベースリスト!J242="フリー")+(ベースリスト!J242="不")),1,0)</f>
        <v>0</v>
      </c>
      <c r="J241">
        <f>IF(((ベースリスト!K242="即")+(ベースリスト!K242="フリー")+(ベースリスト!K242="不")),1,0)</f>
        <v>0</v>
      </c>
      <c r="K241">
        <f>IF(((ベースリスト!L242="即")+(ベースリスト!L242="フリー")+(ベースリスト!L242="不")),1,0)</f>
        <v>0</v>
      </c>
      <c r="O241">
        <f>IF(ベースリスト!H242="減",1,0)</f>
        <v>0</v>
      </c>
      <c r="P241">
        <f>IF(ベースリスト!I242="減",1,0)</f>
        <v>0</v>
      </c>
      <c r="Q241">
        <f>IF(ベースリスト!J242="減",1,0)</f>
        <v>0</v>
      </c>
      <c r="R241">
        <f>IF(ベースリスト!K242="減",1,0)</f>
        <v>0</v>
      </c>
      <c r="S241">
        <f>IF(ベースリスト!L242="減",1,0)</f>
        <v>1</v>
      </c>
      <c r="W241">
        <f t="shared" si="71"/>
        <v>1</v>
      </c>
      <c r="X241">
        <f t="shared" si="72"/>
        <v>0</v>
      </c>
      <c r="Y241">
        <f t="shared" si="73"/>
        <v>0</v>
      </c>
      <c r="Z241">
        <f t="shared" si="74"/>
        <v>1</v>
      </c>
      <c r="AA241">
        <f t="shared" si="75"/>
        <v>0</v>
      </c>
      <c r="AB241">
        <f t="shared" si="76"/>
        <v>0</v>
      </c>
    </row>
    <row r="242" spans="1:34" x14ac:dyDescent="0.4">
      <c r="A242">
        <f>ベースリスト!F243</f>
        <v>541</v>
      </c>
      <c r="B242">
        <f>IF(ベースリスト!G243="重１",1,IF(ベースリスト!G243="重２",2,IF(ベースリスト!G243="重３",3,IF(ベースリスト!G243="軽",4,IF(ベースリスト!G243="渋滞",5,0)))))</f>
        <v>0</v>
      </c>
      <c r="C242" t="str">
        <f t="shared" si="70"/>
        <v>0000</v>
      </c>
      <c r="D242" t="str">
        <f>ベースリスト!B243&amp;ベースリスト!C243</f>
        <v/>
      </c>
      <c r="G242">
        <f>IF(((ベースリスト!H243="即")+(ベースリスト!H243="フリー")+(ベースリスト!H243="不")),1,0)</f>
        <v>0</v>
      </c>
      <c r="H242">
        <f>IF(((ベースリスト!I243="即")+(ベースリスト!I243="フリー")+(ベースリスト!I243="不")),1,0)</f>
        <v>0</v>
      </c>
      <c r="I242">
        <f>IF(((ベースリスト!J243="即")+(ベースリスト!J243="フリー")+(ベースリスト!J243="不")),1,0)</f>
        <v>0</v>
      </c>
      <c r="J242">
        <f>IF(((ベースリスト!K243="即")+(ベースリスト!K243="フリー")+(ベースリスト!K243="不")),1,0)</f>
        <v>0</v>
      </c>
      <c r="K242">
        <f>IF(((ベースリスト!L243="即")+(ベースリスト!L243="フリー")+(ベースリスト!L243="不")),1,0)</f>
        <v>0</v>
      </c>
      <c r="O242">
        <f>IF(ベースリスト!H243="減",1,0)</f>
        <v>0</v>
      </c>
      <c r="P242">
        <f>IF(ベースリスト!I243="減",1,0)</f>
        <v>0</v>
      </c>
      <c r="Q242">
        <f>IF(ベースリスト!J243="減",1,0)</f>
        <v>0</v>
      </c>
      <c r="R242">
        <f>IF(ベースリスト!K243="減",1,0)</f>
        <v>0</v>
      </c>
      <c r="S242">
        <f>IF(ベースリスト!L243="減",1,0)</f>
        <v>0</v>
      </c>
      <c r="W242">
        <f t="shared" si="71"/>
        <v>0</v>
      </c>
      <c r="X242">
        <f t="shared" si="72"/>
        <v>0</v>
      </c>
      <c r="Y242">
        <f t="shared" si="73"/>
        <v>0</v>
      </c>
      <c r="Z242">
        <f t="shared" si="74"/>
        <v>0</v>
      </c>
      <c r="AA242">
        <f t="shared" si="75"/>
        <v>0</v>
      </c>
      <c r="AB242">
        <f t="shared" si="76"/>
        <v>0</v>
      </c>
      <c r="AC242" t="str">
        <f>DEC2HEX(W242*2^0+W243*2^1+W244*2^2+W245*2^3+W246*2^4+W247*2^5+W248*2^6+W249*2^7+W250*2^8+W251*2^9+W252*2^10+W253*2^11+W254*2^12+W255*2^13+W256*2^14+W257*2^15,4)</f>
        <v>7400</v>
      </c>
      <c r="AD242" t="str">
        <f>DEC2HEX(X242*2^0+X243*2^1+X244*2^2+X245*2^3+X246*2^4+X247*2^5+X248*2^6+X249*2^7+X250*2^8+X251*2^9+X252*2^10+X253*2^11+X254*2^12+X255*2^13+X256*2^14+X257*2^15,4)</f>
        <v>0000</v>
      </c>
      <c r="AE242" t="str">
        <f t="shared" ref="AE242" si="85">DEC2HEX(Y242*2^0+Y243*2^1+Y244*2^2+Y245*2^3+Y246*2^4+Y247*2^5+Y248*2^6+Y249*2^7+Y250*2^8+Y251*2^9+Y252*2^10+Y253*2^11+Y254*2^12+Y255*2^13+Y256*2^14+Y257*2^15,4)</f>
        <v>0000</v>
      </c>
      <c r="AF242" t="str">
        <f t="shared" ref="AF242" si="86">DEC2HEX(Z242*2^0+Z243*2^1+Z244*2^2+Z245*2^3+Z246*2^4+Z247*2^5+Z248*2^6+Z249*2^7+Z250*2^8+Z251*2^9+Z252*2^10+Z253*2^11+Z254*2^12+Z255*2^13+Z256*2^14+Z257*2^15,4)</f>
        <v>0000</v>
      </c>
      <c r="AG242" t="str">
        <f t="shared" ref="AG242" si="87">DEC2HEX(AA242*2^0+AA243*2^1+AA244*2^2+AA245*2^3+AA246*2^4+AA247*2^5+AA248*2^6+AA249*2^7+AA250*2^8+AA251*2^9+AA252*2^10+AA253*2^11+AA254*2^12+AA255*2^13+AA256*2^14+AA257*2^15,4)</f>
        <v>7400</v>
      </c>
      <c r="AH242" t="str">
        <f t="shared" ref="AH242" si="88">DEC2HEX(AB242*2^0+AB243*2^1+AB244*2^2+AB245*2^3+AB246*2^4+AB247*2^5+AB248*2^6+AB249*2^7+AB250*2^8+AB251*2^9+AB252*2^10+AB253*2^11+AB254*2^12+AB255*2^13+AB256*2^14+AB257*2^15,4)</f>
        <v>0000</v>
      </c>
    </row>
    <row r="243" spans="1:34" x14ac:dyDescent="0.4">
      <c r="A243">
        <f>ベースリスト!F244</f>
        <v>542</v>
      </c>
      <c r="B243">
        <f>IF(ベースリスト!G244="重１",1,IF(ベースリスト!G244="重２",2,IF(ベースリスト!G244="重３",3,IF(ベースリスト!G244="軽",4,IF(ベースリスト!G244="渋滞",5,0)))))</f>
        <v>0</v>
      </c>
      <c r="C243" t="str">
        <f t="shared" si="70"/>
        <v>0000</v>
      </c>
      <c r="D243" t="str">
        <f>ベースリスト!B244&amp;ベースリスト!C244</f>
        <v/>
      </c>
      <c r="G243">
        <f>IF(((ベースリスト!H244="即")+(ベースリスト!H244="フリー")+(ベースリスト!H244="不")),1,0)</f>
        <v>0</v>
      </c>
      <c r="H243">
        <f>IF(((ベースリスト!I244="即")+(ベースリスト!I244="フリー")+(ベースリスト!I244="不")),1,0)</f>
        <v>0</v>
      </c>
      <c r="I243">
        <f>IF(((ベースリスト!J244="即")+(ベースリスト!J244="フリー")+(ベースリスト!J244="不")),1,0)</f>
        <v>0</v>
      </c>
      <c r="J243">
        <f>IF(((ベースリスト!K244="即")+(ベースリスト!K244="フリー")+(ベースリスト!K244="不")),1,0)</f>
        <v>0</v>
      </c>
      <c r="K243">
        <f>IF(((ベースリスト!L244="即")+(ベースリスト!L244="フリー")+(ベースリスト!L244="不")),1,0)</f>
        <v>0</v>
      </c>
      <c r="O243">
        <f>IF(ベースリスト!H244="減",1,0)</f>
        <v>0</v>
      </c>
      <c r="P243">
        <f>IF(ベースリスト!I244="減",1,0)</f>
        <v>0</v>
      </c>
      <c r="Q243">
        <f>IF(ベースリスト!J244="減",1,0)</f>
        <v>0</v>
      </c>
      <c r="R243">
        <f>IF(ベースリスト!K244="減",1,0)</f>
        <v>0</v>
      </c>
      <c r="S243">
        <f>IF(ベースリスト!L244="減",1,0)</f>
        <v>0</v>
      </c>
      <c r="W243">
        <f t="shared" si="71"/>
        <v>0</v>
      </c>
      <c r="X243">
        <f t="shared" si="72"/>
        <v>0</v>
      </c>
      <c r="Y243">
        <f t="shared" si="73"/>
        <v>0</v>
      </c>
      <c r="Z243">
        <f t="shared" si="74"/>
        <v>0</v>
      </c>
      <c r="AA243">
        <f t="shared" si="75"/>
        <v>0</v>
      </c>
      <c r="AB243">
        <f t="shared" si="76"/>
        <v>0</v>
      </c>
    </row>
    <row r="244" spans="1:34" x14ac:dyDescent="0.4">
      <c r="A244">
        <f>ベースリスト!F245</f>
        <v>543</v>
      </c>
      <c r="B244">
        <f>IF(ベースリスト!G245="重１",1,IF(ベースリスト!G245="重２",2,IF(ベースリスト!G245="重３",3,IF(ベースリスト!G245="軽",4,IF(ベースリスト!G245="渋滞",5,0)))))</f>
        <v>0</v>
      </c>
      <c r="C244" t="str">
        <f t="shared" si="70"/>
        <v>0000</v>
      </c>
      <c r="D244" t="str">
        <f>ベースリスト!B245&amp;ベースリスト!C245</f>
        <v/>
      </c>
      <c r="G244">
        <f>IF(((ベースリスト!H245="即")+(ベースリスト!H245="フリー")+(ベースリスト!H245="不")),1,0)</f>
        <v>0</v>
      </c>
      <c r="H244">
        <f>IF(((ベースリスト!I245="即")+(ベースリスト!I245="フリー")+(ベースリスト!I245="不")),1,0)</f>
        <v>0</v>
      </c>
      <c r="I244">
        <f>IF(((ベースリスト!J245="即")+(ベースリスト!J245="フリー")+(ベースリスト!J245="不")),1,0)</f>
        <v>0</v>
      </c>
      <c r="J244">
        <f>IF(((ベースリスト!K245="即")+(ベースリスト!K245="フリー")+(ベースリスト!K245="不")),1,0)</f>
        <v>0</v>
      </c>
      <c r="K244">
        <f>IF(((ベースリスト!L245="即")+(ベースリスト!L245="フリー")+(ベースリスト!L245="不")),1,0)</f>
        <v>0</v>
      </c>
      <c r="O244">
        <f>IF(ベースリスト!H245="減",1,0)</f>
        <v>0</v>
      </c>
      <c r="P244">
        <f>IF(ベースリスト!I245="減",1,0)</f>
        <v>0</v>
      </c>
      <c r="Q244">
        <f>IF(ベースリスト!J245="減",1,0)</f>
        <v>0</v>
      </c>
      <c r="R244">
        <f>IF(ベースリスト!K245="減",1,0)</f>
        <v>0</v>
      </c>
      <c r="S244">
        <f>IF(ベースリスト!L245="減",1,0)</f>
        <v>0</v>
      </c>
      <c r="W244">
        <f t="shared" si="71"/>
        <v>0</v>
      </c>
      <c r="X244">
        <f t="shared" si="72"/>
        <v>0</v>
      </c>
      <c r="Y244">
        <f t="shared" si="73"/>
        <v>0</v>
      </c>
      <c r="Z244">
        <f t="shared" si="74"/>
        <v>0</v>
      </c>
      <c r="AA244">
        <f t="shared" si="75"/>
        <v>0</v>
      </c>
      <c r="AB244">
        <f t="shared" si="76"/>
        <v>0</v>
      </c>
    </row>
    <row r="245" spans="1:34" x14ac:dyDescent="0.4">
      <c r="A245">
        <f>ベースリスト!F246</f>
        <v>544</v>
      </c>
      <c r="B245">
        <f>IF(ベースリスト!G246="重１",1,IF(ベースリスト!G246="重２",2,IF(ベースリスト!G246="重３",3,IF(ベースリスト!G246="軽",4,IF(ベースリスト!G246="渋滞",5,0)))))</f>
        <v>0</v>
      </c>
      <c r="C245" t="str">
        <f t="shared" si="70"/>
        <v>0000</v>
      </c>
      <c r="D245" t="str">
        <f>ベースリスト!B246&amp;ベースリスト!C246</f>
        <v/>
      </c>
      <c r="G245">
        <f>IF(((ベースリスト!H246="即")+(ベースリスト!H246="フリー")+(ベースリスト!H246="不")),1,0)</f>
        <v>0</v>
      </c>
      <c r="H245">
        <f>IF(((ベースリスト!I246="即")+(ベースリスト!I246="フリー")+(ベースリスト!I246="不")),1,0)</f>
        <v>0</v>
      </c>
      <c r="I245">
        <f>IF(((ベースリスト!J246="即")+(ベースリスト!J246="フリー")+(ベースリスト!J246="不")),1,0)</f>
        <v>0</v>
      </c>
      <c r="J245">
        <f>IF(((ベースリスト!K246="即")+(ベースリスト!K246="フリー")+(ベースリスト!K246="不")),1,0)</f>
        <v>0</v>
      </c>
      <c r="K245">
        <f>IF(((ベースリスト!L246="即")+(ベースリスト!L246="フリー")+(ベースリスト!L246="不")),1,0)</f>
        <v>0</v>
      </c>
      <c r="O245">
        <f>IF(ベースリスト!H246="減",1,0)</f>
        <v>0</v>
      </c>
      <c r="P245">
        <f>IF(ベースリスト!I246="減",1,0)</f>
        <v>0</v>
      </c>
      <c r="Q245">
        <f>IF(ベースリスト!J246="減",1,0)</f>
        <v>0</v>
      </c>
      <c r="R245">
        <f>IF(ベースリスト!K246="減",1,0)</f>
        <v>0</v>
      </c>
      <c r="S245">
        <f>IF(ベースリスト!L246="減",1,0)</f>
        <v>0</v>
      </c>
      <c r="W245">
        <f t="shared" si="71"/>
        <v>0</v>
      </c>
      <c r="X245">
        <f t="shared" si="72"/>
        <v>0</v>
      </c>
      <c r="Y245">
        <f t="shared" si="73"/>
        <v>0</v>
      </c>
      <c r="Z245">
        <f t="shared" si="74"/>
        <v>0</v>
      </c>
      <c r="AA245">
        <f t="shared" si="75"/>
        <v>0</v>
      </c>
      <c r="AB245">
        <f t="shared" si="76"/>
        <v>0</v>
      </c>
    </row>
    <row r="246" spans="1:34" x14ac:dyDescent="0.4">
      <c r="A246">
        <f>ベースリスト!F247</f>
        <v>545</v>
      </c>
      <c r="B246">
        <f>IF(ベースリスト!G247="重１",1,IF(ベースリスト!G247="重２",2,IF(ベースリスト!G247="重３",3,IF(ベースリスト!G247="軽",4,IF(ベースリスト!G247="渋滞",5,0)))))</f>
        <v>0</v>
      </c>
      <c r="C246" t="str">
        <f t="shared" si="70"/>
        <v>0000</v>
      </c>
      <c r="D246" t="str">
        <f>ベースリスト!B247&amp;ベースリスト!C247</f>
        <v/>
      </c>
      <c r="G246">
        <f>IF(((ベースリスト!H247="即")+(ベースリスト!H247="フリー")+(ベースリスト!H247="不")),1,0)</f>
        <v>0</v>
      </c>
      <c r="H246">
        <f>IF(((ベースリスト!I247="即")+(ベースリスト!I247="フリー")+(ベースリスト!I247="不")),1,0)</f>
        <v>0</v>
      </c>
      <c r="I246">
        <f>IF(((ベースリスト!J247="即")+(ベースリスト!J247="フリー")+(ベースリスト!J247="不")),1,0)</f>
        <v>0</v>
      </c>
      <c r="J246">
        <f>IF(((ベースリスト!K247="即")+(ベースリスト!K247="フリー")+(ベースリスト!K247="不")),1,0)</f>
        <v>0</v>
      </c>
      <c r="K246">
        <f>IF(((ベースリスト!L247="即")+(ベースリスト!L247="フリー")+(ベースリスト!L247="不")),1,0)</f>
        <v>0</v>
      </c>
      <c r="O246">
        <f>IF(ベースリスト!H247="減",1,0)</f>
        <v>0</v>
      </c>
      <c r="P246">
        <f>IF(ベースリスト!I247="減",1,0)</f>
        <v>0</v>
      </c>
      <c r="Q246">
        <f>IF(ベースリスト!J247="減",1,0)</f>
        <v>0</v>
      </c>
      <c r="R246">
        <f>IF(ベースリスト!K247="減",1,0)</f>
        <v>0</v>
      </c>
      <c r="S246">
        <f>IF(ベースリスト!L247="減",1,0)</f>
        <v>0</v>
      </c>
      <c r="W246">
        <f t="shared" si="71"/>
        <v>0</v>
      </c>
      <c r="X246">
        <f t="shared" si="72"/>
        <v>0</v>
      </c>
      <c r="Y246">
        <f t="shared" si="73"/>
        <v>0</v>
      </c>
      <c r="Z246">
        <f t="shared" si="74"/>
        <v>0</v>
      </c>
      <c r="AA246">
        <f t="shared" si="75"/>
        <v>0</v>
      </c>
      <c r="AB246">
        <f t="shared" si="76"/>
        <v>0</v>
      </c>
    </row>
    <row r="247" spans="1:34" x14ac:dyDescent="0.4">
      <c r="A247">
        <f>ベースリスト!F248</f>
        <v>546</v>
      </c>
      <c r="B247">
        <f>IF(ベースリスト!G248="重１",1,IF(ベースリスト!G248="重２",2,IF(ベースリスト!G248="重３",3,IF(ベースリスト!G248="軽",4,IF(ベースリスト!G248="渋滞",5,0)))))</f>
        <v>0</v>
      </c>
      <c r="C247" t="str">
        <f t="shared" si="70"/>
        <v>0000</v>
      </c>
      <c r="D247" t="str">
        <f>ベースリスト!B248&amp;ベースリスト!C248</f>
        <v/>
      </c>
      <c r="G247">
        <f>IF(((ベースリスト!H248="即")+(ベースリスト!H248="フリー")+(ベースリスト!H248="不")),1,0)</f>
        <v>0</v>
      </c>
      <c r="H247">
        <f>IF(((ベースリスト!I248="即")+(ベースリスト!I248="フリー")+(ベースリスト!I248="不")),1,0)</f>
        <v>0</v>
      </c>
      <c r="I247">
        <f>IF(((ベースリスト!J248="即")+(ベースリスト!J248="フリー")+(ベースリスト!J248="不")),1,0)</f>
        <v>0</v>
      </c>
      <c r="J247">
        <f>IF(((ベースリスト!K248="即")+(ベースリスト!K248="フリー")+(ベースリスト!K248="不")),1,0)</f>
        <v>0</v>
      </c>
      <c r="K247">
        <f>IF(((ベースリスト!L248="即")+(ベースリスト!L248="フリー")+(ベースリスト!L248="不")),1,0)</f>
        <v>0</v>
      </c>
      <c r="O247">
        <f>IF(ベースリスト!H248="減",1,0)</f>
        <v>0</v>
      </c>
      <c r="P247">
        <f>IF(ベースリスト!I248="減",1,0)</f>
        <v>0</v>
      </c>
      <c r="Q247">
        <f>IF(ベースリスト!J248="減",1,0)</f>
        <v>0</v>
      </c>
      <c r="R247">
        <f>IF(ベースリスト!K248="減",1,0)</f>
        <v>0</v>
      </c>
      <c r="S247">
        <f>IF(ベースリスト!L248="減",1,0)</f>
        <v>0</v>
      </c>
      <c r="W247">
        <f t="shared" si="71"/>
        <v>0</v>
      </c>
      <c r="X247">
        <f t="shared" si="72"/>
        <v>0</v>
      </c>
      <c r="Y247">
        <f t="shared" si="73"/>
        <v>0</v>
      </c>
      <c r="Z247">
        <f t="shared" si="74"/>
        <v>0</v>
      </c>
      <c r="AA247">
        <f t="shared" si="75"/>
        <v>0</v>
      </c>
      <c r="AB247">
        <f t="shared" si="76"/>
        <v>0</v>
      </c>
    </row>
    <row r="248" spans="1:34" x14ac:dyDescent="0.4">
      <c r="A248">
        <f>ベースリスト!F249</f>
        <v>547</v>
      </c>
      <c r="B248">
        <f>IF(ベースリスト!G249="重１",1,IF(ベースリスト!G249="重２",2,IF(ベースリスト!G249="重３",3,IF(ベースリスト!G249="軽",4,IF(ベースリスト!G249="渋滞",5,0)))))</f>
        <v>0</v>
      </c>
      <c r="C248" t="str">
        <f t="shared" si="70"/>
        <v>0000</v>
      </c>
      <c r="D248" t="str">
        <f>ベースリスト!B249&amp;ベースリスト!C249</f>
        <v/>
      </c>
      <c r="G248">
        <f>IF(((ベースリスト!H249="即")+(ベースリスト!H249="フリー")+(ベースリスト!H249="不")),1,0)</f>
        <v>0</v>
      </c>
      <c r="H248">
        <f>IF(((ベースリスト!I249="即")+(ベースリスト!I249="フリー")+(ベースリスト!I249="不")),1,0)</f>
        <v>0</v>
      </c>
      <c r="I248">
        <f>IF(((ベースリスト!J249="即")+(ベースリスト!J249="フリー")+(ベースリスト!J249="不")),1,0)</f>
        <v>0</v>
      </c>
      <c r="J248">
        <f>IF(((ベースリスト!K249="即")+(ベースリスト!K249="フリー")+(ベースリスト!K249="不")),1,0)</f>
        <v>0</v>
      </c>
      <c r="K248">
        <f>IF(((ベースリスト!L249="即")+(ベースリスト!L249="フリー")+(ベースリスト!L249="不")),1,0)</f>
        <v>0</v>
      </c>
      <c r="O248">
        <f>IF(ベースリスト!H249="減",1,0)</f>
        <v>0</v>
      </c>
      <c r="P248">
        <f>IF(ベースリスト!I249="減",1,0)</f>
        <v>0</v>
      </c>
      <c r="Q248">
        <f>IF(ベースリスト!J249="減",1,0)</f>
        <v>0</v>
      </c>
      <c r="R248">
        <f>IF(ベースリスト!K249="減",1,0)</f>
        <v>0</v>
      </c>
      <c r="S248">
        <f>IF(ベースリスト!L249="減",1,0)</f>
        <v>0</v>
      </c>
      <c r="W248">
        <f t="shared" si="71"/>
        <v>0</v>
      </c>
      <c r="X248">
        <f t="shared" si="72"/>
        <v>0</v>
      </c>
      <c r="Y248">
        <f t="shared" si="73"/>
        <v>0</v>
      </c>
      <c r="Z248">
        <f t="shared" si="74"/>
        <v>0</v>
      </c>
      <c r="AA248">
        <f t="shared" si="75"/>
        <v>0</v>
      </c>
      <c r="AB248">
        <f t="shared" si="76"/>
        <v>0</v>
      </c>
    </row>
    <row r="249" spans="1:34" x14ac:dyDescent="0.4">
      <c r="A249">
        <f>ベースリスト!F250</f>
        <v>548</v>
      </c>
      <c r="B249">
        <f>IF(ベースリスト!G250="重１",1,IF(ベースリスト!G250="重２",2,IF(ベースリスト!G250="重３",3,IF(ベースリスト!G250="軽",4,IF(ベースリスト!G250="渋滞",5,0)))))</f>
        <v>0</v>
      </c>
      <c r="C249" t="str">
        <f t="shared" si="70"/>
        <v>0000</v>
      </c>
      <c r="D249" t="str">
        <f>ベースリスト!B250&amp;ベースリスト!C250</f>
        <v/>
      </c>
      <c r="G249">
        <f>IF(((ベースリスト!H250="即")+(ベースリスト!H250="フリー")+(ベースリスト!H250="不")),1,0)</f>
        <v>0</v>
      </c>
      <c r="H249">
        <f>IF(((ベースリスト!I250="即")+(ベースリスト!I250="フリー")+(ベースリスト!I250="不")),1,0)</f>
        <v>0</v>
      </c>
      <c r="I249">
        <f>IF(((ベースリスト!J250="即")+(ベースリスト!J250="フリー")+(ベースリスト!J250="不")),1,0)</f>
        <v>0</v>
      </c>
      <c r="J249">
        <f>IF(((ベースリスト!K250="即")+(ベースリスト!K250="フリー")+(ベースリスト!K250="不")),1,0)</f>
        <v>0</v>
      </c>
      <c r="K249">
        <f>IF(((ベースリスト!L250="即")+(ベースリスト!L250="フリー")+(ベースリスト!L250="不")),1,0)</f>
        <v>0</v>
      </c>
      <c r="O249">
        <f>IF(ベースリスト!H250="減",1,0)</f>
        <v>0</v>
      </c>
      <c r="P249">
        <f>IF(ベースリスト!I250="減",1,0)</f>
        <v>0</v>
      </c>
      <c r="Q249">
        <f>IF(ベースリスト!J250="減",1,0)</f>
        <v>0</v>
      </c>
      <c r="R249">
        <f>IF(ベースリスト!K250="減",1,0)</f>
        <v>0</v>
      </c>
      <c r="S249">
        <f>IF(ベースリスト!L250="減",1,0)</f>
        <v>0</v>
      </c>
      <c r="W249">
        <f t="shared" si="71"/>
        <v>0</v>
      </c>
      <c r="X249">
        <f t="shared" si="72"/>
        <v>0</v>
      </c>
      <c r="Y249">
        <f t="shared" si="73"/>
        <v>0</v>
      </c>
      <c r="Z249">
        <f t="shared" si="74"/>
        <v>0</v>
      </c>
      <c r="AA249">
        <f t="shared" si="75"/>
        <v>0</v>
      </c>
      <c r="AB249">
        <f t="shared" si="76"/>
        <v>0</v>
      </c>
    </row>
    <row r="250" spans="1:34" x14ac:dyDescent="0.4">
      <c r="A250">
        <f>ベースリスト!F251</f>
        <v>549</v>
      </c>
      <c r="B250">
        <f>IF(ベースリスト!G251="重１",1,IF(ベースリスト!G251="重２",2,IF(ベースリスト!G251="重３",3,IF(ベースリスト!G251="軽",4,IF(ベースリスト!G251="渋滞",5,0)))))</f>
        <v>0</v>
      </c>
      <c r="C250" t="str">
        <f t="shared" si="70"/>
        <v>0000</v>
      </c>
      <c r="D250" t="str">
        <f>ベースリスト!B251&amp;ベースリスト!C251</f>
        <v/>
      </c>
      <c r="G250">
        <f>IF(((ベースリスト!H251="即")+(ベースリスト!H251="フリー")+(ベースリスト!H251="不")),1,0)</f>
        <v>0</v>
      </c>
      <c r="H250">
        <f>IF(((ベースリスト!I251="即")+(ベースリスト!I251="フリー")+(ベースリスト!I251="不")),1,0)</f>
        <v>0</v>
      </c>
      <c r="I250">
        <f>IF(((ベースリスト!J251="即")+(ベースリスト!J251="フリー")+(ベースリスト!J251="不")),1,0)</f>
        <v>0</v>
      </c>
      <c r="J250">
        <f>IF(((ベースリスト!K251="即")+(ベースリスト!K251="フリー")+(ベースリスト!K251="不")),1,0)</f>
        <v>0</v>
      </c>
      <c r="K250">
        <f>IF(((ベースリスト!L251="即")+(ベースリスト!L251="フリー")+(ベースリスト!L251="不")),1,0)</f>
        <v>0</v>
      </c>
      <c r="O250">
        <f>IF(ベースリスト!H251="減",1,0)</f>
        <v>0</v>
      </c>
      <c r="P250">
        <f>IF(ベースリスト!I251="減",1,0)</f>
        <v>0</v>
      </c>
      <c r="Q250">
        <f>IF(ベースリスト!J251="減",1,0)</f>
        <v>0</v>
      </c>
      <c r="R250">
        <f>IF(ベースリスト!K251="減",1,0)</f>
        <v>0</v>
      </c>
      <c r="S250">
        <f>IF(ベースリスト!L251="減",1,0)</f>
        <v>0</v>
      </c>
      <c r="W250">
        <f t="shared" si="71"/>
        <v>0</v>
      </c>
      <c r="X250">
        <f t="shared" si="72"/>
        <v>0</v>
      </c>
      <c r="Y250">
        <f t="shared" si="73"/>
        <v>0</v>
      </c>
      <c r="Z250">
        <f t="shared" si="74"/>
        <v>0</v>
      </c>
      <c r="AA250">
        <f t="shared" si="75"/>
        <v>0</v>
      </c>
      <c r="AB250">
        <f t="shared" si="76"/>
        <v>0</v>
      </c>
    </row>
    <row r="251" spans="1:34" x14ac:dyDescent="0.4">
      <c r="A251">
        <f>ベースリスト!F252</f>
        <v>550</v>
      </c>
      <c r="B251">
        <f>IF(ベースリスト!G252="重１",1,IF(ベースリスト!G252="重２",2,IF(ベースリスト!G252="重３",3,IF(ベースリスト!G252="軽",4,IF(ベースリスト!G252="渋滞",5,0)))))</f>
        <v>0</v>
      </c>
      <c r="C251" t="str">
        <f t="shared" si="70"/>
        <v>0000</v>
      </c>
      <c r="D251" t="str">
        <f>ベースリスト!B252&amp;ベースリスト!C252</f>
        <v/>
      </c>
      <c r="G251">
        <f>IF(((ベースリスト!H252="即")+(ベースリスト!H252="フリー")+(ベースリスト!H252="不")),1,0)</f>
        <v>0</v>
      </c>
      <c r="H251">
        <f>IF(((ベースリスト!I252="即")+(ベースリスト!I252="フリー")+(ベースリスト!I252="不")),1,0)</f>
        <v>0</v>
      </c>
      <c r="I251">
        <f>IF(((ベースリスト!J252="即")+(ベースリスト!J252="フリー")+(ベースリスト!J252="不")),1,0)</f>
        <v>0</v>
      </c>
      <c r="J251">
        <f>IF(((ベースリスト!K252="即")+(ベースリスト!K252="フリー")+(ベースリスト!K252="不")),1,0)</f>
        <v>0</v>
      </c>
      <c r="K251">
        <f>IF(((ベースリスト!L252="即")+(ベースリスト!L252="フリー")+(ベースリスト!L252="不")),1,0)</f>
        <v>0</v>
      </c>
      <c r="O251">
        <f>IF(ベースリスト!H252="減",1,0)</f>
        <v>0</v>
      </c>
      <c r="P251">
        <f>IF(ベースリスト!I252="減",1,0)</f>
        <v>0</v>
      </c>
      <c r="Q251">
        <f>IF(ベースリスト!J252="減",1,0)</f>
        <v>0</v>
      </c>
      <c r="R251">
        <f>IF(ベースリスト!K252="減",1,0)</f>
        <v>0</v>
      </c>
      <c r="S251">
        <f>IF(ベースリスト!L252="減",1,0)</f>
        <v>0</v>
      </c>
      <c r="W251">
        <f t="shared" si="71"/>
        <v>0</v>
      </c>
      <c r="X251">
        <f t="shared" si="72"/>
        <v>0</v>
      </c>
      <c r="Y251">
        <f t="shared" si="73"/>
        <v>0</v>
      </c>
      <c r="Z251">
        <f t="shared" si="74"/>
        <v>0</v>
      </c>
      <c r="AA251">
        <f t="shared" si="75"/>
        <v>0</v>
      </c>
      <c r="AB251">
        <f t="shared" si="76"/>
        <v>0</v>
      </c>
    </row>
    <row r="252" spans="1:34" x14ac:dyDescent="0.4">
      <c r="A252">
        <f>ベースリスト!F253</f>
        <v>551</v>
      </c>
      <c r="B252">
        <f>IF(ベースリスト!G253="重１",1,IF(ベースリスト!G253="重２",2,IF(ベースリスト!G253="重３",3,IF(ベースリスト!G253="軽",4,IF(ベースリスト!G253="渋滞",5,0)))))</f>
        <v>4</v>
      </c>
      <c r="C252" t="str">
        <f t="shared" si="70"/>
        <v>0000</v>
      </c>
      <c r="D252" t="str">
        <f>ベースリスト!B253&amp;ベースリスト!C253</f>
        <v>巻上インバータ冷却ファン停止</v>
      </c>
      <c r="E252" s="12" t="str">
        <f>ベースリスト!D253</f>
        <v>インバータ内冷却ファンが停止</v>
      </c>
      <c r="G252">
        <f>IF(((ベースリスト!H253="即")+(ベースリスト!H253="フリー")+(ベースリスト!H253="不")),1,0)</f>
        <v>0</v>
      </c>
      <c r="H252">
        <f>IF(((ベースリスト!I253="即")+(ベースリスト!I253="フリー")+(ベースリスト!I253="不")),1,0)</f>
        <v>0</v>
      </c>
      <c r="I252">
        <f>IF(((ベースリスト!J253="即")+(ベースリスト!J253="フリー")+(ベースリスト!J253="不")),1,0)</f>
        <v>0</v>
      </c>
      <c r="J252">
        <f>IF(((ベースリスト!K253="即")+(ベースリスト!K253="フリー")+(ベースリスト!K253="不")),1,0)</f>
        <v>0</v>
      </c>
      <c r="K252">
        <f>IF(((ベースリスト!L253="即")+(ベースリスト!L253="フリー")+(ベースリスト!L253="不")),1,0)</f>
        <v>0</v>
      </c>
      <c r="O252">
        <f>IF(ベースリスト!H253="減",1,0)</f>
        <v>0</v>
      </c>
      <c r="P252">
        <f>IF(ベースリスト!I253="減",1,0)</f>
        <v>0</v>
      </c>
      <c r="Q252">
        <f>IF(ベースリスト!J253="減",1,0)</f>
        <v>0</v>
      </c>
      <c r="R252">
        <f>IF(ベースリスト!K253="減",1,0)</f>
        <v>0</v>
      </c>
      <c r="S252">
        <f>IF(ベースリスト!L253="減",1,0)</f>
        <v>0</v>
      </c>
      <c r="W252">
        <f t="shared" si="71"/>
        <v>1</v>
      </c>
      <c r="X252">
        <f t="shared" si="72"/>
        <v>0</v>
      </c>
      <c r="Y252">
        <f t="shared" si="73"/>
        <v>0</v>
      </c>
      <c r="Z252">
        <f t="shared" si="74"/>
        <v>0</v>
      </c>
      <c r="AA252">
        <f t="shared" si="75"/>
        <v>1</v>
      </c>
      <c r="AB252">
        <f t="shared" si="76"/>
        <v>0</v>
      </c>
    </row>
    <row r="253" spans="1:34" x14ac:dyDescent="0.4">
      <c r="A253">
        <f>ベースリスト!F254</f>
        <v>552</v>
      </c>
      <c r="B253">
        <f>IF(ベースリスト!G254="重１",1,IF(ベースリスト!G254="重２",2,IF(ベースリスト!G254="重３",3,IF(ベースリスト!G254="軽",4,IF(ベースリスト!G254="渋滞",5,0)))))</f>
        <v>0</v>
      </c>
      <c r="C253" t="str">
        <f t="shared" si="70"/>
        <v>0000</v>
      </c>
      <c r="D253" t="str">
        <f>ベースリスト!B254&amp;ベースリスト!C254</f>
        <v/>
      </c>
      <c r="G253">
        <f>IF(((ベースリスト!H254="即")+(ベースリスト!H254="フリー")+(ベースリスト!H254="不")),1,0)</f>
        <v>0</v>
      </c>
      <c r="H253">
        <f>IF(((ベースリスト!I254="即")+(ベースリスト!I254="フリー")+(ベースリスト!I254="不")),1,0)</f>
        <v>0</v>
      </c>
      <c r="I253">
        <f>IF(((ベースリスト!J254="即")+(ベースリスト!J254="フリー")+(ベースリスト!J254="不")),1,0)</f>
        <v>0</v>
      </c>
      <c r="J253">
        <f>IF(((ベースリスト!K254="即")+(ベースリスト!K254="フリー")+(ベースリスト!K254="不")),1,0)</f>
        <v>0</v>
      </c>
      <c r="K253">
        <f>IF(((ベースリスト!L254="即")+(ベースリスト!L254="フリー")+(ベースリスト!L254="不")),1,0)</f>
        <v>0</v>
      </c>
      <c r="O253">
        <f>IF(ベースリスト!H254="減",1,0)</f>
        <v>0</v>
      </c>
      <c r="P253">
        <f>IF(ベースリスト!I254="減",1,0)</f>
        <v>0</v>
      </c>
      <c r="Q253">
        <f>IF(ベースリスト!J254="減",1,0)</f>
        <v>0</v>
      </c>
      <c r="R253">
        <f>IF(ベースリスト!K254="減",1,0)</f>
        <v>0</v>
      </c>
      <c r="S253">
        <f>IF(ベースリスト!L254="減",1,0)</f>
        <v>0</v>
      </c>
      <c r="W253">
        <f t="shared" si="71"/>
        <v>0</v>
      </c>
      <c r="X253">
        <f t="shared" si="72"/>
        <v>0</v>
      </c>
      <c r="Y253">
        <f t="shared" si="73"/>
        <v>0</v>
      </c>
      <c r="Z253">
        <f t="shared" si="74"/>
        <v>0</v>
      </c>
      <c r="AA253">
        <f t="shared" si="75"/>
        <v>0</v>
      </c>
      <c r="AB253">
        <f t="shared" si="76"/>
        <v>0</v>
      </c>
    </row>
    <row r="254" spans="1:34" x14ac:dyDescent="0.4">
      <c r="A254">
        <f>ベースリスト!F255</f>
        <v>553</v>
      </c>
      <c r="B254">
        <f>IF(ベースリスト!G255="重１",1,IF(ベースリスト!G255="重２",2,IF(ベースリスト!G255="重３",3,IF(ベースリスト!G255="軽",4,IF(ベースリスト!G255="渋滞",5,0)))))</f>
        <v>4</v>
      </c>
      <c r="C254" t="str">
        <f t="shared" si="70"/>
        <v>0000</v>
      </c>
      <c r="D254" t="str">
        <f>ベースリスト!B255&amp;ベースリスト!C255</f>
        <v>引込インバータ冷却ファン停止</v>
      </c>
      <c r="E254" s="12" t="str">
        <f>ベースリスト!D255</f>
        <v>インバータ内冷却ファンが停止</v>
      </c>
      <c r="G254">
        <f>IF(((ベースリスト!H255="即")+(ベースリスト!H255="フリー")+(ベースリスト!H255="不")),1,0)</f>
        <v>0</v>
      </c>
      <c r="H254">
        <f>IF(((ベースリスト!I255="即")+(ベースリスト!I255="フリー")+(ベースリスト!I255="不")),1,0)</f>
        <v>0</v>
      </c>
      <c r="I254">
        <f>IF(((ベースリスト!J255="即")+(ベースリスト!J255="フリー")+(ベースリスト!J255="不")),1,0)</f>
        <v>0</v>
      </c>
      <c r="J254">
        <f>IF(((ベースリスト!K255="即")+(ベースリスト!K255="フリー")+(ベースリスト!K255="不")),1,0)</f>
        <v>0</v>
      </c>
      <c r="K254">
        <f>IF(((ベースリスト!L255="即")+(ベースリスト!L255="フリー")+(ベースリスト!L255="不")),1,0)</f>
        <v>0</v>
      </c>
      <c r="O254">
        <f>IF(ベースリスト!H255="減",1,0)</f>
        <v>0</v>
      </c>
      <c r="P254">
        <f>IF(ベースリスト!I255="減",1,0)</f>
        <v>0</v>
      </c>
      <c r="Q254">
        <f>IF(ベースリスト!J255="減",1,0)</f>
        <v>0</v>
      </c>
      <c r="R254">
        <f>IF(ベースリスト!K255="減",1,0)</f>
        <v>0</v>
      </c>
      <c r="S254">
        <f>IF(ベースリスト!L255="減",1,0)</f>
        <v>0</v>
      </c>
      <c r="W254">
        <f t="shared" si="71"/>
        <v>1</v>
      </c>
      <c r="X254">
        <f t="shared" si="72"/>
        <v>0</v>
      </c>
      <c r="Y254">
        <f t="shared" si="73"/>
        <v>0</v>
      </c>
      <c r="Z254">
        <f t="shared" si="74"/>
        <v>0</v>
      </c>
      <c r="AA254">
        <f t="shared" si="75"/>
        <v>1</v>
      </c>
      <c r="AB254">
        <f t="shared" si="76"/>
        <v>0</v>
      </c>
    </row>
    <row r="255" spans="1:34" x14ac:dyDescent="0.4">
      <c r="A255">
        <f>ベースリスト!F256</f>
        <v>554</v>
      </c>
      <c r="B255">
        <f>IF(ベースリスト!G256="重１",1,IF(ベースリスト!G256="重２",2,IF(ベースリスト!G256="重３",3,IF(ベースリスト!G256="軽",4,IF(ベースリスト!G256="渋滞",5,0)))))</f>
        <v>4</v>
      </c>
      <c r="C255" t="str">
        <f t="shared" si="70"/>
        <v>0000</v>
      </c>
      <c r="D255" t="str">
        <f>ベースリスト!B256&amp;ベースリスト!C256</f>
        <v>旋回インバータ冷却ファン停止</v>
      </c>
      <c r="E255" s="12" t="str">
        <f>ベースリスト!D256</f>
        <v>インバータ内冷却ファンが停止</v>
      </c>
      <c r="G255">
        <f>IF(((ベースリスト!H256="即")+(ベースリスト!H256="フリー")+(ベースリスト!H256="不")),1,0)</f>
        <v>0</v>
      </c>
      <c r="H255">
        <f>IF(((ベースリスト!I256="即")+(ベースリスト!I256="フリー")+(ベースリスト!I256="不")),1,0)</f>
        <v>0</v>
      </c>
      <c r="I255">
        <f>IF(((ベースリスト!J256="即")+(ベースリスト!J256="フリー")+(ベースリスト!J256="不")),1,0)</f>
        <v>0</v>
      </c>
      <c r="J255">
        <f>IF(((ベースリスト!K256="即")+(ベースリスト!K256="フリー")+(ベースリスト!K256="不")),1,0)</f>
        <v>0</v>
      </c>
      <c r="K255">
        <f>IF(((ベースリスト!L256="即")+(ベースリスト!L256="フリー")+(ベースリスト!L256="不")),1,0)</f>
        <v>0</v>
      </c>
      <c r="O255">
        <f>IF(ベースリスト!H256="減",1,0)</f>
        <v>0</v>
      </c>
      <c r="P255">
        <f>IF(ベースリスト!I256="減",1,0)</f>
        <v>0</v>
      </c>
      <c r="Q255">
        <f>IF(ベースリスト!J256="減",1,0)</f>
        <v>0</v>
      </c>
      <c r="R255">
        <f>IF(ベースリスト!K256="減",1,0)</f>
        <v>0</v>
      </c>
      <c r="S255">
        <f>IF(ベースリスト!L256="減",1,0)</f>
        <v>0</v>
      </c>
      <c r="W255">
        <f t="shared" si="71"/>
        <v>1</v>
      </c>
      <c r="X255">
        <f t="shared" si="72"/>
        <v>0</v>
      </c>
      <c r="Y255">
        <f t="shared" si="73"/>
        <v>0</v>
      </c>
      <c r="Z255">
        <f t="shared" si="74"/>
        <v>0</v>
      </c>
      <c r="AA255">
        <f t="shared" si="75"/>
        <v>1</v>
      </c>
      <c r="AB255">
        <f t="shared" si="76"/>
        <v>0</v>
      </c>
    </row>
    <row r="256" spans="1:34" x14ac:dyDescent="0.4">
      <c r="A256">
        <f>ベースリスト!F257</f>
        <v>555</v>
      </c>
      <c r="B256">
        <f>IF(ベースリスト!G257="重１",1,IF(ベースリスト!G257="重２",2,IF(ベースリスト!G257="重３",3,IF(ベースリスト!G257="軽",4,IF(ベースリスト!G257="渋滞",5,0)))))</f>
        <v>4</v>
      </c>
      <c r="C256" t="str">
        <f t="shared" si="70"/>
        <v>0000</v>
      </c>
      <c r="D256" t="str">
        <f>ベースリスト!B257&amp;ベースリスト!C257</f>
        <v>走行インバータ冷却ファン停止</v>
      </c>
      <c r="E256" s="12" t="str">
        <f>ベースリスト!D257</f>
        <v>インバータ内冷却ファンが停止</v>
      </c>
      <c r="G256">
        <f>IF(((ベースリスト!H257="即")+(ベースリスト!H257="フリー")+(ベースリスト!H257="不")),1,0)</f>
        <v>0</v>
      </c>
      <c r="H256">
        <f>IF(((ベースリスト!I257="即")+(ベースリスト!I257="フリー")+(ベースリスト!I257="不")),1,0)</f>
        <v>0</v>
      </c>
      <c r="I256">
        <f>IF(((ベースリスト!J257="即")+(ベースリスト!J257="フリー")+(ベースリスト!J257="不")),1,0)</f>
        <v>0</v>
      </c>
      <c r="J256">
        <f>IF(((ベースリスト!K257="即")+(ベースリスト!K257="フリー")+(ベースリスト!K257="不")),1,0)</f>
        <v>0</v>
      </c>
      <c r="K256">
        <f>IF(((ベースリスト!L257="即")+(ベースリスト!L257="フリー")+(ベースリスト!L257="不")),1,0)</f>
        <v>0</v>
      </c>
      <c r="O256">
        <f>IF(ベースリスト!H257="減",1,0)</f>
        <v>0</v>
      </c>
      <c r="P256">
        <f>IF(ベースリスト!I257="減",1,0)</f>
        <v>0</v>
      </c>
      <c r="Q256">
        <f>IF(ベースリスト!J257="減",1,0)</f>
        <v>0</v>
      </c>
      <c r="R256">
        <f>IF(ベースリスト!K257="減",1,0)</f>
        <v>0</v>
      </c>
      <c r="S256">
        <f>IF(ベースリスト!L257="減",1,0)</f>
        <v>0</v>
      </c>
      <c r="W256">
        <f t="shared" si="71"/>
        <v>1</v>
      </c>
      <c r="X256">
        <f t="shared" si="72"/>
        <v>0</v>
      </c>
      <c r="Y256">
        <f t="shared" si="73"/>
        <v>0</v>
      </c>
      <c r="Z256">
        <f t="shared" si="74"/>
        <v>0</v>
      </c>
      <c r="AA256">
        <f t="shared" si="75"/>
        <v>1</v>
      </c>
      <c r="AB256">
        <f t="shared" si="76"/>
        <v>0</v>
      </c>
    </row>
    <row r="257" spans="1:34" x14ac:dyDescent="0.4">
      <c r="A257">
        <f>ベースリスト!F258</f>
        <v>0</v>
      </c>
      <c r="B257">
        <f>IF(ベースリスト!G258="重１",1,IF(ベースリスト!G258="重２",2,IF(ベースリスト!G258="重３",3,IF(ベースリスト!G258="軽",4,IF(ベースリスト!G258="渋滞",5,0)))))</f>
        <v>0</v>
      </c>
      <c r="C257" t="str">
        <f t="shared" si="70"/>
        <v>0000</v>
      </c>
      <c r="D257" t="str">
        <f>ベースリスト!B258&amp;ベースリスト!C258</f>
        <v/>
      </c>
      <c r="E257" s="12">
        <f>ベースリスト!D258</f>
        <v>0</v>
      </c>
      <c r="G257">
        <f>IF(((ベースリスト!H258="即")+(ベースリスト!H258="フリー")+(ベースリスト!H258="不")),1,0)</f>
        <v>0</v>
      </c>
      <c r="H257">
        <f>IF(((ベースリスト!I258="即")+(ベースリスト!I258="フリー")+(ベースリスト!I258="不")),1,0)</f>
        <v>0</v>
      </c>
      <c r="I257">
        <f>IF(((ベースリスト!J258="即")+(ベースリスト!J258="フリー")+(ベースリスト!J258="不")),1,0)</f>
        <v>0</v>
      </c>
      <c r="J257">
        <f>IF(((ベースリスト!K258="即")+(ベースリスト!K258="フリー")+(ベースリスト!K258="不")),1,0)</f>
        <v>0</v>
      </c>
      <c r="K257">
        <f>IF(((ベースリスト!L258="即")+(ベースリスト!L258="フリー")+(ベースリスト!L258="不")),1,0)</f>
        <v>0</v>
      </c>
      <c r="O257">
        <f>IF(ベースリスト!H258="減",1,0)</f>
        <v>0</v>
      </c>
      <c r="P257">
        <f>IF(ベースリスト!I258="減",1,0)</f>
        <v>0</v>
      </c>
      <c r="Q257">
        <f>IF(ベースリスト!J258="減",1,0)</f>
        <v>0</v>
      </c>
      <c r="R257">
        <f>IF(ベースリスト!K258="減",1,0)</f>
        <v>0</v>
      </c>
      <c r="S257">
        <f>IF(ベースリスト!L258="減",1,0)</f>
        <v>0</v>
      </c>
      <c r="W257">
        <f t="shared" si="71"/>
        <v>0</v>
      </c>
      <c r="X257">
        <f t="shared" ref="X257:X290" si="89">IF(B257=1,1,0)</f>
        <v>0</v>
      </c>
      <c r="Y257">
        <f t="shared" ref="Y257:Y290" si="90">IF(B257=2,1,0)</f>
        <v>0</v>
      </c>
      <c r="Z257">
        <f t="shared" ref="Z257:Z290" si="91">IF(B257=3,1,0)</f>
        <v>0</v>
      </c>
      <c r="AA257">
        <f t="shared" ref="AA257:AA290" si="92">IF(B257=4,1,0)</f>
        <v>0</v>
      </c>
      <c r="AB257">
        <f t="shared" ref="AB257:AB290" si="93">IF(B257=5,1,0)</f>
        <v>0</v>
      </c>
    </row>
    <row r="258" spans="1:34" x14ac:dyDescent="0.4">
      <c r="A258">
        <f>ベースリスト!F259</f>
        <v>0</v>
      </c>
      <c r="B258">
        <f>IF(ベースリスト!G259="重１",1,IF(ベースリスト!G259="重２",2,IF(ベースリスト!G259="重３",3,IF(ベースリスト!G259="軽",4,IF(ベースリスト!G259="渋滞",5,0)))))</f>
        <v>0</v>
      </c>
      <c r="C258" t="str">
        <f t="shared" si="70"/>
        <v>0000</v>
      </c>
      <c r="D258" t="str">
        <f>ベースリスト!B259&amp;ベースリスト!C259</f>
        <v/>
      </c>
      <c r="E258" s="12">
        <f>ベースリスト!D259</f>
        <v>0</v>
      </c>
      <c r="G258">
        <f>IF(((ベースリスト!H259="即")+(ベースリスト!H259="フリー")+(ベースリスト!H259="不")),1,0)</f>
        <v>0</v>
      </c>
      <c r="H258">
        <f>IF(((ベースリスト!I259="即")+(ベースリスト!I259="フリー")+(ベースリスト!I259="不")),1,0)</f>
        <v>0</v>
      </c>
      <c r="I258">
        <f>IF(((ベースリスト!J259="即")+(ベースリスト!J259="フリー")+(ベースリスト!J259="不")),1,0)</f>
        <v>0</v>
      </c>
      <c r="J258">
        <f>IF(((ベースリスト!K259="即")+(ベースリスト!K259="フリー")+(ベースリスト!K259="不")),1,0)</f>
        <v>0</v>
      </c>
      <c r="K258">
        <f>IF(((ベースリスト!L259="即")+(ベースリスト!L259="フリー")+(ベースリスト!L259="不")),1,0)</f>
        <v>0</v>
      </c>
      <c r="O258">
        <f>IF(ベースリスト!H259="減",1,0)</f>
        <v>0</v>
      </c>
      <c r="P258">
        <f>IF(ベースリスト!I259="減",1,0)</f>
        <v>0</v>
      </c>
      <c r="Q258">
        <f>IF(ベースリスト!J259="減",1,0)</f>
        <v>0</v>
      </c>
      <c r="R258">
        <f>IF(ベースリスト!K259="減",1,0)</f>
        <v>0</v>
      </c>
      <c r="S258">
        <f>IF(ベースリスト!L259="減",1,0)</f>
        <v>0</v>
      </c>
      <c r="W258">
        <f t="shared" si="71"/>
        <v>0</v>
      </c>
      <c r="X258">
        <f t="shared" si="89"/>
        <v>0</v>
      </c>
      <c r="Y258">
        <f t="shared" si="90"/>
        <v>0</v>
      </c>
      <c r="Z258">
        <f t="shared" si="91"/>
        <v>0</v>
      </c>
      <c r="AA258">
        <f t="shared" si="92"/>
        <v>0</v>
      </c>
      <c r="AB258">
        <f t="shared" si="93"/>
        <v>0</v>
      </c>
      <c r="AC258" t="str">
        <f>DEC2HEX(W258*2^0+W259*2^1+W260*2^2+W261*2^3+W262*2^4+W263*2^5+W264*2^6+W265*2^7+W266*2^8+W267*2^9+W268*2^10+W269*2^11+W270*2^12+W271*2^13+W272*2^14+W273*2^15,4)</f>
        <v>0000</v>
      </c>
      <c r="AD258" t="str">
        <f>DEC2HEX(X258*2^0+X259*2^1+X260*2^2+X261*2^3+X262*2^4+X263*2^5+X264*2^6+X265*2^7+X266*2^8+X267*2^9+X268*2^10+X269*2^11+X270*2^12+X271*2^13+X272*2^14+X273*2^15,4)</f>
        <v>0000</v>
      </c>
      <c r="AE258" t="str">
        <f t="shared" ref="AE258" si="94">DEC2HEX(Y258*2^0+Y259*2^1+Y260*2^2+Y261*2^3+Y262*2^4+Y263*2^5+Y264*2^6+Y265*2^7+Y266*2^8+Y267*2^9+Y268*2^10+Y269*2^11+Y270*2^12+Y271*2^13+Y272*2^14+Y273*2^15,4)</f>
        <v>0000</v>
      </c>
      <c r="AF258" t="str">
        <f t="shared" ref="AF258" si="95">DEC2HEX(Z258*2^0+Z259*2^1+Z260*2^2+Z261*2^3+Z262*2^4+Z263*2^5+Z264*2^6+Z265*2^7+Z266*2^8+Z267*2^9+Z268*2^10+Z269*2^11+Z270*2^12+Z271*2^13+Z272*2^14+Z273*2^15,4)</f>
        <v>0000</v>
      </c>
      <c r="AG258" t="str">
        <f t="shared" ref="AG258" si="96">DEC2HEX(AA258*2^0+AA259*2^1+AA260*2^2+AA261*2^3+AA262*2^4+AA263*2^5+AA264*2^6+AA265*2^7+AA266*2^8+AA267*2^9+AA268*2^10+AA269*2^11+AA270*2^12+AA271*2^13+AA272*2^14+AA273*2^15,4)</f>
        <v>0000</v>
      </c>
      <c r="AH258" t="str">
        <f t="shared" ref="AH258" si="97">DEC2HEX(AB258*2^0+AB259*2^1+AB260*2^2+AB261*2^3+AB262*2^4+AB263*2^5+AB264*2^6+AB265*2^7+AB266*2^8+AB267*2^9+AB268*2^10+AB269*2^11+AB270*2^12+AB271*2^13+AB272*2^14+AB273*2^15,4)</f>
        <v>0000</v>
      </c>
    </row>
    <row r="259" spans="1:34" x14ac:dyDescent="0.4">
      <c r="A259">
        <f>ベースリスト!F260</f>
        <v>0</v>
      </c>
      <c r="B259">
        <f>IF(ベースリスト!G260="重１",1,IF(ベースリスト!G260="重２",2,IF(ベースリスト!G260="重３",3,IF(ベースリスト!G260="軽",4,IF(ベースリスト!G260="渋滞",5,0)))))</f>
        <v>0</v>
      </c>
      <c r="C259" t="str">
        <f t="shared" ref="C259:C289" si="98">DEC2HEX(G259*2^15+H259*2^14+I259*2^13+J259*2^12+K259*2^11+L259*2^10+M259*2^9+N259*2^8+O259^2*7+P259*2^6+Q259*2^5+R259*2^4+S259*2^3+T259^2*2+U259*2^1+V259*2^0,4)</f>
        <v>0000</v>
      </c>
      <c r="D259" t="str">
        <f>ベースリスト!B260&amp;ベースリスト!C260</f>
        <v/>
      </c>
      <c r="E259" s="12">
        <f>ベースリスト!D260</f>
        <v>0</v>
      </c>
      <c r="G259">
        <f>IF(((ベースリスト!H260="即")+(ベースリスト!H260="フリー")+(ベースリスト!H260="不")),1,0)</f>
        <v>0</v>
      </c>
      <c r="H259">
        <f>IF(((ベースリスト!I260="即")+(ベースリスト!I260="フリー")+(ベースリスト!I260="不")),1,0)</f>
        <v>0</v>
      </c>
      <c r="I259">
        <f>IF(((ベースリスト!J260="即")+(ベースリスト!J260="フリー")+(ベースリスト!J260="不")),1,0)</f>
        <v>0</v>
      </c>
      <c r="J259">
        <f>IF(((ベースリスト!K260="即")+(ベースリスト!K260="フリー")+(ベースリスト!K260="不")),1,0)</f>
        <v>0</v>
      </c>
      <c r="K259">
        <f>IF(((ベースリスト!L260="即")+(ベースリスト!L260="フリー")+(ベースリスト!L260="不")),1,0)</f>
        <v>0</v>
      </c>
      <c r="O259">
        <f>IF(ベースリスト!H260="減",1,0)</f>
        <v>0</v>
      </c>
      <c r="P259">
        <f>IF(ベースリスト!I260="減",1,0)</f>
        <v>0</v>
      </c>
      <c r="Q259">
        <f>IF(ベースリスト!J260="減",1,0)</f>
        <v>0</v>
      </c>
      <c r="R259">
        <f>IF(ベースリスト!K260="減",1,0)</f>
        <v>0</v>
      </c>
      <c r="S259">
        <f>IF(ベースリスト!L260="減",1,0)</f>
        <v>0</v>
      </c>
      <c r="W259">
        <f t="shared" ref="W259:W290" si="99">X259+Y259+Z259+AA259+AB259</f>
        <v>0</v>
      </c>
      <c r="X259">
        <f t="shared" si="89"/>
        <v>0</v>
      </c>
      <c r="Y259">
        <f t="shared" si="90"/>
        <v>0</v>
      </c>
      <c r="Z259">
        <f t="shared" si="91"/>
        <v>0</v>
      </c>
      <c r="AA259">
        <f t="shared" si="92"/>
        <v>0</v>
      </c>
      <c r="AB259">
        <f t="shared" si="93"/>
        <v>0</v>
      </c>
    </row>
    <row r="260" spans="1:34" x14ac:dyDescent="0.4">
      <c r="A260">
        <f>ベースリスト!F261</f>
        <v>0</v>
      </c>
      <c r="B260">
        <f>IF(ベースリスト!G261="重１",1,IF(ベースリスト!G261="重２",2,IF(ベースリスト!G261="重３",3,IF(ベースリスト!G261="軽",4,IF(ベースリスト!G261="渋滞",5,0)))))</f>
        <v>0</v>
      </c>
      <c r="C260" t="str">
        <f t="shared" si="98"/>
        <v>0000</v>
      </c>
      <c r="D260" t="str">
        <f>ベースリスト!B261&amp;ベースリスト!C261</f>
        <v/>
      </c>
      <c r="E260" s="12">
        <f>ベースリスト!D261</f>
        <v>0</v>
      </c>
      <c r="G260">
        <f>IF(((ベースリスト!H261="即")+(ベースリスト!H261="フリー")+(ベースリスト!H261="不")),1,0)</f>
        <v>0</v>
      </c>
      <c r="H260">
        <f>IF(((ベースリスト!I261="即")+(ベースリスト!I261="フリー")+(ベースリスト!I261="不")),1,0)</f>
        <v>0</v>
      </c>
      <c r="I260">
        <f>IF(((ベースリスト!J261="即")+(ベースリスト!J261="フリー")+(ベースリスト!J261="不")),1,0)</f>
        <v>0</v>
      </c>
      <c r="J260">
        <f>IF(((ベースリスト!K261="即")+(ベースリスト!K261="フリー")+(ベースリスト!K261="不")),1,0)</f>
        <v>0</v>
      </c>
      <c r="K260">
        <f>IF(((ベースリスト!L261="即")+(ベースリスト!L261="フリー")+(ベースリスト!L261="不")),1,0)</f>
        <v>0</v>
      </c>
      <c r="O260">
        <f>IF(ベースリスト!H261="減",1,0)</f>
        <v>0</v>
      </c>
      <c r="P260">
        <f>IF(ベースリスト!I261="減",1,0)</f>
        <v>0</v>
      </c>
      <c r="Q260">
        <f>IF(ベースリスト!J261="減",1,0)</f>
        <v>0</v>
      </c>
      <c r="R260">
        <f>IF(ベースリスト!K261="減",1,0)</f>
        <v>0</v>
      </c>
      <c r="S260">
        <f>IF(ベースリスト!L261="減",1,0)</f>
        <v>0</v>
      </c>
      <c r="W260">
        <f t="shared" si="99"/>
        <v>0</v>
      </c>
      <c r="X260">
        <f t="shared" si="89"/>
        <v>0</v>
      </c>
      <c r="Y260">
        <f t="shared" si="90"/>
        <v>0</v>
      </c>
      <c r="Z260">
        <f t="shared" si="91"/>
        <v>0</v>
      </c>
      <c r="AA260">
        <f t="shared" si="92"/>
        <v>0</v>
      </c>
      <c r="AB260">
        <f t="shared" si="93"/>
        <v>0</v>
      </c>
    </row>
    <row r="261" spans="1:34" x14ac:dyDescent="0.4">
      <c r="A261">
        <f>ベースリスト!F262</f>
        <v>0</v>
      </c>
      <c r="B261">
        <f>IF(ベースリスト!G262="重１",1,IF(ベースリスト!G262="重２",2,IF(ベースリスト!G262="重３",3,IF(ベースリスト!G262="軽",4,IF(ベースリスト!G262="渋滞",5,0)))))</f>
        <v>0</v>
      </c>
      <c r="C261" t="str">
        <f t="shared" si="98"/>
        <v>0000</v>
      </c>
      <c r="D261" t="str">
        <f>ベースリスト!B262&amp;ベースリスト!C262</f>
        <v/>
      </c>
      <c r="E261" s="12">
        <f>ベースリスト!D262</f>
        <v>0</v>
      </c>
      <c r="G261">
        <f>IF(((ベースリスト!H262="即")+(ベースリスト!H262="フリー")+(ベースリスト!H262="不")),1,0)</f>
        <v>0</v>
      </c>
      <c r="H261">
        <f>IF(((ベースリスト!I262="即")+(ベースリスト!I262="フリー")+(ベースリスト!I262="不")),1,0)</f>
        <v>0</v>
      </c>
      <c r="I261">
        <f>IF(((ベースリスト!J262="即")+(ベースリスト!J262="フリー")+(ベースリスト!J262="不")),1,0)</f>
        <v>0</v>
      </c>
      <c r="J261">
        <f>IF(((ベースリスト!K262="即")+(ベースリスト!K262="フリー")+(ベースリスト!K262="不")),1,0)</f>
        <v>0</v>
      </c>
      <c r="K261">
        <f>IF(((ベースリスト!L262="即")+(ベースリスト!L262="フリー")+(ベースリスト!L262="不")),1,0)</f>
        <v>0</v>
      </c>
      <c r="O261">
        <f>IF(ベースリスト!H262="減",1,0)</f>
        <v>0</v>
      </c>
      <c r="P261">
        <f>IF(ベースリスト!I262="減",1,0)</f>
        <v>0</v>
      </c>
      <c r="Q261">
        <f>IF(ベースリスト!J262="減",1,0)</f>
        <v>0</v>
      </c>
      <c r="R261">
        <f>IF(ベースリスト!K262="減",1,0)</f>
        <v>0</v>
      </c>
      <c r="S261">
        <f>IF(ベースリスト!L262="減",1,0)</f>
        <v>0</v>
      </c>
      <c r="W261">
        <f t="shared" si="99"/>
        <v>0</v>
      </c>
      <c r="X261">
        <f t="shared" si="89"/>
        <v>0</v>
      </c>
      <c r="Y261">
        <f t="shared" si="90"/>
        <v>0</v>
      </c>
      <c r="Z261">
        <f t="shared" si="91"/>
        <v>0</v>
      </c>
      <c r="AA261">
        <f t="shared" si="92"/>
        <v>0</v>
      </c>
      <c r="AB261">
        <f t="shared" si="93"/>
        <v>0</v>
      </c>
    </row>
    <row r="262" spans="1:34" x14ac:dyDescent="0.4">
      <c r="A262">
        <f>ベースリスト!F263</f>
        <v>0</v>
      </c>
      <c r="B262">
        <f>IF(ベースリスト!G263="重１",1,IF(ベースリスト!G263="重２",2,IF(ベースリスト!G263="重３",3,IF(ベースリスト!G263="軽",4,IF(ベースリスト!G263="渋滞",5,0)))))</f>
        <v>0</v>
      </c>
      <c r="C262" t="str">
        <f t="shared" si="98"/>
        <v>0000</v>
      </c>
      <c r="D262" t="str">
        <f>ベースリスト!B263&amp;ベースリスト!C263</f>
        <v/>
      </c>
      <c r="E262" s="12">
        <f>ベースリスト!D263</f>
        <v>0</v>
      </c>
      <c r="G262">
        <f>IF(((ベースリスト!H263="即")+(ベースリスト!H263="フリー")+(ベースリスト!H263="不")),1,0)</f>
        <v>0</v>
      </c>
      <c r="H262">
        <f>IF(((ベースリスト!I263="即")+(ベースリスト!I263="フリー")+(ベースリスト!I263="不")),1,0)</f>
        <v>0</v>
      </c>
      <c r="I262">
        <f>IF(((ベースリスト!J263="即")+(ベースリスト!J263="フリー")+(ベースリスト!J263="不")),1,0)</f>
        <v>0</v>
      </c>
      <c r="J262">
        <f>IF(((ベースリスト!K263="即")+(ベースリスト!K263="フリー")+(ベースリスト!K263="不")),1,0)</f>
        <v>0</v>
      </c>
      <c r="K262">
        <f>IF(((ベースリスト!L263="即")+(ベースリスト!L263="フリー")+(ベースリスト!L263="不")),1,0)</f>
        <v>0</v>
      </c>
      <c r="O262">
        <f>IF(ベースリスト!H263="減",1,0)</f>
        <v>0</v>
      </c>
      <c r="P262">
        <f>IF(ベースリスト!I263="減",1,0)</f>
        <v>0</v>
      </c>
      <c r="Q262">
        <f>IF(ベースリスト!J263="減",1,0)</f>
        <v>0</v>
      </c>
      <c r="R262">
        <f>IF(ベースリスト!K263="減",1,0)</f>
        <v>0</v>
      </c>
      <c r="S262">
        <f>IF(ベースリスト!L263="減",1,0)</f>
        <v>0</v>
      </c>
      <c r="W262">
        <f t="shared" si="99"/>
        <v>0</v>
      </c>
      <c r="X262">
        <f t="shared" si="89"/>
        <v>0</v>
      </c>
      <c r="Y262">
        <f t="shared" si="90"/>
        <v>0</v>
      </c>
      <c r="Z262">
        <f t="shared" si="91"/>
        <v>0</v>
      </c>
      <c r="AA262">
        <f t="shared" si="92"/>
        <v>0</v>
      </c>
      <c r="AB262">
        <f t="shared" si="93"/>
        <v>0</v>
      </c>
    </row>
    <row r="263" spans="1:34" x14ac:dyDescent="0.4">
      <c r="A263">
        <f>ベースリスト!F264</f>
        <v>0</v>
      </c>
      <c r="B263">
        <f>IF(ベースリスト!G264="重１",1,IF(ベースリスト!G264="重２",2,IF(ベースリスト!G264="重３",3,IF(ベースリスト!G264="軽",4,IF(ベースリスト!G264="渋滞",5,0)))))</f>
        <v>0</v>
      </c>
      <c r="C263" t="str">
        <f t="shared" si="98"/>
        <v>0000</v>
      </c>
      <c r="D263" t="str">
        <f>ベースリスト!B264&amp;ベースリスト!C264</f>
        <v/>
      </c>
      <c r="E263" s="12">
        <f>ベースリスト!D264</f>
        <v>0</v>
      </c>
      <c r="G263">
        <f>IF(((ベースリスト!H264="即")+(ベースリスト!H264="フリー")+(ベースリスト!H264="不")),1,0)</f>
        <v>0</v>
      </c>
      <c r="H263">
        <f>IF(((ベースリスト!I264="即")+(ベースリスト!I264="フリー")+(ベースリスト!I264="不")),1,0)</f>
        <v>0</v>
      </c>
      <c r="I263">
        <f>IF(((ベースリスト!J264="即")+(ベースリスト!J264="フリー")+(ベースリスト!J264="不")),1,0)</f>
        <v>0</v>
      </c>
      <c r="J263">
        <f>IF(((ベースリスト!K264="即")+(ベースリスト!K264="フリー")+(ベースリスト!K264="不")),1,0)</f>
        <v>0</v>
      </c>
      <c r="K263">
        <f>IF(((ベースリスト!L264="即")+(ベースリスト!L264="フリー")+(ベースリスト!L264="不")),1,0)</f>
        <v>0</v>
      </c>
      <c r="O263">
        <f>IF(ベースリスト!H264="減",1,0)</f>
        <v>0</v>
      </c>
      <c r="P263">
        <f>IF(ベースリスト!I264="減",1,0)</f>
        <v>0</v>
      </c>
      <c r="Q263">
        <f>IF(ベースリスト!J264="減",1,0)</f>
        <v>0</v>
      </c>
      <c r="R263">
        <f>IF(ベースリスト!K264="減",1,0)</f>
        <v>0</v>
      </c>
      <c r="S263">
        <f>IF(ベースリスト!L264="減",1,0)</f>
        <v>0</v>
      </c>
      <c r="W263">
        <f t="shared" si="99"/>
        <v>0</v>
      </c>
      <c r="X263">
        <f t="shared" si="89"/>
        <v>0</v>
      </c>
      <c r="Y263">
        <f t="shared" si="90"/>
        <v>0</v>
      </c>
      <c r="Z263">
        <f t="shared" si="91"/>
        <v>0</v>
      </c>
      <c r="AA263">
        <f t="shared" si="92"/>
        <v>0</v>
      </c>
      <c r="AB263">
        <f t="shared" si="93"/>
        <v>0</v>
      </c>
    </row>
    <row r="264" spans="1:34" x14ac:dyDescent="0.4">
      <c r="A264">
        <f>ベースリスト!F265</f>
        <v>0</v>
      </c>
      <c r="B264">
        <f>IF(ベースリスト!G265="重１",1,IF(ベースリスト!G265="重２",2,IF(ベースリスト!G265="重３",3,IF(ベースリスト!G265="軽",4,IF(ベースリスト!G265="渋滞",5,0)))))</f>
        <v>0</v>
      </c>
      <c r="C264" t="str">
        <f t="shared" si="98"/>
        <v>0000</v>
      </c>
      <c r="D264" t="str">
        <f>ベースリスト!B265&amp;ベースリスト!C265</f>
        <v/>
      </c>
      <c r="E264" s="12">
        <f>ベースリスト!D265</f>
        <v>0</v>
      </c>
      <c r="G264">
        <f>IF(((ベースリスト!H265="即")+(ベースリスト!H265="フリー")+(ベースリスト!H265="不")),1,0)</f>
        <v>0</v>
      </c>
      <c r="H264">
        <f>IF(((ベースリスト!I265="即")+(ベースリスト!I265="フリー")+(ベースリスト!I265="不")),1,0)</f>
        <v>0</v>
      </c>
      <c r="I264">
        <f>IF(((ベースリスト!J265="即")+(ベースリスト!J265="フリー")+(ベースリスト!J265="不")),1,0)</f>
        <v>0</v>
      </c>
      <c r="J264">
        <f>IF(((ベースリスト!K265="即")+(ベースリスト!K265="フリー")+(ベースリスト!K265="不")),1,0)</f>
        <v>0</v>
      </c>
      <c r="K264">
        <f>IF(((ベースリスト!L265="即")+(ベースリスト!L265="フリー")+(ベースリスト!L265="不")),1,0)</f>
        <v>0</v>
      </c>
      <c r="O264">
        <f>IF(ベースリスト!H265="減",1,0)</f>
        <v>0</v>
      </c>
      <c r="P264">
        <f>IF(ベースリスト!I265="減",1,0)</f>
        <v>0</v>
      </c>
      <c r="Q264">
        <f>IF(ベースリスト!J265="減",1,0)</f>
        <v>0</v>
      </c>
      <c r="R264">
        <f>IF(ベースリスト!K265="減",1,0)</f>
        <v>0</v>
      </c>
      <c r="S264">
        <f>IF(ベースリスト!L265="減",1,0)</f>
        <v>0</v>
      </c>
      <c r="W264">
        <f t="shared" si="99"/>
        <v>0</v>
      </c>
      <c r="X264">
        <f t="shared" si="89"/>
        <v>0</v>
      </c>
      <c r="Y264">
        <f t="shared" si="90"/>
        <v>0</v>
      </c>
      <c r="Z264">
        <f t="shared" si="91"/>
        <v>0</v>
      </c>
      <c r="AA264">
        <f t="shared" si="92"/>
        <v>0</v>
      </c>
      <c r="AB264">
        <f t="shared" si="93"/>
        <v>0</v>
      </c>
    </row>
    <row r="265" spans="1:34" x14ac:dyDescent="0.4">
      <c r="A265">
        <f>ベースリスト!F266</f>
        <v>0</v>
      </c>
      <c r="B265">
        <f>IF(ベースリスト!G266="重１",1,IF(ベースリスト!G266="重２",2,IF(ベースリスト!G266="重３",3,IF(ベースリスト!G266="軽",4,IF(ベースリスト!G266="渋滞",5,0)))))</f>
        <v>0</v>
      </c>
      <c r="C265" t="str">
        <f t="shared" si="98"/>
        <v>0000</v>
      </c>
      <c r="D265" t="str">
        <f>ベースリスト!B266&amp;ベースリスト!C266</f>
        <v/>
      </c>
      <c r="E265" s="12">
        <f>ベースリスト!D266</f>
        <v>0</v>
      </c>
      <c r="G265">
        <f>IF(((ベースリスト!H266="即")+(ベースリスト!H266="フリー")+(ベースリスト!H266="不")),1,0)</f>
        <v>0</v>
      </c>
      <c r="H265">
        <f>IF(((ベースリスト!I266="即")+(ベースリスト!I266="フリー")+(ベースリスト!I266="不")),1,0)</f>
        <v>0</v>
      </c>
      <c r="I265">
        <f>IF(((ベースリスト!J266="即")+(ベースリスト!J266="フリー")+(ベースリスト!J266="不")),1,0)</f>
        <v>0</v>
      </c>
      <c r="J265">
        <f>IF(((ベースリスト!K266="即")+(ベースリスト!K266="フリー")+(ベースリスト!K266="不")),1,0)</f>
        <v>0</v>
      </c>
      <c r="K265">
        <f>IF(((ベースリスト!L266="即")+(ベースリスト!L266="フリー")+(ベースリスト!L266="不")),1,0)</f>
        <v>0</v>
      </c>
      <c r="O265">
        <f>IF(ベースリスト!H266="減",1,0)</f>
        <v>0</v>
      </c>
      <c r="P265">
        <f>IF(ベースリスト!I266="減",1,0)</f>
        <v>0</v>
      </c>
      <c r="Q265">
        <f>IF(ベースリスト!J266="減",1,0)</f>
        <v>0</v>
      </c>
      <c r="R265">
        <f>IF(ベースリスト!K266="減",1,0)</f>
        <v>0</v>
      </c>
      <c r="S265">
        <f>IF(ベースリスト!L266="減",1,0)</f>
        <v>0</v>
      </c>
      <c r="W265">
        <f t="shared" si="99"/>
        <v>0</v>
      </c>
      <c r="X265">
        <f t="shared" si="89"/>
        <v>0</v>
      </c>
      <c r="Y265">
        <f t="shared" si="90"/>
        <v>0</v>
      </c>
      <c r="Z265">
        <f t="shared" si="91"/>
        <v>0</v>
      </c>
      <c r="AA265">
        <f t="shared" si="92"/>
        <v>0</v>
      </c>
      <c r="AB265">
        <f t="shared" si="93"/>
        <v>0</v>
      </c>
    </row>
    <row r="266" spans="1:34" x14ac:dyDescent="0.4">
      <c r="A266">
        <f>ベースリスト!F267</f>
        <v>0</v>
      </c>
      <c r="B266">
        <f>IF(ベースリスト!G267="重１",1,IF(ベースリスト!G267="重２",2,IF(ベースリスト!G267="重３",3,IF(ベースリスト!G267="軽",4,IF(ベースリスト!G267="渋滞",5,0)))))</f>
        <v>0</v>
      </c>
      <c r="C266" t="str">
        <f t="shared" si="98"/>
        <v>0000</v>
      </c>
      <c r="D266" t="str">
        <f>ベースリスト!B267&amp;ベースリスト!C267</f>
        <v/>
      </c>
      <c r="E266" s="12">
        <f>ベースリスト!D267</f>
        <v>0</v>
      </c>
      <c r="G266">
        <f>IF(((ベースリスト!H267="即")+(ベースリスト!H267="フリー")+(ベースリスト!H267="不")),1,0)</f>
        <v>0</v>
      </c>
      <c r="H266">
        <f>IF(((ベースリスト!I267="即")+(ベースリスト!I267="フリー")+(ベースリスト!I267="不")),1,0)</f>
        <v>0</v>
      </c>
      <c r="I266">
        <f>IF(((ベースリスト!J267="即")+(ベースリスト!J267="フリー")+(ベースリスト!J267="不")),1,0)</f>
        <v>0</v>
      </c>
      <c r="J266">
        <f>IF(((ベースリスト!K267="即")+(ベースリスト!K267="フリー")+(ベースリスト!K267="不")),1,0)</f>
        <v>0</v>
      </c>
      <c r="K266">
        <f>IF(((ベースリスト!L267="即")+(ベースリスト!L267="フリー")+(ベースリスト!L267="不")),1,0)</f>
        <v>0</v>
      </c>
      <c r="O266">
        <f>IF(ベースリスト!H267="減",1,0)</f>
        <v>0</v>
      </c>
      <c r="P266">
        <f>IF(ベースリスト!I267="減",1,0)</f>
        <v>0</v>
      </c>
      <c r="Q266">
        <f>IF(ベースリスト!J267="減",1,0)</f>
        <v>0</v>
      </c>
      <c r="R266">
        <f>IF(ベースリスト!K267="減",1,0)</f>
        <v>0</v>
      </c>
      <c r="S266">
        <f>IF(ベースリスト!L267="減",1,0)</f>
        <v>0</v>
      </c>
      <c r="W266">
        <f t="shared" si="99"/>
        <v>0</v>
      </c>
      <c r="X266">
        <f t="shared" si="89"/>
        <v>0</v>
      </c>
      <c r="Y266">
        <f t="shared" si="90"/>
        <v>0</v>
      </c>
      <c r="Z266">
        <f t="shared" si="91"/>
        <v>0</v>
      </c>
      <c r="AA266">
        <f t="shared" si="92"/>
        <v>0</v>
      </c>
      <c r="AB266">
        <f t="shared" si="93"/>
        <v>0</v>
      </c>
    </row>
    <row r="267" spans="1:34" x14ac:dyDescent="0.4">
      <c r="A267">
        <f>ベースリスト!F268</f>
        <v>0</v>
      </c>
      <c r="B267">
        <f>IF(ベースリスト!G268="重１",1,IF(ベースリスト!G268="重２",2,IF(ベースリスト!G268="重３",3,IF(ベースリスト!G268="軽",4,IF(ベースリスト!G268="渋滞",5,0)))))</f>
        <v>0</v>
      </c>
      <c r="C267" t="str">
        <f t="shared" si="98"/>
        <v>0000</v>
      </c>
      <c r="D267" t="str">
        <f>ベースリスト!B268&amp;ベースリスト!C268</f>
        <v/>
      </c>
      <c r="E267" s="12">
        <f>ベースリスト!D268</f>
        <v>0</v>
      </c>
      <c r="G267">
        <f>IF(((ベースリスト!H268="即")+(ベースリスト!H268="フリー")+(ベースリスト!H268="不")),1,0)</f>
        <v>0</v>
      </c>
      <c r="H267">
        <f>IF(((ベースリスト!I268="即")+(ベースリスト!I268="フリー")+(ベースリスト!I268="不")),1,0)</f>
        <v>0</v>
      </c>
      <c r="I267">
        <f>IF(((ベースリスト!J268="即")+(ベースリスト!J268="フリー")+(ベースリスト!J268="不")),1,0)</f>
        <v>0</v>
      </c>
      <c r="J267">
        <f>IF(((ベースリスト!K268="即")+(ベースリスト!K268="フリー")+(ベースリスト!K268="不")),1,0)</f>
        <v>0</v>
      </c>
      <c r="K267">
        <f>IF(((ベースリスト!L268="即")+(ベースリスト!L268="フリー")+(ベースリスト!L268="不")),1,0)</f>
        <v>0</v>
      </c>
      <c r="O267">
        <f>IF(ベースリスト!H268="減",1,0)</f>
        <v>0</v>
      </c>
      <c r="P267">
        <f>IF(ベースリスト!I268="減",1,0)</f>
        <v>0</v>
      </c>
      <c r="Q267">
        <f>IF(ベースリスト!J268="減",1,0)</f>
        <v>0</v>
      </c>
      <c r="R267">
        <f>IF(ベースリスト!K268="減",1,0)</f>
        <v>0</v>
      </c>
      <c r="S267">
        <f>IF(ベースリスト!L268="減",1,0)</f>
        <v>0</v>
      </c>
      <c r="W267">
        <f t="shared" si="99"/>
        <v>0</v>
      </c>
      <c r="X267">
        <f t="shared" si="89"/>
        <v>0</v>
      </c>
      <c r="Y267">
        <f t="shared" si="90"/>
        <v>0</v>
      </c>
      <c r="Z267">
        <f t="shared" si="91"/>
        <v>0</v>
      </c>
      <c r="AA267">
        <f t="shared" si="92"/>
        <v>0</v>
      </c>
      <c r="AB267">
        <f t="shared" si="93"/>
        <v>0</v>
      </c>
    </row>
    <row r="268" spans="1:34" x14ac:dyDescent="0.4">
      <c r="A268">
        <f>ベースリスト!F269</f>
        <v>0</v>
      </c>
      <c r="B268">
        <f>IF(ベースリスト!G269="重１",1,IF(ベースリスト!G269="重２",2,IF(ベースリスト!G269="重３",3,IF(ベースリスト!G269="軽",4,IF(ベースリスト!G269="渋滞",5,0)))))</f>
        <v>0</v>
      </c>
      <c r="C268" t="str">
        <f t="shared" si="98"/>
        <v>0000</v>
      </c>
      <c r="D268" t="str">
        <f>ベースリスト!B269&amp;ベースリスト!C269</f>
        <v/>
      </c>
      <c r="E268" s="12">
        <f>ベースリスト!D269</f>
        <v>0</v>
      </c>
      <c r="G268">
        <f>IF(((ベースリスト!H269="即")+(ベースリスト!H269="フリー")+(ベースリスト!H269="不")),1,0)</f>
        <v>0</v>
      </c>
      <c r="H268">
        <f>IF(((ベースリスト!I269="即")+(ベースリスト!I269="フリー")+(ベースリスト!I269="不")),1,0)</f>
        <v>0</v>
      </c>
      <c r="I268">
        <f>IF(((ベースリスト!J269="即")+(ベースリスト!J269="フリー")+(ベースリスト!J269="不")),1,0)</f>
        <v>0</v>
      </c>
      <c r="J268">
        <f>IF(((ベースリスト!K269="即")+(ベースリスト!K269="フリー")+(ベースリスト!K269="不")),1,0)</f>
        <v>0</v>
      </c>
      <c r="K268">
        <f>IF(((ベースリスト!L269="即")+(ベースリスト!L269="フリー")+(ベースリスト!L269="不")),1,0)</f>
        <v>0</v>
      </c>
      <c r="O268">
        <f>IF(ベースリスト!H269="減",1,0)</f>
        <v>0</v>
      </c>
      <c r="P268">
        <f>IF(ベースリスト!I269="減",1,0)</f>
        <v>0</v>
      </c>
      <c r="Q268">
        <f>IF(ベースリスト!J269="減",1,0)</f>
        <v>0</v>
      </c>
      <c r="R268">
        <f>IF(ベースリスト!K269="減",1,0)</f>
        <v>0</v>
      </c>
      <c r="S268">
        <f>IF(ベースリスト!L269="減",1,0)</f>
        <v>0</v>
      </c>
      <c r="W268">
        <f t="shared" si="99"/>
        <v>0</v>
      </c>
      <c r="X268">
        <f t="shared" si="89"/>
        <v>0</v>
      </c>
      <c r="Y268">
        <f t="shared" si="90"/>
        <v>0</v>
      </c>
      <c r="Z268">
        <f t="shared" si="91"/>
        <v>0</v>
      </c>
      <c r="AA268">
        <f t="shared" si="92"/>
        <v>0</v>
      </c>
      <c r="AB268">
        <f t="shared" si="93"/>
        <v>0</v>
      </c>
    </row>
    <row r="269" spans="1:34" x14ac:dyDescent="0.4">
      <c r="A269">
        <f>ベースリスト!F270</f>
        <v>0</v>
      </c>
      <c r="B269">
        <f>IF(ベースリスト!G270="重１",1,IF(ベースリスト!G270="重２",2,IF(ベースリスト!G270="重３",3,IF(ベースリスト!G270="軽",4,IF(ベースリスト!G270="渋滞",5,0)))))</f>
        <v>0</v>
      </c>
      <c r="C269" t="str">
        <f t="shared" si="98"/>
        <v>0000</v>
      </c>
      <c r="D269" t="str">
        <f>ベースリスト!B270&amp;ベースリスト!C270</f>
        <v/>
      </c>
      <c r="E269" s="12">
        <f>ベースリスト!D270</f>
        <v>0</v>
      </c>
      <c r="G269">
        <f>IF(((ベースリスト!H270="即")+(ベースリスト!H270="フリー")+(ベースリスト!H270="不")),1,0)</f>
        <v>0</v>
      </c>
      <c r="H269">
        <f>IF(((ベースリスト!I270="即")+(ベースリスト!I270="フリー")+(ベースリスト!I270="不")),1,0)</f>
        <v>0</v>
      </c>
      <c r="I269">
        <f>IF(((ベースリスト!J270="即")+(ベースリスト!J270="フリー")+(ベースリスト!J270="不")),1,0)</f>
        <v>0</v>
      </c>
      <c r="J269">
        <f>IF(((ベースリスト!K270="即")+(ベースリスト!K270="フリー")+(ベースリスト!K270="不")),1,0)</f>
        <v>0</v>
      </c>
      <c r="K269">
        <f>IF(((ベースリスト!L270="即")+(ベースリスト!L270="フリー")+(ベースリスト!L270="不")),1,0)</f>
        <v>0</v>
      </c>
      <c r="O269">
        <f>IF(ベースリスト!H270="減",1,0)</f>
        <v>0</v>
      </c>
      <c r="P269">
        <f>IF(ベースリスト!I270="減",1,0)</f>
        <v>0</v>
      </c>
      <c r="Q269">
        <f>IF(ベースリスト!J270="減",1,0)</f>
        <v>0</v>
      </c>
      <c r="R269">
        <f>IF(ベースリスト!K270="減",1,0)</f>
        <v>0</v>
      </c>
      <c r="S269">
        <f>IF(ベースリスト!L270="減",1,0)</f>
        <v>0</v>
      </c>
      <c r="W269">
        <f t="shared" si="99"/>
        <v>0</v>
      </c>
      <c r="X269">
        <f t="shared" si="89"/>
        <v>0</v>
      </c>
      <c r="Y269">
        <f t="shared" si="90"/>
        <v>0</v>
      </c>
      <c r="Z269">
        <f t="shared" si="91"/>
        <v>0</v>
      </c>
      <c r="AA269">
        <f t="shared" si="92"/>
        <v>0</v>
      </c>
      <c r="AB269">
        <f t="shared" si="93"/>
        <v>0</v>
      </c>
    </row>
    <row r="270" spans="1:34" x14ac:dyDescent="0.4">
      <c r="A270">
        <f>ベースリスト!F271</f>
        <v>0</v>
      </c>
      <c r="B270">
        <f>IF(ベースリスト!G271="重１",1,IF(ベースリスト!G271="重２",2,IF(ベースリスト!G271="重３",3,IF(ベースリスト!G271="軽",4,IF(ベースリスト!G271="渋滞",5,0)))))</f>
        <v>0</v>
      </c>
      <c r="C270" t="str">
        <f t="shared" si="98"/>
        <v>0000</v>
      </c>
      <c r="D270" t="str">
        <f>ベースリスト!B271&amp;ベースリスト!C271</f>
        <v/>
      </c>
      <c r="E270" s="12">
        <f>ベースリスト!D271</f>
        <v>0</v>
      </c>
      <c r="G270">
        <f>IF(((ベースリスト!H271="即")+(ベースリスト!H271="フリー")+(ベースリスト!H271="不")),1,0)</f>
        <v>0</v>
      </c>
      <c r="H270">
        <f>IF(((ベースリスト!I271="即")+(ベースリスト!I271="フリー")+(ベースリスト!I271="不")),1,0)</f>
        <v>0</v>
      </c>
      <c r="I270">
        <f>IF(((ベースリスト!J271="即")+(ベースリスト!J271="フリー")+(ベースリスト!J271="不")),1,0)</f>
        <v>0</v>
      </c>
      <c r="J270">
        <f>IF(((ベースリスト!K271="即")+(ベースリスト!K271="フリー")+(ベースリスト!K271="不")),1,0)</f>
        <v>0</v>
      </c>
      <c r="K270">
        <f>IF(((ベースリスト!L271="即")+(ベースリスト!L271="フリー")+(ベースリスト!L271="不")),1,0)</f>
        <v>0</v>
      </c>
      <c r="O270">
        <f>IF(ベースリスト!H271="減",1,0)</f>
        <v>0</v>
      </c>
      <c r="P270">
        <f>IF(ベースリスト!I271="減",1,0)</f>
        <v>0</v>
      </c>
      <c r="Q270">
        <f>IF(ベースリスト!J271="減",1,0)</f>
        <v>0</v>
      </c>
      <c r="R270">
        <f>IF(ベースリスト!K271="減",1,0)</f>
        <v>0</v>
      </c>
      <c r="S270">
        <f>IF(ベースリスト!L271="減",1,0)</f>
        <v>0</v>
      </c>
      <c r="W270">
        <f t="shared" si="99"/>
        <v>0</v>
      </c>
      <c r="X270">
        <f t="shared" si="89"/>
        <v>0</v>
      </c>
      <c r="Y270">
        <f t="shared" si="90"/>
        <v>0</v>
      </c>
      <c r="Z270">
        <f t="shared" si="91"/>
        <v>0</v>
      </c>
      <c r="AA270">
        <f t="shared" si="92"/>
        <v>0</v>
      </c>
      <c r="AB270">
        <f t="shared" si="93"/>
        <v>0</v>
      </c>
    </row>
    <row r="271" spans="1:34" x14ac:dyDescent="0.4">
      <c r="A271">
        <f>ベースリスト!F272</f>
        <v>0</v>
      </c>
      <c r="B271">
        <f>IF(ベースリスト!G272="重１",1,IF(ベースリスト!G272="重２",2,IF(ベースリスト!G272="重３",3,IF(ベースリスト!G272="軽",4,IF(ベースリスト!G272="渋滞",5,0)))))</f>
        <v>0</v>
      </c>
      <c r="C271" t="str">
        <f t="shared" si="98"/>
        <v>0000</v>
      </c>
      <c r="D271" t="str">
        <f>ベースリスト!B272&amp;ベースリスト!C272</f>
        <v/>
      </c>
      <c r="E271" s="12">
        <f>ベースリスト!D272</f>
        <v>0</v>
      </c>
      <c r="G271">
        <f>IF(((ベースリスト!H272="即")+(ベースリスト!H272="フリー")+(ベースリスト!H272="不")),1,0)</f>
        <v>0</v>
      </c>
      <c r="H271">
        <f>IF(((ベースリスト!I272="即")+(ベースリスト!I272="フリー")+(ベースリスト!I272="不")),1,0)</f>
        <v>0</v>
      </c>
      <c r="I271">
        <f>IF(((ベースリスト!J272="即")+(ベースリスト!J272="フリー")+(ベースリスト!J272="不")),1,0)</f>
        <v>0</v>
      </c>
      <c r="J271">
        <f>IF(((ベースリスト!K272="即")+(ベースリスト!K272="フリー")+(ベースリスト!K272="不")),1,0)</f>
        <v>0</v>
      </c>
      <c r="K271">
        <f>IF(((ベースリスト!L272="即")+(ベースリスト!L272="フリー")+(ベースリスト!L272="不")),1,0)</f>
        <v>0</v>
      </c>
      <c r="O271">
        <f>IF(ベースリスト!H272="減",1,0)</f>
        <v>0</v>
      </c>
      <c r="P271">
        <f>IF(ベースリスト!I272="減",1,0)</f>
        <v>0</v>
      </c>
      <c r="Q271">
        <f>IF(ベースリスト!J272="減",1,0)</f>
        <v>0</v>
      </c>
      <c r="R271">
        <f>IF(ベースリスト!K272="減",1,0)</f>
        <v>0</v>
      </c>
      <c r="S271">
        <f>IF(ベースリスト!L272="減",1,0)</f>
        <v>0</v>
      </c>
      <c r="W271">
        <f t="shared" si="99"/>
        <v>0</v>
      </c>
      <c r="X271">
        <f t="shared" si="89"/>
        <v>0</v>
      </c>
      <c r="Y271">
        <f t="shared" si="90"/>
        <v>0</v>
      </c>
      <c r="Z271">
        <f t="shared" si="91"/>
        <v>0</v>
      </c>
      <c r="AA271">
        <f t="shared" si="92"/>
        <v>0</v>
      </c>
      <c r="AB271">
        <f t="shared" si="93"/>
        <v>0</v>
      </c>
    </row>
    <row r="272" spans="1:34" x14ac:dyDescent="0.4">
      <c r="A272">
        <f>ベースリスト!F273</f>
        <v>0</v>
      </c>
      <c r="B272">
        <f>IF(ベースリスト!G273="重１",1,IF(ベースリスト!G273="重２",2,IF(ベースリスト!G273="重３",3,IF(ベースリスト!G273="軽",4,IF(ベースリスト!G273="渋滞",5,0)))))</f>
        <v>0</v>
      </c>
      <c r="C272" t="str">
        <f t="shared" si="98"/>
        <v>0000</v>
      </c>
      <c r="D272" t="str">
        <f>ベースリスト!B273&amp;ベースリスト!C273</f>
        <v/>
      </c>
      <c r="E272" s="12">
        <f>ベースリスト!D273</f>
        <v>0</v>
      </c>
      <c r="G272">
        <f>IF(((ベースリスト!H273="即")+(ベースリスト!H273="フリー")+(ベースリスト!H273="不")),1,0)</f>
        <v>0</v>
      </c>
      <c r="H272">
        <f>IF(((ベースリスト!I273="即")+(ベースリスト!I273="フリー")+(ベースリスト!I273="不")),1,0)</f>
        <v>0</v>
      </c>
      <c r="I272">
        <f>IF(((ベースリスト!J273="即")+(ベースリスト!J273="フリー")+(ベースリスト!J273="不")),1,0)</f>
        <v>0</v>
      </c>
      <c r="J272">
        <f>IF(((ベースリスト!K273="即")+(ベースリスト!K273="フリー")+(ベースリスト!K273="不")),1,0)</f>
        <v>0</v>
      </c>
      <c r="K272">
        <f>IF(((ベースリスト!L273="即")+(ベースリスト!L273="フリー")+(ベースリスト!L273="不")),1,0)</f>
        <v>0</v>
      </c>
      <c r="O272">
        <f>IF(ベースリスト!H273="減",1,0)</f>
        <v>0</v>
      </c>
      <c r="P272">
        <f>IF(ベースリスト!I273="減",1,0)</f>
        <v>0</v>
      </c>
      <c r="Q272">
        <f>IF(ベースリスト!J273="減",1,0)</f>
        <v>0</v>
      </c>
      <c r="R272">
        <f>IF(ベースリスト!K273="減",1,0)</f>
        <v>0</v>
      </c>
      <c r="S272">
        <f>IF(ベースリスト!L273="減",1,0)</f>
        <v>0</v>
      </c>
      <c r="W272">
        <f t="shared" si="99"/>
        <v>0</v>
      </c>
      <c r="X272">
        <f t="shared" si="89"/>
        <v>0</v>
      </c>
      <c r="Y272">
        <f t="shared" si="90"/>
        <v>0</v>
      </c>
      <c r="Z272">
        <f t="shared" si="91"/>
        <v>0</v>
      </c>
      <c r="AA272">
        <f t="shared" si="92"/>
        <v>0</v>
      </c>
      <c r="AB272">
        <f t="shared" si="93"/>
        <v>0</v>
      </c>
    </row>
    <row r="273" spans="1:34" x14ac:dyDescent="0.4">
      <c r="A273">
        <f>ベースリスト!F274</f>
        <v>0</v>
      </c>
      <c r="B273">
        <f>IF(ベースリスト!G274="重１",1,IF(ベースリスト!G274="重２",2,IF(ベースリスト!G274="重３",3,IF(ベースリスト!G274="軽",4,IF(ベースリスト!G274="渋滞",5,0)))))</f>
        <v>0</v>
      </c>
      <c r="C273" t="str">
        <f t="shared" si="98"/>
        <v>0000</v>
      </c>
      <c r="D273" t="str">
        <f>ベースリスト!B274&amp;ベースリスト!C274</f>
        <v/>
      </c>
      <c r="E273" s="12">
        <f>ベースリスト!D274</f>
        <v>0</v>
      </c>
      <c r="G273">
        <f>IF(((ベースリスト!H274="即")+(ベースリスト!H274="フリー")+(ベースリスト!H274="不")),1,0)</f>
        <v>0</v>
      </c>
      <c r="H273">
        <f>IF(((ベースリスト!I274="即")+(ベースリスト!I274="フリー")+(ベースリスト!I274="不")),1,0)</f>
        <v>0</v>
      </c>
      <c r="I273">
        <f>IF(((ベースリスト!J274="即")+(ベースリスト!J274="フリー")+(ベースリスト!J274="不")),1,0)</f>
        <v>0</v>
      </c>
      <c r="J273">
        <f>IF(((ベースリスト!K274="即")+(ベースリスト!K274="フリー")+(ベースリスト!K274="不")),1,0)</f>
        <v>0</v>
      </c>
      <c r="K273">
        <f>IF(((ベースリスト!L274="即")+(ベースリスト!L274="フリー")+(ベースリスト!L274="不")),1,0)</f>
        <v>0</v>
      </c>
      <c r="O273">
        <f>IF(ベースリスト!H274="減",1,0)</f>
        <v>0</v>
      </c>
      <c r="P273">
        <f>IF(ベースリスト!I274="減",1,0)</f>
        <v>0</v>
      </c>
      <c r="Q273">
        <f>IF(ベースリスト!J274="減",1,0)</f>
        <v>0</v>
      </c>
      <c r="R273">
        <f>IF(ベースリスト!K274="減",1,0)</f>
        <v>0</v>
      </c>
      <c r="S273">
        <f>IF(ベースリスト!L274="減",1,0)</f>
        <v>0</v>
      </c>
      <c r="W273">
        <f t="shared" si="99"/>
        <v>0</v>
      </c>
      <c r="X273">
        <f t="shared" si="89"/>
        <v>0</v>
      </c>
      <c r="Y273">
        <f t="shared" si="90"/>
        <v>0</v>
      </c>
      <c r="Z273">
        <f t="shared" si="91"/>
        <v>0</v>
      </c>
      <c r="AA273">
        <f t="shared" si="92"/>
        <v>0</v>
      </c>
      <c r="AB273">
        <f t="shared" si="93"/>
        <v>0</v>
      </c>
    </row>
    <row r="274" spans="1:34" x14ac:dyDescent="0.4">
      <c r="A274">
        <f>ベースリスト!F275</f>
        <v>0</v>
      </c>
      <c r="B274">
        <f>IF(ベースリスト!G275="重１",1,IF(ベースリスト!G275="重２",2,IF(ベースリスト!G275="重３",3,IF(ベースリスト!G275="軽",4,IF(ベースリスト!G275="渋滞",5,0)))))</f>
        <v>0</v>
      </c>
      <c r="C274" t="str">
        <f t="shared" si="98"/>
        <v>0000</v>
      </c>
      <c r="D274" t="str">
        <f>ベースリスト!B275&amp;ベースリスト!C275</f>
        <v/>
      </c>
      <c r="E274" s="12">
        <f>ベースリスト!D275</f>
        <v>0</v>
      </c>
      <c r="G274">
        <f>IF(((ベースリスト!H275="即")+(ベースリスト!H275="フリー")+(ベースリスト!H275="不")),1,0)</f>
        <v>0</v>
      </c>
      <c r="H274">
        <f>IF(((ベースリスト!I275="即")+(ベースリスト!I275="フリー")+(ベースリスト!I275="不")),1,0)</f>
        <v>0</v>
      </c>
      <c r="I274">
        <f>IF(((ベースリスト!J275="即")+(ベースリスト!J275="フリー")+(ベースリスト!J275="不")),1,0)</f>
        <v>0</v>
      </c>
      <c r="J274">
        <f>IF(((ベースリスト!K275="即")+(ベースリスト!K275="フリー")+(ベースリスト!K275="不")),1,0)</f>
        <v>0</v>
      </c>
      <c r="K274">
        <f>IF(((ベースリスト!L275="即")+(ベースリスト!L275="フリー")+(ベースリスト!L275="不")),1,0)</f>
        <v>0</v>
      </c>
      <c r="O274">
        <f>IF(ベースリスト!H275="減",1,0)</f>
        <v>0</v>
      </c>
      <c r="P274">
        <f>IF(ベースリスト!I275="減",1,0)</f>
        <v>0</v>
      </c>
      <c r="Q274">
        <f>IF(ベースリスト!J275="減",1,0)</f>
        <v>0</v>
      </c>
      <c r="R274">
        <f>IF(ベースリスト!K275="減",1,0)</f>
        <v>0</v>
      </c>
      <c r="S274">
        <f>IF(ベースリスト!L275="減",1,0)</f>
        <v>0</v>
      </c>
      <c r="W274">
        <f t="shared" si="99"/>
        <v>0</v>
      </c>
      <c r="X274">
        <f t="shared" si="89"/>
        <v>0</v>
      </c>
      <c r="Y274">
        <f t="shared" si="90"/>
        <v>0</v>
      </c>
      <c r="Z274">
        <f t="shared" si="91"/>
        <v>0</v>
      </c>
      <c r="AA274">
        <f t="shared" si="92"/>
        <v>0</v>
      </c>
      <c r="AB274">
        <f t="shared" si="93"/>
        <v>0</v>
      </c>
      <c r="AC274" t="str">
        <f>DEC2HEX(W274*2^0+W275*2^1+W276*2^2+W277*2^3+W278*2^4+W279*2^5+W280*2^6+W281*2^7+W282*2^8+W283*2^9+W284*2^10+W285*2^11+W286*2^12+W287*2^13+W288*2^14+W289*2^15,4)</f>
        <v>0000</v>
      </c>
      <c r="AD274" t="str">
        <f>DEC2HEX(X274*2^0+X275*2^1+X276*2^2+X277*2^3+X278*2^4+X279*2^5+X280*2^6+X281*2^7+X282*2^8+X283*2^9+X284*2^10+X285*2^11+X286*2^12+X287*2^13+X288*2^14+X289*2^15,4)</f>
        <v>0000</v>
      </c>
      <c r="AE274" t="str">
        <f t="shared" ref="AE274" si="100">DEC2HEX(Y274*2^0+Y275*2^1+Y276*2^2+Y277*2^3+Y278*2^4+Y279*2^5+Y280*2^6+Y281*2^7+Y282*2^8+Y283*2^9+Y284*2^10+Y285*2^11+Y286*2^12+Y287*2^13+Y288*2^14+Y289*2^15,4)</f>
        <v>0000</v>
      </c>
      <c r="AF274" t="str">
        <f t="shared" ref="AF274" si="101">DEC2HEX(Z274*2^0+Z275*2^1+Z276*2^2+Z277*2^3+Z278*2^4+Z279*2^5+Z280*2^6+Z281*2^7+Z282*2^8+Z283*2^9+Z284*2^10+Z285*2^11+Z286*2^12+Z287*2^13+Z288*2^14+Z289*2^15,4)</f>
        <v>0000</v>
      </c>
      <c r="AG274" t="str">
        <f t="shared" ref="AG274" si="102">DEC2HEX(AA274*2^0+AA275*2^1+AA276*2^2+AA277*2^3+AA278*2^4+AA279*2^5+AA280*2^6+AA281*2^7+AA282*2^8+AA283*2^9+AA284*2^10+AA285*2^11+AA286*2^12+AA287*2^13+AA288*2^14+AA289*2^15,4)</f>
        <v>0000</v>
      </c>
      <c r="AH274" t="str">
        <f t="shared" ref="AH274" si="103">DEC2HEX(AB274*2^0+AB275*2^1+AB276*2^2+AB277*2^3+AB278*2^4+AB279*2^5+AB280*2^6+AB281*2^7+AB282*2^8+AB283*2^9+AB284*2^10+AB285*2^11+AB286*2^12+AB287*2^13+AB288*2^14+AB289*2^15,4)</f>
        <v>0000</v>
      </c>
    </row>
    <row r="275" spans="1:34" x14ac:dyDescent="0.4">
      <c r="A275">
        <f>ベースリスト!F276</f>
        <v>0</v>
      </c>
      <c r="B275">
        <f>IF(ベースリスト!G276="重１",1,IF(ベースリスト!G276="重２",2,IF(ベースリスト!G276="重３",3,IF(ベースリスト!G276="軽",4,IF(ベースリスト!G276="渋滞",5,0)))))</f>
        <v>0</v>
      </c>
      <c r="C275" t="str">
        <f t="shared" si="98"/>
        <v>0000</v>
      </c>
      <c r="D275" t="str">
        <f>ベースリスト!B276&amp;ベースリスト!C276</f>
        <v/>
      </c>
      <c r="E275" s="12">
        <f>ベースリスト!D276</f>
        <v>0</v>
      </c>
      <c r="G275">
        <f>IF(((ベースリスト!H276="即")+(ベースリスト!H276="フリー")+(ベースリスト!H276="不")),1,0)</f>
        <v>0</v>
      </c>
      <c r="H275">
        <f>IF(((ベースリスト!I276="即")+(ベースリスト!I276="フリー")+(ベースリスト!I276="不")),1,0)</f>
        <v>0</v>
      </c>
      <c r="I275">
        <f>IF(((ベースリスト!J276="即")+(ベースリスト!J276="フリー")+(ベースリスト!J276="不")),1,0)</f>
        <v>0</v>
      </c>
      <c r="J275">
        <f>IF(((ベースリスト!K276="即")+(ベースリスト!K276="フリー")+(ベースリスト!K276="不")),1,0)</f>
        <v>0</v>
      </c>
      <c r="K275">
        <f>IF(((ベースリスト!L276="即")+(ベースリスト!L276="フリー")+(ベースリスト!L276="不")),1,0)</f>
        <v>0</v>
      </c>
      <c r="O275">
        <f>IF(ベースリスト!H276="減",1,0)</f>
        <v>0</v>
      </c>
      <c r="P275">
        <f>IF(ベースリスト!I276="減",1,0)</f>
        <v>0</v>
      </c>
      <c r="Q275">
        <f>IF(ベースリスト!J276="減",1,0)</f>
        <v>0</v>
      </c>
      <c r="R275">
        <f>IF(ベースリスト!K276="減",1,0)</f>
        <v>0</v>
      </c>
      <c r="S275">
        <f>IF(ベースリスト!L276="減",1,0)</f>
        <v>0</v>
      </c>
      <c r="W275">
        <f t="shared" si="99"/>
        <v>0</v>
      </c>
      <c r="X275">
        <f t="shared" si="89"/>
        <v>0</v>
      </c>
      <c r="Y275">
        <f t="shared" si="90"/>
        <v>0</v>
      </c>
      <c r="Z275">
        <f t="shared" si="91"/>
        <v>0</v>
      </c>
      <c r="AA275">
        <f t="shared" si="92"/>
        <v>0</v>
      </c>
      <c r="AB275">
        <f t="shared" si="93"/>
        <v>0</v>
      </c>
    </row>
    <row r="276" spans="1:34" x14ac:dyDescent="0.4">
      <c r="A276">
        <f>ベースリスト!F277</f>
        <v>0</v>
      </c>
      <c r="B276">
        <f>IF(ベースリスト!G277="重１",1,IF(ベースリスト!G277="重２",2,IF(ベースリスト!G277="重３",3,IF(ベースリスト!G277="軽",4,IF(ベースリスト!G277="渋滞",5,0)))))</f>
        <v>0</v>
      </c>
      <c r="C276" t="str">
        <f t="shared" si="98"/>
        <v>0000</v>
      </c>
      <c r="D276" t="str">
        <f>ベースリスト!B277&amp;ベースリスト!C277</f>
        <v/>
      </c>
      <c r="E276" s="12">
        <f>ベースリスト!D277</f>
        <v>0</v>
      </c>
      <c r="G276">
        <f>IF(((ベースリスト!H277="即")+(ベースリスト!H277="フリー")+(ベースリスト!H277="不")),1,0)</f>
        <v>0</v>
      </c>
      <c r="H276">
        <f>IF(((ベースリスト!I277="即")+(ベースリスト!I277="フリー")+(ベースリスト!I277="不")),1,0)</f>
        <v>0</v>
      </c>
      <c r="I276">
        <f>IF(((ベースリスト!J277="即")+(ベースリスト!J277="フリー")+(ベースリスト!J277="不")),1,0)</f>
        <v>0</v>
      </c>
      <c r="J276">
        <f>IF(((ベースリスト!K277="即")+(ベースリスト!K277="フリー")+(ベースリスト!K277="不")),1,0)</f>
        <v>0</v>
      </c>
      <c r="K276">
        <f>IF(((ベースリスト!L277="即")+(ベースリスト!L277="フリー")+(ベースリスト!L277="不")),1,0)</f>
        <v>0</v>
      </c>
      <c r="O276">
        <f>IF(ベースリスト!H277="減",1,0)</f>
        <v>0</v>
      </c>
      <c r="P276">
        <f>IF(ベースリスト!I277="減",1,0)</f>
        <v>0</v>
      </c>
      <c r="Q276">
        <f>IF(ベースリスト!J277="減",1,0)</f>
        <v>0</v>
      </c>
      <c r="R276">
        <f>IF(ベースリスト!K277="減",1,0)</f>
        <v>0</v>
      </c>
      <c r="S276">
        <f>IF(ベースリスト!L277="減",1,0)</f>
        <v>0</v>
      </c>
      <c r="W276">
        <f t="shared" si="99"/>
        <v>0</v>
      </c>
      <c r="X276">
        <f t="shared" si="89"/>
        <v>0</v>
      </c>
      <c r="Y276">
        <f t="shared" si="90"/>
        <v>0</v>
      </c>
      <c r="Z276">
        <f t="shared" si="91"/>
        <v>0</v>
      </c>
      <c r="AA276">
        <f t="shared" si="92"/>
        <v>0</v>
      </c>
      <c r="AB276">
        <f t="shared" si="93"/>
        <v>0</v>
      </c>
    </row>
    <row r="277" spans="1:34" x14ac:dyDescent="0.4">
      <c r="A277">
        <f>ベースリスト!F278</f>
        <v>0</v>
      </c>
      <c r="B277">
        <f>IF(ベースリスト!G278="重１",1,IF(ベースリスト!G278="重２",2,IF(ベースリスト!G278="重３",3,IF(ベースリスト!G278="軽",4,IF(ベースリスト!G278="渋滞",5,0)))))</f>
        <v>0</v>
      </c>
      <c r="C277" t="str">
        <f t="shared" si="98"/>
        <v>0000</v>
      </c>
      <c r="D277" t="str">
        <f>ベースリスト!B278&amp;ベースリスト!C278</f>
        <v/>
      </c>
      <c r="E277" s="12">
        <f>ベースリスト!D278</f>
        <v>0</v>
      </c>
      <c r="G277">
        <f>IF(((ベースリスト!H278="即")+(ベースリスト!H278="フリー")+(ベースリスト!H278="不")),1,0)</f>
        <v>0</v>
      </c>
      <c r="H277">
        <f>IF(((ベースリスト!I278="即")+(ベースリスト!I278="フリー")+(ベースリスト!I278="不")),1,0)</f>
        <v>0</v>
      </c>
      <c r="I277">
        <f>IF(((ベースリスト!J278="即")+(ベースリスト!J278="フリー")+(ベースリスト!J278="不")),1,0)</f>
        <v>0</v>
      </c>
      <c r="J277">
        <f>IF(((ベースリスト!K278="即")+(ベースリスト!K278="フリー")+(ベースリスト!K278="不")),1,0)</f>
        <v>0</v>
      </c>
      <c r="K277">
        <f>IF(((ベースリスト!L278="即")+(ベースリスト!L278="フリー")+(ベースリスト!L278="不")),1,0)</f>
        <v>0</v>
      </c>
      <c r="O277">
        <f>IF(ベースリスト!H278="減",1,0)</f>
        <v>0</v>
      </c>
      <c r="P277">
        <f>IF(ベースリスト!I278="減",1,0)</f>
        <v>0</v>
      </c>
      <c r="Q277">
        <f>IF(ベースリスト!J278="減",1,0)</f>
        <v>0</v>
      </c>
      <c r="R277">
        <f>IF(ベースリスト!K278="減",1,0)</f>
        <v>0</v>
      </c>
      <c r="S277">
        <f>IF(ベースリスト!L278="減",1,0)</f>
        <v>0</v>
      </c>
      <c r="W277">
        <f t="shared" si="99"/>
        <v>0</v>
      </c>
      <c r="X277">
        <f t="shared" si="89"/>
        <v>0</v>
      </c>
      <c r="Y277">
        <f t="shared" si="90"/>
        <v>0</v>
      </c>
      <c r="Z277">
        <f t="shared" si="91"/>
        <v>0</v>
      </c>
      <c r="AA277">
        <f t="shared" si="92"/>
        <v>0</v>
      </c>
      <c r="AB277">
        <f t="shared" si="93"/>
        <v>0</v>
      </c>
    </row>
    <row r="278" spans="1:34" x14ac:dyDescent="0.4">
      <c r="A278">
        <f>ベースリスト!F279</f>
        <v>0</v>
      </c>
      <c r="B278">
        <f>IF(ベースリスト!G279="重１",1,IF(ベースリスト!G279="重２",2,IF(ベースリスト!G279="重３",3,IF(ベースリスト!G279="軽",4,IF(ベースリスト!G279="渋滞",5,0)))))</f>
        <v>0</v>
      </c>
      <c r="C278" t="str">
        <f t="shared" si="98"/>
        <v>0000</v>
      </c>
      <c r="D278" t="str">
        <f>ベースリスト!B279&amp;ベースリスト!C279</f>
        <v/>
      </c>
      <c r="E278" s="12">
        <f>ベースリスト!D279</f>
        <v>0</v>
      </c>
      <c r="G278">
        <f>IF(((ベースリスト!H279="即")+(ベースリスト!H279="フリー")+(ベースリスト!H279="不")),1,0)</f>
        <v>0</v>
      </c>
      <c r="H278">
        <f>IF(((ベースリスト!I279="即")+(ベースリスト!I279="フリー")+(ベースリスト!I279="不")),1,0)</f>
        <v>0</v>
      </c>
      <c r="I278">
        <f>IF(((ベースリスト!J279="即")+(ベースリスト!J279="フリー")+(ベースリスト!J279="不")),1,0)</f>
        <v>0</v>
      </c>
      <c r="J278">
        <f>IF(((ベースリスト!K279="即")+(ベースリスト!K279="フリー")+(ベースリスト!K279="不")),1,0)</f>
        <v>0</v>
      </c>
      <c r="K278">
        <f>IF(((ベースリスト!L279="即")+(ベースリスト!L279="フリー")+(ベースリスト!L279="不")),1,0)</f>
        <v>0</v>
      </c>
      <c r="O278">
        <f>IF(ベースリスト!H279="減",1,0)</f>
        <v>0</v>
      </c>
      <c r="P278">
        <f>IF(ベースリスト!I279="減",1,0)</f>
        <v>0</v>
      </c>
      <c r="Q278">
        <f>IF(ベースリスト!J279="減",1,0)</f>
        <v>0</v>
      </c>
      <c r="R278">
        <f>IF(ベースリスト!K279="減",1,0)</f>
        <v>0</v>
      </c>
      <c r="S278">
        <f>IF(ベースリスト!L279="減",1,0)</f>
        <v>0</v>
      </c>
      <c r="W278">
        <f t="shared" si="99"/>
        <v>0</v>
      </c>
      <c r="X278">
        <f t="shared" si="89"/>
        <v>0</v>
      </c>
      <c r="Y278">
        <f t="shared" si="90"/>
        <v>0</v>
      </c>
      <c r="Z278">
        <f t="shared" si="91"/>
        <v>0</v>
      </c>
      <c r="AA278">
        <f t="shared" si="92"/>
        <v>0</v>
      </c>
      <c r="AB278">
        <f t="shared" si="93"/>
        <v>0</v>
      </c>
    </row>
    <row r="279" spans="1:34" x14ac:dyDescent="0.4">
      <c r="A279">
        <f>ベースリスト!F280</f>
        <v>0</v>
      </c>
      <c r="B279">
        <f>IF(ベースリスト!G280="重１",1,IF(ベースリスト!G280="重２",2,IF(ベースリスト!G280="重３",3,IF(ベースリスト!G280="軽",4,IF(ベースリスト!G280="渋滞",5,0)))))</f>
        <v>0</v>
      </c>
      <c r="C279" t="str">
        <f t="shared" si="98"/>
        <v>0000</v>
      </c>
      <c r="D279" t="str">
        <f>ベースリスト!B280&amp;ベースリスト!C280</f>
        <v/>
      </c>
      <c r="E279" s="12">
        <f>ベースリスト!D280</f>
        <v>0</v>
      </c>
      <c r="G279">
        <f>IF(((ベースリスト!H280="即")+(ベースリスト!H280="フリー")+(ベースリスト!H280="不")),1,0)</f>
        <v>0</v>
      </c>
      <c r="H279">
        <f>IF(((ベースリスト!I280="即")+(ベースリスト!I280="フリー")+(ベースリスト!I280="不")),1,0)</f>
        <v>0</v>
      </c>
      <c r="I279">
        <f>IF(((ベースリスト!J280="即")+(ベースリスト!J280="フリー")+(ベースリスト!J280="不")),1,0)</f>
        <v>0</v>
      </c>
      <c r="J279">
        <f>IF(((ベースリスト!K280="即")+(ベースリスト!K280="フリー")+(ベースリスト!K280="不")),1,0)</f>
        <v>0</v>
      </c>
      <c r="K279">
        <f>IF(((ベースリスト!L280="即")+(ベースリスト!L280="フリー")+(ベースリスト!L280="不")),1,0)</f>
        <v>0</v>
      </c>
      <c r="O279">
        <f>IF(ベースリスト!H280="減",1,0)</f>
        <v>0</v>
      </c>
      <c r="P279">
        <f>IF(ベースリスト!I280="減",1,0)</f>
        <v>0</v>
      </c>
      <c r="Q279">
        <f>IF(ベースリスト!J280="減",1,0)</f>
        <v>0</v>
      </c>
      <c r="R279">
        <f>IF(ベースリスト!K280="減",1,0)</f>
        <v>0</v>
      </c>
      <c r="S279">
        <f>IF(ベースリスト!L280="減",1,0)</f>
        <v>0</v>
      </c>
      <c r="W279">
        <f t="shared" si="99"/>
        <v>0</v>
      </c>
      <c r="X279">
        <f t="shared" si="89"/>
        <v>0</v>
      </c>
      <c r="Y279">
        <f t="shared" si="90"/>
        <v>0</v>
      </c>
      <c r="Z279">
        <f t="shared" si="91"/>
        <v>0</v>
      </c>
      <c r="AA279">
        <f t="shared" si="92"/>
        <v>0</v>
      </c>
      <c r="AB279">
        <f t="shared" si="93"/>
        <v>0</v>
      </c>
    </row>
    <row r="280" spans="1:34" x14ac:dyDescent="0.4">
      <c r="A280">
        <f>ベースリスト!F281</f>
        <v>0</v>
      </c>
      <c r="B280">
        <f>IF(ベースリスト!G281="重１",1,IF(ベースリスト!G281="重２",2,IF(ベースリスト!G281="重３",3,IF(ベースリスト!G281="軽",4,IF(ベースリスト!G281="渋滞",5,0)))))</f>
        <v>0</v>
      </c>
      <c r="C280" t="str">
        <f t="shared" si="98"/>
        <v>0000</v>
      </c>
      <c r="D280" t="str">
        <f>ベースリスト!B281&amp;ベースリスト!C281</f>
        <v/>
      </c>
      <c r="E280" s="12">
        <f>ベースリスト!D281</f>
        <v>0</v>
      </c>
      <c r="G280">
        <f>IF(((ベースリスト!H281="即")+(ベースリスト!H281="フリー")+(ベースリスト!H281="不")),1,0)</f>
        <v>0</v>
      </c>
      <c r="H280">
        <f>IF(((ベースリスト!I281="即")+(ベースリスト!I281="フリー")+(ベースリスト!I281="不")),1,0)</f>
        <v>0</v>
      </c>
      <c r="I280">
        <f>IF(((ベースリスト!J281="即")+(ベースリスト!J281="フリー")+(ベースリスト!J281="不")),1,0)</f>
        <v>0</v>
      </c>
      <c r="J280">
        <f>IF(((ベースリスト!K281="即")+(ベースリスト!K281="フリー")+(ベースリスト!K281="不")),1,0)</f>
        <v>0</v>
      </c>
      <c r="K280">
        <f>IF(((ベースリスト!L281="即")+(ベースリスト!L281="フリー")+(ベースリスト!L281="不")),1,0)</f>
        <v>0</v>
      </c>
      <c r="O280">
        <f>IF(ベースリスト!H281="減",1,0)</f>
        <v>0</v>
      </c>
      <c r="P280">
        <f>IF(ベースリスト!I281="減",1,0)</f>
        <v>0</v>
      </c>
      <c r="Q280">
        <f>IF(ベースリスト!J281="減",1,0)</f>
        <v>0</v>
      </c>
      <c r="R280">
        <f>IF(ベースリスト!K281="減",1,0)</f>
        <v>0</v>
      </c>
      <c r="S280">
        <f>IF(ベースリスト!L281="減",1,0)</f>
        <v>0</v>
      </c>
      <c r="W280">
        <f t="shared" si="99"/>
        <v>0</v>
      </c>
      <c r="X280">
        <f t="shared" si="89"/>
        <v>0</v>
      </c>
      <c r="Y280">
        <f t="shared" si="90"/>
        <v>0</v>
      </c>
      <c r="Z280">
        <f t="shared" si="91"/>
        <v>0</v>
      </c>
      <c r="AA280">
        <f t="shared" si="92"/>
        <v>0</v>
      </c>
      <c r="AB280">
        <f t="shared" si="93"/>
        <v>0</v>
      </c>
    </row>
    <row r="281" spans="1:34" x14ac:dyDescent="0.4">
      <c r="A281">
        <f>ベースリスト!F282</f>
        <v>0</v>
      </c>
      <c r="B281">
        <f>IF(ベースリスト!G282="重１",1,IF(ベースリスト!G282="重２",2,IF(ベースリスト!G282="重３",3,IF(ベースリスト!G282="軽",4,IF(ベースリスト!G282="渋滞",5,0)))))</f>
        <v>0</v>
      </c>
      <c r="C281" t="str">
        <f t="shared" si="98"/>
        <v>0000</v>
      </c>
      <c r="D281" t="str">
        <f>ベースリスト!B282&amp;ベースリスト!C282</f>
        <v/>
      </c>
      <c r="E281" s="12">
        <f>ベースリスト!D282</f>
        <v>0</v>
      </c>
      <c r="G281">
        <f>IF(((ベースリスト!H282="即")+(ベースリスト!H282="フリー")+(ベースリスト!H282="不")),1,0)</f>
        <v>0</v>
      </c>
      <c r="H281">
        <f>IF(((ベースリスト!I282="即")+(ベースリスト!I282="フリー")+(ベースリスト!I282="不")),1,0)</f>
        <v>0</v>
      </c>
      <c r="I281">
        <f>IF(((ベースリスト!J282="即")+(ベースリスト!J282="フリー")+(ベースリスト!J282="不")),1,0)</f>
        <v>0</v>
      </c>
      <c r="J281">
        <f>IF(((ベースリスト!K282="即")+(ベースリスト!K282="フリー")+(ベースリスト!K282="不")),1,0)</f>
        <v>0</v>
      </c>
      <c r="K281">
        <f>IF(((ベースリスト!L282="即")+(ベースリスト!L282="フリー")+(ベースリスト!L282="不")),1,0)</f>
        <v>0</v>
      </c>
      <c r="O281">
        <f>IF(ベースリスト!H282="減",1,0)</f>
        <v>0</v>
      </c>
      <c r="P281">
        <f>IF(ベースリスト!I282="減",1,0)</f>
        <v>0</v>
      </c>
      <c r="Q281">
        <f>IF(ベースリスト!J282="減",1,0)</f>
        <v>0</v>
      </c>
      <c r="R281">
        <f>IF(ベースリスト!K282="減",1,0)</f>
        <v>0</v>
      </c>
      <c r="S281">
        <f>IF(ベースリスト!L282="減",1,0)</f>
        <v>0</v>
      </c>
      <c r="W281">
        <f t="shared" si="99"/>
        <v>0</v>
      </c>
      <c r="X281">
        <f t="shared" si="89"/>
        <v>0</v>
      </c>
      <c r="Y281">
        <f t="shared" si="90"/>
        <v>0</v>
      </c>
      <c r="Z281">
        <f t="shared" si="91"/>
        <v>0</v>
      </c>
      <c r="AA281">
        <f t="shared" si="92"/>
        <v>0</v>
      </c>
      <c r="AB281">
        <f t="shared" si="93"/>
        <v>0</v>
      </c>
    </row>
    <row r="282" spans="1:34" x14ac:dyDescent="0.4">
      <c r="A282">
        <f>ベースリスト!F283</f>
        <v>0</v>
      </c>
      <c r="B282">
        <f>IF(ベースリスト!G283="重１",1,IF(ベースリスト!G283="重２",2,IF(ベースリスト!G283="重３",3,IF(ベースリスト!G283="軽",4,IF(ベースリスト!G283="渋滞",5,0)))))</f>
        <v>0</v>
      </c>
      <c r="C282" t="str">
        <f t="shared" si="98"/>
        <v>0000</v>
      </c>
      <c r="D282" t="str">
        <f>ベースリスト!B283&amp;ベースリスト!C283</f>
        <v/>
      </c>
      <c r="E282" s="12">
        <f>ベースリスト!D283</f>
        <v>0</v>
      </c>
      <c r="G282">
        <f>IF(((ベースリスト!H283="即")+(ベースリスト!H283="フリー")+(ベースリスト!H283="不")),1,0)</f>
        <v>0</v>
      </c>
      <c r="H282">
        <f>IF(((ベースリスト!I283="即")+(ベースリスト!I283="フリー")+(ベースリスト!I283="不")),1,0)</f>
        <v>0</v>
      </c>
      <c r="I282">
        <f>IF(((ベースリスト!J283="即")+(ベースリスト!J283="フリー")+(ベースリスト!J283="不")),1,0)</f>
        <v>0</v>
      </c>
      <c r="J282">
        <f>IF(((ベースリスト!K283="即")+(ベースリスト!K283="フリー")+(ベースリスト!K283="不")),1,0)</f>
        <v>0</v>
      </c>
      <c r="K282">
        <f>IF(((ベースリスト!L283="即")+(ベースリスト!L283="フリー")+(ベースリスト!L283="不")),1,0)</f>
        <v>0</v>
      </c>
      <c r="O282">
        <f>IF(ベースリスト!H283="減",1,0)</f>
        <v>0</v>
      </c>
      <c r="P282">
        <f>IF(ベースリスト!I283="減",1,0)</f>
        <v>0</v>
      </c>
      <c r="Q282">
        <f>IF(ベースリスト!J283="減",1,0)</f>
        <v>0</v>
      </c>
      <c r="R282">
        <f>IF(ベースリスト!K283="減",1,0)</f>
        <v>0</v>
      </c>
      <c r="S282">
        <f>IF(ベースリスト!L283="減",1,0)</f>
        <v>0</v>
      </c>
      <c r="W282">
        <f t="shared" si="99"/>
        <v>0</v>
      </c>
      <c r="X282">
        <f t="shared" si="89"/>
        <v>0</v>
      </c>
      <c r="Y282">
        <f t="shared" si="90"/>
        <v>0</v>
      </c>
      <c r="Z282">
        <f t="shared" si="91"/>
        <v>0</v>
      </c>
      <c r="AA282">
        <f t="shared" si="92"/>
        <v>0</v>
      </c>
      <c r="AB282">
        <f t="shared" si="93"/>
        <v>0</v>
      </c>
    </row>
    <row r="283" spans="1:34" x14ac:dyDescent="0.4">
      <c r="A283">
        <f>ベースリスト!F284</f>
        <v>0</v>
      </c>
      <c r="B283">
        <f>IF(ベースリスト!G284="重１",1,IF(ベースリスト!G284="重２",2,IF(ベースリスト!G284="重３",3,IF(ベースリスト!G284="軽",4,IF(ベースリスト!G284="渋滞",5,0)))))</f>
        <v>0</v>
      </c>
      <c r="C283" t="str">
        <f t="shared" si="98"/>
        <v>0000</v>
      </c>
      <c r="D283" t="str">
        <f>ベースリスト!B284&amp;ベースリスト!C284</f>
        <v/>
      </c>
      <c r="E283" s="12">
        <f>ベースリスト!D284</f>
        <v>0</v>
      </c>
      <c r="G283">
        <f>IF(((ベースリスト!H284="即")+(ベースリスト!H284="フリー")+(ベースリスト!H284="不")),1,0)</f>
        <v>0</v>
      </c>
      <c r="H283">
        <f>IF(((ベースリスト!I284="即")+(ベースリスト!I284="フリー")+(ベースリスト!I284="不")),1,0)</f>
        <v>0</v>
      </c>
      <c r="I283">
        <f>IF(((ベースリスト!J284="即")+(ベースリスト!J284="フリー")+(ベースリスト!J284="不")),1,0)</f>
        <v>0</v>
      </c>
      <c r="J283">
        <f>IF(((ベースリスト!K284="即")+(ベースリスト!K284="フリー")+(ベースリスト!K284="不")),1,0)</f>
        <v>0</v>
      </c>
      <c r="K283">
        <f>IF(((ベースリスト!L284="即")+(ベースリスト!L284="フリー")+(ベースリスト!L284="不")),1,0)</f>
        <v>0</v>
      </c>
      <c r="O283">
        <f>IF(ベースリスト!H284="減",1,0)</f>
        <v>0</v>
      </c>
      <c r="P283">
        <f>IF(ベースリスト!I284="減",1,0)</f>
        <v>0</v>
      </c>
      <c r="Q283">
        <f>IF(ベースリスト!J284="減",1,0)</f>
        <v>0</v>
      </c>
      <c r="R283">
        <f>IF(ベースリスト!K284="減",1,0)</f>
        <v>0</v>
      </c>
      <c r="S283">
        <f>IF(ベースリスト!L284="減",1,0)</f>
        <v>0</v>
      </c>
      <c r="W283">
        <f t="shared" si="99"/>
        <v>0</v>
      </c>
      <c r="X283">
        <f t="shared" si="89"/>
        <v>0</v>
      </c>
      <c r="Y283">
        <f t="shared" si="90"/>
        <v>0</v>
      </c>
      <c r="Z283">
        <f t="shared" si="91"/>
        <v>0</v>
      </c>
      <c r="AA283">
        <f t="shared" si="92"/>
        <v>0</v>
      </c>
      <c r="AB283">
        <f t="shared" si="93"/>
        <v>0</v>
      </c>
    </row>
    <row r="284" spans="1:34" x14ac:dyDescent="0.4">
      <c r="A284">
        <f>ベースリスト!F285</f>
        <v>0</v>
      </c>
      <c r="B284">
        <f>IF(ベースリスト!G285="重１",1,IF(ベースリスト!G285="重２",2,IF(ベースリスト!G285="重３",3,IF(ベースリスト!G285="軽",4,IF(ベースリスト!G285="渋滞",5,0)))))</f>
        <v>0</v>
      </c>
      <c r="C284" t="str">
        <f t="shared" si="98"/>
        <v>0000</v>
      </c>
      <c r="D284" t="str">
        <f>ベースリスト!B285&amp;ベースリスト!C285</f>
        <v/>
      </c>
      <c r="E284" s="12">
        <f>ベースリスト!D285</f>
        <v>0</v>
      </c>
      <c r="G284">
        <f>IF(((ベースリスト!H285="即")+(ベースリスト!H285="フリー")+(ベースリスト!H285="不")),1,0)</f>
        <v>0</v>
      </c>
      <c r="H284">
        <f>IF(((ベースリスト!I285="即")+(ベースリスト!I285="フリー")+(ベースリスト!I285="不")),1,0)</f>
        <v>0</v>
      </c>
      <c r="I284">
        <f>IF(((ベースリスト!J285="即")+(ベースリスト!J285="フリー")+(ベースリスト!J285="不")),1,0)</f>
        <v>0</v>
      </c>
      <c r="J284">
        <f>IF(((ベースリスト!K285="即")+(ベースリスト!K285="フリー")+(ベースリスト!K285="不")),1,0)</f>
        <v>0</v>
      </c>
      <c r="K284">
        <f>IF(((ベースリスト!L285="即")+(ベースリスト!L285="フリー")+(ベースリスト!L285="不")),1,0)</f>
        <v>0</v>
      </c>
      <c r="O284">
        <f>IF(ベースリスト!H285="減",1,0)</f>
        <v>0</v>
      </c>
      <c r="P284">
        <f>IF(ベースリスト!I285="減",1,0)</f>
        <v>0</v>
      </c>
      <c r="Q284">
        <f>IF(ベースリスト!J285="減",1,0)</f>
        <v>0</v>
      </c>
      <c r="R284">
        <f>IF(ベースリスト!K285="減",1,0)</f>
        <v>0</v>
      </c>
      <c r="S284">
        <f>IF(ベースリスト!L285="減",1,0)</f>
        <v>0</v>
      </c>
      <c r="W284">
        <f t="shared" si="99"/>
        <v>0</v>
      </c>
      <c r="X284">
        <f t="shared" si="89"/>
        <v>0</v>
      </c>
      <c r="Y284">
        <f t="shared" si="90"/>
        <v>0</v>
      </c>
      <c r="Z284">
        <f t="shared" si="91"/>
        <v>0</v>
      </c>
      <c r="AA284">
        <f t="shared" si="92"/>
        <v>0</v>
      </c>
      <c r="AB284">
        <f t="shared" si="93"/>
        <v>0</v>
      </c>
    </row>
    <row r="285" spans="1:34" x14ac:dyDescent="0.4">
      <c r="A285">
        <f>ベースリスト!F286</f>
        <v>0</v>
      </c>
      <c r="B285">
        <f>IF(ベースリスト!G286="重１",1,IF(ベースリスト!G286="重２",2,IF(ベースリスト!G286="重３",3,IF(ベースリスト!G286="軽",4,IF(ベースリスト!G286="渋滞",5,0)))))</f>
        <v>0</v>
      </c>
      <c r="C285" t="str">
        <f t="shared" si="98"/>
        <v>0000</v>
      </c>
      <c r="D285" t="str">
        <f>ベースリスト!B286&amp;ベースリスト!C286</f>
        <v/>
      </c>
      <c r="E285" s="12">
        <f>ベースリスト!D286</f>
        <v>0</v>
      </c>
      <c r="G285">
        <f>IF(((ベースリスト!H286="即")+(ベースリスト!H286="フリー")+(ベースリスト!H286="不")),1,0)</f>
        <v>0</v>
      </c>
      <c r="H285">
        <f>IF(((ベースリスト!I286="即")+(ベースリスト!I286="フリー")+(ベースリスト!I286="不")),1,0)</f>
        <v>0</v>
      </c>
      <c r="I285">
        <f>IF(((ベースリスト!J286="即")+(ベースリスト!J286="フリー")+(ベースリスト!J286="不")),1,0)</f>
        <v>0</v>
      </c>
      <c r="J285">
        <f>IF(((ベースリスト!K286="即")+(ベースリスト!K286="フリー")+(ベースリスト!K286="不")),1,0)</f>
        <v>0</v>
      </c>
      <c r="K285">
        <f>IF(((ベースリスト!L286="即")+(ベースリスト!L286="フリー")+(ベースリスト!L286="不")),1,0)</f>
        <v>0</v>
      </c>
      <c r="O285">
        <f>IF(ベースリスト!H286="減",1,0)</f>
        <v>0</v>
      </c>
      <c r="P285">
        <f>IF(ベースリスト!I286="減",1,0)</f>
        <v>0</v>
      </c>
      <c r="Q285">
        <f>IF(ベースリスト!J286="減",1,0)</f>
        <v>0</v>
      </c>
      <c r="R285">
        <f>IF(ベースリスト!K286="減",1,0)</f>
        <v>0</v>
      </c>
      <c r="S285">
        <f>IF(ベースリスト!L286="減",1,0)</f>
        <v>0</v>
      </c>
      <c r="W285">
        <f t="shared" si="99"/>
        <v>0</v>
      </c>
      <c r="X285">
        <f t="shared" si="89"/>
        <v>0</v>
      </c>
      <c r="Y285">
        <f t="shared" si="90"/>
        <v>0</v>
      </c>
      <c r="Z285">
        <f t="shared" si="91"/>
        <v>0</v>
      </c>
      <c r="AA285">
        <f t="shared" si="92"/>
        <v>0</v>
      </c>
      <c r="AB285">
        <f t="shared" si="93"/>
        <v>0</v>
      </c>
    </row>
    <row r="286" spans="1:34" x14ac:dyDescent="0.4">
      <c r="A286">
        <f>ベースリスト!F287</f>
        <v>0</v>
      </c>
      <c r="B286">
        <f>IF(ベースリスト!G287="重１",1,IF(ベースリスト!G287="重２",2,IF(ベースリスト!G287="重３",3,IF(ベースリスト!G287="軽",4,IF(ベースリスト!G287="渋滞",5,0)))))</f>
        <v>0</v>
      </c>
      <c r="C286" t="str">
        <f t="shared" si="98"/>
        <v>0000</v>
      </c>
      <c r="D286" t="str">
        <f>ベースリスト!B287&amp;ベースリスト!C287</f>
        <v/>
      </c>
      <c r="E286" s="12">
        <f>ベースリスト!D287</f>
        <v>0</v>
      </c>
      <c r="G286">
        <f>IF(((ベースリスト!H287="即")+(ベースリスト!H287="フリー")+(ベースリスト!H287="不")),1,0)</f>
        <v>0</v>
      </c>
      <c r="H286">
        <f>IF(((ベースリスト!I287="即")+(ベースリスト!I287="フリー")+(ベースリスト!I287="不")),1,0)</f>
        <v>0</v>
      </c>
      <c r="I286">
        <f>IF(((ベースリスト!J287="即")+(ベースリスト!J287="フリー")+(ベースリスト!J287="不")),1,0)</f>
        <v>0</v>
      </c>
      <c r="J286">
        <f>IF(((ベースリスト!K287="即")+(ベースリスト!K287="フリー")+(ベースリスト!K287="不")),1,0)</f>
        <v>0</v>
      </c>
      <c r="K286">
        <f>IF(((ベースリスト!L287="即")+(ベースリスト!L287="フリー")+(ベースリスト!L287="不")),1,0)</f>
        <v>0</v>
      </c>
      <c r="O286">
        <f>IF(ベースリスト!H287="減",1,0)</f>
        <v>0</v>
      </c>
      <c r="P286">
        <f>IF(ベースリスト!I287="減",1,0)</f>
        <v>0</v>
      </c>
      <c r="Q286">
        <f>IF(ベースリスト!J287="減",1,0)</f>
        <v>0</v>
      </c>
      <c r="R286">
        <f>IF(ベースリスト!K287="減",1,0)</f>
        <v>0</v>
      </c>
      <c r="S286">
        <f>IF(ベースリスト!L287="減",1,0)</f>
        <v>0</v>
      </c>
      <c r="W286">
        <f t="shared" si="99"/>
        <v>0</v>
      </c>
      <c r="X286">
        <f t="shared" si="89"/>
        <v>0</v>
      </c>
      <c r="Y286">
        <f t="shared" si="90"/>
        <v>0</v>
      </c>
      <c r="Z286">
        <f t="shared" si="91"/>
        <v>0</v>
      </c>
      <c r="AA286">
        <f t="shared" si="92"/>
        <v>0</v>
      </c>
      <c r="AB286">
        <f t="shared" si="93"/>
        <v>0</v>
      </c>
    </row>
    <row r="287" spans="1:34" x14ac:dyDescent="0.4">
      <c r="A287">
        <f>ベースリスト!F288</f>
        <v>0</v>
      </c>
      <c r="B287">
        <f>IF(ベースリスト!G288="重１",1,IF(ベースリスト!G288="重２",2,IF(ベースリスト!G288="重３",3,IF(ベースリスト!G288="軽",4,IF(ベースリスト!G288="渋滞",5,0)))))</f>
        <v>0</v>
      </c>
      <c r="C287" t="str">
        <f t="shared" si="98"/>
        <v>0000</v>
      </c>
      <c r="D287" t="str">
        <f>ベースリスト!B288&amp;ベースリスト!C288</f>
        <v/>
      </c>
      <c r="E287" s="12">
        <f>ベースリスト!D288</f>
        <v>0</v>
      </c>
      <c r="G287">
        <f>IF(((ベースリスト!H288="即")+(ベースリスト!H288="フリー")+(ベースリスト!H288="不")),1,0)</f>
        <v>0</v>
      </c>
      <c r="H287">
        <f>IF(((ベースリスト!I288="即")+(ベースリスト!I288="フリー")+(ベースリスト!I288="不")),1,0)</f>
        <v>0</v>
      </c>
      <c r="I287">
        <f>IF(((ベースリスト!J288="即")+(ベースリスト!J288="フリー")+(ベースリスト!J288="不")),1,0)</f>
        <v>0</v>
      </c>
      <c r="J287">
        <f>IF(((ベースリスト!K288="即")+(ベースリスト!K288="フリー")+(ベースリスト!K288="不")),1,0)</f>
        <v>0</v>
      </c>
      <c r="K287">
        <f>IF(((ベースリスト!L288="即")+(ベースリスト!L288="フリー")+(ベースリスト!L288="不")),1,0)</f>
        <v>0</v>
      </c>
      <c r="O287">
        <f>IF(ベースリスト!H288="減",1,0)</f>
        <v>0</v>
      </c>
      <c r="P287">
        <f>IF(ベースリスト!I288="減",1,0)</f>
        <v>0</v>
      </c>
      <c r="Q287">
        <f>IF(ベースリスト!J288="減",1,0)</f>
        <v>0</v>
      </c>
      <c r="R287">
        <f>IF(ベースリスト!K288="減",1,0)</f>
        <v>0</v>
      </c>
      <c r="S287">
        <f>IF(ベースリスト!L288="減",1,0)</f>
        <v>0</v>
      </c>
      <c r="W287">
        <f t="shared" si="99"/>
        <v>0</v>
      </c>
      <c r="X287">
        <f t="shared" si="89"/>
        <v>0</v>
      </c>
      <c r="Y287">
        <f t="shared" si="90"/>
        <v>0</v>
      </c>
      <c r="Z287">
        <f t="shared" si="91"/>
        <v>0</v>
      </c>
      <c r="AA287">
        <f t="shared" si="92"/>
        <v>0</v>
      </c>
      <c r="AB287">
        <f t="shared" si="93"/>
        <v>0</v>
      </c>
    </row>
    <row r="288" spans="1:34" x14ac:dyDescent="0.4">
      <c r="A288">
        <f>ベースリスト!F289</f>
        <v>0</v>
      </c>
      <c r="B288">
        <f>IF(ベースリスト!G289="重１",1,IF(ベースリスト!G289="重２",2,IF(ベースリスト!G289="重３",3,IF(ベースリスト!G289="軽",4,IF(ベースリスト!G289="渋滞",5,0)))))</f>
        <v>0</v>
      </c>
      <c r="C288" t="str">
        <f t="shared" si="98"/>
        <v>0000</v>
      </c>
      <c r="D288" t="str">
        <f>ベースリスト!B289&amp;ベースリスト!C289</f>
        <v/>
      </c>
      <c r="E288" s="12">
        <f>ベースリスト!D289</f>
        <v>0</v>
      </c>
      <c r="G288">
        <f>IF(((ベースリスト!H289="即")+(ベースリスト!H289="フリー")+(ベースリスト!H289="不")),1,0)</f>
        <v>0</v>
      </c>
      <c r="H288">
        <f>IF(((ベースリスト!I289="即")+(ベースリスト!I289="フリー")+(ベースリスト!I289="不")),1,0)</f>
        <v>0</v>
      </c>
      <c r="I288">
        <f>IF(((ベースリスト!J289="即")+(ベースリスト!J289="フリー")+(ベースリスト!J289="不")),1,0)</f>
        <v>0</v>
      </c>
      <c r="J288">
        <f>IF(((ベースリスト!K289="即")+(ベースリスト!K289="フリー")+(ベースリスト!K289="不")),1,0)</f>
        <v>0</v>
      </c>
      <c r="K288">
        <f>IF(((ベースリスト!L289="即")+(ベースリスト!L289="フリー")+(ベースリスト!L289="不")),1,0)</f>
        <v>0</v>
      </c>
      <c r="O288">
        <f>IF(ベースリスト!H289="減",1,0)</f>
        <v>0</v>
      </c>
      <c r="P288">
        <f>IF(ベースリスト!I289="減",1,0)</f>
        <v>0</v>
      </c>
      <c r="Q288">
        <f>IF(ベースリスト!J289="減",1,0)</f>
        <v>0</v>
      </c>
      <c r="R288">
        <f>IF(ベースリスト!K289="減",1,0)</f>
        <v>0</v>
      </c>
      <c r="S288">
        <f>IF(ベースリスト!L289="減",1,0)</f>
        <v>0</v>
      </c>
      <c r="W288">
        <f t="shared" si="99"/>
        <v>0</v>
      </c>
      <c r="X288">
        <f t="shared" si="89"/>
        <v>0</v>
      </c>
      <c r="Y288">
        <f t="shared" si="90"/>
        <v>0</v>
      </c>
      <c r="Z288">
        <f t="shared" si="91"/>
        <v>0</v>
      </c>
      <c r="AA288">
        <f t="shared" si="92"/>
        <v>0</v>
      </c>
      <c r="AB288">
        <f t="shared" si="93"/>
        <v>0</v>
      </c>
    </row>
    <row r="289" spans="1:28" x14ac:dyDescent="0.4">
      <c r="A289">
        <f>ベースリスト!F290</f>
        <v>0</v>
      </c>
      <c r="B289">
        <f>IF(ベースリスト!G290="重１",1,IF(ベースリスト!G290="重２",2,IF(ベースリスト!G290="重３",3,IF(ベースリスト!G290="軽",4,IF(ベースリスト!G290="渋滞",5,0)))))</f>
        <v>0</v>
      </c>
      <c r="C289" t="str">
        <f t="shared" si="98"/>
        <v>0000</v>
      </c>
      <c r="D289" t="str">
        <f>ベースリスト!B290&amp;ベースリスト!C290</f>
        <v/>
      </c>
      <c r="E289" s="12">
        <f>ベースリスト!D290</f>
        <v>0</v>
      </c>
      <c r="G289">
        <f>IF(((ベースリスト!H290="即")+(ベースリスト!H290="フリー")+(ベースリスト!H290="不")),1,0)</f>
        <v>0</v>
      </c>
      <c r="H289">
        <f>IF(((ベースリスト!I290="即")+(ベースリスト!I290="フリー")+(ベースリスト!I290="不")),1,0)</f>
        <v>0</v>
      </c>
      <c r="I289">
        <f>IF(((ベースリスト!J290="即")+(ベースリスト!J290="フリー")+(ベースリスト!J290="不")),1,0)</f>
        <v>0</v>
      </c>
      <c r="J289">
        <f>IF(((ベースリスト!K290="即")+(ベースリスト!K290="フリー")+(ベースリスト!K290="不")),1,0)</f>
        <v>0</v>
      </c>
      <c r="K289">
        <f>IF(((ベースリスト!L290="即")+(ベースリスト!L290="フリー")+(ベースリスト!L290="不")),1,0)</f>
        <v>0</v>
      </c>
      <c r="O289">
        <f>IF(ベースリスト!H290="減",1,0)</f>
        <v>0</v>
      </c>
      <c r="P289">
        <f>IF(ベースリスト!I290="減",1,0)</f>
        <v>0</v>
      </c>
      <c r="Q289">
        <f>IF(ベースリスト!J290="減",1,0)</f>
        <v>0</v>
      </c>
      <c r="R289">
        <f>IF(ベースリスト!K290="減",1,0)</f>
        <v>0</v>
      </c>
      <c r="S289">
        <f>IF(ベースリスト!L290="減",1,0)</f>
        <v>0</v>
      </c>
      <c r="W289">
        <f t="shared" si="99"/>
        <v>0</v>
      </c>
      <c r="X289">
        <f t="shared" si="89"/>
        <v>0</v>
      </c>
      <c r="Y289">
        <f t="shared" si="90"/>
        <v>0</v>
      </c>
      <c r="Z289">
        <f t="shared" si="91"/>
        <v>0</v>
      </c>
      <c r="AA289">
        <f t="shared" si="92"/>
        <v>0</v>
      </c>
      <c r="AB289">
        <f t="shared" si="93"/>
        <v>0</v>
      </c>
    </row>
    <row r="290" spans="1:28" x14ac:dyDescent="0.4">
      <c r="A290">
        <f>ベースリスト!F291</f>
        <v>0</v>
      </c>
      <c r="B290">
        <f>IF(ベースリスト!G291="重１",1,IF(ベースリスト!G291="重２",2,IF(ベースリスト!G291="重３",3,IF(ベースリスト!G291="軽",4,IF(ベースリスト!G291="渋滞",5,0)))))</f>
        <v>0</v>
      </c>
      <c r="C290" t="str">
        <f>DEC2HEX(G290*2^15+H290*2^14+I290*2^13+J290*2^12+K290*2^11+L290*2^10+M290*2^9+N290*2^8+O290^2*7+P290*2^6+Q290*2^5+R290*2^4+S290*2^3+T290^2*2+U290*2^1+V290*2^0,4)</f>
        <v>0000</v>
      </c>
      <c r="D290" t="str">
        <f>ベースリスト!B291&amp;ベースリスト!C291</f>
        <v/>
      </c>
      <c r="E290" s="12">
        <f>ベースリスト!D291</f>
        <v>0</v>
      </c>
      <c r="G290">
        <f>IF(((ベースリスト!H291="即")+(ベースリスト!H291="フリー")+(ベースリスト!H291="不")),1,0)</f>
        <v>0</v>
      </c>
      <c r="H290">
        <f>IF(((ベースリスト!I291="即")+(ベースリスト!I291="フリー")+(ベースリスト!I291="不")),1,0)</f>
        <v>0</v>
      </c>
      <c r="I290">
        <f>IF(((ベースリスト!J291="即")+(ベースリスト!J291="フリー")+(ベースリスト!J291="不")),1,0)</f>
        <v>0</v>
      </c>
      <c r="J290">
        <f>IF(((ベースリスト!K291="即")+(ベースリスト!K291="フリー")+(ベースリスト!K291="不")),1,0)</f>
        <v>0</v>
      </c>
      <c r="K290">
        <f>IF(((ベースリスト!L291="即")+(ベースリスト!L291="フリー")+(ベースリスト!L291="不")),1,0)</f>
        <v>0</v>
      </c>
      <c r="O290">
        <f>IF(ベースリスト!H291="減",1,0)</f>
        <v>0</v>
      </c>
      <c r="P290">
        <f>IF(ベースリスト!I291="減",1,0)</f>
        <v>0</v>
      </c>
      <c r="Q290">
        <f>IF(ベースリスト!J291="減",1,0)</f>
        <v>0</v>
      </c>
      <c r="R290">
        <f>IF(ベースリスト!K291="減",1,0)</f>
        <v>0</v>
      </c>
      <c r="S290">
        <f>IF(ベースリスト!L291="減",1,0)</f>
        <v>0</v>
      </c>
      <c r="W290">
        <f t="shared" si="99"/>
        <v>0</v>
      </c>
      <c r="X290">
        <f t="shared" si="89"/>
        <v>0</v>
      </c>
      <c r="Y290">
        <f t="shared" si="90"/>
        <v>0</v>
      </c>
      <c r="Z290">
        <f t="shared" si="91"/>
        <v>0</v>
      </c>
      <c r="AA290">
        <f t="shared" si="92"/>
        <v>0</v>
      </c>
      <c r="AB290">
        <f t="shared" si="9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E14-93BC-484D-80FF-735E5FB26645}">
  <dimension ref="A1:A257"/>
  <sheetViews>
    <sheetView workbookViewId="0">
      <selection activeCell="L255" sqref="L255"/>
    </sheetView>
  </sheetViews>
  <sheetFormatPr defaultRowHeight="18.75" x14ac:dyDescent="0.4"/>
  <sheetData>
    <row r="1" spans="1:1" x14ac:dyDescent="0.4">
      <c r="A1" t="s">
        <v>287</v>
      </c>
    </row>
    <row r="2" spans="1:1" x14ac:dyDescent="0.4">
      <c r="A2" t="str">
        <f>"{" &amp; TEXT(作業用リスト!B2,0)&amp;",0x"&amp;作業用リスト!C2&amp;",L"""&amp;TEXT(ROW()-1,"000")&amp;":"&amp;作業用リスト!D2&amp;""",L"""&amp;作業用リスト!E2&amp;"""},"</f>
        <v>{1,0xF800,L"001:運転室非常停止",L"運転室非常停止PBが操作された"},</v>
      </c>
    </row>
    <row r="3" spans="1:1" x14ac:dyDescent="0.4">
      <c r="A3" t="str">
        <f>"{" &amp; TEXT(作業用リスト!B3,0)&amp;",0x"&amp;作業用リスト!C3&amp;",L"""&amp;TEXT(ROW()-1,"000")&amp;":"&amp;作業用リスト!D3&amp;""",L"""&amp;作業用リスト!E3&amp;"""},"</f>
        <v>{1,0xF800,L"002:脚部非常停止",L"脚部非常停止PBが操作された"},</v>
      </c>
    </row>
    <row r="4" spans="1:1" x14ac:dyDescent="0.4">
      <c r="A4" t="str">
        <f>"{" &amp; TEXT(作業用リスト!B4,0)&amp;",0x"&amp;作業用リスト!C4&amp;",L"""&amp;TEXT(ROW()-1,"000")&amp;":"&amp;作業用リスト!D4&amp;""",L"""&amp;作業用リスト!E4&amp;"""},"</f>
        <v>{0,0x0000,L"003:",L""},</v>
      </c>
    </row>
    <row r="5" spans="1:1" x14ac:dyDescent="0.4">
      <c r="A5" t="str">
        <f>"{" &amp; TEXT(作業用リスト!B5,0)&amp;",0x"&amp;作業用リスト!C5&amp;",L"""&amp;TEXT(ROW()-1,"000")&amp;":"&amp;作業用リスト!D5&amp;""",L"""&amp;作業用リスト!E5&amp;"""},"</f>
        <v>{0,0x0000,L"004:",L""},</v>
      </c>
    </row>
    <row r="6" spans="1:1" x14ac:dyDescent="0.4">
      <c r="A6" t="str">
        <f>"{" &amp; TEXT(作業用リスト!B6,0)&amp;",0x"&amp;作業用リスト!C6&amp;",L"""&amp;TEXT(ROW()-1,"000")&amp;":"&amp;作業用リスト!D6&amp;""",L"""&amp;作業用リスト!E6&amp;"""},"</f>
        <v>{1,0xF800,L"005:コンバータ1過熱",L"No.1コンバータが過熱を検出した"},</v>
      </c>
    </row>
    <row r="7" spans="1:1" x14ac:dyDescent="0.4">
      <c r="A7" t="str">
        <f>"{" &amp; TEXT(作業用リスト!B7,0)&amp;",0x"&amp;作業用リスト!C7&amp;",L"""&amp;TEXT(ROW()-1,"000")&amp;":"&amp;作業用リスト!D7&amp;""",L"""&amp;作業用リスト!E7&amp;"""},"</f>
        <v>{1,0xF800,L"006:コンバータ1ヒューズ断",L"No.1コンバータがヒューズ断を検出した"},</v>
      </c>
    </row>
    <row r="8" spans="1:1" x14ac:dyDescent="0.4">
      <c r="A8" t="str">
        <f>"{" &amp; TEXT(作業用リスト!B8,0)&amp;",0x"&amp;作業用リスト!C8&amp;",L"""&amp;TEXT(ROW()-1,"000")&amp;":"&amp;作業用リスト!D8&amp;""",L"""&amp;作業用リスト!E8&amp;"""},"</f>
        <v>{1,0xF800,L"007:コンバータ2過熱",L"No.2コンバータが過熱を検出した"},</v>
      </c>
    </row>
    <row r="9" spans="1:1" x14ac:dyDescent="0.4">
      <c r="A9" t="str">
        <f>"{" &amp; TEXT(作業用リスト!B9,0)&amp;",0x"&amp;作業用リスト!C9&amp;",L"""&amp;TEXT(ROW()-1,"000")&amp;":"&amp;作業用リスト!D9&amp;""",L"""&amp;作業用リスト!E9&amp;"""},"</f>
        <v>{1,0xF800,L"008:コンバータ2ヒューズ断",L"No.2コンバータがヒューズ断を検出した"},</v>
      </c>
    </row>
    <row r="10" spans="1:1" x14ac:dyDescent="0.4">
      <c r="A10" t="str">
        <f>"{" &amp; TEXT(作業用リスト!B10,0)&amp;",0x"&amp;作業用リスト!C10&amp;",L"""&amp;TEXT(ROW()-1,"000")&amp;":"&amp;作業用リスト!D10&amp;""",L"""&amp;作業用リスト!E10&amp;"""},"</f>
        <v>{4,0x0000,L"009:電気品室温度高 ",L"電気室の温度が40℃以上で検出"},</v>
      </c>
    </row>
    <row r="11" spans="1:1" x14ac:dyDescent="0.4">
      <c r="A11" t="str">
        <f>"{" &amp; TEXT(作業用リスト!B11,0)&amp;",0x"&amp;作業用リスト!C11&amp;",L"""&amp;TEXT(ROW()-1,"000")&amp;":"&amp;作業用リスト!D11&amp;""",L"""&amp;作業用リスト!E11&amp;"""},"</f>
        <v>{4,0x0000,L"010:風速16m/sec以上",L"16m/sec以上を検出"},</v>
      </c>
    </row>
    <row r="12" spans="1:1" x14ac:dyDescent="0.4">
      <c r="A12" t="str">
        <f>"{" &amp; TEXT(作業用リスト!B12,0)&amp;",0x"&amp;作業用リスト!C12&amp;",L"""&amp;TEXT(ROW()-1,"000")&amp;":"&amp;作業用リスト!D12&amp;""",L"""&amp;作業用リスト!E12&amp;"""},"</f>
        <v>{0,0x0000,L"011:",L""},</v>
      </c>
    </row>
    <row r="13" spans="1:1" x14ac:dyDescent="0.4">
      <c r="A13" t="str">
        <f>"{" &amp; TEXT(作業用リスト!B13,0)&amp;",0x"&amp;作業用リスト!C13&amp;",L"""&amp;TEXT(ROW()-1,"000")&amp;":"&amp;作業用リスト!D13&amp;""",L"""&amp;作業用リスト!E13&amp;"""},"</f>
        <v>{0,0x0000,L"012:運転準備未完",L""},</v>
      </c>
    </row>
    <row r="14" spans="1:1" x14ac:dyDescent="0.4">
      <c r="A14" t="str">
        <f>"{" &amp; TEXT(作業用リスト!B14,0)&amp;",0x"&amp;作業用リスト!C14&amp;",L"""&amp;TEXT(ROW()-1,"000")&amp;":"&amp;作業用リスト!D14&amp;""",L"""&amp;作業用リスト!E14&amp;"""},"</f>
        <v>{1,0xF800,L"013:運転準備未完コントローラ操作有",L"主回路MCが順次投入中にコントローラが操作された場合"},</v>
      </c>
    </row>
    <row r="15" spans="1:1" x14ac:dyDescent="0.4">
      <c r="A15" t="str">
        <f>"{" &amp; TEXT(作業用リスト!B15,0)&amp;",0x"&amp;作業用リスト!C15&amp;",L"""&amp;TEXT(ROW()-1,"000")&amp;":"&amp;作業用リスト!D15&amp;""",L"""&amp;作業用リスト!E15&amp;"""},"</f>
        <v>{5,0xF800,L"014:コントローラ“０”ノッチインターロック検出",L"コントローラが0ノッチ以外で「主回路・入」PBを操作した"},</v>
      </c>
    </row>
    <row r="16" spans="1:1" x14ac:dyDescent="0.4">
      <c r="A16" t="str">
        <f>"{" &amp; TEXT(作業用リスト!B16,0)&amp;",0x"&amp;作業用リスト!C16&amp;",L"""&amp;TEXT(ROW()-1,"000")&amp;":"&amp;作業用リスト!D16&amp;""",L"""&amp;作業用リスト!E16&amp;"""},"</f>
        <v>{0,0x0000,L"015:",L""},</v>
      </c>
    </row>
    <row r="17" spans="1:1" x14ac:dyDescent="0.4">
      <c r="A17" t="str">
        <f>"{" &amp; TEXT(作業用リスト!B17,0)&amp;",0x"&amp;作業用リスト!C17&amp;",L"""&amp;TEXT(ROW()-1,"000")&amp;":"&amp;作業用リスト!D17&amp;""",L"""&amp;作業用リスト!E17&amp;"""},"</f>
        <v>{0,0x0000,L"016:",L""},</v>
      </c>
    </row>
    <row r="18" spans="1:1" x14ac:dyDescent="0.4">
      <c r="A18" t="str">
        <f>"{" &amp; TEXT(作業用リスト!B18,0)&amp;",0x"&amp;作業用リスト!C18&amp;",L"""&amp;TEXT(ROW()-1,"000")&amp;":"&amp;作業用リスト!D18&amp;""",L"""&amp;作業用リスト!E18&amp;"""},"</f>
        <v>{0,0x0000,L"017:",L""},</v>
      </c>
    </row>
    <row r="19" spans="1:1" x14ac:dyDescent="0.4">
      <c r="A19" t="str">
        <f>"{" &amp; TEXT(作業用リスト!B19,0)&amp;",0x"&amp;作業用リスト!C19&amp;",L"""&amp;TEXT(ROW()-1,"000")&amp;":"&amp;作業用リスト!D19&amp;""",L"""&amp;作業用リスト!E19&amp;"""},"</f>
        <v>{0,0x0000,L"018:",L""},</v>
      </c>
    </row>
    <row r="20" spans="1:1" x14ac:dyDescent="0.4">
      <c r="A20" t="str">
        <f>"{" &amp; TEXT(作業用リスト!B20,0)&amp;",0x"&amp;作業用リスト!C20&amp;",L"""&amp;TEXT(ROW()-1,"000")&amp;":"&amp;作業用リスト!D20&amp;""",L"""&amp;作業用リスト!E20&amp;"""},"</f>
        <v>{1,0xF800,L"019:主回路電源電源断",L"高圧側電源が確立していない場合に検出"},</v>
      </c>
    </row>
    <row r="21" spans="1:1" x14ac:dyDescent="0.4">
      <c r="A21" t="str">
        <f>"{" &amp; TEXT(作業用リスト!B21,0)&amp;",0x"&amp;作業用リスト!C21&amp;",L"""&amp;TEXT(ROW()-1,"000")&amp;":"&amp;作業用リスト!D21&amp;""",L"""&amp;作業用リスト!E21&amp;"""},"</f>
        <v>{5,0xF800,L"020:主回路電源未投入",L"主幹が未投入時に高圧側電源ＯＦＦで検出"},</v>
      </c>
    </row>
    <row r="22" spans="1:1" x14ac:dyDescent="0.4">
      <c r="A22" t="str">
        <f>"{" &amp; TEXT(作業用リスト!B22,0)&amp;",0x"&amp;作業用リスト!C22&amp;",L"""&amp;TEXT(ROW()-1,"000")&amp;":"&amp;作業用リスト!D22&amp;""",L"""&amp;作業用リスト!E22&amp;"""},"</f>
        <v>{1,0xF800,L"021:電気室 PLC故障（表示は出来ません）",L"ＰＬＣ故障が発生した。"},</v>
      </c>
    </row>
    <row r="23" spans="1:1" x14ac:dyDescent="0.4">
      <c r="A23" t="str">
        <f>"{" &amp; TEXT(作業用リスト!B23,0)&amp;",0x"&amp;作業用リスト!C23&amp;",L"""&amp;TEXT(ROW()-1,"000")&amp;":"&amp;作業用リスト!D23&amp;""",L"""&amp;作業用リスト!E23&amp;"""},"</f>
        <v>{1,0xF800,L"022:PLCリンク異常",L"ＰＬＣのリンクエラーが発生した。"},</v>
      </c>
    </row>
    <row r="24" spans="1:1" x14ac:dyDescent="0.4">
      <c r="A24" t="str">
        <f>"{" &amp; TEXT(作業用リスト!B24,0)&amp;",0x"&amp;作業用リスト!C24&amp;",L"""&amp;TEXT(ROW()-1,"000")&amp;":"&amp;作業用リスト!D24&amp;""",L"""&amp;作業用リスト!E24&amp;"""},"</f>
        <v>{4,0x0000,L"023:電気室 PLCバッテリ低下",L"ＰＬＣバッテリ低下が発生した。"},</v>
      </c>
    </row>
    <row r="25" spans="1:1" x14ac:dyDescent="0.4">
      <c r="A25" t="str">
        <f>"{" &amp; TEXT(作業用リスト!B25,0)&amp;",0x"&amp;作業用リスト!C25&amp;",L"""&amp;TEXT(ROW()-1,"000")&amp;":"&amp;作業用リスト!D25&amp;""",L"""&amp;作業用リスト!E25&amp;"""},"</f>
        <v>{0,0x0000,L"024:",L""},</v>
      </c>
    </row>
    <row r="26" spans="1:1" x14ac:dyDescent="0.4">
      <c r="A26" t="str">
        <f>"{" &amp; TEXT(作業用リスト!B26,0)&amp;",0x"&amp;作業用リスト!C26&amp;",L"""&amp;TEXT(ROW()-1,"000")&amp;":"&amp;作業用リスト!D26&amp;""",L"""&amp;作業用リスト!E26&amp;"""},"</f>
        <v>{0,0x0000,L"025:運転室PLC故障",L""},</v>
      </c>
    </row>
    <row r="27" spans="1:1" x14ac:dyDescent="0.4">
      <c r="A27" t="str">
        <f>"{" &amp; TEXT(作業用リスト!B27,0)&amp;",0x"&amp;作業用リスト!C27&amp;",L"""&amp;TEXT(ROW()-1,"000")&amp;":"&amp;作業用リスト!D27&amp;""",L"""&amp;作業用リスト!E27&amp;"""},"</f>
        <v>{1,0xF800,L"026:運転室PLC故障（リンク異常となり表示は出来ません）",L"PLCが故障した"},</v>
      </c>
    </row>
    <row r="28" spans="1:1" x14ac:dyDescent="0.4">
      <c r="A28" t="str">
        <f>"{" &amp; TEXT(作業用リスト!B28,0)&amp;",0x"&amp;作業用リスト!C28&amp;",L"""&amp;TEXT(ROW()-1,"000")&amp;":"&amp;作業用リスト!D28&amp;""",L"""&amp;作業用リスト!E28&amp;"""},"</f>
        <v>{4,0x0000,L"027:運転室 PLCバッテリー低下",L"PLCバッテリ低下が発生した"},</v>
      </c>
    </row>
    <row r="29" spans="1:1" x14ac:dyDescent="0.4">
      <c r="A29" t="str">
        <f>"{" &amp; TEXT(作業用リスト!B29,0)&amp;",0x"&amp;作業用リスト!C29&amp;",L"""&amp;TEXT(ROW()-1,"000")&amp;":"&amp;作業用リスト!D29&amp;""",L"""&amp;作業用リスト!E29&amp;"""},"</f>
        <v>{4,0x0000,L"028:PLC正ループ異常",L"PLCの正ループリンクエラーが発生した。"},</v>
      </c>
    </row>
    <row r="30" spans="1:1" x14ac:dyDescent="0.4">
      <c r="A30" t="str">
        <f>"{" &amp; TEXT(作業用リスト!B30,0)&amp;",0x"&amp;作業用リスト!C30&amp;",L"""&amp;TEXT(ROW()-1,"000")&amp;":"&amp;作業用リスト!D30&amp;""",L"""&amp;作業用リスト!E30&amp;"""},"</f>
        <v>{4,0x0000,L"029:PLC副ループ異常",L"PLCの副ループリンクエラーが発生した。"},</v>
      </c>
    </row>
    <row r="31" spans="1:1" x14ac:dyDescent="0.4">
      <c r="A31" t="str">
        <f>"{" &amp; TEXT(作業用リスト!B31,0)&amp;",0x"&amp;作業用リスト!C31&amp;",L"""&amp;TEXT(ROW()-1,"000")&amp;":"&amp;作業用リスト!D31&amp;""",L"""&amp;作業用リスト!E31&amp;"""},"</f>
        <v>{0,0x0000,L"030:",L""},</v>
      </c>
    </row>
    <row r="32" spans="1:1" x14ac:dyDescent="0.4">
      <c r="A32" t="str">
        <f>"{" &amp; TEXT(作業用リスト!B32,0)&amp;",0x"&amp;作業用リスト!C32&amp;",L"""&amp;TEXT(ROW()-1,"000")&amp;":"&amp;作業用リスト!D32&amp;""",L"""&amp;作業用リスト!E32&amp;"""},"</f>
        <v>{2,0x4000,L"031:巻上高巻1範囲非常上限",L"巻上高巻1範囲非常上限LSが作動"},</v>
      </c>
    </row>
    <row r="33" spans="1:1" x14ac:dyDescent="0.4">
      <c r="A33" t="str">
        <f>"{" &amp; TEXT(作業用リスト!B33,0)&amp;",0x"&amp;作業用リスト!C33&amp;",L"""&amp;TEXT(ROW()-1,"000")&amp;":"&amp;作業用リスト!D33&amp;""",L"""&amp;作業用リスト!E33&amp;"""},"</f>
        <v>{5,0x0040,L"032:巻上高巻1範囲常用上限",L"巻上高巻1範囲常用上限を検出"},</v>
      </c>
    </row>
    <row r="34" spans="1:1" x14ac:dyDescent="0.4">
      <c r="A34" t="str">
        <f>"{" &amp; TEXT(作業用リスト!B34,0)&amp;",0x"&amp;作業用リスト!C34&amp;",L"""&amp;TEXT(ROW()-1,"000")&amp;":"&amp;作業用リスト!D34&amp;""",L"""&amp;作業用リスト!E34&amp;"""},"</f>
        <v>{0,0x0000,L"033:",L""},</v>
      </c>
    </row>
    <row r="35" spans="1:1" x14ac:dyDescent="0.4">
      <c r="A35" t="str">
        <f>"{" &amp; TEXT(作業用リスト!B35,0)&amp;",0x"&amp;作業用リスト!C35&amp;",L"""&amp;TEXT(ROW()-1,"000")&amp;":"&amp;作業用リスト!D35&amp;""",L"""&amp;作業用リスト!E35&amp;"""},"</f>
        <v>{0,0x0000,L"034:",L""},</v>
      </c>
    </row>
    <row r="36" spans="1:1" x14ac:dyDescent="0.4">
      <c r="A36" t="str">
        <f>"{" &amp; TEXT(作業用リスト!B36,0)&amp;",0x"&amp;作業用リスト!C36&amp;",L"""&amp;TEXT(ROW()-1,"000")&amp;":"&amp;作業用リスト!D36&amp;""",L"""&amp;作業用リスト!E36&amp;"""},"</f>
        <v>{0,0x0000,L"035:",L""},</v>
      </c>
    </row>
    <row r="37" spans="1:1" x14ac:dyDescent="0.4">
      <c r="A37" t="str">
        <f>"{" &amp; TEXT(作業用リスト!B37,0)&amp;",0x"&amp;作業用リスト!C37&amp;",L"""&amp;TEXT(ROW()-1,"000")&amp;":"&amp;作業用リスト!D37&amp;""",L"""&amp;作業用リスト!E37&amp;"""},"</f>
        <v>{0,0x0000,L"036:",L""},</v>
      </c>
    </row>
    <row r="38" spans="1:1" x14ac:dyDescent="0.4">
      <c r="A38" t="str">
        <f>"{" &amp; TEXT(作業用リスト!B38,0)&amp;",0x"&amp;作業用リスト!C38&amp;",L"""&amp;TEXT(ROW()-1,"000")&amp;":"&amp;作業用リスト!D38&amp;""",L"""&amp;作業用リスト!E38&amp;"""},"</f>
        <v>{2,0x4000,L"037:巻上常用範囲非常上限",L"巻上常用範囲非常上限LSが作動"},</v>
      </c>
    </row>
    <row r="39" spans="1:1" x14ac:dyDescent="0.4">
      <c r="A39" t="str">
        <f>"{" &amp; TEXT(作業用リスト!B39,0)&amp;",0x"&amp;作業用リスト!C39&amp;",L"""&amp;TEXT(ROW()-1,"000")&amp;":"&amp;作業用リスト!D39&amp;""",L"""&amp;作業用リスト!E39&amp;"""},"</f>
        <v>{5,0x0040,L"038:巻上常用範囲常用上限",L"巻上常用範囲常用上限を検出"},</v>
      </c>
    </row>
    <row r="40" spans="1:1" x14ac:dyDescent="0.4">
      <c r="A40" t="str">
        <f>"{" &amp; TEXT(作業用リスト!B40,0)&amp;",0x"&amp;作業用リスト!C40&amp;",L"""&amp;TEXT(ROW()-1,"000")&amp;":"&amp;作業用リスト!D40&amp;""",L"""&amp;作業用リスト!E40&amp;"""},"</f>
        <v>{2,0x4000,L"039:巻上ジブ伏範囲非常上限",L"巻上ジブ伏範囲非常上限ＬＳが作動"},</v>
      </c>
    </row>
    <row r="41" spans="1:1" x14ac:dyDescent="0.4">
      <c r="A41" t="str">
        <f>"{" &amp; TEXT(作業用リスト!B41,0)&amp;",0x"&amp;作業用リスト!C41&amp;",L"""&amp;TEXT(ROW()-1,"000")&amp;":"&amp;作業用リスト!D41&amp;""",L"""&amp;作業用リスト!E41&amp;"""},"</f>
        <v>{5,0x0040,L"040:巻上ジブ伏範囲常用上限",L"巻上ジブ伏範囲上限を検出"},</v>
      </c>
    </row>
    <row r="42" spans="1:1" x14ac:dyDescent="0.4">
      <c r="A42" t="str">
        <f>"{" &amp; TEXT(作業用リスト!B42,0)&amp;",0x"&amp;作業用リスト!C42&amp;",L"""&amp;TEXT(ROW()-1,"000")&amp;":"&amp;作業用リスト!D42&amp;""",L"""&amp;作業用リスト!E42&amp;"""},"</f>
        <v>{5,0x0040,L"041:巻上常用下限",L"巻上常用下限に到達した"},</v>
      </c>
    </row>
    <row r="43" spans="1:1" x14ac:dyDescent="0.4">
      <c r="A43" t="str">
        <f>"{" &amp; TEXT(作業用リスト!B43,0)&amp;",0x"&amp;作業用リスト!C43&amp;",L"""&amp;TEXT(ROW()-1,"000")&amp;":"&amp;作業用リスト!D43&amp;""",L"""&amp;作業用リスト!E43&amp;"""},"</f>
        <v>{2,0x4000,L"042:巻上非常下限",L"巻上非常下限LSが作動"},</v>
      </c>
    </row>
    <row r="44" spans="1:1" x14ac:dyDescent="0.4">
      <c r="A44" t="str">
        <f>"{" &amp; TEXT(作業用リスト!B44,0)&amp;",0x"&amp;作業用リスト!C44&amp;",L"""&amp;TEXT(ROW()-1,"000")&amp;":"&amp;作業用リスト!D44&amp;""",L"""&amp;作業用リスト!E44&amp;"""},"</f>
        <v>{1,0xF800,L"043:№1巻上インバータ故障",L"№1巻上インバータが正常でない"},</v>
      </c>
    </row>
    <row r="45" spans="1:1" x14ac:dyDescent="0.4">
      <c r="A45" t="str">
        <f>"{" &amp; TEXT(作業用リスト!B45,0)&amp;",0x"&amp;作業用リスト!C45&amp;",L"""&amp;TEXT(ROW()-1,"000")&amp;":"&amp;作業用リスト!D45&amp;""",L"""&amp;作業用リスト!E45&amp;"""},"</f>
        <v>{1,0xF800,L"044:№2巻上インバータ故障",L"№2巻上インバータが正常でない"},</v>
      </c>
    </row>
    <row r="46" spans="1:1" x14ac:dyDescent="0.4">
      <c r="A46" t="str">
        <f>"{" &amp; TEXT(作業用リスト!B46,0)&amp;",0x"&amp;作業用リスト!C46&amp;",L"""&amp;TEXT(ROW()-1,"000")&amp;":"&amp;作業用リスト!D46&amp;""",L"""&amp;作業用リスト!E46&amp;"""},"</f>
        <v>{0,0x0000,L"045:",L""},</v>
      </c>
    </row>
    <row r="47" spans="1:1" x14ac:dyDescent="0.4">
      <c r="A47" t="str">
        <f>"{" &amp; TEXT(作業用リスト!B47,0)&amp;",0x"&amp;作業用リスト!C47&amp;",L"""&amp;TEXT(ROW()-1,"000")&amp;":"&amp;作業用リスト!D47&amp;""",L"""&amp;作業用リスト!E47&amp;"""},"</f>
        <v>{0,0x0000,L"046:巻上過速度",L""},</v>
      </c>
    </row>
    <row r="48" spans="1:1" x14ac:dyDescent="0.4">
      <c r="A48" t="str">
        <f>"{" &amp; TEXT(作業用リスト!B48,0)&amp;",0x"&amp;作業用リスト!C48&amp;",L"""&amp;TEXT(ROW()-1,"000")&amp;":"&amp;作業用リスト!D48&amp;""",L"""&amp;作業用リスト!E48&amp;"""},"</f>
        <v>{2,0x4000,L"047:巻上過速度巻上PG",L"巻上速度が規定値を超えた（PGにて検出）"},</v>
      </c>
    </row>
    <row r="49" spans="1:1" x14ac:dyDescent="0.4">
      <c r="A49" t="str">
        <f>"{" &amp; TEXT(作業用リスト!B49,0)&amp;",0x"&amp;作業用リスト!C49&amp;",L"""&amp;TEXT(ROW()-1,"000")&amp;":"&amp;作業用リスト!D49&amp;""",L"""&amp;作業用リスト!E49&amp;"""},"</f>
        <v>{2,0x4000,L"048:巻上PG動作不良",L"巻上運転中PGカウント値に変化がない"},</v>
      </c>
    </row>
    <row r="50" spans="1:1" x14ac:dyDescent="0.4">
      <c r="A50" t="str">
        <f>"{" &amp; TEXT(作業用リスト!B50,0)&amp;",0x"&amp;作業用リスト!C50&amp;",L"""&amp;TEXT(ROW()-1,"000")&amp;":"&amp;作業用リスト!D50&amp;""",L"""&amp;作業用リスト!E50&amp;"""},"</f>
        <v>{4,0x0000,L"049:巻上モータ冷却ファン過負荷",L"巻上冷却ファンサーマルトリップ"},</v>
      </c>
    </row>
    <row r="51" spans="1:1" x14ac:dyDescent="0.4">
      <c r="A51" t="str">
        <f>"{" &amp; TEXT(作業用リスト!B51,0)&amp;",0x"&amp;作業用リスト!C51&amp;",L"""&amp;TEXT(ROW()-1,"000")&amp;":"&amp;作業用リスト!D51&amp;""",L"""&amp;作業用リスト!E51&amp;"""},"</f>
        <v>{2,0x4000,L"050:巻上ブレーキ過負荷",L"巻上ディスクブレーキサーマルトリップ"},</v>
      </c>
    </row>
    <row r="52" spans="1:1" x14ac:dyDescent="0.4">
      <c r="A52" t="str">
        <f>"{" &amp; TEXT(作業用リスト!B52,0)&amp;",0x"&amp;作業用リスト!C52&amp;",L"""&amp;TEXT(ROW()-1,"000")&amp;":"&amp;作業用リスト!D52&amp;""",L"""&amp;作業用リスト!E52&amp;"""},"</f>
        <v>{0,0x0000,L"051:",L""},</v>
      </c>
    </row>
    <row r="53" spans="1:1" x14ac:dyDescent="0.4">
      <c r="A53" t="str">
        <f>"{" &amp; TEXT(作業用リスト!B53,0)&amp;",0x"&amp;作業用リスト!C53&amp;",L"""&amp;TEXT(ROW()-1,"000")&amp;":"&amp;作業用リスト!D53&amp;""",L"""&amp;作業用リスト!E53&amp;"""},"</f>
        <v>{0,0x0000,L"052:",L""},</v>
      </c>
    </row>
    <row r="54" spans="1:1" x14ac:dyDescent="0.4">
      <c r="A54" t="str">
        <f>"{" &amp; TEXT(作業用リスト!B54,0)&amp;",0x"&amp;作業用リスト!C54&amp;",L"""&amp;TEXT(ROW()-1,"000")&amp;":"&amp;作業用リスト!D54&amp;""",L"""&amp;作業用リスト!E54&amp;"""},"</f>
        <v>{0,0x0000,L"053:",L""},</v>
      </c>
    </row>
    <row r="55" spans="1:1" x14ac:dyDescent="0.4">
      <c r="A55" t="str">
        <f>"{" &amp; TEXT(作業用リスト!B55,0)&amp;",0x"&amp;作業用リスト!C55&amp;",L"""&amp;TEXT(ROW()-1,"000")&amp;":"&amp;作業用リスト!D55&amp;""",L"""&amp;作業用リスト!E55&amp;"""},"</f>
        <v>{3,0x0040,L"054:アブソコーダ異常",L"①巻上用アブソコーダに異常が発生した場合"},</v>
      </c>
    </row>
    <row r="56" spans="1:1" x14ac:dyDescent="0.4">
      <c r="A56" t="str">
        <f>"{" &amp; TEXT(作業用リスト!B56,0)&amp;",0x"&amp;作業用リスト!C56&amp;",L"""&amp;TEXT(ROW()-1,"000")&amp;":"&amp;作業用リスト!D56&amp;""",L"""&amp;作業用リスト!E56&amp;"""},"</f>
        <v>{0,0x0000,L"055:",L""},</v>
      </c>
    </row>
    <row r="57" spans="1:1" x14ac:dyDescent="0.4">
      <c r="A57" t="str">
        <f>"{" &amp; TEXT(作業用リスト!B57,0)&amp;",0x"&amp;作業用リスト!C57&amp;",L"""&amp;TEXT(ROW()-1,"000")&amp;":"&amp;作業用リスト!D57&amp;""",L"""&amp;作業用リスト!E57&amp;"""},"</f>
        <v>{5,0x0040,L"056:巻上操作モード切替エラー",L"巻上運転中に巻上速度切替スイッチを操作した。"},</v>
      </c>
    </row>
    <row r="58" spans="1:1" x14ac:dyDescent="0.4">
      <c r="A58" t="str">
        <f>"{" &amp; TEXT(作業用リスト!B58,0)&amp;",0x"&amp;作業用リスト!C58&amp;",L"""&amp;TEXT(ROW()-1,"000")&amp;":"&amp;作業用リスト!D58&amp;""",L"""&amp;作業用リスト!E58&amp;"""},"</f>
        <v>{0,0x0000,L"057:",L""},</v>
      </c>
    </row>
    <row r="59" spans="1:1" x14ac:dyDescent="0.4">
      <c r="A59" t="str">
        <f>"{" &amp; TEXT(作業用リスト!B59,0)&amp;",0x"&amp;作業用リスト!C59&amp;",L"""&amp;TEXT(ROW()-1,"000")&amp;":"&amp;作業用リスト!D59&amp;""",L"""&amp;作業用リスト!E59&amp;"""},"</f>
        <v>{0,0x0000,L"058:",L""},</v>
      </c>
    </row>
    <row r="60" spans="1:1" x14ac:dyDescent="0.4">
      <c r="A60" t="str">
        <f>"{" &amp; TEXT(作業用リスト!B60,0)&amp;",0x"&amp;作業用リスト!C60&amp;",L"""&amp;TEXT(ROW()-1,"000")&amp;":"&amp;作業用リスト!D60&amp;""",L"""&amp;作業用リスト!E60&amp;"""},"</f>
        <v>{0,0x0000,L"059:",L""},</v>
      </c>
    </row>
    <row r="61" spans="1:1" x14ac:dyDescent="0.4">
      <c r="A61" t="str">
        <f>"{" &amp; TEXT(作業用リスト!B61,0)&amp;",0x"&amp;作業用リスト!C61&amp;",L"""&amp;TEXT(ROW()-1,"000")&amp;":"&amp;作業用リスト!D61&amp;""",L"""&amp;作業用リスト!E61&amp;"""},"</f>
        <v>{0,0x0000,L"060:",L""},</v>
      </c>
    </row>
    <row r="62" spans="1:1" x14ac:dyDescent="0.4">
      <c r="A62" t="str">
        <f>"{" &amp; TEXT(作業用リスト!B62,0)&amp;",0x"&amp;作業用リスト!C62&amp;",L"""&amp;TEXT(ROW()-1,"000")&amp;":"&amp;作業用リスト!D62&amp;""",L"""&amp;作業用リスト!E62&amp;"""},"</f>
        <v>{0,0x0000,L"061:",L""},</v>
      </c>
    </row>
    <row r="63" spans="1:1" x14ac:dyDescent="0.4">
      <c r="A63" t="str">
        <f>"{" &amp; TEXT(作業用リスト!B63,0)&amp;",0x"&amp;作業用リスト!C63&amp;",L"""&amp;TEXT(ROW()-1,"000")&amp;":"&amp;作業用リスト!D63&amp;""",L"""&amp;作業用リスト!E63&amp;"""},"</f>
        <v>{0,0x0000,L"062:",L""},</v>
      </c>
    </row>
    <row r="64" spans="1:1" x14ac:dyDescent="0.4">
      <c r="A64" t="str">
        <f>"{" &amp; TEXT(作業用リスト!B64,0)&amp;",0x"&amp;作業用リスト!C64&amp;",L"""&amp;TEXT(ROW()-1,"000")&amp;":"&amp;作業用リスト!D64&amp;""",L"""&amp;作業用リスト!E64&amp;"""},"</f>
        <v>{0,0x0000,L"063:",L""},</v>
      </c>
    </row>
    <row r="65" spans="1:1" x14ac:dyDescent="0.4">
      <c r="A65" t="str">
        <f>"{" &amp; TEXT(作業用リスト!B65,0)&amp;",0x"&amp;作業用リスト!C65&amp;",L"""&amp;TEXT(ROW()-1,"000")&amp;":"&amp;作業用リスト!D65&amp;""",L"""&amp;作業用リスト!E65&amp;"""},"</f>
        <v>{0,0x0000,L"064:",L""},</v>
      </c>
    </row>
    <row r="66" spans="1:1" x14ac:dyDescent="0.4">
      <c r="A66" t="str">
        <f>"{" &amp; TEXT(作業用リスト!B66,0)&amp;",0x"&amp;作業用リスト!C66&amp;",L"""&amp;TEXT(ROW()-1,"000")&amp;":"&amp;作業用リスト!D66&amp;""",L"""&amp;作業用リスト!E66&amp;"""},"</f>
        <v>{0,0x0000,L"065:",L""},</v>
      </c>
    </row>
    <row r="67" spans="1:1" x14ac:dyDescent="0.4">
      <c r="A67" t="str">
        <f>"{" &amp; TEXT(作業用リスト!B67,0)&amp;",0x"&amp;作業用リスト!C67&amp;",L"""&amp;TEXT(ROW()-1,"000")&amp;":"&amp;作業用リスト!D67&amp;""",L"""&amp;作業用リスト!E67&amp;"""},"</f>
        <v>{0,0x0000,L"066:",L""},</v>
      </c>
    </row>
    <row r="68" spans="1:1" x14ac:dyDescent="0.4">
      <c r="A68" t="str">
        <f>"{" &amp; TEXT(作業用リスト!B68,0)&amp;",0x"&amp;作業用リスト!C68&amp;",L"""&amp;TEXT(ROW()-1,"000")&amp;":"&amp;作業用リスト!D68&amp;""",L"""&amp;作業用リスト!E68&amp;"""},"</f>
        <v>{0,0x0000,L"067:",L""},</v>
      </c>
    </row>
    <row r="69" spans="1:1" x14ac:dyDescent="0.4">
      <c r="A69" t="str">
        <f>"{" &amp; TEXT(作業用リスト!B69,0)&amp;",0x"&amp;作業用リスト!C69&amp;",L"""&amp;TEXT(ROW()-1,"000")&amp;":"&amp;作業用リスト!D69&amp;""",L"""&amp;作業用リスト!E69&amp;"""},"</f>
        <v>{0,0x0000,L"068:",L""},</v>
      </c>
    </row>
    <row r="70" spans="1:1" x14ac:dyDescent="0.4">
      <c r="A70" t="str">
        <f>"{" &amp; TEXT(作業用リスト!B70,0)&amp;",0x"&amp;作業用リスト!C70&amp;",L"""&amp;TEXT(ROW()-1,"000")&amp;":"&amp;作業用リスト!D70&amp;""",L"""&amp;作業用リスト!E70&amp;"""},"</f>
        <v>{0,0x0000,L"069:",L""},</v>
      </c>
    </row>
    <row r="71" spans="1:1" x14ac:dyDescent="0.4">
      <c r="A71" t="str">
        <f>"{" &amp; TEXT(作業用リスト!B71,0)&amp;",0x"&amp;作業用リスト!C71&amp;",L"""&amp;TEXT(ROW()-1,"000")&amp;":"&amp;作業用リスト!D71&amp;""",L"""&amp;作業用リスト!E71&amp;"""},"</f>
        <v>{0,0x0000,L"070:",L""},</v>
      </c>
    </row>
    <row r="72" spans="1:1" x14ac:dyDescent="0.4">
      <c r="A72" t="str">
        <f>"{" &amp; TEXT(作業用リスト!B72,0)&amp;",0x"&amp;作業用リスト!C72&amp;",L"""&amp;TEXT(ROW()-1,"000")&amp;":"&amp;作業用リスト!D72&amp;""",L"""&amp;作業用リスト!E72&amp;"""},"</f>
        <v>{0,0x0000,L"071:",L""},</v>
      </c>
    </row>
    <row r="73" spans="1:1" x14ac:dyDescent="0.4">
      <c r="A73" t="str">
        <f>"{" &amp; TEXT(作業用リスト!B73,0)&amp;",0x"&amp;作業用リスト!C73&amp;",L"""&amp;TEXT(ROW()-1,"000")&amp;":"&amp;作業用リスト!D73&amp;""",L"""&amp;作業用リスト!E73&amp;"""},"</f>
        <v>{0,0x0000,L"072:",L""},</v>
      </c>
    </row>
    <row r="74" spans="1:1" x14ac:dyDescent="0.4">
      <c r="A74" t="str">
        <f>"{" &amp; TEXT(作業用リスト!B74,0)&amp;",0x"&amp;作業用リスト!C74&amp;",L"""&amp;TEXT(ROW()-1,"000")&amp;":"&amp;作業用リスト!D74&amp;""",L"""&amp;作業用リスト!E74&amp;"""},"</f>
        <v>{0,0x0000,L"073:",L""},</v>
      </c>
    </row>
    <row r="75" spans="1:1" x14ac:dyDescent="0.4">
      <c r="A75" t="str">
        <f>"{" &amp; TEXT(作業用リスト!B75,0)&amp;",0x"&amp;作業用リスト!C75&amp;",L"""&amp;TEXT(ROW()-1,"000")&amp;":"&amp;作業用リスト!D75&amp;""",L"""&amp;作業用リスト!E75&amp;"""},"</f>
        <v>{0,0x0000,L"074:",L""},</v>
      </c>
    </row>
    <row r="76" spans="1:1" x14ac:dyDescent="0.4">
      <c r="A76" t="str">
        <f>"{" &amp; TEXT(作業用リスト!B76,0)&amp;",0x"&amp;作業用リスト!C76&amp;",L"""&amp;TEXT(ROW()-1,"000")&amp;":"&amp;作業用リスト!D76&amp;""",L"""&amp;作業用リスト!E76&amp;"""},"</f>
        <v>{0,0x0000,L"075:",L""},</v>
      </c>
    </row>
    <row r="77" spans="1:1" x14ac:dyDescent="0.4">
      <c r="A77" t="str">
        <f>"{" &amp; TEXT(作業用リスト!B77,0)&amp;",0x"&amp;作業用リスト!C77&amp;",L"""&amp;TEXT(ROW()-1,"000")&amp;":"&amp;作業用リスト!D77&amp;""",L"""&amp;作業用リスト!E77&amp;"""},"</f>
        <v>{0,0x0000,L"076:",L""},</v>
      </c>
    </row>
    <row r="78" spans="1:1" x14ac:dyDescent="0.4">
      <c r="A78" t="str">
        <f>"{" &amp; TEXT(作業用リスト!B78,0)&amp;",0x"&amp;作業用リスト!C78&amp;",L"""&amp;TEXT(ROW()-1,"000")&amp;":"&amp;作業用リスト!D78&amp;""",L"""&amp;作業用リスト!E78&amp;"""},"</f>
        <v>{0,0x0000,L"077:",L""},</v>
      </c>
    </row>
    <row r="79" spans="1:1" x14ac:dyDescent="0.4">
      <c r="A79" t="str">
        <f>"{" &amp; TEXT(作業用リスト!B79,0)&amp;",0x"&amp;作業用リスト!C79&amp;",L"""&amp;TEXT(ROW()-1,"000")&amp;":"&amp;作業用リスト!D79&amp;""",L"""&amp;作業用リスト!E79&amp;"""},"</f>
        <v>{0,0x0000,L"078:",L""},</v>
      </c>
    </row>
    <row r="80" spans="1:1" x14ac:dyDescent="0.4">
      <c r="A80" t="str">
        <f>"{" &amp; TEXT(作業用リスト!B80,0)&amp;",0x"&amp;作業用リスト!C80&amp;",L"""&amp;TEXT(ROW()-1,"000")&amp;":"&amp;作業用リスト!D80&amp;""",L"""&amp;作業用リスト!E80&amp;"""},"</f>
        <v>{0,0x0000,L"079:",L""},</v>
      </c>
    </row>
    <row r="81" spans="1:1" x14ac:dyDescent="0.4">
      <c r="A81" t="str">
        <f>"{" &amp; TEXT(作業用リスト!B81,0)&amp;",0x"&amp;作業用リスト!C81&amp;",L"""&amp;TEXT(ROW()-1,"000")&amp;":"&amp;作業用リスト!D81&amp;""",L"""&amp;作業用リスト!E81&amp;"""},"</f>
        <v>{0,0x0000,L"080:",L""},</v>
      </c>
    </row>
    <row r="82" spans="1:1" x14ac:dyDescent="0.4">
      <c r="A82" t="str">
        <f>"{" &amp; TEXT(作業用リスト!B82,0)&amp;",0x"&amp;作業用リスト!C82&amp;",L"""&amp;TEXT(ROW()-1,"000")&amp;":"&amp;作業用リスト!D82&amp;""",L"""&amp;作業用リスト!E82&amp;"""},"</f>
        <v>{2,0x2000,L"081:引込非常入限",L"引込非常入限に到達した（LSにて検出）"},</v>
      </c>
    </row>
    <row r="83" spans="1:1" x14ac:dyDescent="0.4">
      <c r="A83" t="str">
        <f>"{" &amp; TEXT(作業用リスト!B83,0)&amp;",0x"&amp;作業用リスト!C83&amp;",L"""&amp;TEXT(ROW()-1,"000")&amp;":"&amp;作業用リスト!D83&amp;""",L"""&amp;作業用リスト!E83&amp;"""},"</f>
        <v>{5,0x0020,L"082:引込常用入限",L"引込常用入限に到達した（LSにて検出）"},</v>
      </c>
    </row>
    <row r="84" spans="1:1" x14ac:dyDescent="0.4">
      <c r="A84" t="str">
        <f>"{" &amp; TEXT(作業用リスト!B84,0)&amp;",0x"&amp;作業用リスト!C84&amp;",L"""&amp;TEXT(ROW()-1,"000")&amp;":"&amp;作業用リスト!D84&amp;""",L"""&amp;作業用リスト!E84&amp;"""},"</f>
        <v>{5,0x0020,L"083:引込高巻1範囲常用出限",L"引込高巻1範囲常用出限に到達した（PGにて検出）"},</v>
      </c>
    </row>
    <row r="85" spans="1:1" x14ac:dyDescent="0.4">
      <c r="A85" t="str">
        <f>"{" &amp; TEXT(作業用リスト!B85,0)&amp;",0x"&amp;作業用リスト!C85&amp;",L"""&amp;TEXT(ROW()-1,"000")&amp;":"&amp;作業用リスト!D85&amp;""",L"""&amp;作業用リスト!E85&amp;"""},"</f>
        <v>{2,0x2000,L"084:引込高巻1範囲非常出限",L"引込高巻1範囲非常出限に到達した（LSにて検出）"},</v>
      </c>
    </row>
    <row r="86" spans="1:1" x14ac:dyDescent="0.4">
      <c r="A86" t="str">
        <f>"{" &amp; TEXT(作業用リスト!B86,0)&amp;",0x"&amp;作業用リスト!C86&amp;",L"""&amp;TEXT(ROW()-1,"000")&amp;":"&amp;作業用リスト!D86&amp;""",L"""&amp;作業用リスト!E86&amp;"""},"</f>
        <v>{0,0x0000,L"085:",L""},</v>
      </c>
    </row>
    <row r="87" spans="1:1" x14ac:dyDescent="0.4">
      <c r="A87" t="str">
        <f>"{" &amp; TEXT(作業用リスト!B87,0)&amp;",0x"&amp;作業用リスト!C87&amp;",L"""&amp;TEXT(ROW()-1,"000")&amp;":"&amp;作業用リスト!D87&amp;""",L"""&amp;作業用リスト!E87&amp;"""},"</f>
        <v>{0,0x0000,L"086:",L""},</v>
      </c>
    </row>
    <row r="88" spans="1:1" x14ac:dyDescent="0.4">
      <c r="A88" t="str">
        <f>"{" &amp; TEXT(作業用リスト!B88,0)&amp;",0x"&amp;作業用リスト!C88&amp;",L"""&amp;TEXT(ROW()-1,"000")&amp;":"&amp;作業用リスト!D88&amp;""",L"""&amp;作業用リスト!E88&amp;"""},"</f>
        <v>{0,0x0000,L"087:",L""},</v>
      </c>
    </row>
    <row r="89" spans="1:1" x14ac:dyDescent="0.4">
      <c r="A89" t="str">
        <f>"{" &amp; TEXT(作業用リスト!B89,0)&amp;",0x"&amp;作業用リスト!C89&amp;",L"""&amp;TEXT(ROW()-1,"000")&amp;":"&amp;作業用リスト!D89&amp;""",L"""&amp;作業用リスト!E89&amp;"""},"</f>
        <v>{0,0x0000,L"088:引込常用範囲",L""},</v>
      </c>
    </row>
    <row r="90" spans="1:1" x14ac:dyDescent="0.4">
      <c r="A90" t="str">
        <f>"{" &amp; TEXT(作業用リスト!B90,0)&amp;",0x"&amp;作業用リスト!C90&amp;",L"""&amp;TEXT(ROW()-1,"000")&amp;":"&amp;作業用リスト!D90&amp;""",L"""&amp;作業用リスト!E90&amp;"""},"</f>
        <v>{5,0x0020,L"089:引込常用範囲常用出限",L"引込常用範囲常用出限に到達した（PGにて検出）"},</v>
      </c>
    </row>
    <row r="91" spans="1:1" x14ac:dyDescent="0.4">
      <c r="A91" t="str">
        <f>"{" &amp; TEXT(作業用リスト!B91,0)&amp;",0x"&amp;作業用リスト!C91&amp;",L"""&amp;TEXT(ROW()-1,"000")&amp;":"&amp;作業用リスト!D91&amp;""",L"""&amp;作業用リスト!E91&amp;"""},"</f>
        <v>{2,0x2000,L"090:引込常用範囲非常出限",L"引込常用範囲非常出限に到達した（LSにて検出）"},</v>
      </c>
    </row>
    <row r="92" spans="1:1" x14ac:dyDescent="0.4">
      <c r="A92" t="str">
        <f>"{" &amp; TEXT(作業用リスト!B92,0)&amp;",0x"&amp;作業用リスト!C92&amp;",L"""&amp;TEXT(ROW()-1,"000")&amp;":"&amp;作業用リスト!D92&amp;""",L"""&amp;作業用リスト!E92&amp;"""},"</f>
        <v>{5,0x0020,L"091:引込ジブ伏範囲出限",L"引込ジブ伏範囲出限に到達した（LSにて検出）"},</v>
      </c>
    </row>
    <row r="93" spans="1:1" x14ac:dyDescent="0.4">
      <c r="A93" t="str">
        <f>"{" &amp; TEXT(作業用リスト!B93,0)&amp;",0x"&amp;作業用リスト!C93&amp;",L"""&amp;TEXT(ROW()-1,"000")&amp;":"&amp;作業用リスト!D93&amp;""",L"""&amp;作業用リスト!E93&amp;"""},"</f>
        <v>{0,0x0000,L"092:引込ジブレスト出限",L""},</v>
      </c>
    </row>
    <row r="94" spans="1:1" x14ac:dyDescent="0.4">
      <c r="A94" t="str">
        <f>"{" &amp; TEXT(作業用リスト!B94,0)&amp;",0x"&amp;作業用リスト!C94&amp;",L"""&amp;TEXT(ROW()-1,"000")&amp;":"&amp;作業用リスト!D94&amp;""",L"""&amp;作業用リスト!E94&amp;"""},"</f>
        <v>{5,0x0020,L"093:引込ジブレスト出限引込",L"引込ジブレスト出限に到達した（LSにて検出）"},</v>
      </c>
    </row>
    <row r="95" spans="1:1" x14ac:dyDescent="0.4">
      <c r="A95" t="str">
        <f>"{" &amp; TEXT(作業用リスト!B95,0)&amp;",0x"&amp;作業用リスト!C95&amp;",L"""&amp;TEXT(ROW()-1,"000")&amp;":"&amp;作業用リスト!D95&amp;""",L"""&amp;作業用リスト!E95&amp;"""},"</f>
        <v>{1,0xF800,L"094:引込インバータ故障",L"引込用インバータが正常でない"},</v>
      </c>
    </row>
    <row r="96" spans="1:1" x14ac:dyDescent="0.4">
      <c r="A96" t="str">
        <f>"{" &amp; TEXT(作業用リスト!B96,0)&amp;",0x"&amp;作業用リスト!C96&amp;",L"""&amp;TEXT(ROW()-1,"000")&amp;":"&amp;作業用リスト!D96&amp;""",L"""&amp;作業用リスト!E96&amp;"""},"</f>
        <v>{0,0x0000,L"095:引込モータ",L""},</v>
      </c>
    </row>
    <row r="97" spans="1:1" x14ac:dyDescent="0.4">
      <c r="A97" t="str">
        <f>"{" &amp; TEXT(作業用リスト!B97,0)&amp;",0x"&amp;作業用リスト!C97&amp;",L"""&amp;TEXT(ROW()-1,"000")&amp;":"&amp;作業用リスト!D97&amp;""",L"""&amp;作業用リスト!E97&amp;"""},"</f>
        <v>{4,0x0000,L"096:引込モータ冷却ﾌｧﾝ過負荷",L"引込冷却ファンサーマルトリップ"},</v>
      </c>
    </row>
    <row r="98" spans="1:1" x14ac:dyDescent="0.4">
      <c r="A98" t="str">
        <f>"{" &amp; TEXT(作業用リスト!B98,0)&amp;",0x"&amp;作業用リスト!C98&amp;",L"""&amp;TEXT(ROW()-1,"000")&amp;":"&amp;作業用リスト!D98&amp;""",L"""&amp;作業用リスト!E98&amp;"""},"</f>
        <v>{0,0x0000,L"097:引込過速度",L""},</v>
      </c>
    </row>
    <row r="99" spans="1:1" x14ac:dyDescent="0.4">
      <c r="A99" t="str">
        <f>"{" &amp; TEXT(作業用リスト!B99,0)&amp;",0x"&amp;作業用リスト!C99&amp;",L"""&amp;TEXT(ROW()-1,"000")&amp;":"&amp;作業用リスト!D99&amp;""",L"""&amp;作業用リスト!E99&amp;"""},"</f>
        <v>{2,0x2000,L"098:引込過速度引込PG",L"引込速度が規定値を超えた（ＰＧにて検出）"},</v>
      </c>
    </row>
    <row r="100" spans="1:1" x14ac:dyDescent="0.4">
      <c r="A100" t="str">
        <f>"{" &amp; TEXT(作業用リスト!B100,0)&amp;",0x"&amp;作業用リスト!C100&amp;",L"""&amp;TEXT(ROW()-1,"000")&amp;":"&amp;作業用リスト!D100&amp;""",L"""&amp;作業用リスト!E100&amp;"""},"</f>
        <v>{2,0x2000,L"099:引込PG動作不良",L"引込運転中PGカウント値に変化がない"},</v>
      </c>
    </row>
    <row r="101" spans="1:1" x14ac:dyDescent="0.4">
      <c r="A101" t="str">
        <f>"{" &amp; TEXT(作業用リスト!B101,0)&amp;",0x"&amp;作業用リスト!C101&amp;",L"""&amp;TEXT(ROW()-1,"000")&amp;":"&amp;作業用リスト!D101&amp;""",L"""&amp;作業用リスト!E101&amp;"""},"</f>
        <v>{0,0x0000,L"100:引込",L""},</v>
      </c>
    </row>
    <row r="102" spans="1:1" x14ac:dyDescent="0.4">
      <c r="A102" t="str">
        <f>"{" &amp; TEXT(作業用リスト!B102,0)&amp;",0x"&amp;作業用リスト!C102&amp;",L"""&amp;TEXT(ROW()-1,"000")&amp;":"&amp;作業用リスト!D102&amp;""",L"""&amp;作業用リスト!E102&amp;"""},"</f>
        <v>{2,0x2000,L"101:引込ブレーキ過負荷",L"引込ディスクブレーキサーマルトリップ"},</v>
      </c>
    </row>
    <row r="103" spans="1:1" x14ac:dyDescent="0.4">
      <c r="A103" t="str">
        <f>"{" &amp; TEXT(作業用リスト!B103,0)&amp;",0x"&amp;作業用リスト!C103&amp;",L"""&amp;TEXT(ROW()-1,"000")&amp;":"&amp;作業用リスト!D103&amp;""",L"""&amp;作業用リスト!E103&amp;"""},"</f>
        <v>{0,0x0000,L"102:引込操作",L""},</v>
      </c>
    </row>
    <row r="104" spans="1:1" x14ac:dyDescent="0.4">
      <c r="A104" t="str">
        <f>"{" &amp; TEXT(作業用リスト!B104,0)&amp;",0x"&amp;作業用リスト!C104&amp;",L"""&amp;TEXT(ROW()-1,"000")&amp;":"&amp;作業用リスト!D104&amp;""",L"""&amp;作業用リスト!E104&amp;"""},"</f>
        <v>{0,0x0000,L"103:",L""},</v>
      </c>
    </row>
    <row r="105" spans="1:1" x14ac:dyDescent="0.4">
      <c r="A105" t="str">
        <f>"{" &amp; TEXT(作業用リスト!B105,0)&amp;",0x"&amp;作業用リスト!C105&amp;",L"""&amp;TEXT(ROW()-1,"000")&amp;":"&amp;作業用リスト!D105&amp;""",L"""&amp;作業用リスト!E105&amp;"""},"</f>
        <v>{0,0x0000,L"104:",L""},</v>
      </c>
    </row>
    <row r="106" spans="1:1" x14ac:dyDescent="0.4">
      <c r="A106" t="str">
        <f>"{" &amp; TEXT(作業用リスト!B106,0)&amp;",0x"&amp;作業用リスト!C106&amp;",L"""&amp;TEXT(ROW()-1,"000")&amp;":"&amp;作業用リスト!D106&amp;""",L"""&amp;作業用リスト!E106&amp;"""},"</f>
        <v>{0,0x0000,L"105:",L""},</v>
      </c>
    </row>
    <row r="107" spans="1:1" x14ac:dyDescent="0.4">
      <c r="A107" t="str">
        <f>"{" &amp; TEXT(作業用リスト!B107,0)&amp;",0x"&amp;作業用リスト!C107&amp;",L"""&amp;TEXT(ROW()-1,"000")&amp;":"&amp;作業用リスト!D107&amp;""",L"""&amp;作業用リスト!E107&amp;"""},"</f>
        <v>{0,0x0000,L"106:",L""},</v>
      </c>
    </row>
    <row r="108" spans="1:1" x14ac:dyDescent="0.4">
      <c r="A108" t="str">
        <f>"{" &amp; TEXT(作業用リスト!B108,0)&amp;",0x"&amp;作業用リスト!C108&amp;",L"""&amp;TEXT(ROW()-1,"000")&amp;":"&amp;作業用リスト!D108&amp;""",L"""&amp;作業用リスト!E108&amp;"""},"</f>
        <v>{0,0x0000,L"107:",L""},</v>
      </c>
    </row>
    <row r="109" spans="1:1" x14ac:dyDescent="0.4">
      <c r="A109" t="str">
        <f>"{" &amp; TEXT(作業用リスト!B109,0)&amp;",0x"&amp;作業用リスト!C109&amp;",L"""&amp;TEXT(ROW()-1,"000")&amp;":"&amp;作業用リスト!D109&amp;""",L"""&amp;作業用リスト!E109&amp;"""},"</f>
        <v>{5,0x0020,L"108:引込操作モード切替エラー",L"引込運転中に引込選択スイッチを操作した"},</v>
      </c>
    </row>
    <row r="110" spans="1:1" x14ac:dyDescent="0.4">
      <c r="A110" t="str">
        <f>"{" &amp; TEXT(作業用リスト!B110,0)&amp;",0x"&amp;作業用リスト!C110&amp;",L"""&amp;TEXT(ROW()-1,"000")&amp;":"&amp;作業用リスト!D110&amp;""",L"""&amp;作業用リスト!E110&amp;"""},"</f>
        <v>{0,0x0000,L"109:",L""},</v>
      </c>
    </row>
    <row r="111" spans="1:1" x14ac:dyDescent="0.4">
      <c r="A111" t="str">
        <f>"{" &amp; TEXT(作業用リスト!B111,0)&amp;",0x"&amp;作業用リスト!C111&amp;",L"""&amp;TEXT(ROW()-1,"000")&amp;":"&amp;作業用リスト!D111&amp;""",L"""&amp;作業用リスト!E111&amp;"""},"</f>
        <v>{0,0x0000,L"110:",L""},</v>
      </c>
    </row>
    <row r="112" spans="1:1" x14ac:dyDescent="0.4">
      <c r="A112" t="str">
        <f>"{" &amp; TEXT(作業用リスト!B112,0)&amp;",0x"&amp;作業用リスト!C112&amp;",L"""&amp;TEXT(ROW()-1,"000")&amp;":"&amp;作業用リスト!D112&amp;""",L"""&amp;作業用リスト!E112&amp;"""},"</f>
        <v>{1,0xF800,L"111:旋回インバータ故障",L"旋回用インバータが正常でない"},</v>
      </c>
    </row>
    <row r="113" spans="1:1" x14ac:dyDescent="0.4">
      <c r="A113" t="str">
        <f>"{" &amp; TEXT(作業用リスト!B113,0)&amp;",0x"&amp;作業用リスト!C113&amp;",L"""&amp;TEXT(ROW()-1,"000")&amp;":"&amp;作業用リスト!D113&amp;""",L"""&amp;作業用リスト!E113&amp;"""},"</f>
        <v>{0,0x0000,L"112:",L""},</v>
      </c>
    </row>
    <row r="114" spans="1:1" x14ac:dyDescent="0.4">
      <c r="A114" t="str">
        <f>"{" &amp; TEXT(作業用リスト!B114,0)&amp;",0x"&amp;作業用リスト!C114&amp;",L"""&amp;TEXT(ROW()-1,"000")&amp;":"&amp;作業用リスト!D114&amp;""",L"""&amp;作業用リスト!E114&amp;"""},"</f>
        <v>{0,0x0000,L"113:",L""},</v>
      </c>
    </row>
    <row r="115" spans="1:1" x14ac:dyDescent="0.4">
      <c r="A115" t="str">
        <f>"{" &amp; TEXT(作業用リスト!B115,0)&amp;",0x"&amp;作業用リスト!C115&amp;",L"""&amp;TEXT(ROW()-1,"000")&amp;":"&amp;作業用リスト!D115&amp;""",L"""&amp;作業用リスト!E115&amp;"""},"</f>
        <v>{0,0x0000,L"114:",L""},</v>
      </c>
    </row>
    <row r="116" spans="1:1" x14ac:dyDescent="0.4">
      <c r="A116" t="str">
        <f>"{" &amp; TEXT(作業用リスト!B116,0)&amp;",0x"&amp;作業用リスト!C116&amp;",L"""&amp;TEXT(ROW()-1,"000")&amp;":"&amp;作業用リスト!D116&amp;""",L"""&amp;作業用リスト!E116&amp;"""},"</f>
        <v>{0,0x0000,L"115:",L""},</v>
      </c>
    </row>
    <row r="117" spans="1:1" x14ac:dyDescent="0.4">
      <c r="A117" t="str">
        <f>"{" &amp; TEXT(作業用リスト!B117,0)&amp;",0x"&amp;作業用リスト!C117&amp;",L"""&amp;TEXT(ROW()-1,"000")&amp;":"&amp;作業用リスト!D117&amp;""",L"""&amp;作業用リスト!E117&amp;"""},"</f>
        <v>{0,0x0000,L"116:",L""},</v>
      </c>
    </row>
    <row r="118" spans="1:1" x14ac:dyDescent="0.4">
      <c r="A118" t="str">
        <f>"{" &amp; TEXT(作業用リスト!B118,0)&amp;",0x"&amp;作業用リスト!C118&amp;",L"""&amp;TEXT(ROW()-1,"000")&amp;":"&amp;作業用リスト!D118&amp;""",L"""&amp;作業用リスト!E118&amp;"""},"</f>
        <v>{5,0x1000,L"117:旋回足踏ブレーキ未開放",L"旋回足踏ブレーキ未開放のままコントローラを"},</v>
      </c>
    </row>
    <row r="119" spans="1:1" x14ac:dyDescent="0.4">
      <c r="A119" t="str">
        <f>"{" &amp; TEXT(作業用リスト!B119,0)&amp;",0x"&amp;作業用リスト!C119&amp;",L"""&amp;TEXT(ROW()-1,"000")&amp;":"&amp;作業用リスト!D119&amp;""",L"""&amp;作業用リスト!E119&amp;"""},"</f>
        <v>{0,0x0000,L"118:",L""},</v>
      </c>
    </row>
    <row r="120" spans="1:1" x14ac:dyDescent="0.4">
      <c r="A120" t="str">
        <f>"{" &amp; TEXT(作業用リスト!B120,0)&amp;",0x"&amp;作業用リスト!C120&amp;",L"""&amp;TEXT(ROW()-1,"000")&amp;":"&amp;作業用リスト!D120&amp;""",L"""&amp;作業用リスト!E120&amp;"""},"</f>
        <v>{0,0x0000,L"119:",L""},</v>
      </c>
    </row>
    <row r="121" spans="1:1" x14ac:dyDescent="0.4">
      <c r="A121" t="str">
        <f>"{" &amp; TEXT(作業用リスト!B121,0)&amp;",0x"&amp;作業用リスト!C121&amp;",L"""&amp;TEXT(ROW()-1,"000")&amp;":"&amp;作業用リスト!D121&amp;""",L"""&amp;作業用リスト!E121&amp;"""},"</f>
        <v>{4,0x0000,L"120:旋回部給脂装置故障",L"旋回部給脂装置が故障した"},</v>
      </c>
    </row>
    <row r="122" spans="1:1" x14ac:dyDescent="0.4">
      <c r="A122" t="str">
        <f>"{" &amp; TEXT(作業用リスト!B122,0)&amp;",0x"&amp;作業用リスト!C122&amp;",L"""&amp;TEXT(ROW()-1,"000")&amp;":"&amp;作業用リスト!D122&amp;""",L"""&amp;作業用リスト!E122&amp;"""},"</f>
        <v>{0,0x0000,L"121:",L""},</v>
      </c>
    </row>
    <row r="123" spans="1:1" x14ac:dyDescent="0.4">
      <c r="A123" t="str">
        <f>"{" &amp; TEXT(作業用リスト!B123,0)&amp;",0x"&amp;作業用リスト!C123&amp;",L"""&amp;TEXT(ROW()-1,"000")&amp;":"&amp;作業用リスト!D123&amp;""",L"""&amp;作業用リスト!E123&amp;"""},"</f>
        <v>{0,0x0000,L"122:",L""},</v>
      </c>
    </row>
    <row r="124" spans="1:1" x14ac:dyDescent="0.4">
      <c r="A124" t="str">
        <f>"{" &amp; TEXT(作業用リスト!B124,0)&amp;",0x"&amp;作業用リスト!C124&amp;",L"""&amp;TEXT(ROW()-1,"000")&amp;":"&amp;作業用リスト!D124&amp;""",L"""&amp;作業用リスト!E124&amp;"""},"</f>
        <v>{0,0x0000,L"123:",L""},</v>
      </c>
    </row>
    <row r="125" spans="1:1" x14ac:dyDescent="0.4">
      <c r="A125" t="str">
        <f>"{" &amp; TEXT(作業用リスト!B125,0)&amp;",0x"&amp;作業用リスト!C125&amp;",L"""&amp;TEXT(ROW()-1,"000")&amp;":"&amp;作業用リスト!D125&amp;""",L"""&amp;作業用リスト!E125&amp;"""},"</f>
        <v>{0,0x0000,L"124:",L""},</v>
      </c>
    </row>
    <row r="126" spans="1:1" x14ac:dyDescent="0.4">
      <c r="A126" t="str">
        <f>"{" &amp; TEXT(作業用リスト!B126,0)&amp;",0x"&amp;作業用リスト!C126&amp;",L"""&amp;TEXT(ROW()-1,"000")&amp;":"&amp;作業用リスト!D126&amp;""",L"""&amp;作業用リスト!E126&amp;"""},"</f>
        <v>{0,0x0000,L"125:",L""},</v>
      </c>
    </row>
    <row r="127" spans="1:1" x14ac:dyDescent="0.4">
      <c r="A127" t="str">
        <f>"{" &amp; TEXT(作業用リスト!B127,0)&amp;",0x"&amp;作業用リスト!C127&amp;",L"""&amp;TEXT(ROW()-1,"000")&amp;":"&amp;作業用リスト!D127&amp;""",L"""&amp;作業用リスト!E127&amp;"""},"</f>
        <v>{0,0x0000,L"126:走行",L""},</v>
      </c>
    </row>
    <row r="128" spans="1:1" x14ac:dyDescent="0.4">
      <c r="A128" t="str">
        <f>"{" &amp; TEXT(作業用リスト!B128,0)&amp;",0x"&amp;作業用リスト!C128&amp;",L"""&amp;TEXT(ROW()-1,"000")&amp;":"&amp;作業用リスト!D128&amp;""",L"""&amp;作業用リスト!E128&amp;"""},"</f>
        <v>{0,0x0000,L"127:",L""},</v>
      </c>
    </row>
    <row r="129" spans="1:1" x14ac:dyDescent="0.4">
      <c r="A129" t="str">
        <f>"{" &amp; TEXT(作業用リスト!B129,0)&amp;",0x"&amp;作業用リスト!C129&amp;",L"""&amp;TEXT(ROW()-1,"000")&amp;":"&amp;作業用リスト!D129&amp;""",L"""&amp;作業用リスト!E129&amp;"""},"</f>
        <v>{0,0x0000,L"128:",L""},</v>
      </c>
    </row>
    <row r="130" spans="1:1" x14ac:dyDescent="0.4">
      <c r="A130" t="str">
        <f>"{" &amp; TEXT(作業用リスト!B130,0)&amp;",0x"&amp;作業用リスト!C130&amp;",L"""&amp;TEXT(ROW()-1,"000")&amp;":"&amp;作業用リスト!D130&amp;""",L"""&amp;作業用リスト!E130&amp;"""},"</f>
        <v>{0,0x0000,L"129:",L""},</v>
      </c>
    </row>
    <row r="131" spans="1:1" x14ac:dyDescent="0.4">
      <c r="A131" t="str">
        <f>"{" &amp; TEXT(作業用リスト!B131,0)&amp;",0x"&amp;作業用リスト!C131&amp;",L"""&amp;TEXT(ROW()-1,"000")&amp;":"&amp;作業用リスト!D131&amp;""",L"""&amp;作業用リスト!E131&amp;"""},"</f>
        <v>{0,0x0000,L"130:",L""},</v>
      </c>
    </row>
    <row r="132" spans="1:1" x14ac:dyDescent="0.4">
      <c r="A132" t="str">
        <f>"{" &amp; TEXT(作業用リスト!B132,0)&amp;",0x"&amp;作業用リスト!C132&amp;",L"""&amp;TEXT(ROW()-1,"000")&amp;":"&amp;作業用リスト!D132&amp;""",L"""&amp;作業用リスト!E132&amp;"""},"</f>
        <v>{1,0xF800,L"131:走行インバータ故障",L"走行インバータが正常でない"},</v>
      </c>
    </row>
    <row r="133" spans="1:1" x14ac:dyDescent="0.4">
      <c r="A133" t="str">
        <f>"{" &amp; TEXT(作業用リスト!B133,0)&amp;",0x"&amp;作業用リスト!C133&amp;",L"""&amp;TEXT(ROW()-1,"000")&amp;":"&amp;作業用リスト!D133&amp;""",L"""&amp;作業用リスト!E133&amp;"""},"</f>
        <v>{2,0x0800,L"132:走行モータ過負荷",L"走行電動機サーマルトリップ"},</v>
      </c>
    </row>
    <row r="134" spans="1:1" x14ac:dyDescent="0.4">
      <c r="A134" t="str">
        <f>"{" &amp; TEXT(作業用リスト!B134,0)&amp;",0x"&amp;作業用リスト!C134&amp;",L"""&amp;TEXT(ROW()-1,"000")&amp;":"&amp;作業用リスト!D134&amp;""",L"""&amp;作業用リスト!E134&amp;"""},"</f>
        <v>{0,0x0000,L"133:",L""},</v>
      </c>
    </row>
    <row r="135" spans="1:1" x14ac:dyDescent="0.4">
      <c r="A135" t="str">
        <f>"{" &amp; TEXT(作業用リスト!B135,0)&amp;",0x"&amp;作業用リスト!C135&amp;",L"""&amp;TEXT(ROW()-1,"000")&amp;":"&amp;作業用リスト!D135&amp;""",L"""&amp;作業用リスト!E135&amp;"""},"</f>
        <v>{0,0x0000,L"134:",L""},</v>
      </c>
    </row>
    <row r="136" spans="1:1" x14ac:dyDescent="0.4">
      <c r="A136" t="str">
        <f>"{" &amp; TEXT(作業用リスト!B136,0)&amp;",0x"&amp;作業用リスト!C136&amp;",L"""&amp;TEXT(ROW()-1,"000")&amp;":"&amp;作業用リスト!D136&amp;""",L"""&amp;作業用リスト!E136&amp;"""},"</f>
        <v>{0,0x0000,L"135:",L""},</v>
      </c>
    </row>
    <row r="137" spans="1:1" x14ac:dyDescent="0.4">
      <c r="A137" t="str">
        <f>"{" &amp; TEXT(作業用リスト!B137,0)&amp;",0x"&amp;作業用リスト!C137&amp;",L"""&amp;TEXT(ROW()-1,"000")&amp;":"&amp;作業用リスト!D137&amp;""",L"""&amp;作業用リスト!E137&amp;"""},"</f>
        <v>{5,0x0800,L"136:走行固定装置未開放",L"未開放の状態で走行運転操作した。"},</v>
      </c>
    </row>
    <row r="138" spans="1:1" x14ac:dyDescent="0.4">
      <c r="A138" t="str">
        <f>"{" &amp; TEXT(作業用リスト!B138,0)&amp;",0x"&amp;作業用リスト!C138&amp;",L"""&amp;TEXT(ROW()-1,"000")&amp;":"&amp;作業用リスト!D138&amp;""",L"""&amp;作業用リスト!E138&amp;"""},"</f>
        <v>{0,0x0000,L"137:",L""},</v>
      </c>
    </row>
    <row r="139" spans="1:1" x14ac:dyDescent="0.4">
      <c r="A139" t="str">
        <f>"{" &amp; TEXT(作業用リスト!B139,0)&amp;",0x"&amp;作業用リスト!C139&amp;",L"""&amp;TEXT(ROW()-1,"000")&amp;":"&amp;作業用リスト!D139&amp;""",L"""&amp;作業用リスト!E139&amp;"""},"</f>
        <v>{5,0x0008,L"138:走行（海）極限 ",L"走行極限（海側）位置に到達した"},</v>
      </c>
    </row>
    <row r="140" spans="1:1" x14ac:dyDescent="0.4">
      <c r="A140" t="str">
        <f>"{" &amp; TEXT(作業用リスト!B140,0)&amp;",0x"&amp;作業用リスト!C140&amp;",L"""&amp;TEXT(ROW()-1,"000")&amp;":"&amp;作業用リスト!D140&amp;""",L"""&amp;作業用リスト!E140&amp;"""},"</f>
        <v>{5,0x0008,L"139:走行（山）極限 ",L"走行極限（山側）位置に到達した"},</v>
      </c>
    </row>
    <row r="141" spans="1:1" x14ac:dyDescent="0.4">
      <c r="A141" t="str">
        <f>"{" &amp; TEXT(作業用リスト!B141,0)&amp;",0x"&amp;作業用リスト!C141&amp;",L"""&amp;TEXT(ROW()-1,"000")&amp;":"&amp;作業用リスト!D141&amp;""",L"""&amp;作業用リスト!E141&amp;"""},"</f>
        <v>{2,0x0800,L"140:走行ブレーキ過負荷",L"走行ブレーキサーマルトリップ"},</v>
      </c>
    </row>
    <row r="142" spans="1:1" x14ac:dyDescent="0.4">
      <c r="A142" t="str">
        <f>"{" &amp; TEXT(作業用リスト!B142,0)&amp;",0x"&amp;作業用リスト!C142&amp;",L"""&amp;TEXT(ROW()-1,"000")&amp;":"&amp;作業用リスト!D142&amp;""",L"""&amp;作業用リスト!E142&amp;"""},"</f>
        <v>{3,0x0008,L"141:ケーブルリールモータ過負荷",L"ケーブルリール用モータ過負荷"},</v>
      </c>
    </row>
    <row r="143" spans="1:1" x14ac:dyDescent="0.4">
      <c r="A143" t="str">
        <f>"{" &amp; TEXT(作業用リスト!B143,0)&amp;",0x"&amp;作業用リスト!C143&amp;",L"""&amp;TEXT(ROW()-1,"000")&amp;":"&amp;作業用リスト!D143&amp;""",L"""&amp;作業用リスト!E143&amp;"""},"</f>
        <v>{0,0x0000,L"142:",L""},</v>
      </c>
    </row>
    <row r="144" spans="1:1" x14ac:dyDescent="0.4">
      <c r="A144" t="str">
        <f>"{" &amp; TEXT(作業用リスト!B144,0)&amp;",0x"&amp;作業用リスト!C144&amp;",L"""&amp;TEXT(ROW()-1,"000")&amp;":"&amp;作業用リスト!D144&amp;""",L"""&amp;作業用リスト!E144&amp;"""},"</f>
        <v>{0,0x0000,L"143:",L""},</v>
      </c>
    </row>
    <row r="145" spans="1:1" x14ac:dyDescent="0.4">
      <c r="A145" t="str">
        <f>"{" &amp; TEXT(作業用リスト!B145,0)&amp;",0x"&amp;作業用リスト!C145&amp;",L"""&amp;TEXT(ROW()-1,"000")&amp;":"&amp;作業用リスト!D145&amp;""",L"""&amp;作業用リスト!E145&amp;"""},"</f>
        <v>{0,0x0000,L"144:",L""},</v>
      </c>
    </row>
    <row r="146" spans="1:1" x14ac:dyDescent="0.4">
      <c r="A146" t="str">
        <f>"{" &amp; TEXT(作業用リスト!B146,0)&amp;",0x"&amp;作業用リスト!C146&amp;",L"""&amp;TEXT(ROW()-1,"000")&amp;":"&amp;作業用リスト!D146&amp;""",L"""&amp;作業用リスト!E146&amp;"""},"</f>
        <v>{0,0x0000,L"145:",L""},</v>
      </c>
    </row>
    <row r="147" spans="1:1" x14ac:dyDescent="0.4">
      <c r="A147" t="str">
        <f>"{" &amp; TEXT(作業用リスト!B147,0)&amp;",0x"&amp;作業用リスト!C147&amp;",L"""&amp;TEXT(ROW()-1,"000")&amp;":"&amp;作業用リスト!D147&amp;""",L"""&amp;作業用リスト!E147&amp;"""},"</f>
        <v>{0,0x0000,L"146:",L""},</v>
      </c>
    </row>
    <row r="148" spans="1:1" x14ac:dyDescent="0.4">
      <c r="A148" t="str">
        <f>"{" &amp; TEXT(作業用リスト!B148,0)&amp;",0x"&amp;作業用リスト!C148&amp;",L"""&amp;TEXT(ROW()-1,"000")&amp;":"&amp;作業用リスト!D148&amp;""",L"""&amp;作業用リスト!E148&amp;"""},"</f>
        <v>{0,0x0000,L"147:",L""},</v>
      </c>
    </row>
    <row r="149" spans="1:1" x14ac:dyDescent="0.4">
      <c r="A149" t="str">
        <f>"{" &amp; TEXT(作業用リスト!B149,0)&amp;",0x"&amp;作業用リスト!C149&amp;",L"""&amp;TEXT(ROW()-1,"000")&amp;":"&amp;作業用リスト!D149&amp;""",L"""&amp;作業用リスト!E149&amp;"""},"</f>
        <v>{0,0x0000,L"148:",L""},</v>
      </c>
    </row>
    <row r="150" spans="1:1" x14ac:dyDescent="0.4">
      <c r="A150" t="str">
        <f>"{" &amp; TEXT(作業用リスト!B150,0)&amp;",0x"&amp;作業用リスト!C150&amp;",L"""&amp;TEXT(ROW()-1,"000")&amp;":"&amp;作業用リスト!D150&amp;""",L"""&amp;作業用リスト!E150&amp;"""},"</f>
        <v>{0,0x0000,L"149:",L""},</v>
      </c>
    </row>
    <row r="151" spans="1:1" x14ac:dyDescent="0.4">
      <c r="A151" t="str">
        <f>"{" &amp; TEXT(作業用リスト!B151,0)&amp;",0x"&amp;作業用リスト!C151&amp;",L"""&amp;TEXT(ROW()-1,"000")&amp;":"&amp;作業用リスト!D151&amp;""",L"""&amp;作業用リスト!E151&amp;"""},"</f>
        <v>{0,0x0000,L"150:",L""},</v>
      </c>
    </row>
    <row r="152" spans="1:1" x14ac:dyDescent="0.4">
      <c r="A152" t="str">
        <f>"{" &amp; TEXT(作業用リスト!B152,0)&amp;",0x"&amp;作業用リスト!C152&amp;",L"""&amp;TEXT(ROW()-1,"000")&amp;":"&amp;作業用リスト!D152&amp;""",L"""&amp;作業用リスト!E152&amp;"""},"</f>
        <v>{4,0x0000,L"151:制動抵抗器冷却ファン過負荷",L"制動抵抗器用冷却ファンサーマルトリップ"},</v>
      </c>
    </row>
    <row r="153" spans="1:1" x14ac:dyDescent="0.4">
      <c r="A153" t="str">
        <f>"{" &amp; TEXT(作業用リスト!B153,0)&amp;",0x"&amp;作業用リスト!C153&amp;",L"""&amp;TEXT(ROW()-1,"000")&amp;":"&amp;作業用リスト!D153&amp;""",L"""&amp;作業用リスト!E153&amp;"""},"</f>
        <v>{0,0x0000,L"152:制動抵抗器",L""},</v>
      </c>
    </row>
    <row r="154" spans="1:1" x14ac:dyDescent="0.4">
      <c r="A154" t="str">
        <f>"{" &amp; TEXT(作業用リスト!B154,0)&amp;",0x"&amp;作業用リスト!C154&amp;",L"""&amp;TEXT(ROW()-1,"000")&amp;":"&amp;作業用リスト!D154&amp;""",L"""&amp;作業用リスト!E154&amp;"""},"</f>
        <v>{1,0xF800,L"153:制動抵抗器過熱",L"制動抵抗器内の温度センサが作動"},</v>
      </c>
    </row>
    <row r="155" spans="1:1" x14ac:dyDescent="0.4">
      <c r="A155" t="str">
        <f>"{" &amp; TEXT(作業用リスト!B155,0)&amp;",0x"&amp;作業用リスト!C155&amp;",L"""&amp;TEXT(ROW()-1,"000")&amp;":"&amp;作業用リスト!D155&amp;""",L"""&amp;作業用リスト!E155&amp;"""},"</f>
        <v>{1,0xF800,L"154:No.1制動ユニット故障",L"制動ユニットが故障を検出した"},</v>
      </c>
    </row>
    <row r="156" spans="1:1" x14ac:dyDescent="0.4">
      <c r="A156" t="str">
        <f>"{" &amp; TEXT(作業用リスト!B156,0)&amp;",0x"&amp;作業用リスト!C156&amp;",L"""&amp;TEXT(ROW()-1,"000")&amp;":"&amp;作業用リスト!D156&amp;""",L"""&amp;作業用リスト!E156&amp;"""},"</f>
        <v>{1,0xF800,L"155:No.2制動ユニット故障",L"制動ユニットが故障を検出した"},</v>
      </c>
    </row>
    <row r="157" spans="1:1" x14ac:dyDescent="0.4">
      <c r="A157" t="str">
        <f>"{" &amp; TEXT(作業用リスト!B157,0)&amp;",0x"&amp;作業用リスト!C157&amp;",L"""&amp;TEXT(ROW()-1,"000")&amp;":"&amp;作業用リスト!D157&amp;""",L"""&amp;作業用リスト!E157&amp;"""},"</f>
        <v>{1,0xF800,L"156:No.3制動ユニット故障",L"制動ユニットが故障を検出した"},</v>
      </c>
    </row>
    <row r="158" spans="1:1" x14ac:dyDescent="0.4">
      <c r="A158" t="str">
        <f>"{" &amp; TEXT(作業用リスト!B158,0)&amp;",0x"&amp;作業用リスト!C158&amp;",L"""&amp;TEXT(ROW()-1,"000")&amp;":"&amp;作業用リスト!D158&amp;""",L"""&amp;作業用リスト!E158&amp;"""},"</f>
        <v>{1,0xF800,L"157:No.4制動ユニット故障",L"制動ユニットが故障を検出した"},</v>
      </c>
    </row>
    <row r="159" spans="1:1" x14ac:dyDescent="0.4">
      <c r="A159" t="str">
        <f>"{" &amp; TEXT(作業用リスト!B159,0)&amp;",0x"&amp;作業用リスト!C159&amp;",L"""&amp;TEXT(ROW()-1,"000")&amp;":"&amp;作業用リスト!D159&amp;""",L"""&amp;作業用リスト!E159&amp;"""},"</f>
        <v>{0,0x0000,L"158:",L""},</v>
      </c>
    </row>
    <row r="160" spans="1:1" x14ac:dyDescent="0.4">
      <c r="A160" t="str">
        <f>"{" &amp; TEXT(作業用リスト!B160,0)&amp;",0x"&amp;作業用リスト!C160&amp;",L"""&amp;TEXT(ROW()-1,"000")&amp;":"&amp;作業用リスト!D160&amp;""",L"""&amp;作業用リスト!E160&amp;"""},"</f>
        <v>{0,0x0000,L"159:",L""},</v>
      </c>
    </row>
    <row r="161" spans="1:1" x14ac:dyDescent="0.4">
      <c r="A161" t="str">
        <f>"{" &amp; TEXT(作業用リスト!B161,0)&amp;",0x"&amp;作業用リスト!C161&amp;",L"""&amp;TEXT(ROW()-1,"000")&amp;":"&amp;作業用リスト!D161&amp;""",L"""&amp;作業用リスト!E161&amp;"""},"</f>
        <v>{0,0x0000,L"160:",L""},</v>
      </c>
    </row>
    <row r="162" spans="1:1" x14ac:dyDescent="0.4">
      <c r="A162" t="str">
        <f>"{" &amp; TEXT(作業用リスト!B162,0)&amp;",0x"&amp;作業用リスト!C162&amp;",L"""&amp;TEXT(ROW()-1,"000")&amp;":"&amp;作業用リスト!D162&amp;""",L"""&amp;作業用リスト!E162&amp;"""},"</f>
        <v>{0,0x0000,L"161:",L""},</v>
      </c>
    </row>
    <row r="163" spans="1:1" x14ac:dyDescent="0.4">
      <c r="A163" t="str">
        <f>"{" &amp; TEXT(作業用リスト!B163,0)&amp;",0x"&amp;作業用リスト!C163&amp;",L"""&amp;TEXT(ROW()-1,"000")&amp;":"&amp;作業用リスト!D163&amp;""",L"""&amp;作業用リスト!E163&amp;"""},"</f>
        <v>{0,0x0000,L"162:",L""},</v>
      </c>
    </row>
    <row r="164" spans="1:1" x14ac:dyDescent="0.4">
      <c r="A164" t="str">
        <f>"{" &amp; TEXT(作業用リスト!B164,0)&amp;",0x"&amp;作業用リスト!C164&amp;",L"""&amp;TEXT(ROW()-1,"000")&amp;":"&amp;作業用リスト!D164&amp;""",L"""&amp;作業用リスト!E164&amp;"""},"</f>
        <v>{0,0x0000,L"163:",L""},</v>
      </c>
    </row>
    <row r="165" spans="1:1" x14ac:dyDescent="0.4">
      <c r="A165" t="str">
        <f>"{" &amp; TEXT(作業用リスト!B165,0)&amp;",0x"&amp;作業用リスト!C165&amp;",L"""&amp;TEXT(ROW()-1,"000")&amp;":"&amp;作業用リスト!D165&amp;""",L"""&amp;作業用リスト!E165&amp;"""},"</f>
        <v>{5,0x0060,L"164:過荷重又はモーメントリミッタ停止",L"モーメントリミッタが100%荷重を検出"},</v>
      </c>
    </row>
    <row r="166" spans="1:1" x14ac:dyDescent="0.4">
      <c r="A166" t="str">
        <f>"{" &amp; TEXT(作業用リスト!B166,0)&amp;",0x"&amp;作業用リスト!C166&amp;",L"""&amp;TEXT(ROW()-1,"000")&amp;":"&amp;作業用リスト!D166&amp;""",L"""&amp;作業用リスト!E166&amp;"""},"</f>
        <v>{4,0x0000,L"165:過荷重又はモーメントリミッタ90％予報",L"モーメントリミッタが90%荷重を検出"},</v>
      </c>
    </row>
    <row r="167" spans="1:1" x14ac:dyDescent="0.4">
      <c r="A167" t="str">
        <f>"{" &amp; TEXT(作業用リスト!B167,0)&amp;",0x"&amp;作業用リスト!C167&amp;",L"""&amp;TEXT(ROW()-1,"000")&amp;":"&amp;作業用リスト!D167&amp;""",L"""&amp;作業用リスト!E167&amp;"""},"</f>
        <v>{3,0x0060,L"166:モーメントリミッタエラー警報",L"モーメントリミッタがエラーを検出"},</v>
      </c>
    </row>
    <row r="168" spans="1:1" x14ac:dyDescent="0.4">
      <c r="A168" t="str">
        <f>"{" &amp; TEXT(作業用リスト!B168,0)&amp;",0x"&amp;作業用リスト!C168&amp;",L"""&amp;TEXT(ROW()-1,"000")&amp;":"&amp;作業用リスト!D168&amp;""",L"""&amp;作業用リスト!E168&amp;"""},"</f>
        <v>{0,0x0000,L"167:",L""},</v>
      </c>
    </row>
    <row r="169" spans="1:1" x14ac:dyDescent="0.4">
      <c r="A169" t="str">
        <f>"{" &amp; TEXT(作業用リスト!B169,0)&amp;",0x"&amp;作業用リスト!C169&amp;",L"""&amp;TEXT(ROW()-1,"000")&amp;":"&amp;作業用リスト!D169&amp;""",L"""&amp;作業用リスト!E169&amp;"""},"</f>
        <v>{0,0x0000,L"168:",L""},</v>
      </c>
    </row>
    <row r="170" spans="1:1" x14ac:dyDescent="0.4">
      <c r="A170" t="str">
        <f>"{" &amp; TEXT(作業用リスト!B170,0)&amp;",0x"&amp;作業用リスト!C170&amp;",L"""&amp;TEXT(ROW()-1,"000")&amp;":"&amp;作業用リスト!D170&amp;""",L"""&amp;作業用リスト!E170&amp;"""},"</f>
        <v>{0,0x0000,L"169:",L""},</v>
      </c>
    </row>
    <row r="171" spans="1:1" x14ac:dyDescent="0.4">
      <c r="A171" t="str">
        <f>"{" &amp; TEXT(作業用リスト!B171,0)&amp;",0x"&amp;作業用リスト!C171&amp;",L"""&amp;TEXT(ROW()-1,"000")&amp;":"&amp;作業用リスト!D171&amp;""",L"""&amp;作業用リスト!E171&amp;"""},"</f>
        <v>{0,0x0000,L"170:",L""},</v>
      </c>
    </row>
    <row r="172" spans="1:1" x14ac:dyDescent="0.4">
      <c r="A172" t="str">
        <f>"{" &amp; TEXT(作業用リスト!B172,0)&amp;",0x"&amp;作業用リスト!C172&amp;",L"""&amp;TEXT(ROW()-1,"000")&amp;":"&amp;作業用リスト!D172&amp;""",L"""&amp;作業用リスト!E172&amp;"""},"</f>
        <v>{0,0x0000,L"171:",L""},</v>
      </c>
    </row>
    <row r="173" spans="1:1" x14ac:dyDescent="0.4">
      <c r="A173" t="str">
        <f>"{" &amp; TEXT(作業用リスト!B173,0)&amp;",0x"&amp;作業用リスト!C173&amp;",L"""&amp;TEXT(ROW()-1,"000")&amp;":"&amp;作業用リスト!D173&amp;""",L"""&amp;作業用リスト!E173&amp;"""},"</f>
        <v>{1,0xF800,L"172:コンバータ用遮断器MCCB11､12ﾄﾘｯﾌﾟ/未投入",L"コンバータ電源用MCCBがﾄﾘｯﾌﾟ又は未投入"},</v>
      </c>
    </row>
    <row r="174" spans="1:1" x14ac:dyDescent="0.4">
      <c r="A174" t="str">
        <f>"{" &amp; TEXT(作業用リスト!B174,0)&amp;",0x"&amp;作業用リスト!C174&amp;",L"""&amp;TEXT(ROW()-1,"000")&amp;":"&amp;作業用リスト!D174&amp;""",L"""&amp;作業用リスト!E174&amp;"""},"</f>
        <v>{1,0xF800,L"173:ｲﾝﾊﾞｰﾀ制御電源用遮断器MCCB １５トリップ/未投入ブレーキ用遮断器",L"インバータ制御電源用MCCBがﾄﾘｯﾌﾟ又は未投入"},</v>
      </c>
    </row>
    <row r="175" spans="1:1" x14ac:dyDescent="0.4">
      <c r="A175" t="str">
        <f>"{" &amp; TEXT(作業用リスト!B175,0)&amp;",0x"&amp;作業用リスト!C175&amp;",L"""&amp;TEXT(ROW()-1,"000")&amp;":"&amp;作業用リスト!D175&amp;""",L"""&amp;作業用リスト!E175&amp;"""},"</f>
        <v>{1,0xF800,L"174:ブレーキ用遮断器MCCB０３トリップ/未投入",L"ブレーキ電源用MCCBがﾄﾘｯﾌﾟ又は未投入"},</v>
      </c>
    </row>
    <row r="176" spans="1:1" x14ac:dyDescent="0.4">
      <c r="A176" t="str">
        <f>"{" &amp; TEXT(作業用リスト!B176,0)&amp;",0x"&amp;作業用リスト!C176&amp;",L"""&amp;TEXT(ROW()-1,"000")&amp;":"&amp;作業用リスト!D176&amp;""",L"""&amp;作業用リスト!E176&amp;"""},"</f>
        <v>{4,0x0000,L"175:電動機冷却ファン用遮断器MCCB０８トリップ/未投入ＤＢ抵抗器冷却ﾌｧﾝ用遮断器MCCB ０７トリップ/未投入",L"電動機冷却ファン用MCCBがﾄﾘｯﾌﾟ又は未投入"},</v>
      </c>
    </row>
    <row r="177" spans="1:1" x14ac:dyDescent="0.4">
      <c r="A177" t="str">
        <f>"{" &amp; TEXT(作業用リスト!B177,0)&amp;",0x"&amp;作業用リスト!C177&amp;",L"""&amp;TEXT(ROW()-1,"000")&amp;":"&amp;作業用リスト!D177&amp;""",L"""&amp;作業用リスト!E177&amp;"""},"</f>
        <v>{4,0x0000,L"176:ＤＢ抵抗器冷却ﾌｧﾝ用遮断器MCCB ０７トリップ/未投入ケーブルリール用遮断器MCCB ９０トリップ/未投入",L"ＤＢ抵抗器冷却ファン電源用MCCBがﾄﾘｯﾌﾟ又は未投入"},</v>
      </c>
    </row>
    <row r="178" spans="1:1" x14ac:dyDescent="0.4">
      <c r="A178" t="str">
        <f>"{" &amp; TEXT(作業用リスト!B178,0)&amp;",0x"&amp;作業用リスト!C178&amp;",L"""&amp;TEXT(ROW()-1,"000")&amp;":"&amp;作業用リスト!D178&amp;""",L"""&amp;作業用リスト!E178&amp;"""},"</f>
        <v>{3,0x0008,L"177:ケーブルリール用遮断器MCCB ９０トリップ/未投入",L"ケーブルリール電動機電源用MCCBがﾄﾘｯﾌﾟ又は未投入"},</v>
      </c>
    </row>
    <row r="179" spans="1:1" x14ac:dyDescent="0.4">
      <c r="A179" t="str">
        <f>"{" &amp; TEXT(作業用リスト!B179,0)&amp;",0x"&amp;作業用リスト!C179&amp;",L"""&amp;TEXT(ROW()-1,"000")&amp;":"&amp;作業用リスト!D179&amp;""",L"""&amp;作業用リスト!E179&amp;"""},"</f>
        <v>{0,0x0000,L"178:",L""},</v>
      </c>
    </row>
    <row r="180" spans="1:1" x14ac:dyDescent="0.4">
      <c r="A180" t="str">
        <f>"{" &amp; TEXT(作業用リスト!B180,0)&amp;",0x"&amp;作業用リスト!C180&amp;",L"""&amp;TEXT(ROW()-1,"000")&amp;":"&amp;作業用リスト!D180&amp;""",L"""&amp;作業用リスト!E180&amp;"""},"</f>
        <v>{0,0x0000,L"179:",L""},</v>
      </c>
    </row>
    <row r="181" spans="1:1" x14ac:dyDescent="0.4">
      <c r="A181" t="str">
        <f>"{" &amp; TEXT(作業用リスト!B181,0)&amp;",0x"&amp;作業用リスト!C181&amp;",L"""&amp;TEXT(ROW()-1,"000")&amp;":"&amp;作業用リスト!D181&amp;""",L"""&amp;作業用リスト!E181&amp;"""},"</f>
        <v>{0,0x0000,L"180:",L""},</v>
      </c>
    </row>
    <row r="182" spans="1:1" x14ac:dyDescent="0.4">
      <c r="A182" t="str">
        <f>"{" &amp; TEXT(作業用リスト!B182,0)&amp;",0x"&amp;作業用リスト!C182&amp;",L"""&amp;TEXT(ROW()-1,"000")&amp;":"&amp;作業用リスト!D182&amp;""",L"""&amp;作業用リスト!E182&amp;"""},"</f>
        <v>{4,0x0000,L"181:旋回部給脂装置用遮断器MCCB９８トリップ/未投入",L"旋回部給脂装置用MCCBがトリップ又は未投入"},</v>
      </c>
    </row>
    <row r="183" spans="1:1" x14ac:dyDescent="0.4">
      <c r="A183" t="str">
        <f>"{" &amp; TEXT(作業用リスト!B183,0)&amp;",0x"&amp;作業用リスト!C183&amp;",L"""&amp;TEXT(ROW()-1,"000")&amp;":"&amp;作業用リスト!D183&amp;""",L"""&amp;作業用リスト!E183&amp;"""},"</f>
        <v>{0,0x0000,L"182:",L""},</v>
      </c>
    </row>
    <row r="184" spans="1:1" x14ac:dyDescent="0.4">
      <c r="A184" t="str">
        <f>"{" &amp; TEXT(作業用リスト!B184,0)&amp;",0x"&amp;作業用リスト!C184&amp;",L"""&amp;TEXT(ROW()-1,"000")&amp;":"&amp;作業用リスト!D184&amp;""",L"""&amp;作業用リスト!E184&amp;"""},"</f>
        <v>{0,0x0000,L"183:",L""},</v>
      </c>
    </row>
    <row r="185" spans="1:1" x14ac:dyDescent="0.4">
      <c r="A185" t="str">
        <f>"{" &amp; TEXT(作業用リスト!B185,0)&amp;",0x"&amp;作業用リスト!C185&amp;",L"""&amp;TEXT(ROW()-1,"000")&amp;":"&amp;作業用リスト!D185&amp;""",L"""&amp;作業用リスト!E185&amp;"""},"</f>
        <v>{0,0x0000,L"184:",L""},</v>
      </c>
    </row>
    <row r="186" spans="1:1" x14ac:dyDescent="0.4">
      <c r="A186" t="str">
        <f>"{" &amp; TEXT(作業用リスト!B186,0)&amp;",0x"&amp;作業用リスト!C186&amp;",L"""&amp;TEXT(ROW()-1,"000")&amp;":"&amp;作業用リスト!D186&amp;""",L"""&amp;作業用リスト!E186&amp;"""},"</f>
        <v>{0,0x0000,L"185:",L""},</v>
      </c>
    </row>
    <row r="187" spans="1:1" x14ac:dyDescent="0.4">
      <c r="A187" t="str">
        <f>"{" &amp; TEXT(作業用リスト!B187,0)&amp;",0x"&amp;作業用リスト!C187&amp;",L"""&amp;TEXT(ROW()-1,"000")&amp;":"&amp;作業用リスト!D187&amp;""",L"""&amp;作業用リスト!E187&amp;"""},"</f>
        <v>{0,0x0000,L"186:",L""},</v>
      </c>
    </row>
    <row r="188" spans="1:1" x14ac:dyDescent="0.4">
      <c r="A188" t="str">
        <f>"{" &amp; TEXT(作業用リスト!B188,0)&amp;",0x"&amp;作業用リスト!C188&amp;",L"""&amp;TEXT(ROW()-1,"000")&amp;":"&amp;作業用リスト!D188&amp;""",L"""&amp;作業用リスト!E188&amp;"""},"</f>
        <v>{0,0x0000,L"187:",L""},</v>
      </c>
    </row>
    <row r="189" spans="1:1" x14ac:dyDescent="0.4">
      <c r="A189" t="str">
        <f>"{" &amp; TEXT(作業用リスト!B189,0)&amp;",0x"&amp;作業用リスト!C189&amp;",L"""&amp;TEXT(ROW()-1,"000")&amp;":"&amp;作業用リスト!D189&amp;""",L"""&amp;作業用リスト!E189&amp;"""},"</f>
        <v>{0,0x0000,L"188:",L""},</v>
      </c>
    </row>
    <row r="190" spans="1:1" x14ac:dyDescent="0.4">
      <c r="A190" t="str">
        <f>"{" &amp; TEXT(作業用リスト!B190,0)&amp;",0x"&amp;作業用リスト!C190&amp;",L"""&amp;TEXT(ROW()-1,"000")&amp;":"&amp;作業用リスト!D190&amp;""",L"""&amp;作業用リスト!E190&amp;"""},"</f>
        <v>{0,0x0000,L"189:",L""},</v>
      </c>
    </row>
    <row r="191" spans="1:1" x14ac:dyDescent="0.4">
      <c r="A191" t="str">
        <f>"{" &amp; TEXT(作業用リスト!B191,0)&amp;",0x"&amp;作業用リスト!C191&amp;",L"""&amp;TEXT(ROW()-1,"000")&amp;":"&amp;作業用リスト!D191&amp;""",L"""&amp;作業用リスト!E191&amp;"""},"</f>
        <v>{0,0x0000,L"190:",L""},</v>
      </c>
    </row>
    <row r="192" spans="1:1" x14ac:dyDescent="0.4">
      <c r="A192" t="str">
        <f>"{" &amp; TEXT(作業用リスト!B192,0)&amp;",0x"&amp;作業用リスト!C192&amp;",L"""&amp;TEXT(ROW()-1,"000")&amp;":"&amp;作業用リスト!D192&amp;""",L"""&amp;作業用リスト!E192&amp;"""},"</f>
        <v>{0,0x0000,L"191:",L""},</v>
      </c>
    </row>
    <row r="193" spans="1:1" x14ac:dyDescent="0.4">
      <c r="A193" t="str">
        <f>"{" &amp; TEXT(作業用リスト!B193,0)&amp;",0x"&amp;作業用リスト!C193&amp;",L"""&amp;TEXT(ROW()-1,"000")&amp;":"&amp;作業用リスト!D193&amp;""",L"""&amp;作業用リスト!E193&amp;"""},"</f>
        <v>{0,0x0000,L"192:",L""},</v>
      </c>
    </row>
    <row r="194" spans="1:1" x14ac:dyDescent="0.4">
      <c r="A194" t="str">
        <f>"{" &amp; TEXT(作業用リスト!B194,0)&amp;",0x"&amp;作業用リスト!C194&amp;",L"""&amp;TEXT(ROW()-1,"000")&amp;":"&amp;作業用リスト!D194&amp;""",L"""&amp;作業用リスト!E194&amp;"""},"</f>
        <v>{0,0x0000,L"193:",L""},</v>
      </c>
    </row>
    <row r="195" spans="1:1" x14ac:dyDescent="0.4">
      <c r="A195" t="str">
        <f>"{" &amp; TEXT(作業用リスト!B195,0)&amp;",0x"&amp;作業用リスト!C195&amp;",L"""&amp;TEXT(ROW()-1,"000")&amp;":"&amp;作業用リスト!D195&amp;""",L"""&amp;作業用リスト!E195&amp;"""},"</f>
        <v>{0,0x0000,L"194:",L""},</v>
      </c>
    </row>
    <row r="196" spans="1:1" x14ac:dyDescent="0.4">
      <c r="A196" t="str">
        <f>"{" &amp; TEXT(作業用リスト!B196,0)&amp;",0x"&amp;作業用リスト!C196&amp;",L"""&amp;TEXT(ROW()-1,"000")&amp;":"&amp;作業用リスト!D196&amp;""",L"""&amp;作業用リスト!E196&amp;"""},"</f>
        <v>{0,0x0000,L"195:",L""},</v>
      </c>
    </row>
    <row r="197" spans="1:1" x14ac:dyDescent="0.4">
      <c r="A197" t="str">
        <f>"{" &amp; TEXT(作業用リスト!B197,0)&amp;",0x"&amp;作業用リスト!C197&amp;",L"""&amp;TEXT(ROW()-1,"000")&amp;":"&amp;作業用リスト!D197&amp;""",L"""&amp;作業用リスト!E197&amp;"""},"</f>
        <v>{0,0x0000,L"196:",L""},</v>
      </c>
    </row>
    <row r="198" spans="1:1" x14ac:dyDescent="0.4">
      <c r="A198" t="str">
        <f>"{" &amp; TEXT(作業用リスト!B198,0)&amp;",0x"&amp;作業用リスト!C198&amp;",L"""&amp;TEXT(ROW()-1,"000")&amp;":"&amp;作業用リスト!D198&amp;""",L"""&amp;作業用リスト!E198&amp;"""},"</f>
        <v>{0,0x0000,L"197:",L""},</v>
      </c>
    </row>
    <row r="199" spans="1:1" x14ac:dyDescent="0.4">
      <c r="A199" t="str">
        <f>"{" &amp; TEXT(作業用リスト!B199,0)&amp;",0x"&amp;作業用リスト!C199&amp;",L"""&amp;TEXT(ROW()-1,"000")&amp;":"&amp;作業用リスト!D199&amp;""",L"""&amp;作業用リスト!E199&amp;"""},"</f>
        <v>{0,0x0000,L"198:",L""},</v>
      </c>
    </row>
    <row r="200" spans="1:1" x14ac:dyDescent="0.4">
      <c r="A200" t="str">
        <f>"{" &amp; TEXT(作業用リスト!B200,0)&amp;",0x"&amp;作業用リスト!C200&amp;",L"""&amp;TEXT(ROW()-1,"000")&amp;":"&amp;作業用リスト!D200&amp;""",L"""&amp;作業用リスト!E200&amp;"""},"</f>
        <v>{0,0x0000,L"199:",L""},</v>
      </c>
    </row>
    <row r="201" spans="1:1" x14ac:dyDescent="0.4">
      <c r="A201" t="str">
        <f>"{" &amp; TEXT(作業用リスト!B201,0)&amp;",0x"&amp;作業用リスト!C201&amp;",L"""&amp;TEXT(ROW()-1,"000")&amp;":"&amp;作業用リスト!D201&amp;""",L"""&amp;作業用リスト!E201&amp;"""},"</f>
        <v>{0,0x0000,L"200:",L""},</v>
      </c>
    </row>
    <row r="202" spans="1:1" x14ac:dyDescent="0.4">
      <c r="A202" t="str">
        <f>"{" &amp; TEXT(作業用リスト!B202,0)&amp;",0x"&amp;作業用リスト!C202&amp;",L"""&amp;TEXT(ROW()-1,"000")&amp;":"&amp;作業用リスト!D202&amp;""",L"""&amp;作業用リスト!E202&amp;"""},"</f>
        <v>{0,0x0000,L"201:",L""},</v>
      </c>
    </row>
    <row r="203" spans="1:1" x14ac:dyDescent="0.4">
      <c r="A203" t="str">
        <f>"{" &amp; TEXT(作業用リスト!B203,0)&amp;",0x"&amp;作業用リスト!C203&amp;",L"""&amp;TEXT(ROW()-1,"000")&amp;":"&amp;作業用リスト!D203&amp;""",L"""&amp;作業用リスト!E203&amp;"""},"</f>
        <v>{0,0x0000,L"202:",L""},</v>
      </c>
    </row>
    <row r="204" spans="1:1" x14ac:dyDescent="0.4">
      <c r="A204" t="str">
        <f>"{" &amp; TEXT(作業用リスト!B204,0)&amp;",0x"&amp;作業用リスト!C204&amp;",L"""&amp;TEXT(ROW()-1,"000")&amp;":"&amp;作業用リスト!D204&amp;""",L"""&amp;作業用リスト!E204&amp;"""},"</f>
        <v>{0,0x0000,L"203:",L""},</v>
      </c>
    </row>
    <row r="205" spans="1:1" x14ac:dyDescent="0.4">
      <c r="A205" t="str">
        <f>"{" &amp; TEXT(作業用リスト!B205,0)&amp;",0x"&amp;作業用リスト!C205&amp;",L"""&amp;TEXT(ROW()-1,"000")&amp;":"&amp;作業用リスト!D205&amp;""",L"""&amp;作業用リスト!E205&amp;"""},"</f>
        <v>{0,0x0000,L"204:",L""},</v>
      </c>
    </row>
    <row r="206" spans="1:1" x14ac:dyDescent="0.4">
      <c r="A206" t="str">
        <f>"{" &amp; TEXT(作業用リスト!B206,0)&amp;",0x"&amp;作業用リスト!C206&amp;",L"""&amp;TEXT(ROW()-1,"000")&amp;":"&amp;作業用リスト!D206&amp;""",L"""&amp;作業用リスト!E206&amp;"""},"</f>
        <v>{0,0x0000,L"205:",L""},</v>
      </c>
    </row>
    <row r="207" spans="1:1" x14ac:dyDescent="0.4">
      <c r="A207" t="str">
        <f>"{" &amp; TEXT(作業用リスト!B207,0)&amp;",0x"&amp;作業用リスト!C207&amp;",L"""&amp;TEXT(ROW()-1,"000")&amp;":"&amp;作業用リスト!D207&amp;""",L"""&amp;作業用リスト!E207&amp;"""},"</f>
        <v>{0,0x0000,L"206:",L""},</v>
      </c>
    </row>
    <row r="208" spans="1:1" x14ac:dyDescent="0.4">
      <c r="A208" t="str">
        <f>"{" &amp; TEXT(作業用リスト!B208,0)&amp;",0x"&amp;作業用リスト!C208&amp;",L"""&amp;TEXT(ROW()-1,"000")&amp;":"&amp;作業用リスト!D208&amp;""",L"""&amp;作業用リスト!E208&amp;"""},"</f>
        <v>{0,0x0000,L"207:",L""},</v>
      </c>
    </row>
    <row r="209" spans="1:1" x14ac:dyDescent="0.4">
      <c r="A209" t="str">
        <f>"{" &amp; TEXT(作業用リスト!B209,0)&amp;",0x"&amp;作業用リスト!C209&amp;",L"""&amp;TEXT(ROW()-1,"000")&amp;":"&amp;作業用リスト!D209&amp;""",L"""&amp;作業用リスト!E209&amp;"""},"</f>
        <v>{0,0x0000,L"208:",L""},</v>
      </c>
    </row>
    <row r="210" spans="1:1" x14ac:dyDescent="0.4">
      <c r="A210" t="str">
        <f>"{" &amp; TEXT(作業用リスト!B210,0)&amp;",0x"&amp;作業用リスト!C210&amp;",L"""&amp;TEXT(ROW()-1,"000")&amp;":"&amp;作業用リスト!D210&amp;""",L"""&amp;作業用リスト!E210&amp;"""},"</f>
        <v>{0,0x0000,L"209:",L""},</v>
      </c>
    </row>
    <row r="211" spans="1:1" x14ac:dyDescent="0.4">
      <c r="A211" t="str">
        <f>"{" &amp; TEXT(作業用リスト!B211,0)&amp;",0x"&amp;作業用リスト!C211&amp;",L"""&amp;TEXT(ROW()-1,"000")&amp;":"&amp;作業用リスト!D211&amp;""",L"""&amp;作業用リスト!E211&amp;"""},"</f>
        <v>{0,0x0000,L"210:",L""},</v>
      </c>
    </row>
    <row r="212" spans="1:1" x14ac:dyDescent="0.4">
      <c r="A212" t="str">
        <f>"{" &amp; TEXT(作業用リスト!B212,0)&amp;",0x"&amp;作業用リスト!C212&amp;",L"""&amp;TEXT(ROW()-1,"000")&amp;":"&amp;作業用リスト!D212&amp;""",L"""&amp;作業用リスト!E212&amp;"""},"</f>
        <v>{1,0xF800,L"211:MC01　アンサーバック異常NO.1コンバータ主回路用MC",L"主回路用MCが投入指令後、"},</v>
      </c>
    </row>
    <row r="213" spans="1:1" x14ac:dyDescent="0.4">
      <c r="A213" t="str">
        <f>"{" &amp; TEXT(作業用リスト!B213,0)&amp;",0x"&amp;作業用リスト!C213&amp;",L"""&amp;TEXT(ROW()-1,"000")&amp;":"&amp;作業用リスト!D213&amp;""",L"""&amp;作業用リスト!E213&amp;"""},"</f>
        <v>{1,0xF800,L"212:MC02　アンサーバック異常NO.2コンバータ主回路用MC",L"主回路用MCが投入指令後、"},</v>
      </c>
    </row>
    <row r="214" spans="1:1" x14ac:dyDescent="0.4">
      <c r="A214" t="str">
        <f>"{" &amp; TEXT(作業用リスト!B214,0)&amp;",0x"&amp;作業用リスト!C214&amp;",L"""&amp;TEXT(ROW()-1,"000")&amp;":"&amp;作業用リスト!D214&amp;""",L"""&amp;作業用リスト!E214&amp;"""},"</f>
        <v>{1,0xF800,L"213:MC０３　アンサーバック異常ブレーキ主幹用MC",L"ブレーキ電源MCが投入指令後、"},</v>
      </c>
    </row>
    <row r="215" spans="1:1" x14ac:dyDescent="0.4">
      <c r="A215" t="str">
        <f>"{" &amp; TEXT(作業用リスト!B215,0)&amp;",0x"&amp;作業用リスト!C215&amp;",L"""&amp;TEXT(ROW()-1,"000")&amp;":"&amp;作業用リスト!D215&amp;""",L"""&amp;作業用リスト!E215&amp;"""},"</f>
        <v>{0,0x0000,L"214:",L""},</v>
      </c>
    </row>
    <row r="216" spans="1:1" x14ac:dyDescent="0.4">
      <c r="A216" t="str">
        <f>"{" &amp; TEXT(作業用リスト!B216,0)&amp;",0x"&amp;作業用リスト!C216&amp;",L"""&amp;TEXT(ROW()-1,"000")&amp;":"&amp;作業用リスト!D216&amp;""",L"""&amp;作業用リスト!E216&amp;"""},"</f>
        <v>{2,0x4000,L"215:MC１１　アンサーバック異常NO.1巻上主幹用MC",L"NO.1巻上主幹MCが投入指令後、"},</v>
      </c>
    </row>
    <row r="217" spans="1:1" x14ac:dyDescent="0.4">
      <c r="A217" t="str">
        <f>"{" &amp; TEXT(作業用リスト!B217,0)&amp;",0x"&amp;作業用リスト!C217&amp;",L"""&amp;TEXT(ROW()-1,"000")&amp;":"&amp;作業用リスト!D217&amp;""",L"""&amp;作業用リスト!E217&amp;"""},"</f>
        <v>{2,0x4000,L"216:MC１２　アンサーバック異常NO.2巻上主幹用用MC",L"NO.2巻上主幹MCが投入指令後、"},</v>
      </c>
    </row>
    <row r="218" spans="1:1" x14ac:dyDescent="0.4">
      <c r="A218" t="str">
        <f>"{" &amp; TEXT(作業用リスト!B218,0)&amp;",0x"&amp;作業用リスト!C218&amp;",L"""&amp;TEXT(ROW()-1,"000")&amp;":"&amp;作業用リスト!D218&amp;""",L"""&amp;作業用リスト!E218&amp;"""},"</f>
        <v>{0,0x0000,L"217:",L""},</v>
      </c>
    </row>
    <row r="219" spans="1:1" x14ac:dyDescent="0.4">
      <c r="A219" t="str">
        <f>"{" &amp; TEXT(作業用リスト!B219,0)&amp;",0x"&amp;作業用リスト!C219&amp;",L"""&amp;TEXT(ROW()-1,"000")&amp;":"&amp;作業用リスト!D219&amp;""",L"""&amp;作業用リスト!E219&amp;"""},"</f>
        <v>{0,0x0000,L"218:",L""},</v>
      </c>
    </row>
    <row r="220" spans="1:1" x14ac:dyDescent="0.4">
      <c r="A220" t="str">
        <f>"{" &amp; TEXT(作業用リスト!B220,0)&amp;",0x"&amp;作業用リスト!C220&amp;",L"""&amp;TEXT(ROW()-1,"000")&amp;":"&amp;作業用リスト!D220&amp;""",L"""&amp;作業用リスト!E220&amp;"""},"</f>
        <v>{1,0xF800,L"219:MC１０Bアンサーバック異常巻上ブレーキ用MC",L"巻上ブレーキMCが投入指令後、"},</v>
      </c>
    </row>
    <row r="221" spans="1:1" x14ac:dyDescent="0.4">
      <c r="A221" t="str">
        <f>"{" &amp; TEXT(作業用リスト!B221,0)&amp;",0x"&amp;作業用リスト!C221&amp;",L"""&amp;TEXT(ROW()-1,"000")&amp;":"&amp;作業用リスト!D221&amp;""",L"""&amp;作業用リスト!E221&amp;"""},"</f>
        <v>{0,0x0000,L"220:",L""},</v>
      </c>
    </row>
    <row r="222" spans="1:1" x14ac:dyDescent="0.4">
      <c r="A222" t="str">
        <f>"{" &amp; TEXT(作業用リスト!B222,0)&amp;",0x"&amp;作業用リスト!C222&amp;",L"""&amp;TEXT(ROW()-1,"000")&amp;":"&amp;作業用リスト!D222&amp;""",L"""&amp;作業用リスト!E222&amp;"""},"</f>
        <v>{0,0x0000,L"221:",L""},</v>
      </c>
    </row>
    <row r="223" spans="1:1" x14ac:dyDescent="0.4">
      <c r="A223" t="str">
        <f>"{" &amp; TEXT(作業用リスト!B223,0)&amp;",0x"&amp;作業用リスト!C223&amp;",L"""&amp;TEXT(ROW()-1,"000")&amp;":"&amp;作業用リスト!D223&amp;""",L"""&amp;作業用リスト!E223&amp;"""},"</f>
        <v>{0,0x0000,L"222:",L""},</v>
      </c>
    </row>
    <row r="224" spans="1:1" x14ac:dyDescent="0.4">
      <c r="A224" t="str">
        <f>"{" &amp; TEXT(作業用リスト!B224,0)&amp;",0x"&amp;作業用リスト!C224&amp;",L"""&amp;TEXT(ROW()-1,"000")&amp;":"&amp;作業用リスト!D224&amp;""",L"""&amp;作業用リスト!E224&amp;"""},"</f>
        <v>{0,0x0000,L"223:",L""},</v>
      </c>
    </row>
    <row r="225" spans="1:1" x14ac:dyDescent="0.4">
      <c r="A225" t="str">
        <f>"{" &amp; TEXT(作業用リスト!B225,0)&amp;",0x"&amp;作業用リスト!C225&amp;",L"""&amp;TEXT(ROW()-1,"000")&amp;":"&amp;作業用リスト!D225&amp;""",L"""&amp;作業用リスト!E225&amp;"""},"</f>
        <v>{0,0x0000,L"224:",L""},</v>
      </c>
    </row>
    <row r="226" spans="1:1" x14ac:dyDescent="0.4">
      <c r="A226" t="str">
        <f>"{" &amp; TEXT(作業用リスト!B226,0)&amp;",0x"&amp;作業用リスト!C226&amp;",L"""&amp;TEXT(ROW()-1,"000")&amp;":"&amp;作業用リスト!D226&amp;""",L"""&amp;作業用リスト!E226&amp;"""},"</f>
        <v>{0,0x0000,L"225:",L""},</v>
      </c>
    </row>
    <row r="227" spans="1:1" x14ac:dyDescent="0.4">
      <c r="A227" t="str">
        <f>"{" &amp; TEXT(作業用リスト!B227,0)&amp;",0x"&amp;作業用リスト!C227&amp;",L"""&amp;TEXT(ROW()-1,"000")&amp;":"&amp;作業用リスト!D227&amp;""",L"""&amp;作業用リスト!E227&amp;"""},"</f>
        <v>{0,0x0000,L"226:",L""},</v>
      </c>
    </row>
    <row r="228" spans="1:1" x14ac:dyDescent="0.4">
      <c r="A228" t="str">
        <f>"{" &amp; TEXT(作業用リスト!B228,0)&amp;",0x"&amp;作業用リスト!C228&amp;",L"""&amp;TEXT(ROW()-1,"000")&amp;":"&amp;作業用リスト!D228&amp;""",L"""&amp;作業用リスト!E228&amp;"""},"</f>
        <v>{1,0xF800,L"227:MC０９　アンサーバック異常初期充電用MC",L"初期充電抵抗器短絡用MCが投入指令後、"},</v>
      </c>
    </row>
    <row r="229" spans="1:1" x14ac:dyDescent="0.4">
      <c r="A229" t="str">
        <f>"{" &amp; TEXT(作業用リスト!B229,0)&amp;",0x"&amp;作業用リスト!C229&amp;",L"""&amp;TEXT(ROW()-1,"000")&amp;":"&amp;作業用リスト!D229&amp;""",L"""&amp;作業用リスト!E229&amp;"""},"</f>
        <v>{0,0x0000,L"228:",L""},</v>
      </c>
    </row>
    <row r="230" spans="1:1" x14ac:dyDescent="0.4">
      <c r="A230" t="str">
        <f>"{" &amp; TEXT(作業用リスト!B230,0)&amp;",0x"&amp;作業用リスト!C230&amp;",L"""&amp;TEXT(ROW()-1,"000")&amp;":"&amp;作業用リスト!D230&amp;""",L"""&amp;作業用リスト!E230&amp;"""},"</f>
        <v>{0,0x0000,L"229:",L""},</v>
      </c>
    </row>
    <row r="231" spans="1:1" x14ac:dyDescent="0.4">
      <c r="A231" t="str">
        <f>"{" &amp; TEXT(作業用リスト!B231,0)&amp;",0x"&amp;作業用リスト!C231&amp;",L"""&amp;TEXT(ROW()-1,"000")&amp;":"&amp;作業用リスト!D231&amp;""",L"""&amp;作業用リスト!E231&amp;"""},"</f>
        <v>{0,0x0000,L"230:",L""},</v>
      </c>
    </row>
    <row r="232" spans="1:1" x14ac:dyDescent="0.4">
      <c r="A232" t="str">
        <f>"{" &amp; TEXT(作業用リスト!B232,0)&amp;",0x"&amp;作業用リスト!C232&amp;",L"""&amp;TEXT(ROW()-1,"000")&amp;":"&amp;作業用リスト!D232&amp;""",L"""&amp;作業用リスト!E232&amp;"""},"</f>
        <v>{2,0x0800,L"231:MC４０　アンサーバック異常走行主幹用MC",L"走行主幹MCが投入指令後、"},</v>
      </c>
    </row>
    <row r="233" spans="1:1" x14ac:dyDescent="0.4">
      <c r="A233" t="str">
        <f>"{" &amp; TEXT(作業用リスト!B233,0)&amp;",0x"&amp;作業用リスト!C233&amp;",L"""&amp;TEXT(ROW()-1,"000")&amp;":"&amp;作業用リスト!D233&amp;""",L"""&amp;作業用リスト!E233&amp;"""},"</f>
        <v>{1,0xF800,L"232:MC４０Bアンサーバック異常走行ブレーキ用MC",L"走行ブレーキMCが投入指令後、"},</v>
      </c>
    </row>
    <row r="234" spans="1:1" x14ac:dyDescent="0.4">
      <c r="A234" t="str">
        <f>"{" &amp; TEXT(作業用リスト!B234,0)&amp;",0x"&amp;作業用リスト!C234&amp;",L"""&amp;TEXT(ROW()-1,"000")&amp;":"&amp;作業用リスト!D234&amp;""",L"""&amp;作業用リスト!E234&amp;"""},"</f>
        <v>{2,0x1000,L"233:MC５０　アンサーバック異常旋回主幹用MC",L"旋回主幹MCが投入指令後、"},</v>
      </c>
    </row>
    <row r="235" spans="1:1" x14ac:dyDescent="0.4">
      <c r="A235" t="str">
        <f>"{" &amp; TEXT(作業用リスト!B235,0)&amp;",0x"&amp;作業用リスト!C235&amp;",L"""&amp;TEXT(ROW()-1,"000")&amp;":"&amp;作業用リスト!D235&amp;""",L"""&amp;作業用リスト!E235&amp;"""},"</f>
        <v>{2,0x2000,L"234:MC６０　アンサーバック異常引込主幹用MC",L"引込主幹MCが投入指令後、"},</v>
      </c>
    </row>
    <row r="236" spans="1:1" x14ac:dyDescent="0.4">
      <c r="A236" t="str">
        <f>"{" &amp; TEXT(作業用リスト!B236,0)&amp;",0x"&amp;作業用リスト!C236&amp;",L"""&amp;TEXT(ROW()-1,"000")&amp;":"&amp;作業用リスト!D236&amp;""",L"""&amp;作業用リスト!E236&amp;"""},"</f>
        <v>{0,0x0000,L"235:",L""},</v>
      </c>
    </row>
    <row r="237" spans="1:1" x14ac:dyDescent="0.4">
      <c r="A237" t="str">
        <f>"{" &amp; TEXT(作業用リスト!B237,0)&amp;",0x"&amp;作業用リスト!C237&amp;",L"""&amp;TEXT(ROW()-1,"000")&amp;":"&amp;作業用リスト!D237&amp;""",L"""&amp;作業用リスト!E237&amp;"""},"</f>
        <v>{1,0xF800,L"236:MC６０Bアンサーバック異常引込ブレーキ用MC",L"引込ブレーキMCが投入指令後、"},</v>
      </c>
    </row>
    <row r="238" spans="1:1" x14ac:dyDescent="0.4">
      <c r="A238" t="str">
        <f>"{" &amp; TEXT(作業用リスト!B238,0)&amp;",0x"&amp;作業用リスト!C238&amp;",L"""&amp;TEXT(ROW()-1,"000")&amp;":"&amp;作業用リスト!D238&amp;""",L"""&amp;作業用リスト!E238&amp;"""},"</f>
        <v>{0,0x0000,L"237:",L""},</v>
      </c>
    </row>
    <row r="239" spans="1:1" x14ac:dyDescent="0.4">
      <c r="A239" t="str">
        <f>"{" &amp; TEXT(作業用リスト!B239,0)&amp;",0x"&amp;作業用リスト!C239&amp;",L"""&amp;TEXT(ROW()-1,"000")&amp;":"&amp;作業用リスト!D239&amp;""",L"""&amp;作業用リスト!E239&amp;"""},"</f>
        <v>{0,0x0000,L"238:",L""},</v>
      </c>
    </row>
    <row r="240" spans="1:1" x14ac:dyDescent="0.4">
      <c r="A240" t="str">
        <f>"{" &amp; TEXT(作業用リスト!B240,0)&amp;",0x"&amp;作業用リスト!C240&amp;",L"""&amp;TEXT(ROW()-1,"000")&amp;":"&amp;作業用リスト!D240&amp;""",L"""&amp;作業用リスト!E240&amp;"""},"</f>
        <v>{0,0x0000,L"239:",L""},</v>
      </c>
    </row>
    <row r="241" spans="1:1" x14ac:dyDescent="0.4">
      <c r="A241" t="str">
        <f>"{" &amp; TEXT(作業用リスト!B241,0)&amp;",0x"&amp;作業用リスト!C241&amp;",L"""&amp;TEXT(ROW()-1,"000")&amp;":"&amp;作業用リスト!D241&amp;""",L"""&amp;作業用リスト!E241&amp;"""},"</f>
        <v>{3,0x0008,L"240:MC９０　アンサーバック異常ケーブルリール用ＭＣ",L"ケーブルリール用電動機MCが投入指令後、"},</v>
      </c>
    </row>
    <row r="242" spans="1:1" x14ac:dyDescent="0.4">
      <c r="A242" t="str">
        <f>"{" &amp; TEXT(作業用リスト!B242,0)&amp;",0x"&amp;作業用リスト!C242&amp;",L"""&amp;TEXT(ROW()-1,"000")&amp;":"&amp;作業用リスト!D242&amp;""",L"""&amp;作業用リスト!E242&amp;"""},"</f>
        <v>{0,0x0000,L"241:",L""},</v>
      </c>
    </row>
    <row r="243" spans="1:1" x14ac:dyDescent="0.4">
      <c r="A243" t="str">
        <f>"{" &amp; TEXT(作業用リスト!B243,0)&amp;",0x"&amp;作業用リスト!C243&amp;",L"""&amp;TEXT(ROW()-1,"000")&amp;":"&amp;作業用リスト!D243&amp;""",L"""&amp;作業用リスト!E243&amp;"""},"</f>
        <v>{0,0x0000,L"242:",L""},</v>
      </c>
    </row>
    <row r="244" spans="1:1" x14ac:dyDescent="0.4">
      <c r="A244" t="str">
        <f>"{" &amp; TEXT(作業用リスト!B244,0)&amp;",0x"&amp;作業用リスト!C244&amp;",L"""&amp;TEXT(ROW()-1,"000")&amp;":"&amp;作業用リスト!D244&amp;""",L"""&amp;作業用リスト!E244&amp;"""},"</f>
        <v>{0,0x0000,L"243:",L""},</v>
      </c>
    </row>
    <row r="245" spans="1:1" x14ac:dyDescent="0.4">
      <c r="A245" t="str">
        <f>"{" &amp; TEXT(作業用リスト!B245,0)&amp;",0x"&amp;作業用リスト!C245&amp;",L"""&amp;TEXT(ROW()-1,"000")&amp;":"&amp;作業用リスト!D245&amp;""",L"""&amp;作業用リスト!E245&amp;"""},"</f>
        <v>{0,0x0000,L"244:",L""},</v>
      </c>
    </row>
    <row r="246" spans="1:1" x14ac:dyDescent="0.4">
      <c r="A246" t="str">
        <f>"{" &amp; TEXT(作業用リスト!B246,0)&amp;",0x"&amp;作業用リスト!C246&amp;",L"""&amp;TEXT(ROW()-1,"000")&amp;":"&amp;作業用リスト!D246&amp;""",L"""&amp;作業用リスト!E246&amp;"""},"</f>
        <v>{0,0x0000,L"245:",L""},</v>
      </c>
    </row>
    <row r="247" spans="1:1" x14ac:dyDescent="0.4">
      <c r="A247" t="str">
        <f>"{" &amp; TEXT(作業用リスト!B247,0)&amp;",0x"&amp;作業用リスト!C247&amp;",L"""&amp;TEXT(ROW()-1,"000")&amp;":"&amp;作業用リスト!D247&amp;""",L"""&amp;作業用リスト!E247&amp;"""},"</f>
        <v>{0,0x0000,L"246:",L""},</v>
      </c>
    </row>
    <row r="248" spans="1:1" x14ac:dyDescent="0.4">
      <c r="A248" t="str">
        <f>"{" &amp; TEXT(作業用リスト!B248,0)&amp;",0x"&amp;作業用リスト!C248&amp;",L"""&amp;TEXT(ROW()-1,"000")&amp;":"&amp;作業用リスト!D248&amp;""",L"""&amp;作業用リスト!E248&amp;"""},"</f>
        <v>{0,0x0000,L"247:",L""},</v>
      </c>
    </row>
    <row r="249" spans="1:1" x14ac:dyDescent="0.4">
      <c r="A249" t="str">
        <f>"{" &amp; TEXT(作業用リスト!B249,0)&amp;",0x"&amp;作業用リスト!C249&amp;",L"""&amp;TEXT(ROW()-1,"000")&amp;":"&amp;作業用リスト!D249&amp;""",L"""&amp;作業用リスト!E249&amp;"""},"</f>
        <v>{0,0x0000,L"248:",L""},</v>
      </c>
    </row>
    <row r="250" spans="1:1" x14ac:dyDescent="0.4">
      <c r="A250" t="str">
        <f>"{" &amp; TEXT(作業用リスト!B250,0)&amp;",0x"&amp;作業用リスト!C250&amp;",L"""&amp;TEXT(ROW()-1,"000")&amp;":"&amp;作業用リスト!D250&amp;""",L"""&amp;作業用リスト!E250&amp;"""},"</f>
        <v>{0,0x0000,L"249:",L""},</v>
      </c>
    </row>
    <row r="251" spans="1:1" x14ac:dyDescent="0.4">
      <c r="A251" t="str">
        <f>"{" &amp; TEXT(作業用リスト!B251,0)&amp;",0x"&amp;作業用リスト!C251&amp;",L"""&amp;TEXT(ROW()-1,"000")&amp;":"&amp;作業用リスト!D251&amp;""",L"""&amp;作業用リスト!E251&amp;"""},"</f>
        <v>{0,0x0000,L"250:",L""},</v>
      </c>
    </row>
    <row r="252" spans="1:1" x14ac:dyDescent="0.4">
      <c r="A252" t="str">
        <f>"{" &amp; TEXT(作業用リスト!B252,0)&amp;",0x"&amp;作業用リスト!C252&amp;",L"""&amp;TEXT(ROW()-1,"000")&amp;":"&amp;作業用リスト!D252&amp;""",L"""&amp;作業用リスト!E252&amp;"""},"</f>
        <v>{4,0x0000,L"251:巻上インバータ冷却ファン停止",L"インバータ内冷却ファンが停止"},</v>
      </c>
    </row>
    <row r="253" spans="1:1" x14ac:dyDescent="0.4">
      <c r="A253" t="str">
        <f>"{" &amp; TEXT(作業用リスト!B253,0)&amp;",0x"&amp;作業用リスト!C253&amp;",L"""&amp;TEXT(ROW()-1,"000")&amp;":"&amp;作業用リスト!D253&amp;""",L"""&amp;作業用リスト!E253&amp;"""},"</f>
        <v>{0,0x0000,L"252:",L""},</v>
      </c>
    </row>
    <row r="254" spans="1:1" x14ac:dyDescent="0.4">
      <c r="A254" t="str">
        <f>"{" &amp; TEXT(作業用リスト!B254,0)&amp;",0x"&amp;作業用リスト!C254&amp;",L"""&amp;TEXT(ROW()-1,"000")&amp;":"&amp;作業用リスト!D254&amp;""",L"""&amp;作業用リスト!E254&amp;"""},"</f>
        <v>{4,0x0000,L"253:引込インバータ冷却ファン停止",L"インバータ内冷却ファンが停止"},</v>
      </c>
    </row>
    <row r="255" spans="1:1" x14ac:dyDescent="0.4">
      <c r="A255" t="str">
        <f>"{" &amp; TEXT(作業用リスト!B255,0)&amp;",0x"&amp;作業用リスト!C255&amp;",L"""&amp;TEXT(ROW()-1,"000")&amp;":"&amp;作業用リスト!D255&amp;""",L"""&amp;作業用リスト!E255&amp;"""},"</f>
        <v>{4,0x0000,L"254:旋回インバータ冷却ファン停止",L"インバータ内冷却ファンが停止"},</v>
      </c>
    </row>
    <row r="256" spans="1:1" x14ac:dyDescent="0.4">
      <c r="A256" t="str">
        <f>"{" &amp; TEXT(作業用リスト!B256,0)&amp;",0x"&amp;作業用リスト!C256&amp;",L"""&amp;TEXT(ROW()-1,"000")&amp;":"&amp;作業用リスト!D256&amp;""",L"""&amp;作業用リスト!E256&amp;"""},"</f>
        <v>{4,0x0000,L"255:走行インバータ冷却ファン停止",L"インバータ内冷却ファンが停止"},</v>
      </c>
    </row>
    <row r="257" spans="1:1" x14ac:dyDescent="0.4">
      <c r="A257" t="s">
        <v>288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6C79-0CC8-461F-8DCF-AC0C613B37F3}">
  <dimension ref="A1:B6"/>
  <sheetViews>
    <sheetView workbookViewId="0">
      <selection activeCell="B11" sqref="B11"/>
    </sheetView>
  </sheetViews>
  <sheetFormatPr defaultRowHeight="18.75" x14ac:dyDescent="0.4"/>
  <cols>
    <col min="1" max="1" width="14.25" customWidth="1"/>
    <col min="2" max="2" width="10.75" customWidth="1"/>
  </cols>
  <sheetData>
    <row r="1" spans="1:2" x14ac:dyDescent="0.4">
      <c r="A1" t="s">
        <v>299</v>
      </c>
      <c r="B1" t="str">
        <f>"{" &amp; "0x" &amp; 作業用リスト!AC2 &amp; ",0x" &amp; 作業用リスト!AC18 &amp;  ",0x" &amp; 作業用リスト!AC34 &amp; ",0x" &amp; 作業用リスト!AC50 &amp; ",0x" &amp; 作業用リスト!AC66 &amp; ",0x" &amp; 作業用リスト!AC82 &amp; ",0x" &amp; 作業用リスト!AC98 &amp; ",0x" &amp; 作業用リスト!AC114 &amp; ",0x" &amp; 作業用リスト!AC130 &amp; ",0x" &amp; 作業用リスト!AC146 &amp; ",0x" &amp; 作業用リスト!AC162 &amp; ",0x" &amp; 作業用リスト!AC178 &amp; ",0x" &amp; 作業用リスト!AC194 &amp; ",0x" &amp; 作業用リスト!AC210  &amp; ",0x" &amp; 作業用リスト!AC226 &amp; ",0x" &amp; 作業用リスト!AC242&amp;  ",0x" &amp;作業用リスト!AC258 &amp; ",0x" &amp; 作業用リスト!AC274 &amp; "},"</f>
        <v>{0x33F3,0xDE7C,0xCFF0,0x00A3,0x0000,0xB70F,0x4816,0x0090,0x1E8C,0x1F40,0xF838,0x0011,0x0000,0x04DC,0x8BC4,0x7400,0x0000,0x0000},</v>
      </c>
    </row>
    <row r="2" spans="1:2" x14ac:dyDescent="0.4">
      <c r="A2" t="s">
        <v>294</v>
      </c>
      <c r="B2" t="str">
        <f>"{" &amp; "0x" &amp; 作業用リスト!AD2 &amp; ",0x" &amp; 作業用リスト!AD18 &amp;  ",0x" &amp; 作業用リスト!AD34 &amp; ",0x" &amp; 作業用リスト!AD50 &amp; ",0x" &amp; 作業用リスト!AD66 &amp; ",0x" &amp; 作業用リスト!AD82 &amp; ",0x" &amp; 作業用リスト!AD98 &amp; ",0x" &amp; 作業用リスト!AD114 &amp; ",0x" &amp; 作業用リスト!AD130 &amp; ",0x" &amp; 作業用リスト!AD146 &amp; ",0x" &amp; 作業用リスト!AD162 &amp; ",0x" &amp; 作業用リスト!AD178 &amp; ",0x" &amp; 作業用リスト!AD194 &amp; ",0x" &amp; 作業用リスト!AD210  &amp; ",0x" &amp; 作業用リスト!AD226 &amp; ",0x" &amp; 作業用リスト!AD242&amp;  ",0x" &amp;作業用リスト!AD258 &amp; ",0x" &amp; 作業用リスト!AD274 &amp; "},"</f>
        <v>{0x10F3,0x0234,0x0C00,0x0000,0x0000,0x2000,0x4000,0x0000,0x0004,0x1F00,0x3800,0x0000,0x0000,0x041C,0x0884,0x0000,0x0000,0x0000},</v>
      </c>
    </row>
    <row r="3" spans="1:2" x14ac:dyDescent="0.4">
      <c r="A3" t="s">
        <v>295</v>
      </c>
      <c r="B3" t="str">
        <f>"{" &amp; "0x" &amp; 作業用リスト!AE2 &amp; ",0x" &amp; 作業用リスト!AE18 &amp;  ",0x" &amp; 作業用リスト!AE34 &amp; ",0x" &amp; 作業用リスト!AE50 &amp; ",0x" &amp; 作業用リスト!AE66 &amp; ",0x" &amp; 作業用リスト!AE82 &amp; ",0x" &amp; 作業用リスト!AE98 &amp; ",0x" &amp; 作業用リスト!AE114 &amp; ",0x" &amp; 作業用リスト!AE130 &amp; ",0x" &amp; 作業用リスト!AE146 &amp; ",0x" &amp; 作業用リスト!AE162 &amp; ",0x" &amp; 作業用リスト!AE178 &amp; ",0x" &amp; 作業用リスト!AE194 &amp; ",0x" &amp; 作業用リスト!AE210  &amp; ",0x" &amp; 作業用リスト!AE226 &amp; ",0x" &amp; 作業用リスト!AE242&amp;  ",0x" &amp;作業用リスト!AE258 &amp; ",0x" &amp; 作業用リスト!AE274 &amp; "},"</f>
        <v>{0x0000,0x4000,0xC250,0x0002,0x0000,0x0209,0x0016,0x0000,0x0808,0x0000,0x0000,0x0000,0x0000,0x00C0,0x0340,0x0000,0x0000,0x0000},</v>
      </c>
    </row>
    <row r="4" spans="1:2" x14ac:dyDescent="0.4">
      <c r="A4" t="s">
        <v>296</v>
      </c>
      <c r="B4" t="str">
        <f>"{" &amp; "0x" &amp; 作業用リスト!AF2 &amp; ",0x" &amp; 作業用リスト!AF18 &amp;  ",0x" &amp; 作業用リスト!AF34 &amp; ",0x" &amp; 作業用リスト!AF50 &amp; ",0x" &amp; 作業用リスト!AF66 &amp; ",0x" &amp; 作業用リスト!AF82 &amp; ",0x" &amp; 作業用リスト!AF98 &amp; ",0x" &amp; 作業用リスト!AF114 &amp; ",0x" &amp; 作業用リスト!AF130 &amp; ",0x" &amp; 作業用リスト!AF146 &amp; ",0x" &amp; 作業用リスト!AF162 &amp; ",0x" &amp; 作業用リスト!AF178 &amp; ",0x" &amp; 作業用リスト!AF194 &amp; ",0x" &amp; 作業用リスト!AF210  &amp; ",0x" &amp; 作業用リスト!AF226 &amp; ",0x" &amp; 作業用リスト!AF242&amp;  ",0x" &amp;作業用リスト!AF258 &amp; ",0x" &amp; 作業用リスト!AF274 &amp; "},"</f>
        <v>{0x0000,0x0000,0x0000,0x0020,0x0000,0x0000,0x0000,0x0000,0x1000,0x0000,0x0020,0x0001,0x0000,0x0000,0x8000,0x0000,0x0000,0x0000},</v>
      </c>
    </row>
    <row r="5" spans="1:2" x14ac:dyDescent="0.4">
      <c r="A5" t="s">
        <v>297</v>
      </c>
      <c r="B5" t="str">
        <f>"{" &amp; "0x" &amp; 作業用リスト!AG2 &amp; ",0x" &amp; 作業用リスト!AG18 &amp;  ",0x" &amp; 作業用リスト!AG34 &amp; ",0x" &amp; 作業用リスト!AG50 &amp; ",0x" &amp; 作業用リスト!AG66 &amp; ",0x" &amp; 作業用リスト!AG82 &amp; ",0x" &amp; 作業用リスト!AG98 &amp; ",0x" &amp; 作業用リスト!AG114 &amp; ",0x" &amp; 作業用リスト!AG130 &amp; ",0x" &amp; 作業用リスト!AG146 &amp; ",0x" &amp; 作業用リスト!AG162 &amp; ",0x" &amp; 作業用リスト!AG178 &amp; ",0x" &amp; 作業用リスト!AG194 &amp; ",0x" &amp; 作業用リスト!AG210  &amp; ",0x" &amp; 作業用リスト!AG226 &amp; ",0x" &amp; 作業用リスト!AG242&amp;  ",0x" &amp;作業用リスト!AG258 &amp; ",0x" &amp; 作業用リスト!AG274 &amp; "},"</f>
        <v>{0x0300,0x1C40,0x0000,0x0001,0x0000,0x8000,0x0000,0x0080,0x0000,0x0040,0xC010,0x0010,0x0000,0x0000,0x0000,0x7400,0x0000,0x0000},</v>
      </c>
    </row>
    <row r="6" spans="1:2" x14ac:dyDescent="0.4">
      <c r="A6" t="s">
        <v>298</v>
      </c>
      <c r="B6" t="str">
        <f>"{" &amp; "0x" &amp; 作業用リスト!AH2 &amp; ",0x" &amp; 作業用リスト!AH18 &amp;  ",0x" &amp; 作業用リスト!AH34 &amp; ",0x" &amp; 作業用リスト!AH50 &amp; ",0x" &amp; 作業用リスト!AH66 &amp; ",0x" &amp; 作業用リスト!AH82 &amp; ",0x" &amp; 作業用リスト!AH98 &amp; ",0x" &amp; 作業用リスト!AH114 &amp; ",0x" &amp; 作業用リスト!AH130 &amp; ",0x" &amp; 作業用リスト!AH146 &amp; ",0x" &amp; 作業用リスト!AH162 &amp; ",0x" &amp; 作業用リスト!AH178 &amp; ",0x" &amp; 作業用リスト!AH194 &amp; ",0x" &amp; 作業用リスト!AH210  &amp; ",0x" &amp; 作業用リスト!AH226 &amp; ",0x" &amp; 作業用リスト!AH242&amp;  ",0x" &amp;作業用リスト!AH258 &amp; ",0x" &amp; 作業用リスト!AH274 &amp; "},"</f>
        <v>{0x2000,0x8008,0x01A0,0x0080,0x0000,0x1506,0x0800,0x0010,0x0680,0x0000,0x0008,0x0000,0x0000,0x0000,0x0000,0x0000,0x0000,0x0000},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ベースリスト</vt:lpstr>
      <vt:lpstr>作業用リスト</vt:lpstr>
      <vt:lpstr>故障リスト</vt:lpstr>
      <vt:lpstr>故障リスト(マスク）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dcterms:created xsi:type="dcterms:W3CDTF">2015-06-05T18:17:20Z</dcterms:created>
  <dcterms:modified xsi:type="dcterms:W3CDTF">2025-07-14T04:35:56Z</dcterms:modified>
</cp:coreProperties>
</file>