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589a03ad2cb579a/Desktop/"/>
    </mc:Choice>
  </mc:AlternateContent>
  <xr:revisionPtr revIDLastSave="0" documentId="8_{8E83D4D9-342E-4068-96E8-8D688A4ECA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" sheetId="1" r:id="rId1"/>
    <sheet name="Chi-Square 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10" i="1" s="1"/>
  <c r="B7" i="1"/>
  <c r="I19" i="2"/>
  <c r="I17" i="2"/>
  <c r="I16" i="2"/>
  <c r="I15" i="2"/>
  <c r="I10" i="2"/>
  <c r="I9" i="2"/>
  <c r="H9" i="2"/>
  <c r="H10" i="2"/>
  <c r="I4" i="2"/>
  <c r="I3" i="2"/>
  <c r="I5" i="2" s="1"/>
  <c r="H4" i="2"/>
  <c r="J4" i="2" s="1"/>
  <c r="H3" i="2" l="1"/>
  <c r="H5" i="2" l="1"/>
  <c r="J5" i="2" s="1"/>
  <c r="J3" i="2"/>
</calcChain>
</file>

<file path=xl/sharedStrings.xml><?xml version="1.0" encoding="utf-8"?>
<sst xmlns="http://schemas.openxmlformats.org/spreadsheetml/2006/main" count="33" uniqueCount="28">
  <si>
    <t>Group</t>
  </si>
  <si>
    <t>Mean</t>
  </si>
  <si>
    <t>Standard Deviation</t>
  </si>
  <si>
    <t>Size</t>
  </si>
  <si>
    <t>Girls</t>
  </si>
  <si>
    <t>Boys</t>
  </si>
  <si>
    <t>Category</t>
  </si>
  <si>
    <t>Diagnosed with Cancer</t>
  </si>
  <si>
    <t>Without Cancer</t>
  </si>
  <si>
    <t>Total</t>
  </si>
  <si>
    <t>Smokers</t>
  </si>
  <si>
    <t>Non-Smokers</t>
  </si>
  <si>
    <t>Expected(E)</t>
  </si>
  <si>
    <t>Diagnosed With cancer</t>
  </si>
  <si>
    <t>Diagnosed Without cancer</t>
  </si>
  <si>
    <t>Chi square</t>
  </si>
  <si>
    <t>Observations(O)</t>
  </si>
  <si>
    <t>Oi -Ei</t>
  </si>
  <si>
    <t>(Oi -Ei)^2</t>
  </si>
  <si>
    <t>CHI-SQUARE(CALC)</t>
  </si>
  <si>
    <t>DF(DEGREE OF FREEDOM)</t>
  </si>
  <si>
    <t>P-VALUE</t>
  </si>
  <si>
    <t>CHI-SQUARE(TABLE)</t>
  </si>
  <si>
    <t>Test of significance</t>
  </si>
  <si>
    <t>STANDARD ERROR</t>
  </si>
  <si>
    <t>TEST STATISTIC(t)</t>
  </si>
  <si>
    <t>VALUE AS PER TABLE(t)</t>
  </si>
  <si>
    <t>1.96 or 1.64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</si>
</sst>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3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4" fillId="0" borderId="1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0" borderId="2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1"/>
  <sheetViews>
    <sheetView tabSelected="1" workbookViewId="0">
      <selection activeCell="C15" sqref="C15"/>
    </sheetView>
  </sheetViews>
  <sheetFormatPr defaultRowHeight="14.4" x14ac:dyDescent="0.3"/>
  <cols>
    <col min="1" max="1" width="16.88671875" bestFit="1" customWidth="1"/>
    <col min="2" max="2" width="12" bestFit="1" customWidth="1"/>
    <col min="3" max="3" width="19.21875" bestFit="1" customWidth="1"/>
    <col min="4" max="4" width="4.5546875" bestFit="1" customWidth="1"/>
    <col min="8" max="8" width="22.44140625" bestFit="1" customWidth="1"/>
    <col min="9" max="9" width="12" bestFit="1" customWidth="1"/>
  </cols>
  <sheetData>
    <row r="2" spans="1:4" ht="15.6" x14ac:dyDescent="0.3">
      <c r="A2" s="12" t="s">
        <v>0</v>
      </c>
      <c r="B2" s="12" t="s">
        <v>1</v>
      </c>
      <c r="C2" s="12" t="s">
        <v>2</v>
      </c>
      <c r="D2" s="12" t="s">
        <v>3</v>
      </c>
    </row>
    <row r="3" spans="1:4" x14ac:dyDescent="0.3">
      <c r="A3" s="2" t="s">
        <v>4</v>
      </c>
      <c r="B3" s="2">
        <v>89</v>
      </c>
      <c r="C3" s="2">
        <v>4</v>
      </c>
      <c r="D3" s="2">
        <v>50</v>
      </c>
    </row>
    <row r="4" spans="1:4" x14ac:dyDescent="0.3">
      <c r="A4" s="2" t="s">
        <v>5</v>
      </c>
      <c r="B4" s="2">
        <v>82</v>
      </c>
      <c r="C4" s="2">
        <v>9</v>
      </c>
      <c r="D4" s="2">
        <v>120</v>
      </c>
    </row>
    <row r="5" spans="1:4" x14ac:dyDescent="0.3">
      <c r="A5" s="13"/>
      <c r="B5" s="4"/>
    </row>
    <row r="7" spans="1:4" x14ac:dyDescent="0.3">
      <c r="A7" s="15" t="s">
        <v>24</v>
      </c>
      <c r="B7" s="14">
        <f>SQRT((C3^2/D3)+(C4^2/D4))</f>
        <v>0.99749686716300023</v>
      </c>
    </row>
    <row r="8" spans="1:4" x14ac:dyDescent="0.3">
      <c r="A8" s="15" t="s">
        <v>25</v>
      </c>
      <c r="B8" s="14">
        <f>(B3-B4)/B7</f>
        <v>7.0175658996391963</v>
      </c>
    </row>
    <row r="9" spans="1:4" x14ac:dyDescent="0.3">
      <c r="A9" s="15" t="s">
        <v>20</v>
      </c>
      <c r="B9" s="14">
        <f>(((C3^2/D3) + (C4^2/D4))^2) / (((C3^2/D3)^2 / (D3 - 1)) + ((C4^2/D4)^2 / (D4- 1)))</f>
        <v>167.27414848357313</v>
      </c>
    </row>
    <row r="10" spans="1:4" x14ac:dyDescent="0.3">
      <c r="A10" s="15" t="s">
        <v>21</v>
      </c>
      <c r="B10" s="14">
        <f>_xlfn.T.DIST.2T(ABS(B8), B9)</f>
        <v>5.3891590485382579E-11</v>
      </c>
    </row>
    <row r="11" spans="1:4" x14ac:dyDescent="0.3">
      <c r="A11" s="15" t="s">
        <v>26</v>
      </c>
      <c r="B11" s="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I16" sqref="I16"/>
    </sheetView>
  </sheetViews>
  <sheetFormatPr defaultRowHeight="14.4" x14ac:dyDescent="0.3"/>
  <cols>
    <col min="1" max="1" width="12" bestFit="1" customWidth="1"/>
    <col min="2" max="2" width="20.33203125" bestFit="1" customWidth="1"/>
    <col min="3" max="3" width="14.21875" bestFit="1" customWidth="1"/>
    <col min="4" max="4" width="5.21875" bestFit="1" customWidth="1"/>
    <col min="8" max="8" width="22.44140625" bestFit="1" customWidth="1"/>
    <col min="9" max="9" width="23.44140625" bestFit="1" customWidth="1"/>
  </cols>
  <sheetData>
    <row r="1" spans="1:10" ht="15.6" x14ac:dyDescent="0.3">
      <c r="A1" s="9" t="s">
        <v>16</v>
      </c>
      <c r="B1" s="9"/>
      <c r="C1" s="9"/>
      <c r="F1" s="7"/>
      <c r="G1" s="4"/>
      <c r="H1" s="6" t="s">
        <v>12</v>
      </c>
      <c r="I1" s="6"/>
    </row>
    <row r="2" spans="1:10" x14ac:dyDescent="0.3">
      <c r="A2" s="1" t="s">
        <v>6</v>
      </c>
      <c r="B2" s="1" t="s">
        <v>7</v>
      </c>
      <c r="C2" s="1" t="s">
        <v>8</v>
      </c>
      <c r="D2" s="1" t="s">
        <v>9</v>
      </c>
      <c r="G2" s="5"/>
      <c r="H2" s="3" t="s">
        <v>13</v>
      </c>
      <c r="I2" s="3" t="s">
        <v>14</v>
      </c>
      <c r="J2" s="2" t="s">
        <v>9</v>
      </c>
    </row>
    <row r="3" spans="1:10" x14ac:dyDescent="0.3">
      <c r="A3" s="2" t="s">
        <v>10</v>
      </c>
      <c r="B3" s="2">
        <v>220</v>
      </c>
      <c r="C3" s="2">
        <v>230</v>
      </c>
      <c r="D3" s="2">
        <v>550</v>
      </c>
      <c r="G3" s="4"/>
      <c r="H3" s="2">
        <f>D3*B5/D5</f>
        <v>235.22012578616352</v>
      </c>
      <c r="I3" s="2">
        <f>D3*C5/D5</f>
        <v>314.77987421383648</v>
      </c>
      <c r="J3" s="8">
        <f>SUM(H3,I3)</f>
        <v>550</v>
      </c>
    </row>
    <row r="4" spans="1:10" x14ac:dyDescent="0.3">
      <c r="A4" s="2" t="s">
        <v>11</v>
      </c>
      <c r="B4" s="2">
        <v>350</v>
      </c>
      <c r="C4" s="2">
        <v>640</v>
      </c>
      <c r="D4" s="2">
        <v>990</v>
      </c>
      <c r="G4" s="4"/>
      <c r="H4" s="2">
        <f>D4*B5/D5</f>
        <v>423.39622641509436</v>
      </c>
      <c r="I4" s="2">
        <f>D4*C5/D5</f>
        <v>566.60377358490564</v>
      </c>
      <c r="J4" s="8">
        <f>SUM(H4,I4)</f>
        <v>990</v>
      </c>
    </row>
    <row r="5" spans="1:10" x14ac:dyDescent="0.3">
      <c r="A5" s="2" t="s">
        <v>9</v>
      </c>
      <c r="B5" s="2">
        <v>680</v>
      </c>
      <c r="C5" s="2">
        <v>910</v>
      </c>
      <c r="D5" s="2">
        <v>1590</v>
      </c>
      <c r="G5" s="2" t="s">
        <v>9</v>
      </c>
      <c r="H5" s="8">
        <f>SUM(H3,H4)</f>
        <v>658.61635220125788</v>
      </c>
      <c r="I5" s="8">
        <f>SUM(I3,I4)</f>
        <v>881.38364779874212</v>
      </c>
      <c r="J5" s="8">
        <f>SUM(H5,I5)</f>
        <v>1540</v>
      </c>
    </row>
    <row r="8" spans="1:10" ht="15.6" x14ac:dyDescent="0.3">
      <c r="H8" s="10" t="s">
        <v>15</v>
      </c>
      <c r="I8" s="10"/>
    </row>
    <row r="9" spans="1:10" x14ac:dyDescent="0.3">
      <c r="H9" s="2">
        <f>(B3-H3)^2/H3</f>
        <v>0.98483166851646309</v>
      </c>
      <c r="I9" s="2">
        <f>(C3-I3)^2/I3</f>
        <v>22.833820267782531</v>
      </c>
    </row>
    <row r="10" spans="1:10" x14ac:dyDescent="0.3">
      <c r="H10" s="2">
        <f>(B4-H4)^2/H4</f>
        <v>12.723320889247644</v>
      </c>
      <c r="I10" s="2">
        <f>(C4-I4)^2/I4</f>
        <v>9.5075364886685705</v>
      </c>
    </row>
    <row r="14" spans="1:10" ht="15.6" x14ac:dyDescent="0.3">
      <c r="H14" s="10" t="s">
        <v>23</v>
      </c>
      <c r="I14" s="10"/>
    </row>
    <row r="15" spans="1:10" x14ac:dyDescent="0.3">
      <c r="H15" s="11" t="s">
        <v>17</v>
      </c>
      <c r="I15" s="2">
        <f>D5-J5</f>
        <v>50</v>
      </c>
    </row>
    <row r="16" spans="1:10" x14ac:dyDescent="0.3">
      <c r="H16" s="11" t="s">
        <v>18</v>
      </c>
      <c r="I16" s="2">
        <f>I15^2</f>
        <v>2500</v>
      </c>
    </row>
    <row r="17" spans="8:9" x14ac:dyDescent="0.3">
      <c r="H17" s="11" t="s">
        <v>19</v>
      </c>
      <c r="I17" s="2">
        <f>SUM(H9,I9,H10,I10)</f>
        <v>46.049509314215207</v>
      </c>
    </row>
    <row r="18" spans="8:9" x14ac:dyDescent="0.3">
      <c r="H18" s="11" t="s">
        <v>20</v>
      </c>
      <c r="I18" s="2">
        <v>1</v>
      </c>
    </row>
    <row r="19" spans="8:9" x14ac:dyDescent="0.3">
      <c r="H19" s="11" t="s">
        <v>21</v>
      </c>
      <c r="I19" s="2">
        <f>_xlfn.CHISQ.DIST.RT(I17,I18)</f>
        <v>1.1530202159547562E-11</v>
      </c>
    </row>
    <row r="20" spans="8:9" x14ac:dyDescent="0.3">
      <c r="H20" s="11" t="s">
        <v>22</v>
      </c>
      <c r="I20" s="2">
        <v>3.84</v>
      </c>
    </row>
  </sheetData>
  <mergeCells count="4">
    <mergeCell ref="H1:I1"/>
    <mergeCell ref="H8:I8"/>
    <mergeCell ref="A1:C1"/>
    <mergeCell ref="H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T-Test</vt:lpstr>
      <vt:lpstr>Chi-Square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Shah</dc:creator>
  <cp:lastModifiedBy>Smit Shah</cp:lastModifiedBy>
  <dcterms:created xsi:type="dcterms:W3CDTF">2024-12-14T08:53:08Z</dcterms:created>
  <dcterms:modified xsi:type="dcterms:W3CDTF">2024-12-14T10:40:06Z</dcterms:modified>
</cp:coreProperties>
</file>