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C669011-1183-4BCF-B2D7-BEFCAAD6F881}" xr6:coauthVersionLast="47" xr6:coauthVersionMax="47" xr10:uidLastSave="{00000000-0000-0000-0000-000000000000}"/>
  <bookViews>
    <workbookView xWindow="-108" yWindow="-108" windowWidth="23256" windowHeight="12456" xr2:uid="{AE279CEE-CA48-4B44-A0D6-579E5AE2FBDC}"/>
  </bookViews>
  <sheets>
    <sheet name="Q1,2,3" sheetId="1" r:id="rId1"/>
    <sheet name="Q.mod All" sheetId="2" r:id="rId2"/>
    <sheet name="Question 10" sheetId="3" r:id="rId3"/>
    <sheet name="Question 11" sheetId="5" r:id="rId4"/>
    <sheet name="Question12" sheetId="7" r:id="rId5"/>
    <sheet name="Question 13" sheetId="8" r:id="rId6"/>
    <sheet name="Question 14" sheetId="9" r:id="rId7"/>
    <sheet name="Skewness and Kurtosis1" sheetId="10" r:id="rId8"/>
  </sheets>
  <definedNames>
    <definedName name="_xlchart.v1.0" hidden="1">'Question 10'!$A$2:$A$8</definedName>
    <definedName name="_xlchart.v1.1" hidden="1">'Question 10'!$B$1</definedName>
    <definedName name="_xlchart.v1.2" hidden="1">'Question 10'!$B$2:$B$8</definedName>
    <definedName name="_xlchart.v1.3" hidden="1">'Question 11'!$A$1:$A$100</definedName>
    <definedName name="_xlchart.v1.4" hidden="1">Question12!$B$2:$B$51</definedName>
    <definedName name="_xlchart.v1.5" hidden="1">('Question 13'!$B$2:$B$88,'Question 13'!$B$93)</definedName>
    <definedName name="_xlchart.v1.6" hidden="1">('Question 13'!$B$2:$B$88,'Question 13'!$B$93)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2" i="10" l="1"/>
  <c r="Q101" i="10"/>
  <c r="L93" i="10"/>
  <c r="L92" i="10"/>
  <c r="I127" i="10"/>
  <c r="I126" i="10"/>
  <c r="E68" i="10"/>
  <c r="E67" i="10"/>
  <c r="A50" i="10"/>
  <c r="A49" i="10"/>
  <c r="C17" i="9"/>
  <c r="D17" i="9"/>
  <c r="C16" i="9"/>
  <c r="D16" i="9"/>
  <c r="C15" i="9"/>
  <c r="D15" i="9"/>
  <c r="B17" i="9"/>
  <c r="B16" i="9"/>
  <c r="B15" i="9"/>
  <c r="C14" i="9"/>
  <c r="D14" i="9"/>
  <c r="B14" i="9"/>
  <c r="C13" i="9"/>
  <c r="D13" i="9"/>
  <c r="C12" i="9"/>
  <c r="D12" i="9"/>
  <c r="B13" i="9"/>
  <c r="B12" i="9"/>
  <c r="B92" i="8"/>
  <c r="B91" i="8"/>
  <c r="B90" i="8"/>
  <c r="B54" i="7"/>
  <c r="B53" i="7"/>
  <c r="B52" i="7"/>
  <c r="A102" i="5"/>
  <c r="AJ60" i="2"/>
  <c r="AJ59" i="2"/>
  <c r="AJ58" i="2"/>
  <c r="AJ57" i="2"/>
  <c r="AJ56" i="2"/>
  <c r="AF106" i="2"/>
  <c r="AF105" i="2"/>
  <c r="AF104" i="2"/>
  <c r="AF103" i="2"/>
  <c r="AF102" i="2"/>
  <c r="AF101" i="2"/>
  <c r="X16" i="2"/>
  <c r="Y16" i="2"/>
  <c r="Z16" i="2"/>
  <c r="AA16" i="2"/>
  <c r="X15" i="2"/>
  <c r="Y15" i="2"/>
  <c r="Z15" i="2"/>
  <c r="AA15" i="2"/>
  <c r="W16" i="2"/>
  <c r="X14" i="2"/>
  <c r="Y14" i="2"/>
  <c r="Z14" i="2"/>
  <c r="AA14" i="2"/>
  <c r="X13" i="2"/>
  <c r="Y13" i="2"/>
  <c r="Z13" i="2"/>
  <c r="AA13" i="2"/>
  <c r="X12" i="2"/>
  <c r="Y12" i="2"/>
  <c r="Z12" i="2"/>
  <c r="AA12" i="2"/>
  <c r="W12" i="2"/>
  <c r="W15" i="2"/>
  <c r="W14" i="2"/>
  <c r="W13" i="2"/>
  <c r="S78" i="2"/>
  <c r="S77" i="2"/>
  <c r="S76" i="2"/>
  <c r="S75" i="2"/>
  <c r="S74" i="2"/>
  <c r="S73" i="2"/>
  <c r="O58" i="2"/>
  <c r="O57" i="2"/>
  <c r="O56" i="2"/>
  <c r="O55" i="2"/>
  <c r="O54" i="2"/>
  <c r="O53" i="2"/>
  <c r="K19" i="2"/>
  <c r="K18" i="2"/>
  <c r="K17" i="2"/>
  <c r="K16" i="2"/>
  <c r="K14" i="2"/>
  <c r="K15" i="2" s="1"/>
  <c r="F34" i="2"/>
  <c r="F33" i="2"/>
  <c r="F32" i="2"/>
  <c r="B14" i="2"/>
  <c r="B13" i="2"/>
  <c r="B12" i="2"/>
  <c r="K60" i="1"/>
  <c r="K62" i="1"/>
  <c r="K61" i="1"/>
  <c r="B8" i="1" a="1"/>
  <c r="B8" i="1" s="1"/>
  <c r="E24" i="1"/>
  <c r="E23" i="1"/>
  <c r="E22" i="1"/>
  <c r="B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<sst xmlns="http://schemas.openxmlformats.org/spreadsheetml/2006/main" count="130" uniqueCount="72">
  <si>
    <t>Mean</t>
  </si>
  <si>
    <t>Median</t>
  </si>
  <si>
    <t>Mode</t>
  </si>
  <si>
    <t>Weeks</t>
  </si>
  <si>
    <t>Units</t>
  </si>
  <si>
    <t>Week 1</t>
  </si>
  <si>
    <t>Week 2</t>
  </si>
  <si>
    <t>Week 3</t>
  </si>
  <si>
    <t>Week 4</t>
  </si>
  <si>
    <t>Waiting Time</t>
  </si>
  <si>
    <t>Average waiting time for customers :</t>
  </si>
  <si>
    <t>Tyical or central waiting time for customers:</t>
  </si>
  <si>
    <t>Recurrung or most frequently waiting time  for customers:</t>
  </si>
  <si>
    <t>Customers</t>
  </si>
  <si>
    <t>Average Rental Duration</t>
  </si>
  <si>
    <t>Central rental duration</t>
  </si>
  <si>
    <t>Recurring or most frequently occuring rental duration</t>
  </si>
  <si>
    <t>Days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</si>
  <si>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</si>
  <si>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</si>
  <si>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</si>
  <si>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</si>
  <si>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</si>
  <si>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</si>
  <si>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</si>
  <si>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</si>
  <si>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</si>
  <si>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UNITS</t>
  </si>
  <si>
    <t>Day10</t>
  </si>
  <si>
    <t>Range</t>
  </si>
  <si>
    <t xml:space="preserve">Variance </t>
  </si>
  <si>
    <t>Standard Deviation</t>
  </si>
  <si>
    <t>Sales Data</t>
  </si>
  <si>
    <t>Variance</t>
  </si>
  <si>
    <t>Monthly Revenue</t>
  </si>
  <si>
    <t>Standard deviation</t>
  </si>
  <si>
    <t xml:space="preserve">Median </t>
  </si>
  <si>
    <t xml:space="preserve">Mode </t>
  </si>
  <si>
    <t xml:space="preserve">Standard Deviation </t>
  </si>
  <si>
    <t>Customer</t>
  </si>
  <si>
    <t>ModelA</t>
  </si>
  <si>
    <t>ModelB</t>
  </si>
  <si>
    <t>Modelc</t>
  </si>
  <si>
    <t>ModelD</t>
  </si>
  <si>
    <t>ModelE</t>
  </si>
  <si>
    <t>Ages</t>
  </si>
  <si>
    <t xml:space="preserve">Mean </t>
  </si>
  <si>
    <t>Frequency</t>
  </si>
  <si>
    <t>A</t>
  </si>
  <si>
    <t>B</t>
  </si>
  <si>
    <t>C</t>
  </si>
  <si>
    <t>E</t>
  </si>
  <si>
    <t>F</t>
  </si>
  <si>
    <t>G</t>
  </si>
  <si>
    <t>D</t>
  </si>
  <si>
    <t xml:space="preserve">Defect Type </t>
  </si>
  <si>
    <t>Which defect type has the highest frequency?</t>
  </si>
  <si>
    <t>Q1</t>
  </si>
  <si>
    <t>Q2</t>
  </si>
  <si>
    <t>Q3</t>
  </si>
  <si>
    <t>Q4</t>
  </si>
  <si>
    <t>Q5</t>
  </si>
  <si>
    <t>Q6</t>
  </si>
  <si>
    <t>Sales</t>
  </si>
  <si>
    <t>Response Time</t>
  </si>
  <si>
    <t>Region 1</t>
  </si>
  <si>
    <t>Region 2</t>
  </si>
  <si>
    <t>Region 3</t>
  </si>
  <si>
    <t>Standard Dev.</t>
  </si>
  <si>
    <t>Skewness</t>
  </si>
  <si>
    <t>Kurtosis</t>
  </si>
  <si>
    <t>Kurtoisis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</si>
</sst>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0" borderId="1" xfId="0" applyFont="1" applyBorder="1"/>
    <xf numFmtId="0" fontId="0" fillId="0" borderId="14" xfId="0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21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22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803149606299212E-2"/>
          <c:y val="0.16708333333333336"/>
          <c:w val="0.89975240594925632"/>
          <c:h val="0.7208876494604841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'Question 10'!$B$1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10'!$A$2:$A$8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'Question 10'!$B$2:$B$8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8-4127-B642-0DF42498F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6447199"/>
        <c:axId val="1266445759"/>
      </c:barChart>
      <c:catAx>
        <c:axId val="126644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45759"/>
        <c:crosses val="autoZero"/>
        <c:auto val="1"/>
        <c:lblAlgn val="ctr"/>
        <c:lblOffset val="100"/>
        <c:noMultiLvlLbl val="0"/>
      </c:catAx>
      <c:valAx>
        <c:axId val="126644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4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11'!$A$1:$A$100</c:f>
              <c:numCache>
                <c:formatCode>General</c:formatCode>
                <c:ptCount val="10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1</c:v>
                </c:pt>
                <c:pt idx="35">
                  <c:v>5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4</c:v>
                </c:pt>
                <c:pt idx="40">
                  <c:v>3</c:v>
                </c:pt>
                <c:pt idx="41">
                  <c:v>5</c:v>
                </c:pt>
                <c:pt idx="42">
                  <c:v>4</c:v>
                </c:pt>
                <c:pt idx="43">
                  <c:v>3</c:v>
                </c:pt>
                <c:pt idx="44">
                  <c:v>5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2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5</c:v>
                </c:pt>
                <c:pt idx="64">
                  <c:v>4</c:v>
                </c:pt>
                <c:pt idx="65">
                  <c:v>3</c:v>
                </c:pt>
                <c:pt idx="66">
                  <c:v>5</c:v>
                </c:pt>
                <c:pt idx="67">
                  <c:v>2</c:v>
                </c:pt>
                <c:pt idx="68">
                  <c:v>4</c:v>
                </c:pt>
                <c:pt idx="69">
                  <c:v>5</c:v>
                </c:pt>
                <c:pt idx="70">
                  <c:v>3</c:v>
                </c:pt>
                <c:pt idx="71">
                  <c:v>4</c:v>
                </c:pt>
                <c:pt idx="72">
                  <c:v>5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5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5</c:v>
                </c:pt>
                <c:pt idx="93">
                  <c:v>4</c:v>
                </c:pt>
                <c:pt idx="94">
                  <c:v>3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0-40F0-884C-239F6078F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6704127"/>
        <c:axId val="85990511"/>
      </c:barChart>
      <c:catAx>
        <c:axId val="27670412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0511"/>
        <c:crosses val="autoZero"/>
        <c:auto val="1"/>
        <c:lblAlgn val="ctr"/>
        <c:lblOffset val="100"/>
        <c:noMultiLvlLbl val="0"/>
      </c:catAx>
      <c:valAx>
        <c:axId val="8599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0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Question12!$B$2:$B$51</c:f>
              <c:numCache>
                <c:formatCode>General</c:formatCode>
                <c:ptCount val="50"/>
                <c:pt idx="0">
                  <c:v>35</c:v>
                </c:pt>
                <c:pt idx="1">
                  <c:v>28</c:v>
                </c:pt>
                <c:pt idx="2">
                  <c:v>32</c:v>
                </c:pt>
                <c:pt idx="3">
                  <c:v>45</c:v>
                </c:pt>
                <c:pt idx="4">
                  <c:v>38</c:v>
                </c:pt>
                <c:pt idx="5">
                  <c:v>29</c:v>
                </c:pt>
                <c:pt idx="6">
                  <c:v>42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  <c:pt idx="10">
                  <c:v>47</c:v>
                </c:pt>
                <c:pt idx="11">
                  <c:v>31</c:v>
                </c:pt>
                <c:pt idx="12">
                  <c:v>39</c:v>
                </c:pt>
                <c:pt idx="13">
                  <c:v>43</c:v>
                </c:pt>
                <c:pt idx="14">
                  <c:v>37</c:v>
                </c:pt>
                <c:pt idx="15">
                  <c:v>30</c:v>
                </c:pt>
                <c:pt idx="16">
                  <c:v>34</c:v>
                </c:pt>
                <c:pt idx="17">
                  <c:v>39</c:v>
                </c:pt>
                <c:pt idx="18">
                  <c:v>28</c:v>
                </c:pt>
                <c:pt idx="19">
                  <c:v>33</c:v>
                </c:pt>
                <c:pt idx="20">
                  <c:v>36</c:v>
                </c:pt>
                <c:pt idx="21">
                  <c:v>40</c:v>
                </c:pt>
                <c:pt idx="22">
                  <c:v>42</c:v>
                </c:pt>
                <c:pt idx="23">
                  <c:v>29</c:v>
                </c:pt>
                <c:pt idx="24">
                  <c:v>31</c:v>
                </c:pt>
                <c:pt idx="25">
                  <c:v>45</c:v>
                </c:pt>
                <c:pt idx="26">
                  <c:v>38</c:v>
                </c:pt>
                <c:pt idx="27">
                  <c:v>33</c:v>
                </c:pt>
                <c:pt idx="28">
                  <c:v>41</c:v>
                </c:pt>
                <c:pt idx="29">
                  <c:v>35</c:v>
                </c:pt>
                <c:pt idx="30">
                  <c:v>37</c:v>
                </c:pt>
                <c:pt idx="31">
                  <c:v>34</c:v>
                </c:pt>
                <c:pt idx="32">
                  <c:v>46</c:v>
                </c:pt>
                <c:pt idx="33">
                  <c:v>30</c:v>
                </c:pt>
                <c:pt idx="34">
                  <c:v>39</c:v>
                </c:pt>
                <c:pt idx="35">
                  <c:v>43</c:v>
                </c:pt>
                <c:pt idx="36">
                  <c:v>28</c:v>
                </c:pt>
                <c:pt idx="37">
                  <c:v>32</c:v>
                </c:pt>
                <c:pt idx="38">
                  <c:v>36</c:v>
                </c:pt>
                <c:pt idx="39">
                  <c:v>29</c:v>
                </c:pt>
                <c:pt idx="40">
                  <c:v>31</c:v>
                </c:pt>
                <c:pt idx="41">
                  <c:v>37</c:v>
                </c:pt>
                <c:pt idx="42">
                  <c:v>40</c:v>
                </c:pt>
                <c:pt idx="43">
                  <c:v>42</c:v>
                </c:pt>
                <c:pt idx="44">
                  <c:v>33</c:v>
                </c:pt>
                <c:pt idx="45">
                  <c:v>39</c:v>
                </c:pt>
                <c:pt idx="46">
                  <c:v>28</c:v>
                </c:pt>
                <c:pt idx="47">
                  <c:v>35</c:v>
                </c:pt>
                <c:pt idx="48">
                  <c:v>38</c:v>
                </c:pt>
                <c:pt idx="4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1-4FC2-8B6A-0E5FB7C0C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4039999"/>
        <c:axId val="1324040959"/>
      </c:barChart>
      <c:catAx>
        <c:axId val="13240399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40959"/>
        <c:crosses val="autoZero"/>
        <c:auto val="1"/>
        <c:lblAlgn val="ctr"/>
        <c:lblOffset val="100"/>
        <c:noMultiLvlLbl val="0"/>
      </c:catAx>
      <c:valAx>
        <c:axId val="132404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13'!$B$1</c:f>
              <c:strCache>
                <c:ptCount val="1"/>
                <c:pt idx="0">
                  <c:v>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13'!$B$2:$B$88</c:f>
              <c:numCache>
                <c:formatCode>General</c:formatCode>
                <c:ptCount val="87"/>
                <c:pt idx="0">
                  <c:v>125</c:v>
                </c:pt>
                <c:pt idx="1">
                  <c:v>148</c:v>
                </c:pt>
                <c:pt idx="2">
                  <c:v>137</c:v>
                </c:pt>
                <c:pt idx="3">
                  <c:v>120</c:v>
                </c:pt>
                <c:pt idx="4">
                  <c:v>135</c:v>
                </c:pt>
                <c:pt idx="5">
                  <c:v>132</c:v>
                </c:pt>
                <c:pt idx="6">
                  <c:v>145</c:v>
                </c:pt>
                <c:pt idx="7">
                  <c:v>122</c:v>
                </c:pt>
                <c:pt idx="8">
                  <c:v>130</c:v>
                </c:pt>
                <c:pt idx="9">
                  <c:v>141</c:v>
                </c:pt>
                <c:pt idx="10">
                  <c:v>119</c:v>
                </c:pt>
                <c:pt idx="11">
                  <c:v>125</c:v>
                </c:pt>
                <c:pt idx="12">
                  <c:v>131</c:v>
                </c:pt>
                <c:pt idx="13">
                  <c:v>136</c:v>
                </c:pt>
                <c:pt idx="14">
                  <c:v>128</c:v>
                </c:pt>
                <c:pt idx="15">
                  <c:v>124</c:v>
                </c:pt>
                <c:pt idx="16">
                  <c:v>132</c:v>
                </c:pt>
                <c:pt idx="17">
                  <c:v>136</c:v>
                </c:pt>
                <c:pt idx="18">
                  <c:v>127</c:v>
                </c:pt>
                <c:pt idx="19">
                  <c:v>130</c:v>
                </c:pt>
                <c:pt idx="20">
                  <c:v>122</c:v>
                </c:pt>
                <c:pt idx="21">
                  <c:v>125</c:v>
                </c:pt>
                <c:pt idx="22">
                  <c:v>133</c:v>
                </c:pt>
                <c:pt idx="23">
                  <c:v>140</c:v>
                </c:pt>
                <c:pt idx="24">
                  <c:v>126</c:v>
                </c:pt>
                <c:pt idx="25">
                  <c:v>133</c:v>
                </c:pt>
                <c:pt idx="26">
                  <c:v>135</c:v>
                </c:pt>
                <c:pt idx="27">
                  <c:v>130</c:v>
                </c:pt>
                <c:pt idx="28">
                  <c:v>134</c:v>
                </c:pt>
                <c:pt idx="29">
                  <c:v>141</c:v>
                </c:pt>
                <c:pt idx="30">
                  <c:v>119</c:v>
                </c:pt>
                <c:pt idx="31">
                  <c:v>125</c:v>
                </c:pt>
                <c:pt idx="32">
                  <c:v>131</c:v>
                </c:pt>
                <c:pt idx="33">
                  <c:v>140</c:v>
                </c:pt>
                <c:pt idx="34">
                  <c:v>126</c:v>
                </c:pt>
                <c:pt idx="35">
                  <c:v>133</c:v>
                </c:pt>
                <c:pt idx="36">
                  <c:v>135</c:v>
                </c:pt>
                <c:pt idx="37">
                  <c:v>130</c:v>
                </c:pt>
                <c:pt idx="38">
                  <c:v>134</c:v>
                </c:pt>
                <c:pt idx="39">
                  <c:v>141</c:v>
                </c:pt>
                <c:pt idx="40">
                  <c:v>119</c:v>
                </c:pt>
                <c:pt idx="41">
                  <c:v>125</c:v>
                </c:pt>
                <c:pt idx="42">
                  <c:v>131</c:v>
                </c:pt>
                <c:pt idx="43">
                  <c:v>136</c:v>
                </c:pt>
                <c:pt idx="44">
                  <c:v>128</c:v>
                </c:pt>
                <c:pt idx="45">
                  <c:v>124</c:v>
                </c:pt>
                <c:pt idx="46">
                  <c:v>132</c:v>
                </c:pt>
                <c:pt idx="47">
                  <c:v>136</c:v>
                </c:pt>
                <c:pt idx="48">
                  <c:v>127</c:v>
                </c:pt>
                <c:pt idx="49">
                  <c:v>130</c:v>
                </c:pt>
                <c:pt idx="50">
                  <c:v>122</c:v>
                </c:pt>
                <c:pt idx="51">
                  <c:v>125</c:v>
                </c:pt>
                <c:pt idx="52">
                  <c:v>133</c:v>
                </c:pt>
                <c:pt idx="53">
                  <c:v>140</c:v>
                </c:pt>
                <c:pt idx="54">
                  <c:v>126</c:v>
                </c:pt>
                <c:pt idx="55">
                  <c:v>133</c:v>
                </c:pt>
                <c:pt idx="56">
                  <c:v>135</c:v>
                </c:pt>
                <c:pt idx="57">
                  <c:v>130</c:v>
                </c:pt>
                <c:pt idx="58">
                  <c:v>134</c:v>
                </c:pt>
                <c:pt idx="59">
                  <c:v>141</c:v>
                </c:pt>
                <c:pt idx="60">
                  <c:v>119</c:v>
                </c:pt>
                <c:pt idx="61">
                  <c:v>125</c:v>
                </c:pt>
                <c:pt idx="62">
                  <c:v>131</c:v>
                </c:pt>
                <c:pt idx="63">
                  <c:v>136</c:v>
                </c:pt>
                <c:pt idx="64">
                  <c:v>128</c:v>
                </c:pt>
                <c:pt idx="65">
                  <c:v>124</c:v>
                </c:pt>
                <c:pt idx="66">
                  <c:v>132</c:v>
                </c:pt>
                <c:pt idx="67">
                  <c:v>130</c:v>
                </c:pt>
                <c:pt idx="68">
                  <c:v>122</c:v>
                </c:pt>
                <c:pt idx="69">
                  <c:v>125</c:v>
                </c:pt>
                <c:pt idx="70">
                  <c:v>133</c:v>
                </c:pt>
                <c:pt idx="71">
                  <c:v>140</c:v>
                </c:pt>
                <c:pt idx="72">
                  <c:v>126</c:v>
                </c:pt>
                <c:pt idx="73">
                  <c:v>133</c:v>
                </c:pt>
                <c:pt idx="74">
                  <c:v>135</c:v>
                </c:pt>
                <c:pt idx="75">
                  <c:v>130</c:v>
                </c:pt>
                <c:pt idx="76">
                  <c:v>134</c:v>
                </c:pt>
                <c:pt idx="77">
                  <c:v>141</c:v>
                </c:pt>
                <c:pt idx="78">
                  <c:v>119</c:v>
                </c:pt>
                <c:pt idx="79">
                  <c:v>125</c:v>
                </c:pt>
                <c:pt idx="80">
                  <c:v>131</c:v>
                </c:pt>
                <c:pt idx="81">
                  <c:v>136</c:v>
                </c:pt>
                <c:pt idx="82">
                  <c:v>128</c:v>
                </c:pt>
                <c:pt idx="83">
                  <c:v>124</c:v>
                </c:pt>
                <c:pt idx="84">
                  <c:v>132</c:v>
                </c:pt>
                <c:pt idx="85">
                  <c:v>136</c:v>
                </c:pt>
                <c:pt idx="86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C-4BDA-A813-E40AFDDB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4042879"/>
        <c:axId val="1324032799"/>
      </c:barChart>
      <c:catAx>
        <c:axId val="132404287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32799"/>
        <c:crosses val="autoZero"/>
        <c:auto val="1"/>
        <c:lblAlgn val="ctr"/>
        <c:lblOffset val="100"/>
        <c:noMultiLvlLbl val="0"/>
      </c:catAx>
      <c:valAx>
        <c:axId val="132403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4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'Question 14'!$B$1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14'!$B$2:$B$11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F-4979-BD8F-EB8002D7E1A7}"/>
            </c:ext>
          </c:extLst>
        </c:ser>
        <c:ser>
          <c:idx val="1"/>
          <c:order val="1"/>
          <c:tx>
            <c:strRef>
              <c:f>'Question 14'!$C$1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'Question 14'!$C$2:$C$11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F-4979-BD8F-EB8002D7E1A7}"/>
            </c:ext>
          </c:extLst>
        </c:ser>
        <c:ser>
          <c:idx val="2"/>
          <c:order val="2"/>
          <c:tx>
            <c:strRef>
              <c:f>'Question 14'!$D$1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'Question 14'!$D$2:$D$11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4F-4979-BD8F-EB8002D7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4037599"/>
        <c:axId val="1324034239"/>
      </c:barChart>
      <c:catAx>
        <c:axId val="13240375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34239"/>
        <c:crosses val="autoZero"/>
        <c:auto val="1"/>
        <c:lblAlgn val="ctr"/>
        <c:lblOffset val="100"/>
        <c:noMultiLvlLbl val="0"/>
      </c:catAx>
      <c:valAx>
        <c:axId val="132403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3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9D5DDC1E-6C36-4A59-858A-4C2442D97A95}">
          <cx:tx>
            <cx:txData>
              <cx:f>_xlchart.v1.1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8165E0A-260E-44C8-9B4F-22D15AD1EFC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70F53281-3496-4C85-86C3-C2C13CC34FC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550AB3BD-469E-4490-8AF0-5BBED394F0C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22860</xdr:rowOff>
    </xdr:from>
    <xdr:to>
      <xdr:col>8</xdr:col>
      <xdr:colOff>30480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E0A85-7D4A-0D0F-2693-A5D76C712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434340</xdr:colOff>
      <xdr:row>3</xdr:row>
      <xdr:rowOff>30480</xdr:rowOff>
    </xdr:from>
    <xdr:to>
      <xdr:col>16</xdr:col>
      <xdr:colOff>403860</xdr:colOff>
      <xdr:row>18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736256-69CE-C573-305A-D4BCC7E0ED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5700" y="579120"/>
              <a:ext cx="4846320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</xdr:colOff>
      <xdr:row>0</xdr:row>
      <xdr:rowOff>0</xdr:rowOff>
    </xdr:from>
    <xdr:to>
      <xdr:col>9</xdr:col>
      <xdr:colOff>27214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3663C3-0BFC-1C43-9117-F7CF9C4B22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1446" y="0"/>
              <a:ext cx="430666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585107</xdr:colOff>
      <xdr:row>0</xdr:row>
      <xdr:rowOff>0</xdr:rowOff>
    </xdr:from>
    <xdr:to>
      <xdr:col>17</xdr:col>
      <xdr:colOff>605517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7D7A70-6D56-574E-6131-E68BB4738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0</xdr:row>
      <xdr:rowOff>0</xdr:rowOff>
    </xdr:from>
    <xdr:to>
      <xdr:col>11</xdr:col>
      <xdr:colOff>297180</xdr:colOff>
      <xdr:row>17</xdr:row>
      <xdr:rowOff>172311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788492-A3FE-3878-2E74-B18E5E71C5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0780" y="0"/>
              <a:ext cx="4572000" cy="32812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594360</xdr:colOff>
      <xdr:row>0</xdr:row>
      <xdr:rowOff>0</xdr:rowOff>
    </xdr:from>
    <xdr:to>
      <xdr:col>19</xdr:col>
      <xdr:colOff>289560</xdr:colOff>
      <xdr:row>17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31488A-D007-33D1-91C8-F92589A6A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0</xdr:rowOff>
    </xdr:from>
    <xdr:to>
      <xdr:col>11</xdr:col>
      <xdr:colOff>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0ABB85-9186-5AEC-8507-7E9E67F027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601980</xdr:colOff>
      <xdr:row>0</xdr:row>
      <xdr:rowOff>3810</xdr:rowOff>
    </xdr:from>
    <xdr:to>
      <xdr:col>19</xdr:col>
      <xdr:colOff>297180</xdr:colOff>
      <xdr:row>15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3305B-0002-BCB8-9851-9F912A52C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1</xdr:row>
      <xdr:rowOff>7620</xdr:rowOff>
    </xdr:from>
    <xdr:to>
      <xdr:col>12</xdr:col>
      <xdr:colOff>601980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B4454-6767-308D-8050-83D489211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8759-5E58-497A-9358-2A7E9690BA23}">
  <dimension ref="A1:K62"/>
  <sheetViews>
    <sheetView tabSelected="1" workbookViewId="0">
      <selection activeCell="F18" sqref="F18"/>
    </sheetView>
  </sheetViews>
  <sheetFormatPr defaultRowHeight="14.4" x14ac:dyDescent="0.3"/>
  <cols>
    <col min="4" max="4" width="50.6640625" bestFit="1" customWidth="1"/>
    <col min="5" max="5" width="11.6640625" bestFit="1" customWidth="1"/>
    <col min="10" max="10" width="45" bestFit="1" customWidth="1"/>
    <col min="11" max="11" width="9.6640625" bestFit="1" customWidth="1"/>
  </cols>
  <sheetData>
    <row r="1" spans="1:11" ht="15" thickBot="1" x14ac:dyDescent="0.35">
      <c r="A1" s="4" t="s">
        <v>3</v>
      </c>
      <c r="B1" s="5" t="s">
        <v>4</v>
      </c>
      <c r="E1" s="12" t="s">
        <v>9</v>
      </c>
      <c r="K1" t="s">
        <v>13</v>
      </c>
    </row>
    <row r="2" spans="1:11" x14ac:dyDescent="0.3">
      <c r="A2" s="3" t="s">
        <v>5</v>
      </c>
      <c r="B2" s="3">
        <v>50</v>
      </c>
      <c r="E2">
        <v>15</v>
      </c>
      <c r="K2">
        <v>3</v>
      </c>
    </row>
    <row r="3" spans="1:11" x14ac:dyDescent="0.3">
      <c r="A3" s="2" t="s">
        <v>6</v>
      </c>
      <c r="B3" s="2">
        <v>60</v>
      </c>
      <c r="E3">
        <v>10</v>
      </c>
      <c r="K3">
        <v>2</v>
      </c>
    </row>
    <row r="4" spans="1:11" x14ac:dyDescent="0.3">
      <c r="A4" s="2" t="s">
        <v>7</v>
      </c>
      <c r="B4" s="2">
        <v>55</v>
      </c>
      <c r="E4">
        <v>20</v>
      </c>
      <c r="K4">
        <v>5</v>
      </c>
    </row>
    <row r="5" spans="1:11" x14ac:dyDescent="0.3">
      <c r="A5" s="2" t="s">
        <v>8</v>
      </c>
      <c r="B5" s="2">
        <v>70</v>
      </c>
      <c r="E5">
        <v>25</v>
      </c>
      <c r="K5">
        <v>4</v>
      </c>
    </row>
    <row r="6" spans="1:11" x14ac:dyDescent="0.3">
      <c r="A6" s="2" t="s">
        <v>0</v>
      </c>
      <c r="B6" s="2">
        <f>AVERAGE(B2:B5)</f>
        <v>58.75</v>
      </c>
      <c r="E6">
        <v>15</v>
      </c>
      <c r="K6">
        <v>7</v>
      </c>
    </row>
    <row r="7" spans="1:11" x14ac:dyDescent="0.3">
      <c r="A7" s="2" t="s">
        <v>1</v>
      </c>
      <c r="B7" s="2">
        <f>MEDIAN(B2:B5)</f>
        <v>57.5</v>
      </c>
      <c r="E7">
        <v>10</v>
      </c>
      <c r="K7">
        <v>2</v>
      </c>
    </row>
    <row r="8" spans="1:11" x14ac:dyDescent="0.3">
      <c r="A8" s="2" t="s">
        <v>2</v>
      </c>
      <c r="B8" s="2" t="e" cm="1">
        <f t="array" ref="B8">_xlfn.MODE.MULT(B2:B5)</f>
        <v>#N/A</v>
      </c>
      <c r="E8">
        <v>30</v>
      </c>
      <c r="K8">
        <v>3</v>
      </c>
    </row>
    <row r="9" spans="1:11" x14ac:dyDescent="0.3">
      <c r="A9" s="13"/>
      <c r="E9">
        <v>20</v>
      </c>
      <c r="K9">
        <v>3</v>
      </c>
    </row>
    <row r="10" spans="1:11" x14ac:dyDescent="0.3">
      <c r="E10">
        <v>15</v>
      </c>
      <c r="K10">
        <v>1</v>
      </c>
    </row>
    <row r="11" spans="1:11" x14ac:dyDescent="0.3">
      <c r="E11">
        <v>10</v>
      </c>
      <c r="K11">
        <v>6</v>
      </c>
    </row>
    <row r="12" spans="1:11" x14ac:dyDescent="0.3">
      <c r="E12">
        <v>10</v>
      </c>
      <c r="K12">
        <v>4</v>
      </c>
    </row>
    <row r="13" spans="1:11" x14ac:dyDescent="0.3">
      <c r="E13">
        <v>25</v>
      </c>
      <c r="K13">
        <v>2</v>
      </c>
    </row>
    <row r="14" spans="1:11" x14ac:dyDescent="0.3">
      <c r="E14">
        <v>15</v>
      </c>
      <c r="K14">
        <v>3</v>
      </c>
    </row>
    <row r="15" spans="1:11" x14ac:dyDescent="0.3">
      <c r="E15">
        <v>20</v>
      </c>
      <c r="K15">
        <v>5</v>
      </c>
    </row>
    <row r="16" spans="1:11" x14ac:dyDescent="0.3">
      <c r="E16">
        <v>20</v>
      </c>
      <c r="K16">
        <v>2</v>
      </c>
    </row>
    <row r="17" spans="4:11" x14ac:dyDescent="0.3">
      <c r="E17">
        <v>15</v>
      </c>
      <c r="K17">
        <v>4</v>
      </c>
    </row>
    <row r="18" spans="4:11" x14ac:dyDescent="0.3">
      <c r="E18">
        <v>10</v>
      </c>
      <c r="K18">
        <v>2</v>
      </c>
    </row>
    <row r="19" spans="4:11" x14ac:dyDescent="0.3">
      <c r="E19">
        <v>10</v>
      </c>
      <c r="K19">
        <v>1</v>
      </c>
    </row>
    <row r="20" spans="4:11" x14ac:dyDescent="0.3">
      <c r="E20">
        <v>20</v>
      </c>
      <c r="K20">
        <v>3</v>
      </c>
    </row>
    <row r="21" spans="4:11" ht="15" thickBot="1" x14ac:dyDescent="0.35">
      <c r="E21">
        <v>25</v>
      </c>
      <c r="K21">
        <v>5</v>
      </c>
    </row>
    <row r="22" spans="4:11" x14ac:dyDescent="0.3">
      <c r="D22" s="6" t="s">
        <v>10</v>
      </c>
      <c r="E22" s="7">
        <f>AVERAGE(E2:E21)</f>
        <v>17</v>
      </c>
      <c r="K22">
        <v>6</v>
      </c>
    </row>
    <row r="23" spans="4:11" x14ac:dyDescent="0.3">
      <c r="D23" s="8" t="s">
        <v>11</v>
      </c>
      <c r="E23" s="9">
        <f>MEDIAN(E2:E21)</f>
        <v>15</v>
      </c>
      <c r="K23">
        <v>3</v>
      </c>
    </row>
    <row r="24" spans="4:11" ht="15" thickBot="1" x14ac:dyDescent="0.35">
      <c r="D24" s="10" t="s">
        <v>12</v>
      </c>
      <c r="E24" s="11">
        <f>_xlfn.MODE.SNGL(E2:E21)</f>
        <v>10</v>
      </c>
      <c r="K24">
        <v>2</v>
      </c>
    </row>
    <row r="25" spans="4:11" x14ac:dyDescent="0.3">
      <c r="K25">
        <v>1</v>
      </c>
    </row>
    <row r="26" spans="4:11" x14ac:dyDescent="0.3">
      <c r="K26">
        <v>4</v>
      </c>
    </row>
    <row r="27" spans="4:11" x14ac:dyDescent="0.3">
      <c r="K27">
        <v>2</v>
      </c>
    </row>
    <row r="28" spans="4:11" x14ac:dyDescent="0.3">
      <c r="K28">
        <v>1</v>
      </c>
    </row>
    <row r="29" spans="4:11" x14ac:dyDescent="0.3">
      <c r="K29">
        <v>3</v>
      </c>
    </row>
    <row r="30" spans="4:11" x14ac:dyDescent="0.3">
      <c r="K30">
        <v>5</v>
      </c>
    </row>
    <row r="31" spans="4:11" x14ac:dyDescent="0.3">
      <c r="K31">
        <v>6</v>
      </c>
    </row>
    <row r="32" spans="4:11" x14ac:dyDescent="0.3">
      <c r="K32">
        <v>3</v>
      </c>
    </row>
    <row r="33" spans="11:11" x14ac:dyDescent="0.3">
      <c r="K33">
        <v>2</v>
      </c>
    </row>
    <row r="34" spans="11:11" x14ac:dyDescent="0.3">
      <c r="K34">
        <v>1</v>
      </c>
    </row>
    <row r="35" spans="11:11" x14ac:dyDescent="0.3">
      <c r="K35">
        <v>4</v>
      </c>
    </row>
    <row r="36" spans="11:11" x14ac:dyDescent="0.3">
      <c r="K36">
        <v>2</v>
      </c>
    </row>
    <row r="37" spans="11:11" x14ac:dyDescent="0.3">
      <c r="K37">
        <v>5</v>
      </c>
    </row>
    <row r="38" spans="11:11" x14ac:dyDescent="0.3">
      <c r="K38">
        <v>3</v>
      </c>
    </row>
    <row r="39" spans="11:11" x14ac:dyDescent="0.3">
      <c r="K39">
        <v>2</v>
      </c>
    </row>
    <row r="40" spans="11:11" x14ac:dyDescent="0.3">
      <c r="K40">
        <v>7</v>
      </c>
    </row>
    <row r="41" spans="11:11" x14ac:dyDescent="0.3">
      <c r="K41">
        <v>2</v>
      </c>
    </row>
    <row r="42" spans="11:11" x14ac:dyDescent="0.3">
      <c r="K42">
        <v>3</v>
      </c>
    </row>
    <row r="43" spans="11:11" x14ac:dyDescent="0.3">
      <c r="K43">
        <v>4</v>
      </c>
    </row>
    <row r="44" spans="11:11" x14ac:dyDescent="0.3">
      <c r="K44">
        <v>5</v>
      </c>
    </row>
    <row r="45" spans="11:11" x14ac:dyDescent="0.3">
      <c r="K45">
        <v>1</v>
      </c>
    </row>
    <row r="46" spans="11:11" x14ac:dyDescent="0.3">
      <c r="K46">
        <v>6</v>
      </c>
    </row>
    <row r="47" spans="11:11" x14ac:dyDescent="0.3">
      <c r="K47">
        <v>2</v>
      </c>
    </row>
    <row r="48" spans="11:11" x14ac:dyDescent="0.3">
      <c r="K48">
        <v>4</v>
      </c>
    </row>
    <row r="49" spans="10:11" x14ac:dyDescent="0.3">
      <c r="K49">
        <v>3</v>
      </c>
    </row>
    <row r="50" spans="10:11" x14ac:dyDescent="0.3">
      <c r="K50">
        <v>5</v>
      </c>
    </row>
    <row r="51" spans="10:11" x14ac:dyDescent="0.3">
      <c r="K51">
        <v>3</v>
      </c>
    </row>
    <row r="52" spans="10:11" x14ac:dyDescent="0.3">
      <c r="K52">
        <v>2</v>
      </c>
    </row>
    <row r="53" spans="10:11" x14ac:dyDescent="0.3">
      <c r="K53">
        <v>4</v>
      </c>
    </row>
    <row r="54" spans="10:11" x14ac:dyDescent="0.3">
      <c r="K54">
        <v>2</v>
      </c>
    </row>
    <row r="55" spans="10:11" x14ac:dyDescent="0.3">
      <c r="K55">
        <v>6</v>
      </c>
    </row>
    <row r="56" spans="10:11" x14ac:dyDescent="0.3">
      <c r="K56">
        <v>3</v>
      </c>
    </row>
    <row r="57" spans="10:11" x14ac:dyDescent="0.3">
      <c r="K57">
        <v>2</v>
      </c>
    </row>
    <row r="58" spans="10:11" x14ac:dyDescent="0.3">
      <c r="K58">
        <v>4</v>
      </c>
    </row>
    <row r="59" spans="10:11" x14ac:dyDescent="0.3">
      <c r="K59">
        <v>5</v>
      </c>
    </row>
    <row r="60" spans="10:11" x14ac:dyDescent="0.3">
      <c r="J60" s="14" t="s">
        <v>14</v>
      </c>
      <c r="K60" s="14">
        <f>AVERAGE(K1:K59)</f>
        <v>3.3620689655172415</v>
      </c>
    </row>
    <row r="61" spans="10:11" x14ac:dyDescent="0.3">
      <c r="J61" s="14" t="s">
        <v>15</v>
      </c>
      <c r="K61" s="14">
        <f>MEDIAN(K2:K59)</f>
        <v>3</v>
      </c>
    </row>
    <row r="62" spans="10:11" x14ac:dyDescent="0.3">
      <c r="J62" s="14" t="s">
        <v>16</v>
      </c>
      <c r="K62" s="14">
        <f>_xlfn.MODE.SNGL(K2:K59)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B41E-F742-46CE-86BC-8DD98603894E}">
  <dimension ref="A1:AJ106"/>
  <sheetViews>
    <sheetView topLeftCell="D1" workbookViewId="0">
      <selection activeCell="K16" sqref="K16"/>
    </sheetView>
  </sheetViews>
  <sheetFormatPr defaultRowHeight="14.4" x14ac:dyDescent="0.3"/>
  <cols>
    <col min="1" max="1" width="16.5546875" bestFit="1" customWidth="1"/>
    <col min="5" max="5" width="16.5546875" bestFit="1" customWidth="1"/>
    <col min="6" max="6" width="9.44140625" bestFit="1" customWidth="1"/>
    <col min="10" max="10" width="16.33203125" bestFit="1" customWidth="1"/>
    <col min="11" max="11" width="15.33203125" bestFit="1" customWidth="1"/>
    <col min="14" max="14" width="16.77734375" bestFit="1" customWidth="1"/>
    <col min="15" max="15" width="9.6640625" bestFit="1" customWidth="1"/>
    <col min="18" max="18" width="16.5546875" bestFit="1" customWidth="1"/>
    <col min="22" max="22" width="16.5546875" bestFit="1" customWidth="1"/>
    <col min="31" max="31" width="16.5546875" bestFit="1" customWidth="1"/>
    <col min="35" max="35" width="16.5546875" bestFit="1" customWidth="1"/>
    <col min="41" max="41" width="11" bestFit="1" customWidth="1"/>
  </cols>
  <sheetData>
    <row r="1" spans="1:36" ht="15" thickBot="1" x14ac:dyDescent="0.35">
      <c r="A1" s="15" t="s">
        <v>17</v>
      </c>
      <c r="B1" s="15" t="s">
        <v>27</v>
      </c>
      <c r="F1" s="24" t="s">
        <v>32</v>
      </c>
      <c r="K1" s="24" t="s">
        <v>34</v>
      </c>
      <c r="O1" s="24" t="s">
        <v>13</v>
      </c>
      <c r="S1" s="24" t="s">
        <v>39</v>
      </c>
      <c r="W1" s="24" t="s">
        <v>40</v>
      </c>
      <c r="X1" s="24" t="s">
        <v>41</v>
      </c>
      <c r="Y1" s="24" t="s">
        <v>42</v>
      </c>
      <c r="Z1" s="24" t="s">
        <v>43</v>
      </c>
      <c r="AA1" s="24" t="s">
        <v>44</v>
      </c>
      <c r="AF1" s="24" t="s">
        <v>45</v>
      </c>
      <c r="AJ1" s="38" t="s">
        <v>13</v>
      </c>
    </row>
    <row r="2" spans="1:36" x14ac:dyDescent="0.3">
      <c r="A2" s="16" t="s">
        <v>18</v>
      </c>
      <c r="B2" s="16">
        <v>120</v>
      </c>
      <c r="F2" s="14">
        <v>500</v>
      </c>
      <c r="K2" s="14">
        <v>120</v>
      </c>
      <c r="O2" s="14">
        <v>8</v>
      </c>
      <c r="S2" s="2">
        <v>10</v>
      </c>
      <c r="W2" s="14">
        <v>30</v>
      </c>
      <c r="X2" s="14">
        <v>25</v>
      </c>
      <c r="Y2" s="14">
        <v>22</v>
      </c>
      <c r="Z2" s="14">
        <v>18</v>
      </c>
      <c r="AA2" s="14">
        <v>35</v>
      </c>
      <c r="AF2" s="14">
        <v>28</v>
      </c>
      <c r="AJ2" s="37">
        <v>56</v>
      </c>
    </row>
    <row r="3" spans="1:36" x14ac:dyDescent="0.3">
      <c r="A3" s="16" t="s">
        <v>19</v>
      </c>
      <c r="B3" s="16">
        <v>110</v>
      </c>
      <c r="F3" s="14">
        <v>700</v>
      </c>
      <c r="K3" s="14">
        <v>150</v>
      </c>
      <c r="O3" s="14">
        <v>7</v>
      </c>
      <c r="S3" s="2">
        <v>15</v>
      </c>
      <c r="W3" s="14">
        <v>32</v>
      </c>
      <c r="X3" s="14">
        <v>27</v>
      </c>
      <c r="Y3" s="14">
        <v>23</v>
      </c>
      <c r="Z3" s="14">
        <v>17</v>
      </c>
      <c r="AA3" s="14">
        <v>36</v>
      </c>
      <c r="AF3" s="14">
        <v>32</v>
      </c>
      <c r="AJ3" s="14">
        <v>40</v>
      </c>
    </row>
    <row r="4" spans="1:36" x14ac:dyDescent="0.3">
      <c r="A4" s="16" t="s">
        <v>20</v>
      </c>
      <c r="B4" s="16">
        <v>130</v>
      </c>
      <c r="F4" s="14">
        <v>400</v>
      </c>
      <c r="K4" s="14">
        <v>110</v>
      </c>
      <c r="O4" s="14">
        <v>9</v>
      </c>
      <c r="S4" s="2">
        <v>12</v>
      </c>
      <c r="W4" s="14">
        <v>33</v>
      </c>
      <c r="X4" s="14">
        <v>26</v>
      </c>
      <c r="Y4" s="14">
        <v>20</v>
      </c>
      <c r="Z4" s="14">
        <v>19</v>
      </c>
      <c r="AA4" s="14">
        <v>34</v>
      </c>
      <c r="AF4" s="14">
        <v>35</v>
      </c>
      <c r="AJ4" s="14">
        <v>28</v>
      </c>
    </row>
    <row r="5" spans="1:36" x14ac:dyDescent="0.3">
      <c r="A5" s="16" t="s">
        <v>21</v>
      </c>
      <c r="B5" s="16">
        <v>115</v>
      </c>
      <c r="F5" s="14">
        <v>600</v>
      </c>
      <c r="K5" s="14">
        <v>135</v>
      </c>
      <c r="O5" s="14">
        <v>6</v>
      </c>
      <c r="S5" s="2">
        <v>18</v>
      </c>
      <c r="W5" s="14">
        <v>28</v>
      </c>
      <c r="X5" s="14">
        <v>23</v>
      </c>
      <c r="Y5" s="14">
        <v>25</v>
      </c>
      <c r="Z5" s="14">
        <v>20</v>
      </c>
      <c r="AA5" s="14">
        <v>35</v>
      </c>
      <c r="AF5" s="14">
        <v>40</v>
      </c>
      <c r="AJ5" s="14">
        <v>73</v>
      </c>
    </row>
    <row r="6" spans="1:36" x14ac:dyDescent="0.3">
      <c r="A6" s="16" t="s">
        <v>22</v>
      </c>
      <c r="B6" s="16">
        <v>125</v>
      </c>
      <c r="F6" s="14">
        <v>550</v>
      </c>
      <c r="K6" s="14">
        <v>125</v>
      </c>
      <c r="O6" s="14">
        <v>7</v>
      </c>
      <c r="S6" s="2">
        <v>20</v>
      </c>
      <c r="W6" s="14">
        <v>31</v>
      </c>
      <c r="X6" s="14">
        <v>28</v>
      </c>
      <c r="Y6" s="14">
        <v>21</v>
      </c>
      <c r="Z6" s="14">
        <v>21</v>
      </c>
      <c r="AA6" s="14">
        <v>33</v>
      </c>
      <c r="AF6" s="14">
        <v>42</v>
      </c>
      <c r="AJ6" s="14">
        <v>52</v>
      </c>
    </row>
    <row r="7" spans="1:36" x14ac:dyDescent="0.3">
      <c r="A7" s="16" t="s">
        <v>23</v>
      </c>
      <c r="B7" s="16">
        <v>105</v>
      </c>
      <c r="F7" s="14">
        <v>750</v>
      </c>
      <c r="K7" s="14">
        <v>140</v>
      </c>
      <c r="O7" s="14">
        <v>8</v>
      </c>
      <c r="S7" s="2">
        <v>25</v>
      </c>
      <c r="W7" s="14">
        <v>30</v>
      </c>
      <c r="X7" s="14">
        <v>24</v>
      </c>
      <c r="Y7" s="14">
        <v>24</v>
      </c>
      <c r="Z7" s="14">
        <v>18</v>
      </c>
      <c r="AA7" s="14">
        <v>34</v>
      </c>
      <c r="AF7" s="14">
        <v>28</v>
      </c>
      <c r="AJ7" s="14">
        <v>61</v>
      </c>
    </row>
    <row r="8" spans="1:36" x14ac:dyDescent="0.3">
      <c r="A8" s="16" t="s">
        <v>24</v>
      </c>
      <c r="B8" s="16">
        <v>135</v>
      </c>
      <c r="F8" s="14">
        <v>650</v>
      </c>
      <c r="K8" s="14">
        <v>130</v>
      </c>
      <c r="O8" s="14">
        <v>9</v>
      </c>
      <c r="S8" s="2">
        <v>8</v>
      </c>
      <c r="W8" s="14">
        <v>29</v>
      </c>
      <c r="X8" s="14">
        <v>26</v>
      </c>
      <c r="Y8" s="14">
        <v>23</v>
      </c>
      <c r="Z8" s="14">
        <v>19</v>
      </c>
      <c r="AA8" s="14">
        <v>32</v>
      </c>
      <c r="AF8" s="14">
        <v>33</v>
      </c>
      <c r="AJ8" s="14">
        <v>35</v>
      </c>
    </row>
    <row r="9" spans="1:36" x14ac:dyDescent="0.3">
      <c r="A9" s="16" t="s">
        <v>25</v>
      </c>
      <c r="B9" s="16">
        <v>115</v>
      </c>
      <c r="F9" s="14">
        <v>500</v>
      </c>
      <c r="K9" s="14">
        <v>155</v>
      </c>
      <c r="O9" s="14">
        <v>7</v>
      </c>
      <c r="S9" s="2">
        <v>14</v>
      </c>
      <c r="W9" s="14">
        <v>30</v>
      </c>
      <c r="X9" s="14">
        <v>25</v>
      </c>
      <c r="Y9" s="14">
        <v>22</v>
      </c>
      <c r="Z9" s="14">
        <v>17</v>
      </c>
      <c r="AA9" s="14">
        <v>33</v>
      </c>
      <c r="AF9" s="14">
        <v>38</v>
      </c>
      <c r="AJ9" s="14">
        <v>40</v>
      </c>
    </row>
    <row r="10" spans="1:36" x14ac:dyDescent="0.3">
      <c r="A10" s="16" t="s">
        <v>26</v>
      </c>
      <c r="B10" s="16">
        <v>125</v>
      </c>
      <c r="F10" s="14">
        <v>600</v>
      </c>
      <c r="K10" s="14">
        <v>115</v>
      </c>
      <c r="O10" s="14">
        <v>8</v>
      </c>
      <c r="S10" s="2">
        <v>16</v>
      </c>
      <c r="W10" s="14">
        <v>32</v>
      </c>
      <c r="X10" s="14">
        <v>27</v>
      </c>
      <c r="Y10" s="14">
        <v>25</v>
      </c>
      <c r="Z10" s="14">
        <v>20</v>
      </c>
      <c r="AA10" s="14">
        <v>36</v>
      </c>
      <c r="AF10" s="14">
        <v>30</v>
      </c>
      <c r="AJ10" s="14">
        <v>47</v>
      </c>
    </row>
    <row r="11" spans="1:36" ht="15" thickBot="1" x14ac:dyDescent="0.35">
      <c r="A11" s="17" t="s">
        <v>28</v>
      </c>
      <c r="B11" s="17">
        <v>140</v>
      </c>
      <c r="F11" s="14">
        <v>550</v>
      </c>
      <c r="K11" s="14">
        <v>145</v>
      </c>
      <c r="O11" s="14">
        <v>7</v>
      </c>
      <c r="S11" s="2">
        <v>22</v>
      </c>
      <c r="W11" s="25">
        <v>31</v>
      </c>
      <c r="X11" s="25">
        <v>28</v>
      </c>
      <c r="Y11" s="25">
        <v>24</v>
      </c>
      <c r="Z11" s="25">
        <v>19</v>
      </c>
      <c r="AA11" s="25">
        <v>34</v>
      </c>
      <c r="AF11" s="14">
        <v>41</v>
      </c>
      <c r="AJ11" s="14">
        <v>65</v>
      </c>
    </row>
    <row r="12" spans="1:36" x14ac:dyDescent="0.3">
      <c r="A12" s="18" t="s">
        <v>29</v>
      </c>
      <c r="B12" s="19">
        <f>MAX(B2:B11)-MIN(B2:B11)</f>
        <v>35</v>
      </c>
      <c r="F12" s="14">
        <v>800</v>
      </c>
      <c r="K12" s="14">
        <v>135</v>
      </c>
      <c r="O12" s="14">
        <v>6</v>
      </c>
      <c r="S12" s="2">
        <v>9</v>
      </c>
      <c r="V12" s="6" t="s">
        <v>0</v>
      </c>
      <c r="W12" s="29">
        <f>AVERAGE(W1:W11)</f>
        <v>30.6</v>
      </c>
      <c r="X12" s="29">
        <f t="shared" ref="X12:AA12" si="0">AVERAGE(X1:X11)</f>
        <v>25.9</v>
      </c>
      <c r="Y12" s="29">
        <f t="shared" si="0"/>
        <v>22.9</v>
      </c>
      <c r="Z12" s="29">
        <f t="shared" si="0"/>
        <v>18.8</v>
      </c>
      <c r="AA12" s="30">
        <f t="shared" si="0"/>
        <v>34.200000000000003</v>
      </c>
      <c r="AF12" s="14">
        <v>37</v>
      </c>
      <c r="AJ12" s="14">
        <v>52</v>
      </c>
    </row>
    <row r="13" spans="1:36" ht="15" thickBot="1" x14ac:dyDescent="0.35">
      <c r="A13" s="20" t="s">
        <v>30</v>
      </c>
      <c r="B13" s="21">
        <f>_xlfn.VAR.S(B2:B11)</f>
        <v>123.33333333333333</v>
      </c>
      <c r="F13" s="14">
        <v>450</v>
      </c>
      <c r="K13" s="25">
        <v>130</v>
      </c>
      <c r="O13" s="14">
        <v>8</v>
      </c>
      <c r="S13" s="2">
        <v>17</v>
      </c>
      <c r="V13" s="8" t="s">
        <v>1</v>
      </c>
      <c r="W13" s="24">
        <f>MEDIAN(W2:W11)</f>
        <v>30.5</v>
      </c>
      <c r="X13" s="24">
        <f t="shared" ref="X13:AA13" si="1">MEDIAN(X2:X11)</f>
        <v>26</v>
      </c>
      <c r="Y13" s="24">
        <f t="shared" si="1"/>
        <v>23</v>
      </c>
      <c r="Z13" s="24">
        <f t="shared" si="1"/>
        <v>19</v>
      </c>
      <c r="AA13" s="31">
        <f t="shared" si="1"/>
        <v>34</v>
      </c>
      <c r="AF13" s="14">
        <v>31</v>
      </c>
      <c r="AJ13" s="14">
        <v>44</v>
      </c>
    </row>
    <row r="14" spans="1:36" ht="15" thickBot="1" x14ac:dyDescent="0.35">
      <c r="A14" s="22" t="s">
        <v>31</v>
      </c>
      <c r="B14" s="23">
        <f>_xlfn.STDEV.S(B2:B11)</f>
        <v>11.105554165971787</v>
      </c>
      <c r="F14" s="14">
        <v>700</v>
      </c>
      <c r="J14" s="6" t="s">
        <v>0</v>
      </c>
      <c r="K14" s="26">
        <f>AVERAGE(K1:K13)</f>
        <v>132.5</v>
      </c>
      <c r="O14" s="14">
        <v>9</v>
      </c>
      <c r="S14" s="2">
        <v>11</v>
      </c>
      <c r="V14" s="8" t="s">
        <v>2</v>
      </c>
      <c r="W14" s="24">
        <f>_xlfn.MODE.SNGL(W2:W11)</f>
        <v>30</v>
      </c>
      <c r="X14" s="24">
        <f t="shared" ref="X14:AA14" si="2">_xlfn.MODE.SNGL(X2:X11)</f>
        <v>25</v>
      </c>
      <c r="Y14" s="24">
        <f t="shared" si="2"/>
        <v>22</v>
      </c>
      <c r="Z14" s="24">
        <f t="shared" si="2"/>
        <v>19</v>
      </c>
      <c r="AA14" s="31">
        <f t="shared" si="2"/>
        <v>34</v>
      </c>
      <c r="AF14" s="14">
        <v>34</v>
      </c>
      <c r="AJ14" s="14">
        <v>38</v>
      </c>
    </row>
    <row r="15" spans="1:36" x14ac:dyDescent="0.3">
      <c r="F15" s="14">
        <v>550</v>
      </c>
      <c r="J15" s="8" t="s">
        <v>1</v>
      </c>
      <c r="K15" s="27">
        <f>MEDIAN(K2:K14)</f>
        <v>132.5</v>
      </c>
      <c r="O15" s="14">
        <v>7</v>
      </c>
      <c r="S15" s="2">
        <v>13</v>
      </c>
      <c r="V15" s="8" t="s">
        <v>30</v>
      </c>
      <c r="W15" s="24">
        <f>_xlfn.VAR.S(W2:W11)</f>
        <v>2.2666666666666675</v>
      </c>
      <c r="X15" s="24">
        <f t="shared" ref="X15:AA15" si="3">_xlfn.VAR.S(X2:X11)</f>
        <v>2.7666666666666675</v>
      </c>
      <c r="Y15" s="24">
        <f t="shared" si="3"/>
        <v>2.7666666666666675</v>
      </c>
      <c r="Z15" s="24">
        <f t="shared" si="3"/>
        <v>1.7333333333333332</v>
      </c>
      <c r="AA15" s="31">
        <f t="shared" si="3"/>
        <v>1.7333333333333332</v>
      </c>
      <c r="AF15" s="14">
        <v>29</v>
      </c>
      <c r="AJ15" s="14">
        <v>60</v>
      </c>
    </row>
    <row r="16" spans="1:36" ht="15" thickBot="1" x14ac:dyDescent="0.35">
      <c r="F16" s="14">
        <v>600</v>
      </c>
      <c r="J16" s="8" t="s">
        <v>2</v>
      </c>
      <c r="K16" s="27">
        <f>_xlfn.MODE.SNGL(K1:K13)</f>
        <v>135</v>
      </c>
      <c r="O16" s="14">
        <v>8</v>
      </c>
      <c r="S16" s="2">
        <v>19</v>
      </c>
      <c r="V16" s="10" t="s">
        <v>31</v>
      </c>
      <c r="W16" s="32">
        <f>_xlfn.VAR.S(W3:W12)</f>
        <v>2.2226666666666666</v>
      </c>
      <c r="X16" s="32">
        <f t="shared" ref="X16:AA16" si="4">_xlfn.VAR.S(X3:X12)</f>
        <v>2.6676666666666664</v>
      </c>
      <c r="Y16" s="32">
        <f t="shared" si="4"/>
        <v>2.6676666666666664</v>
      </c>
      <c r="Z16" s="32">
        <f t="shared" si="4"/>
        <v>1.6551111111111112</v>
      </c>
      <c r="AA16" s="33">
        <f t="shared" si="4"/>
        <v>1.6551111111111112</v>
      </c>
      <c r="AF16" s="14">
        <v>36</v>
      </c>
      <c r="AJ16" s="14">
        <v>56</v>
      </c>
    </row>
    <row r="17" spans="1:36" x14ac:dyDescent="0.3">
      <c r="F17" s="14">
        <v>400</v>
      </c>
      <c r="J17" s="8" t="s">
        <v>30</v>
      </c>
      <c r="K17" s="27">
        <f>_xlfn.VAR.S(K1:K13)</f>
        <v>188.63636363636363</v>
      </c>
      <c r="O17" s="14">
        <v>7</v>
      </c>
      <c r="S17" s="2">
        <v>23</v>
      </c>
      <c r="AF17" s="14">
        <v>43</v>
      </c>
      <c r="AJ17" s="14">
        <v>40</v>
      </c>
    </row>
    <row r="18" spans="1:36" x14ac:dyDescent="0.3">
      <c r="F18" s="14">
        <v>650</v>
      </c>
      <c r="J18" s="8" t="s">
        <v>35</v>
      </c>
      <c r="K18" s="27">
        <f>_xlfn.STDEV.S(K1:K13)</f>
        <v>13.734495390671025</v>
      </c>
      <c r="O18" s="14">
        <v>6</v>
      </c>
      <c r="S18" s="2">
        <v>21</v>
      </c>
      <c r="AF18" s="14">
        <v>39</v>
      </c>
      <c r="AJ18" s="14">
        <v>36</v>
      </c>
    </row>
    <row r="19" spans="1:36" ht="15" thickBot="1" x14ac:dyDescent="0.35">
      <c r="F19" s="14">
        <v>500</v>
      </c>
      <c r="J19" s="10" t="s">
        <v>29</v>
      </c>
      <c r="K19" s="28">
        <f>MAX(K1:K13)-MIN(K1:K13)</f>
        <v>45</v>
      </c>
      <c r="O19" s="14">
        <v>8</v>
      </c>
      <c r="S19" s="2">
        <v>16</v>
      </c>
      <c r="AF19" s="14">
        <v>27</v>
      </c>
      <c r="AJ19" s="14">
        <v>49</v>
      </c>
    </row>
    <row r="20" spans="1:36" x14ac:dyDescent="0.3">
      <c r="F20" s="14">
        <v>750</v>
      </c>
      <c r="O20" s="14">
        <v>9</v>
      </c>
      <c r="S20" s="2">
        <v>24</v>
      </c>
      <c r="AF20" s="14">
        <v>35</v>
      </c>
      <c r="AJ20" s="14">
        <v>68</v>
      </c>
    </row>
    <row r="21" spans="1:36" ht="18" x14ac:dyDescent="0.35">
      <c r="A21" s="41" t="s">
        <v>57</v>
      </c>
      <c r="E21" s="41" t="s">
        <v>58</v>
      </c>
      <c r="F21" s="14">
        <v>550</v>
      </c>
      <c r="J21" s="42" t="s">
        <v>59</v>
      </c>
      <c r="N21" s="41" t="s">
        <v>60</v>
      </c>
      <c r="O21" s="14">
        <v>6</v>
      </c>
      <c r="R21" s="41" t="s">
        <v>61</v>
      </c>
      <c r="S21" s="2">
        <v>27</v>
      </c>
      <c r="V21" s="41" t="s">
        <v>62</v>
      </c>
      <c r="AE21" s="41" t="s">
        <v>60</v>
      </c>
      <c r="AF21" s="14">
        <v>31</v>
      </c>
      <c r="AI21" s="41" t="s">
        <v>61</v>
      </c>
      <c r="AJ21" s="14">
        <v>57</v>
      </c>
    </row>
    <row r="22" spans="1:36" x14ac:dyDescent="0.3">
      <c r="F22" s="14">
        <v>700</v>
      </c>
      <c r="O22" s="14">
        <v>7</v>
      </c>
      <c r="S22" s="2">
        <v>13</v>
      </c>
      <c r="AF22" s="14">
        <v>39</v>
      </c>
      <c r="AJ22" s="14">
        <v>52</v>
      </c>
    </row>
    <row r="23" spans="1:36" x14ac:dyDescent="0.3">
      <c r="F23" s="14">
        <v>600</v>
      </c>
      <c r="O23" s="14">
        <v>8</v>
      </c>
      <c r="S23" s="2">
        <v>10</v>
      </c>
      <c r="AF23" s="14">
        <v>45</v>
      </c>
      <c r="AJ23" s="14">
        <v>63</v>
      </c>
    </row>
    <row r="24" spans="1:36" x14ac:dyDescent="0.3">
      <c r="F24" s="14">
        <v>500</v>
      </c>
      <c r="O24" s="14">
        <v>9</v>
      </c>
      <c r="S24" s="2">
        <v>18</v>
      </c>
      <c r="AF24" s="14">
        <v>29</v>
      </c>
      <c r="AJ24" s="14">
        <v>41</v>
      </c>
    </row>
    <row r="25" spans="1:36" x14ac:dyDescent="0.3">
      <c r="F25" s="14">
        <v>800</v>
      </c>
      <c r="O25" s="14">
        <v>7</v>
      </c>
      <c r="S25" s="2">
        <v>16</v>
      </c>
      <c r="AF25" s="14">
        <v>33</v>
      </c>
      <c r="AJ25" s="14">
        <v>48</v>
      </c>
    </row>
    <row r="26" spans="1:36" x14ac:dyDescent="0.3">
      <c r="F26" s="14">
        <v>550</v>
      </c>
      <c r="O26" s="14">
        <v>6</v>
      </c>
      <c r="S26" s="2">
        <v>12</v>
      </c>
      <c r="AF26" s="14">
        <v>37</v>
      </c>
      <c r="AJ26" s="14">
        <v>55</v>
      </c>
    </row>
    <row r="27" spans="1:36" x14ac:dyDescent="0.3">
      <c r="F27" s="14">
        <v>650</v>
      </c>
      <c r="O27" s="14">
        <v>7</v>
      </c>
      <c r="S27" s="2">
        <v>14</v>
      </c>
      <c r="AF27" s="14">
        <v>40</v>
      </c>
      <c r="AJ27" s="14">
        <v>42</v>
      </c>
    </row>
    <row r="28" spans="1:36" x14ac:dyDescent="0.3">
      <c r="F28" s="14">
        <v>400</v>
      </c>
      <c r="O28" s="14">
        <v>8</v>
      </c>
      <c r="S28" s="2">
        <v>19</v>
      </c>
      <c r="AF28" s="14">
        <v>36</v>
      </c>
      <c r="AJ28" s="14">
        <v>39</v>
      </c>
    </row>
    <row r="29" spans="1:36" x14ac:dyDescent="0.3">
      <c r="F29" s="14">
        <v>600</v>
      </c>
      <c r="O29" s="14">
        <v>9</v>
      </c>
      <c r="S29" s="2">
        <v>21</v>
      </c>
      <c r="AF29" s="14">
        <v>29</v>
      </c>
      <c r="AJ29" s="14">
        <v>58</v>
      </c>
    </row>
    <row r="30" spans="1:36" x14ac:dyDescent="0.3">
      <c r="F30" s="14">
        <v>750</v>
      </c>
      <c r="O30" s="14">
        <v>8</v>
      </c>
      <c r="S30" s="2">
        <v>11</v>
      </c>
      <c r="AF30" s="14">
        <v>31</v>
      </c>
      <c r="AJ30" s="14">
        <v>58</v>
      </c>
    </row>
    <row r="31" spans="1:36" ht="15" thickBot="1" x14ac:dyDescent="0.35">
      <c r="F31" s="25">
        <v>550</v>
      </c>
      <c r="O31" s="14">
        <v>7</v>
      </c>
      <c r="S31" s="2">
        <v>17</v>
      </c>
      <c r="AF31" s="14">
        <v>38</v>
      </c>
      <c r="AJ31" s="14">
        <v>62</v>
      </c>
    </row>
    <row r="32" spans="1:36" x14ac:dyDescent="0.3">
      <c r="E32" s="6" t="s">
        <v>29</v>
      </c>
      <c r="F32" s="26">
        <f>MAX(F1:F31)-MIN(F1:F31)</f>
        <v>400</v>
      </c>
      <c r="O32" s="14">
        <v>6</v>
      </c>
      <c r="S32" s="2">
        <v>15</v>
      </c>
      <c r="AF32" s="14">
        <v>35</v>
      </c>
      <c r="AJ32" s="14">
        <v>49</v>
      </c>
    </row>
    <row r="33" spans="5:36" x14ac:dyDescent="0.3">
      <c r="E33" s="8" t="s">
        <v>33</v>
      </c>
      <c r="F33" s="27">
        <f>_xlfn.VAR.S(F1:F31)</f>
        <v>13163.793103448275</v>
      </c>
      <c r="O33" s="14">
        <v>9</v>
      </c>
      <c r="S33" s="2">
        <v>20</v>
      </c>
      <c r="AF33" s="14">
        <v>44</v>
      </c>
      <c r="AJ33" s="14">
        <v>59</v>
      </c>
    </row>
    <row r="34" spans="5:36" ht="15" thickBot="1" x14ac:dyDescent="0.35">
      <c r="E34" s="10" t="s">
        <v>31</v>
      </c>
      <c r="F34" s="28">
        <f>_xlfn.STDEV.S(F1:F31)</f>
        <v>114.73357443855863</v>
      </c>
      <c r="O34" s="14">
        <v>8</v>
      </c>
      <c r="S34" s="2">
        <v>26</v>
      </c>
      <c r="AF34" s="14">
        <v>32</v>
      </c>
      <c r="AJ34" s="14">
        <v>45</v>
      </c>
    </row>
    <row r="35" spans="5:36" x14ac:dyDescent="0.3">
      <c r="O35" s="14">
        <v>7</v>
      </c>
      <c r="S35" s="2">
        <v>13</v>
      </c>
      <c r="AF35" s="14">
        <v>39</v>
      </c>
      <c r="AJ35" s="14">
        <v>49</v>
      </c>
    </row>
    <row r="36" spans="5:36" x14ac:dyDescent="0.3">
      <c r="O36" s="14">
        <v>6</v>
      </c>
      <c r="S36" s="2">
        <v>12</v>
      </c>
      <c r="AF36" s="14">
        <v>36</v>
      </c>
      <c r="AJ36" s="14">
        <v>59</v>
      </c>
    </row>
    <row r="37" spans="5:36" x14ac:dyDescent="0.3">
      <c r="O37" s="14">
        <v>8</v>
      </c>
      <c r="S37" s="2">
        <v>14</v>
      </c>
      <c r="AF37" s="14">
        <v>30</v>
      </c>
      <c r="AJ37" s="14">
        <v>45</v>
      </c>
    </row>
    <row r="38" spans="5:36" x14ac:dyDescent="0.3">
      <c r="O38" s="14">
        <v>9</v>
      </c>
      <c r="S38" s="2">
        <v>22</v>
      </c>
      <c r="AF38" s="14">
        <v>33</v>
      </c>
      <c r="AJ38" s="14">
        <v>47</v>
      </c>
    </row>
    <row r="39" spans="5:36" x14ac:dyDescent="0.3">
      <c r="O39" s="14">
        <v>7</v>
      </c>
      <c r="S39" s="2">
        <v>19</v>
      </c>
      <c r="AF39" s="14">
        <v>28</v>
      </c>
      <c r="AJ39" s="14">
        <v>51</v>
      </c>
    </row>
    <row r="40" spans="5:36" x14ac:dyDescent="0.3">
      <c r="O40" s="14">
        <v>8</v>
      </c>
      <c r="S40" s="2">
        <v>16</v>
      </c>
      <c r="AF40" s="14">
        <v>41</v>
      </c>
      <c r="AJ40" s="14">
        <v>65</v>
      </c>
    </row>
    <row r="41" spans="5:36" x14ac:dyDescent="0.3">
      <c r="O41" s="14">
        <v>7</v>
      </c>
      <c r="S41" s="2">
        <v>11</v>
      </c>
      <c r="AF41" s="14">
        <v>35</v>
      </c>
      <c r="AJ41" s="14">
        <v>41</v>
      </c>
    </row>
    <row r="42" spans="5:36" x14ac:dyDescent="0.3">
      <c r="O42" s="14">
        <v>6</v>
      </c>
      <c r="S42" s="2">
        <v>25</v>
      </c>
      <c r="AF42" s="14">
        <v>31</v>
      </c>
      <c r="AJ42" s="14">
        <v>48</v>
      </c>
    </row>
    <row r="43" spans="5:36" x14ac:dyDescent="0.3">
      <c r="O43" s="14">
        <v>9</v>
      </c>
      <c r="S43" s="2">
        <v>18</v>
      </c>
      <c r="AF43" s="14">
        <v>37</v>
      </c>
      <c r="AJ43" s="14">
        <v>55</v>
      </c>
    </row>
    <row r="44" spans="5:36" x14ac:dyDescent="0.3">
      <c r="O44" s="14">
        <v>8</v>
      </c>
      <c r="S44" s="2">
        <v>16</v>
      </c>
      <c r="AF44" s="14">
        <v>42</v>
      </c>
      <c r="AJ44" s="14">
        <v>42</v>
      </c>
    </row>
    <row r="45" spans="5:36" x14ac:dyDescent="0.3">
      <c r="O45" s="14">
        <v>7</v>
      </c>
      <c r="S45" s="2">
        <v>13</v>
      </c>
      <c r="AF45" s="14">
        <v>29</v>
      </c>
      <c r="AJ45" s="14">
        <v>39</v>
      </c>
    </row>
    <row r="46" spans="5:36" x14ac:dyDescent="0.3">
      <c r="O46" s="14">
        <v>6</v>
      </c>
      <c r="S46" s="2">
        <v>21</v>
      </c>
      <c r="AF46" s="14">
        <v>34</v>
      </c>
      <c r="AJ46" s="14">
        <v>58</v>
      </c>
    </row>
    <row r="47" spans="5:36" x14ac:dyDescent="0.3">
      <c r="O47" s="14">
        <v>7</v>
      </c>
      <c r="S47" s="2">
        <v>20</v>
      </c>
      <c r="AF47" s="14">
        <v>40</v>
      </c>
      <c r="AJ47" s="14">
        <v>62</v>
      </c>
    </row>
    <row r="48" spans="5:36" x14ac:dyDescent="0.3">
      <c r="O48" s="14">
        <v>8</v>
      </c>
      <c r="S48" s="2">
        <v>15</v>
      </c>
      <c r="AF48" s="14">
        <v>31</v>
      </c>
      <c r="AJ48" s="14">
        <v>49</v>
      </c>
    </row>
    <row r="49" spans="14:36" x14ac:dyDescent="0.3">
      <c r="O49" s="14">
        <v>9</v>
      </c>
      <c r="S49" s="2">
        <v>12</v>
      </c>
      <c r="AF49" s="14">
        <v>33</v>
      </c>
      <c r="AJ49" s="14">
        <v>59</v>
      </c>
    </row>
    <row r="50" spans="14:36" x14ac:dyDescent="0.3">
      <c r="O50" s="14">
        <v>8</v>
      </c>
      <c r="S50" s="2">
        <v>19</v>
      </c>
      <c r="AF50" s="14">
        <v>38</v>
      </c>
      <c r="AJ50" s="14">
        <v>45</v>
      </c>
    </row>
    <row r="51" spans="14:36" x14ac:dyDescent="0.3">
      <c r="O51" s="14">
        <v>7</v>
      </c>
      <c r="S51" s="2">
        <v>17</v>
      </c>
      <c r="AF51" s="14">
        <v>36</v>
      </c>
      <c r="AJ51" s="14">
        <v>47</v>
      </c>
    </row>
    <row r="52" spans="14:36" ht="15" thickBot="1" x14ac:dyDescent="0.35">
      <c r="O52" s="14">
        <v>6</v>
      </c>
      <c r="S52" s="2">
        <v>15</v>
      </c>
      <c r="AF52" s="14">
        <v>39</v>
      </c>
      <c r="AJ52" s="14">
        <v>51</v>
      </c>
    </row>
    <row r="53" spans="14:36" x14ac:dyDescent="0.3">
      <c r="N53" s="6" t="s">
        <v>0</v>
      </c>
      <c r="O53" s="27">
        <f>AVERAGE(O1:O52)</f>
        <v>7.4901960784313726</v>
      </c>
      <c r="S53" s="2">
        <v>16</v>
      </c>
      <c r="AF53" s="14">
        <v>27</v>
      </c>
      <c r="AJ53" s="14">
        <v>65</v>
      </c>
    </row>
    <row r="54" spans="14:36" x14ac:dyDescent="0.3">
      <c r="N54" s="8" t="s">
        <v>36</v>
      </c>
      <c r="O54" s="27">
        <f>MEDIAN(O1:O52)</f>
        <v>7</v>
      </c>
      <c r="S54" s="2">
        <v>13</v>
      </c>
      <c r="AF54" s="14">
        <v>35</v>
      </c>
      <c r="AJ54" s="14">
        <v>43</v>
      </c>
    </row>
    <row r="55" spans="14:36" ht="15" thickBot="1" x14ac:dyDescent="0.35">
      <c r="N55" s="8" t="s">
        <v>37</v>
      </c>
      <c r="O55" s="27">
        <f>_xlfn.MODE.SNGL(O1:O52)</f>
        <v>7</v>
      </c>
      <c r="S55" s="2">
        <v>14</v>
      </c>
      <c r="AF55" s="14">
        <v>30</v>
      </c>
      <c r="AJ55" s="14">
        <v>58</v>
      </c>
    </row>
    <row r="56" spans="14:36" x14ac:dyDescent="0.3">
      <c r="N56" s="8" t="s">
        <v>30</v>
      </c>
      <c r="O56" s="27">
        <f>VARA(O1:O52)</f>
        <v>2.113122171945705</v>
      </c>
      <c r="S56" s="2">
        <v>18</v>
      </c>
      <c r="AF56" s="14">
        <v>43</v>
      </c>
      <c r="AI56" s="34" t="s">
        <v>0</v>
      </c>
      <c r="AJ56" s="9">
        <f>AVERAGE(AJ1:AJ55)</f>
        <v>50.851851851851855</v>
      </c>
    </row>
    <row r="57" spans="14:36" x14ac:dyDescent="0.3">
      <c r="N57" s="8" t="s">
        <v>38</v>
      </c>
      <c r="O57" s="27">
        <f>_xlfn.STDEV.S(O1:O52)</f>
        <v>1.0270842033564285</v>
      </c>
      <c r="S57" s="2">
        <v>20</v>
      </c>
      <c r="AF57" s="14">
        <v>29</v>
      </c>
      <c r="AI57" s="35" t="s">
        <v>1</v>
      </c>
      <c r="AJ57" s="9">
        <f>MEDIAN(AJ1:AJ55)</f>
        <v>50</v>
      </c>
    </row>
    <row r="58" spans="14:36" ht="15" thickBot="1" x14ac:dyDescent="0.35">
      <c r="N58" s="10" t="s">
        <v>29</v>
      </c>
      <c r="O58" s="28">
        <f>MAX(O1:O52)-MIN(O1:O52)</f>
        <v>3</v>
      </c>
      <c r="S58" s="2">
        <v>19</v>
      </c>
      <c r="AF58" s="14">
        <v>32</v>
      </c>
      <c r="AI58" s="35" t="s">
        <v>2</v>
      </c>
      <c r="AJ58" s="9">
        <f>_xlfn.MODE.SNGL(AJ1:AJ55)</f>
        <v>49</v>
      </c>
    </row>
    <row r="59" spans="14:36" x14ac:dyDescent="0.3">
      <c r="S59" s="2">
        <v>21</v>
      </c>
      <c r="AF59" s="14">
        <v>36</v>
      </c>
      <c r="AI59" s="35" t="s">
        <v>33</v>
      </c>
      <c r="AJ59" s="9">
        <f>_xlfn.VAR.S(AJ1:AJ55)</f>
        <v>93.034241788958553</v>
      </c>
    </row>
    <row r="60" spans="14:36" ht="15" thickBot="1" x14ac:dyDescent="0.35">
      <c r="S60" s="2">
        <v>17</v>
      </c>
      <c r="AF60" s="14">
        <v>31</v>
      </c>
      <c r="AI60" s="36" t="s">
        <v>31</v>
      </c>
      <c r="AJ60" s="11">
        <f>_xlfn.STDEV.S(AJ1:AJ55)</f>
        <v>9.6454259516601208</v>
      </c>
    </row>
    <row r="61" spans="14:36" x14ac:dyDescent="0.3">
      <c r="S61" s="2">
        <v>12</v>
      </c>
      <c r="AF61" s="14">
        <v>40</v>
      </c>
    </row>
    <row r="62" spans="14:36" x14ac:dyDescent="0.3">
      <c r="S62" s="2">
        <v>15</v>
      </c>
      <c r="AF62" s="14">
        <v>38</v>
      </c>
    </row>
    <row r="63" spans="14:36" x14ac:dyDescent="0.3">
      <c r="S63" s="2">
        <v>13</v>
      </c>
      <c r="AF63" s="14">
        <v>44</v>
      </c>
    </row>
    <row r="64" spans="14:36" x14ac:dyDescent="0.3">
      <c r="S64" s="2">
        <v>16</v>
      </c>
      <c r="AF64" s="14">
        <v>37</v>
      </c>
    </row>
    <row r="65" spans="18:32" x14ac:dyDescent="0.3">
      <c r="S65" s="2">
        <v>14</v>
      </c>
      <c r="AF65" s="14">
        <v>33</v>
      </c>
    </row>
    <row r="66" spans="18:32" x14ac:dyDescent="0.3">
      <c r="S66" s="2">
        <v>22</v>
      </c>
      <c r="AF66" s="14">
        <v>35</v>
      </c>
    </row>
    <row r="67" spans="18:32" x14ac:dyDescent="0.3">
      <c r="S67" s="2">
        <v>21</v>
      </c>
      <c r="AF67" s="14">
        <v>41</v>
      </c>
    </row>
    <row r="68" spans="18:32" x14ac:dyDescent="0.3">
      <c r="S68" s="2">
        <v>19</v>
      </c>
      <c r="AF68" s="14">
        <v>30</v>
      </c>
    </row>
    <row r="69" spans="18:32" x14ac:dyDescent="0.3">
      <c r="S69" s="2">
        <v>15</v>
      </c>
      <c r="AF69" s="14">
        <v>31</v>
      </c>
    </row>
    <row r="70" spans="18:32" x14ac:dyDescent="0.3">
      <c r="S70" s="2">
        <v>16</v>
      </c>
      <c r="AF70" s="14">
        <v>39</v>
      </c>
    </row>
    <row r="71" spans="18:32" x14ac:dyDescent="0.3">
      <c r="S71" s="2">
        <v>13</v>
      </c>
      <c r="AF71" s="14">
        <v>28</v>
      </c>
    </row>
    <row r="72" spans="18:32" ht="15" thickBot="1" x14ac:dyDescent="0.35">
      <c r="S72" s="2">
        <v>18</v>
      </c>
      <c r="AF72" s="14">
        <v>45</v>
      </c>
    </row>
    <row r="73" spans="18:32" x14ac:dyDescent="0.3">
      <c r="R73" s="6" t="s">
        <v>0</v>
      </c>
      <c r="S73" s="27">
        <f>AVERAGE(S1:S72)</f>
        <v>16.64788732394366</v>
      </c>
      <c r="AF73" s="14">
        <v>29</v>
      </c>
    </row>
    <row r="74" spans="18:32" x14ac:dyDescent="0.3">
      <c r="R74" s="8" t="s">
        <v>1</v>
      </c>
      <c r="S74" s="27">
        <f>MEDIAN(S1:S72)</f>
        <v>16</v>
      </c>
      <c r="AF74" s="14">
        <v>33</v>
      </c>
    </row>
    <row r="75" spans="18:32" x14ac:dyDescent="0.3">
      <c r="R75" s="8" t="s">
        <v>2</v>
      </c>
      <c r="S75" s="27">
        <f>_xlfn.MODE.SNGL(S1:S72)</f>
        <v>16</v>
      </c>
      <c r="AF75" s="14">
        <v>38</v>
      </c>
    </row>
    <row r="76" spans="18:32" x14ac:dyDescent="0.3">
      <c r="R76" s="8" t="s">
        <v>30</v>
      </c>
      <c r="S76" s="27">
        <f>_xlfn.VAR.S(S1:S72)</f>
        <v>18.145674044265615</v>
      </c>
      <c r="AF76" s="14">
        <v>34</v>
      </c>
    </row>
    <row r="77" spans="18:32" x14ac:dyDescent="0.3">
      <c r="R77" s="8" t="s">
        <v>31</v>
      </c>
      <c r="S77" s="27">
        <f>_xlfn.STDEV.S(S1:S72)</f>
        <v>4.2597739428595993</v>
      </c>
      <c r="AF77" s="14">
        <v>32</v>
      </c>
    </row>
    <row r="78" spans="18:32" ht="15" thickBot="1" x14ac:dyDescent="0.35">
      <c r="R78" s="10" t="s">
        <v>29</v>
      </c>
      <c r="S78" s="28">
        <f>MAX(S1:S72)-MIN(S1:S72)</f>
        <v>19</v>
      </c>
      <c r="AF78" s="14">
        <v>35</v>
      </c>
    </row>
    <row r="79" spans="18:32" x14ac:dyDescent="0.3">
      <c r="AF79" s="14">
        <v>31</v>
      </c>
    </row>
    <row r="80" spans="18:32" x14ac:dyDescent="0.3">
      <c r="AF80" s="14">
        <v>40</v>
      </c>
    </row>
    <row r="81" spans="32:32" x14ac:dyDescent="0.3">
      <c r="AF81" s="14">
        <v>36</v>
      </c>
    </row>
    <row r="82" spans="32:32" x14ac:dyDescent="0.3">
      <c r="AF82" s="14">
        <v>39</v>
      </c>
    </row>
    <row r="83" spans="32:32" x14ac:dyDescent="0.3">
      <c r="AF83" s="14">
        <v>27</v>
      </c>
    </row>
    <row r="84" spans="32:32" x14ac:dyDescent="0.3">
      <c r="AF84" s="14">
        <v>35</v>
      </c>
    </row>
    <row r="85" spans="32:32" x14ac:dyDescent="0.3">
      <c r="AF85" s="14">
        <v>30</v>
      </c>
    </row>
    <row r="86" spans="32:32" x14ac:dyDescent="0.3">
      <c r="AF86" s="14">
        <v>43</v>
      </c>
    </row>
    <row r="87" spans="32:32" x14ac:dyDescent="0.3">
      <c r="AF87" s="14">
        <v>29</v>
      </c>
    </row>
    <row r="88" spans="32:32" x14ac:dyDescent="0.3">
      <c r="AF88" s="14">
        <v>32</v>
      </c>
    </row>
    <row r="89" spans="32:32" x14ac:dyDescent="0.3">
      <c r="AF89" s="14">
        <v>36</v>
      </c>
    </row>
    <row r="90" spans="32:32" x14ac:dyDescent="0.3">
      <c r="AF90" s="14">
        <v>31</v>
      </c>
    </row>
    <row r="91" spans="32:32" x14ac:dyDescent="0.3">
      <c r="AF91" s="14">
        <v>40</v>
      </c>
    </row>
    <row r="92" spans="32:32" x14ac:dyDescent="0.3">
      <c r="AF92" s="14">
        <v>38</v>
      </c>
    </row>
    <row r="93" spans="32:32" x14ac:dyDescent="0.3">
      <c r="AF93" s="14">
        <v>44</v>
      </c>
    </row>
    <row r="94" spans="32:32" x14ac:dyDescent="0.3">
      <c r="AF94" s="14">
        <v>37</v>
      </c>
    </row>
    <row r="95" spans="32:32" x14ac:dyDescent="0.3">
      <c r="AF95" s="14">
        <v>33</v>
      </c>
    </row>
    <row r="96" spans="32:32" x14ac:dyDescent="0.3">
      <c r="AF96" s="14">
        <v>41</v>
      </c>
    </row>
    <row r="97" spans="31:32" x14ac:dyDescent="0.3">
      <c r="AF97" s="14">
        <v>30</v>
      </c>
    </row>
    <row r="98" spans="31:32" x14ac:dyDescent="0.3">
      <c r="AF98" s="14">
        <v>31</v>
      </c>
    </row>
    <row r="99" spans="31:32" x14ac:dyDescent="0.3">
      <c r="AF99" s="14">
        <v>39</v>
      </c>
    </row>
    <row r="100" spans="31:32" ht="15" thickBot="1" x14ac:dyDescent="0.35">
      <c r="AF100" s="14">
        <v>28</v>
      </c>
    </row>
    <row r="101" spans="31:32" x14ac:dyDescent="0.3">
      <c r="AE101" s="6" t="s">
        <v>46</v>
      </c>
      <c r="AF101" s="27">
        <f>AVERAGE(AF2:AF100)</f>
        <v>34.98989898989899</v>
      </c>
    </row>
    <row r="102" spans="31:32" x14ac:dyDescent="0.3">
      <c r="AE102" s="8" t="s">
        <v>1</v>
      </c>
      <c r="AF102" s="27">
        <f>MEDIAN(AF1:AF100)</f>
        <v>35</v>
      </c>
    </row>
    <row r="103" spans="31:32" x14ac:dyDescent="0.3">
      <c r="AE103" s="8" t="s">
        <v>2</v>
      </c>
      <c r="AF103" s="27">
        <f>_xlfn.MODE.SNGL(AF1:AF100)</f>
        <v>31</v>
      </c>
    </row>
    <row r="104" spans="31:32" x14ac:dyDescent="0.3">
      <c r="AE104" s="8" t="s">
        <v>33</v>
      </c>
      <c r="AF104" s="27">
        <f>_xlfn.VAR.S(AF1:AF100)</f>
        <v>23.418264275407079</v>
      </c>
    </row>
    <row r="105" spans="31:32" x14ac:dyDescent="0.3">
      <c r="AE105" s="8" t="s">
        <v>31</v>
      </c>
      <c r="AF105" s="27">
        <f>_xlfn.STDEV.S(AF1:AF100)</f>
        <v>4.8392421178741492</v>
      </c>
    </row>
    <row r="106" spans="31:32" ht="15" thickBot="1" x14ac:dyDescent="0.35">
      <c r="AE106" s="10" t="s">
        <v>29</v>
      </c>
      <c r="AF106" s="28">
        <f>MAX(AF1:AF100)-MIN(AF1:AF100)</f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A39D-0990-43A8-B3EF-8F3F84A731E7}">
  <dimension ref="A1:F8"/>
  <sheetViews>
    <sheetView workbookViewId="0">
      <selection activeCell="B17" sqref="B17"/>
    </sheetView>
  </sheetViews>
  <sheetFormatPr defaultRowHeight="14.4" x14ac:dyDescent="0.3"/>
  <cols>
    <col min="1" max="1" width="11.21875" bestFit="1" customWidth="1"/>
    <col min="6" max="6" width="38.5546875" bestFit="1" customWidth="1"/>
  </cols>
  <sheetData>
    <row r="1" spans="1:6" x14ac:dyDescent="0.3">
      <c r="A1" s="43" t="s">
        <v>55</v>
      </c>
      <c r="B1" s="43" t="s">
        <v>47</v>
      </c>
      <c r="F1" s="39" t="s">
        <v>56</v>
      </c>
    </row>
    <row r="2" spans="1:6" x14ac:dyDescent="0.3">
      <c r="A2" s="43" t="s">
        <v>48</v>
      </c>
      <c r="B2" s="43">
        <v>30</v>
      </c>
    </row>
    <row r="3" spans="1:6" x14ac:dyDescent="0.3">
      <c r="A3" s="43" t="s">
        <v>49</v>
      </c>
      <c r="B3" s="43">
        <v>40</v>
      </c>
    </row>
    <row r="4" spans="1:6" x14ac:dyDescent="0.3">
      <c r="A4" s="43" t="s">
        <v>50</v>
      </c>
      <c r="B4" s="43">
        <v>20</v>
      </c>
    </row>
    <row r="5" spans="1:6" x14ac:dyDescent="0.3">
      <c r="A5" s="43" t="s">
        <v>54</v>
      </c>
      <c r="B5" s="43">
        <v>10</v>
      </c>
    </row>
    <row r="6" spans="1:6" x14ac:dyDescent="0.3">
      <c r="A6" s="43" t="s">
        <v>51</v>
      </c>
      <c r="B6" s="43">
        <v>45</v>
      </c>
    </row>
    <row r="7" spans="1:6" x14ac:dyDescent="0.3">
      <c r="A7" s="43" t="s">
        <v>52</v>
      </c>
      <c r="B7" s="43">
        <v>25</v>
      </c>
    </row>
    <row r="8" spans="1:6" x14ac:dyDescent="0.3">
      <c r="A8" s="43" t="s">
        <v>53</v>
      </c>
      <c r="B8" s="43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FE0E-6E37-44D2-97B6-B0B4999711CF}">
  <dimension ref="A1:A102"/>
  <sheetViews>
    <sheetView zoomScale="112" workbookViewId="0">
      <selection activeCell="I18" sqref="I18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5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3</v>
      </c>
    </row>
    <row r="7" spans="1:1" x14ac:dyDescent="0.3">
      <c r="A7">
        <v>2</v>
      </c>
    </row>
    <row r="8" spans="1:1" x14ac:dyDescent="0.3">
      <c r="A8">
        <v>5</v>
      </c>
    </row>
    <row r="9" spans="1:1" x14ac:dyDescent="0.3">
      <c r="A9">
        <v>4</v>
      </c>
    </row>
    <row r="10" spans="1:1" x14ac:dyDescent="0.3">
      <c r="A10">
        <v>3</v>
      </c>
    </row>
    <row r="11" spans="1:1" x14ac:dyDescent="0.3">
      <c r="A11">
        <v>5</v>
      </c>
    </row>
    <row r="12" spans="1:1" x14ac:dyDescent="0.3">
      <c r="A12">
        <v>3</v>
      </c>
    </row>
    <row r="13" spans="1:1" x14ac:dyDescent="0.3">
      <c r="A13">
        <v>4</v>
      </c>
    </row>
    <row r="14" spans="1:1" x14ac:dyDescent="0.3">
      <c r="A14">
        <v>3</v>
      </c>
    </row>
    <row r="15" spans="1:1" x14ac:dyDescent="0.3">
      <c r="A15">
        <v>2</v>
      </c>
    </row>
    <row r="16" spans="1:1" x14ac:dyDescent="0.3">
      <c r="A16">
        <v>4</v>
      </c>
    </row>
    <row r="17" spans="1:1" x14ac:dyDescent="0.3">
      <c r="A17">
        <v>5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4</v>
      </c>
    </row>
    <row r="21" spans="1:1" x14ac:dyDescent="0.3">
      <c r="A21">
        <v>5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3</v>
      </c>
    </row>
    <row r="27" spans="1:1" x14ac:dyDescent="0.3">
      <c r="A27">
        <v>5</v>
      </c>
    </row>
    <row r="28" spans="1:1" x14ac:dyDescent="0.3">
      <c r="A28">
        <v>4</v>
      </c>
    </row>
    <row r="29" spans="1:1" x14ac:dyDescent="0.3">
      <c r="A29">
        <v>3</v>
      </c>
    </row>
    <row r="30" spans="1:1" x14ac:dyDescent="0.3">
      <c r="A30">
        <v>4</v>
      </c>
    </row>
    <row r="31" spans="1:1" x14ac:dyDescent="0.3">
      <c r="A31">
        <v>5</v>
      </c>
    </row>
    <row r="32" spans="1:1" x14ac:dyDescent="0.3">
      <c r="A32">
        <v>4</v>
      </c>
    </row>
    <row r="33" spans="1:1" x14ac:dyDescent="0.3">
      <c r="A33">
        <v>4</v>
      </c>
    </row>
    <row r="34" spans="1:1" x14ac:dyDescent="0.3">
      <c r="A34">
        <v>5</v>
      </c>
    </row>
    <row r="35" spans="1:1" x14ac:dyDescent="0.3">
      <c r="A35">
        <v>1</v>
      </c>
    </row>
    <row r="36" spans="1:1" x14ac:dyDescent="0.3">
      <c r="A36">
        <v>5</v>
      </c>
    </row>
    <row r="37" spans="1:1" x14ac:dyDescent="0.3">
      <c r="A37">
        <v>4</v>
      </c>
    </row>
    <row r="38" spans="1:1" x14ac:dyDescent="0.3">
      <c r="A38">
        <v>5</v>
      </c>
    </row>
    <row r="39" spans="1:1" x14ac:dyDescent="0.3">
      <c r="A39">
        <v>6</v>
      </c>
    </row>
    <row r="40" spans="1:1" x14ac:dyDescent="0.3">
      <c r="A40">
        <v>4</v>
      </c>
    </row>
    <row r="41" spans="1:1" x14ac:dyDescent="0.3">
      <c r="A41">
        <v>3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3</v>
      </c>
    </row>
    <row r="45" spans="1:1" x14ac:dyDescent="0.3">
      <c r="A45">
        <v>5</v>
      </c>
    </row>
    <row r="46" spans="1:1" x14ac:dyDescent="0.3">
      <c r="A46">
        <v>3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5</v>
      </c>
    </row>
    <row r="50" spans="1:1" x14ac:dyDescent="0.3">
      <c r="A50">
        <v>3</v>
      </c>
    </row>
    <row r="51" spans="1:1" x14ac:dyDescent="0.3">
      <c r="A51">
        <v>4</v>
      </c>
    </row>
    <row r="52" spans="1:1" x14ac:dyDescent="0.3">
      <c r="A52">
        <v>5</v>
      </c>
    </row>
    <row r="53" spans="1:1" x14ac:dyDescent="0.3">
      <c r="A53">
        <v>3</v>
      </c>
    </row>
    <row r="54" spans="1:1" x14ac:dyDescent="0.3">
      <c r="A54">
        <v>4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4</v>
      </c>
    </row>
    <row r="58" spans="1:1" x14ac:dyDescent="0.3">
      <c r="A58">
        <v>5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3</v>
      </c>
    </row>
    <row r="64" spans="1:1" x14ac:dyDescent="0.3">
      <c r="A64">
        <v>5</v>
      </c>
    </row>
    <row r="65" spans="1:1" x14ac:dyDescent="0.3">
      <c r="A65">
        <v>4</v>
      </c>
    </row>
    <row r="66" spans="1:1" x14ac:dyDescent="0.3">
      <c r="A66">
        <v>3</v>
      </c>
    </row>
    <row r="67" spans="1:1" x14ac:dyDescent="0.3">
      <c r="A67">
        <v>5</v>
      </c>
    </row>
    <row r="68" spans="1:1" x14ac:dyDescent="0.3">
      <c r="A68">
        <v>2</v>
      </c>
    </row>
    <row r="69" spans="1:1" x14ac:dyDescent="0.3">
      <c r="A69">
        <v>4</v>
      </c>
    </row>
    <row r="70" spans="1:1" x14ac:dyDescent="0.3">
      <c r="A70">
        <v>5</v>
      </c>
    </row>
    <row r="71" spans="1:1" x14ac:dyDescent="0.3">
      <c r="A71">
        <v>3</v>
      </c>
    </row>
    <row r="72" spans="1:1" x14ac:dyDescent="0.3">
      <c r="A72">
        <v>4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3</v>
      </c>
    </row>
    <row r="76" spans="1:1" x14ac:dyDescent="0.3">
      <c r="A76">
        <v>4</v>
      </c>
    </row>
    <row r="77" spans="1:1" x14ac:dyDescent="0.3">
      <c r="A77">
        <v>5</v>
      </c>
    </row>
    <row r="78" spans="1:1" x14ac:dyDescent="0.3">
      <c r="A78">
        <v>3</v>
      </c>
    </row>
    <row r="79" spans="1:1" x14ac:dyDescent="0.3">
      <c r="A79">
        <v>5</v>
      </c>
    </row>
    <row r="80" spans="1:1" x14ac:dyDescent="0.3">
      <c r="A80">
        <v>4</v>
      </c>
    </row>
    <row r="81" spans="1:1" x14ac:dyDescent="0.3">
      <c r="A81">
        <v>3</v>
      </c>
    </row>
    <row r="82" spans="1:1" x14ac:dyDescent="0.3">
      <c r="A82">
        <v>3</v>
      </c>
    </row>
    <row r="83" spans="1:1" x14ac:dyDescent="0.3">
      <c r="A83">
        <v>4</v>
      </c>
    </row>
    <row r="84" spans="1:1" x14ac:dyDescent="0.3">
      <c r="A84">
        <v>5</v>
      </c>
    </row>
    <row r="85" spans="1:1" x14ac:dyDescent="0.3">
      <c r="A85">
        <v>2</v>
      </c>
    </row>
    <row r="86" spans="1:1" x14ac:dyDescent="0.3">
      <c r="A86">
        <v>3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5</v>
      </c>
    </row>
    <row r="94" spans="1:1" x14ac:dyDescent="0.3">
      <c r="A94">
        <v>4</v>
      </c>
    </row>
    <row r="95" spans="1:1" x14ac:dyDescent="0.3">
      <c r="A95">
        <v>3</v>
      </c>
    </row>
    <row r="96" spans="1:1" x14ac:dyDescent="0.3">
      <c r="A96">
        <v>5</v>
      </c>
    </row>
    <row r="97" spans="1:1" x14ac:dyDescent="0.3">
      <c r="A97">
        <v>4</v>
      </c>
    </row>
    <row r="98" spans="1:1" x14ac:dyDescent="0.3">
      <c r="A98">
        <v>3</v>
      </c>
    </row>
    <row r="99" spans="1:1" x14ac:dyDescent="0.3">
      <c r="A99">
        <v>2</v>
      </c>
    </row>
    <row r="100" spans="1:1" x14ac:dyDescent="0.3">
      <c r="A100">
        <v>3</v>
      </c>
    </row>
    <row r="102" spans="1:1" x14ac:dyDescent="0.3">
      <c r="A102">
        <f>MAX(A1:A101)</f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CBCD-0325-4767-A9D2-900F2AE62DA6}">
  <dimension ref="A1:B54"/>
  <sheetViews>
    <sheetView workbookViewId="0">
      <selection activeCell="F49" sqref="F49"/>
    </sheetView>
  </sheetViews>
  <sheetFormatPr defaultRowHeight="14.4" x14ac:dyDescent="0.3"/>
  <sheetData>
    <row r="1" spans="2:2" x14ac:dyDescent="0.3">
      <c r="B1" s="44" t="s">
        <v>63</v>
      </c>
    </row>
    <row r="2" spans="2:2" x14ac:dyDescent="0.3">
      <c r="B2" s="14">
        <v>35</v>
      </c>
    </row>
    <row r="3" spans="2:2" x14ac:dyDescent="0.3">
      <c r="B3" s="14">
        <v>28</v>
      </c>
    </row>
    <row r="4" spans="2:2" x14ac:dyDescent="0.3">
      <c r="B4" s="14">
        <v>32</v>
      </c>
    </row>
    <row r="5" spans="2:2" x14ac:dyDescent="0.3">
      <c r="B5" s="14">
        <v>45</v>
      </c>
    </row>
    <row r="6" spans="2:2" x14ac:dyDescent="0.3">
      <c r="B6" s="14">
        <v>38</v>
      </c>
    </row>
    <row r="7" spans="2:2" x14ac:dyDescent="0.3">
      <c r="B7" s="14">
        <v>29</v>
      </c>
    </row>
    <row r="8" spans="2:2" x14ac:dyDescent="0.3">
      <c r="B8" s="14">
        <v>42</v>
      </c>
    </row>
    <row r="9" spans="2:2" x14ac:dyDescent="0.3">
      <c r="B9" s="14">
        <v>30</v>
      </c>
    </row>
    <row r="10" spans="2:2" x14ac:dyDescent="0.3">
      <c r="B10" s="14">
        <v>36</v>
      </c>
    </row>
    <row r="11" spans="2:2" x14ac:dyDescent="0.3">
      <c r="B11" s="14">
        <v>41</v>
      </c>
    </row>
    <row r="12" spans="2:2" x14ac:dyDescent="0.3">
      <c r="B12" s="14">
        <v>47</v>
      </c>
    </row>
    <row r="13" spans="2:2" x14ac:dyDescent="0.3">
      <c r="B13" s="14">
        <v>31</v>
      </c>
    </row>
    <row r="14" spans="2:2" x14ac:dyDescent="0.3">
      <c r="B14" s="14">
        <v>39</v>
      </c>
    </row>
    <row r="15" spans="2:2" x14ac:dyDescent="0.3">
      <c r="B15" s="14">
        <v>43</v>
      </c>
    </row>
    <row r="16" spans="2:2" x14ac:dyDescent="0.3">
      <c r="B16" s="14">
        <v>37</v>
      </c>
    </row>
    <row r="17" spans="2:2" x14ac:dyDescent="0.3">
      <c r="B17" s="14">
        <v>30</v>
      </c>
    </row>
    <row r="18" spans="2:2" x14ac:dyDescent="0.3">
      <c r="B18" s="14">
        <v>34</v>
      </c>
    </row>
    <row r="19" spans="2:2" x14ac:dyDescent="0.3">
      <c r="B19" s="14">
        <v>39</v>
      </c>
    </row>
    <row r="20" spans="2:2" x14ac:dyDescent="0.3">
      <c r="B20" s="14">
        <v>28</v>
      </c>
    </row>
    <row r="21" spans="2:2" x14ac:dyDescent="0.3">
      <c r="B21" s="14">
        <v>33</v>
      </c>
    </row>
    <row r="22" spans="2:2" x14ac:dyDescent="0.3">
      <c r="B22" s="14">
        <v>36</v>
      </c>
    </row>
    <row r="23" spans="2:2" x14ac:dyDescent="0.3">
      <c r="B23" s="14">
        <v>40</v>
      </c>
    </row>
    <row r="24" spans="2:2" x14ac:dyDescent="0.3">
      <c r="B24" s="14">
        <v>42</v>
      </c>
    </row>
    <row r="25" spans="2:2" x14ac:dyDescent="0.3">
      <c r="B25" s="14">
        <v>29</v>
      </c>
    </row>
    <row r="26" spans="2:2" x14ac:dyDescent="0.3">
      <c r="B26" s="14">
        <v>31</v>
      </c>
    </row>
    <row r="27" spans="2:2" x14ac:dyDescent="0.3">
      <c r="B27" s="14">
        <v>45</v>
      </c>
    </row>
    <row r="28" spans="2:2" x14ac:dyDescent="0.3">
      <c r="B28" s="14">
        <v>38</v>
      </c>
    </row>
    <row r="29" spans="2:2" x14ac:dyDescent="0.3">
      <c r="B29" s="14">
        <v>33</v>
      </c>
    </row>
    <row r="30" spans="2:2" x14ac:dyDescent="0.3">
      <c r="B30" s="14">
        <v>41</v>
      </c>
    </row>
    <row r="31" spans="2:2" x14ac:dyDescent="0.3">
      <c r="B31" s="14">
        <v>35</v>
      </c>
    </row>
    <row r="32" spans="2:2" x14ac:dyDescent="0.3">
      <c r="B32" s="14">
        <v>37</v>
      </c>
    </row>
    <row r="33" spans="2:2" x14ac:dyDescent="0.3">
      <c r="B33" s="14">
        <v>34</v>
      </c>
    </row>
    <row r="34" spans="2:2" x14ac:dyDescent="0.3">
      <c r="B34" s="14">
        <v>46</v>
      </c>
    </row>
    <row r="35" spans="2:2" x14ac:dyDescent="0.3">
      <c r="B35" s="14">
        <v>30</v>
      </c>
    </row>
    <row r="36" spans="2:2" x14ac:dyDescent="0.3">
      <c r="B36" s="14">
        <v>39</v>
      </c>
    </row>
    <row r="37" spans="2:2" x14ac:dyDescent="0.3">
      <c r="B37" s="14">
        <v>43</v>
      </c>
    </row>
    <row r="38" spans="2:2" x14ac:dyDescent="0.3">
      <c r="B38" s="14">
        <v>28</v>
      </c>
    </row>
    <row r="39" spans="2:2" x14ac:dyDescent="0.3">
      <c r="B39" s="14">
        <v>32</v>
      </c>
    </row>
    <row r="40" spans="2:2" x14ac:dyDescent="0.3">
      <c r="B40" s="14">
        <v>36</v>
      </c>
    </row>
    <row r="41" spans="2:2" x14ac:dyDescent="0.3">
      <c r="B41" s="14">
        <v>29</v>
      </c>
    </row>
    <row r="42" spans="2:2" x14ac:dyDescent="0.3">
      <c r="B42" s="14">
        <v>31</v>
      </c>
    </row>
    <row r="43" spans="2:2" x14ac:dyDescent="0.3">
      <c r="B43" s="14">
        <v>37</v>
      </c>
    </row>
    <row r="44" spans="2:2" x14ac:dyDescent="0.3">
      <c r="B44" s="14">
        <v>40</v>
      </c>
    </row>
    <row r="45" spans="2:2" x14ac:dyDescent="0.3">
      <c r="B45" s="14">
        <v>42</v>
      </c>
    </row>
    <row r="46" spans="2:2" x14ac:dyDescent="0.3">
      <c r="B46" s="14">
        <v>33</v>
      </c>
    </row>
    <row r="47" spans="2:2" x14ac:dyDescent="0.3">
      <c r="B47" s="14">
        <v>39</v>
      </c>
    </row>
    <row r="48" spans="2:2" x14ac:dyDescent="0.3">
      <c r="B48" s="14">
        <v>28</v>
      </c>
    </row>
    <row r="49" spans="1:2" x14ac:dyDescent="0.3">
      <c r="B49" s="14">
        <v>35</v>
      </c>
    </row>
    <row r="50" spans="1:2" x14ac:dyDescent="0.3">
      <c r="B50" s="14">
        <v>38</v>
      </c>
    </row>
    <row r="51" spans="1:2" x14ac:dyDescent="0.3">
      <c r="B51" s="25">
        <v>43</v>
      </c>
    </row>
    <row r="52" spans="1:2" x14ac:dyDescent="0.3">
      <c r="A52" s="44" t="s">
        <v>0</v>
      </c>
      <c r="B52" s="44">
        <f>AVERAGE(B1:B51)</f>
        <v>36.14</v>
      </c>
    </row>
    <row r="53" spans="1:2" x14ac:dyDescent="0.3">
      <c r="A53" s="44" t="s">
        <v>1</v>
      </c>
      <c r="B53" s="44">
        <f>MEDIAN(B1:B51)</f>
        <v>36</v>
      </c>
    </row>
    <row r="54" spans="1:2" x14ac:dyDescent="0.3">
      <c r="A54" s="44" t="s">
        <v>2</v>
      </c>
      <c r="B54" s="44">
        <f>_xlfn.MODE.SNGL(B1:B51)</f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1B23-A6BE-43E9-B738-14F236168064}">
  <dimension ref="A1:B92"/>
  <sheetViews>
    <sheetView workbookViewId="0">
      <selection activeCell="L19" sqref="L19"/>
    </sheetView>
  </sheetViews>
  <sheetFormatPr defaultRowHeight="14.4" x14ac:dyDescent="0.3"/>
  <cols>
    <col min="2" max="2" width="13.33203125" bestFit="1" customWidth="1"/>
  </cols>
  <sheetData>
    <row r="1" spans="2:2" x14ac:dyDescent="0.3">
      <c r="B1" s="15" t="s">
        <v>64</v>
      </c>
    </row>
    <row r="2" spans="2:2" x14ac:dyDescent="0.3">
      <c r="B2">
        <v>125</v>
      </c>
    </row>
    <row r="3" spans="2:2" x14ac:dyDescent="0.3">
      <c r="B3">
        <v>148</v>
      </c>
    </row>
    <row r="4" spans="2:2" x14ac:dyDescent="0.3">
      <c r="B4">
        <v>137</v>
      </c>
    </row>
    <row r="5" spans="2:2" x14ac:dyDescent="0.3">
      <c r="B5">
        <v>120</v>
      </c>
    </row>
    <row r="6" spans="2:2" x14ac:dyDescent="0.3">
      <c r="B6">
        <v>135</v>
      </c>
    </row>
    <row r="7" spans="2:2" x14ac:dyDescent="0.3">
      <c r="B7">
        <v>132</v>
      </c>
    </row>
    <row r="8" spans="2:2" x14ac:dyDescent="0.3">
      <c r="B8">
        <v>145</v>
      </c>
    </row>
    <row r="9" spans="2:2" x14ac:dyDescent="0.3">
      <c r="B9">
        <v>122</v>
      </c>
    </row>
    <row r="10" spans="2:2" x14ac:dyDescent="0.3">
      <c r="B10">
        <v>130</v>
      </c>
    </row>
    <row r="11" spans="2:2" x14ac:dyDescent="0.3">
      <c r="B11">
        <v>141</v>
      </c>
    </row>
    <row r="12" spans="2:2" x14ac:dyDescent="0.3">
      <c r="B12">
        <v>119</v>
      </c>
    </row>
    <row r="13" spans="2:2" x14ac:dyDescent="0.3">
      <c r="B13">
        <v>125</v>
      </c>
    </row>
    <row r="14" spans="2:2" x14ac:dyDescent="0.3">
      <c r="B14">
        <v>131</v>
      </c>
    </row>
    <row r="15" spans="2:2" x14ac:dyDescent="0.3">
      <c r="B15">
        <v>136</v>
      </c>
    </row>
    <row r="16" spans="2:2" x14ac:dyDescent="0.3">
      <c r="B16">
        <v>128</v>
      </c>
    </row>
    <row r="17" spans="2:2" x14ac:dyDescent="0.3">
      <c r="B17">
        <v>124</v>
      </c>
    </row>
    <row r="18" spans="2:2" x14ac:dyDescent="0.3">
      <c r="B18">
        <v>132</v>
      </c>
    </row>
    <row r="19" spans="2:2" x14ac:dyDescent="0.3">
      <c r="B19">
        <v>136</v>
      </c>
    </row>
    <row r="20" spans="2:2" x14ac:dyDescent="0.3">
      <c r="B20">
        <v>127</v>
      </c>
    </row>
    <row r="21" spans="2:2" x14ac:dyDescent="0.3">
      <c r="B21">
        <v>130</v>
      </c>
    </row>
    <row r="22" spans="2:2" x14ac:dyDescent="0.3">
      <c r="B22">
        <v>122</v>
      </c>
    </row>
    <row r="23" spans="2:2" x14ac:dyDescent="0.3">
      <c r="B23">
        <v>125</v>
      </c>
    </row>
    <row r="24" spans="2:2" x14ac:dyDescent="0.3">
      <c r="B24">
        <v>133</v>
      </c>
    </row>
    <row r="25" spans="2:2" x14ac:dyDescent="0.3">
      <c r="B25">
        <v>140</v>
      </c>
    </row>
    <row r="26" spans="2:2" x14ac:dyDescent="0.3">
      <c r="B26">
        <v>126</v>
      </c>
    </row>
    <row r="27" spans="2:2" x14ac:dyDescent="0.3">
      <c r="B27">
        <v>133</v>
      </c>
    </row>
    <row r="28" spans="2:2" x14ac:dyDescent="0.3">
      <c r="B28">
        <v>135</v>
      </c>
    </row>
    <row r="29" spans="2:2" x14ac:dyDescent="0.3">
      <c r="B29">
        <v>130</v>
      </c>
    </row>
    <row r="30" spans="2:2" x14ac:dyDescent="0.3">
      <c r="B30">
        <v>134</v>
      </c>
    </row>
    <row r="31" spans="2:2" x14ac:dyDescent="0.3">
      <c r="B31">
        <v>141</v>
      </c>
    </row>
    <row r="32" spans="2:2" x14ac:dyDescent="0.3">
      <c r="B32">
        <v>119</v>
      </c>
    </row>
    <row r="33" spans="2:2" x14ac:dyDescent="0.3">
      <c r="B33">
        <v>125</v>
      </c>
    </row>
    <row r="34" spans="2:2" x14ac:dyDescent="0.3">
      <c r="B34">
        <v>131</v>
      </c>
    </row>
    <row r="35" spans="2:2" x14ac:dyDescent="0.3">
      <c r="B35">
        <v>140</v>
      </c>
    </row>
    <row r="36" spans="2:2" x14ac:dyDescent="0.3">
      <c r="B36">
        <v>126</v>
      </c>
    </row>
    <row r="37" spans="2:2" x14ac:dyDescent="0.3">
      <c r="B37">
        <v>133</v>
      </c>
    </row>
    <row r="38" spans="2:2" x14ac:dyDescent="0.3">
      <c r="B38">
        <v>135</v>
      </c>
    </row>
    <row r="39" spans="2:2" x14ac:dyDescent="0.3">
      <c r="B39">
        <v>130</v>
      </c>
    </row>
    <row r="40" spans="2:2" x14ac:dyDescent="0.3">
      <c r="B40">
        <v>134</v>
      </c>
    </row>
    <row r="41" spans="2:2" x14ac:dyDescent="0.3">
      <c r="B41">
        <v>141</v>
      </c>
    </row>
    <row r="42" spans="2:2" x14ac:dyDescent="0.3">
      <c r="B42">
        <v>119</v>
      </c>
    </row>
    <row r="43" spans="2:2" x14ac:dyDescent="0.3">
      <c r="B43">
        <v>125</v>
      </c>
    </row>
    <row r="44" spans="2:2" x14ac:dyDescent="0.3">
      <c r="B44">
        <v>131</v>
      </c>
    </row>
    <row r="45" spans="2:2" x14ac:dyDescent="0.3">
      <c r="B45">
        <v>136</v>
      </c>
    </row>
    <row r="46" spans="2:2" x14ac:dyDescent="0.3">
      <c r="B46">
        <v>128</v>
      </c>
    </row>
    <row r="47" spans="2:2" x14ac:dyDescent="0.3">
      <c r="B47">
        <v>124</v>
      </c>
    </row>
    <row r="48" spans="2:2" x14ac:dyDescent="0.3">
      <c r="B48">
        <v>132</v>
      </c>
    </row>
    <row r="49" spans="2:2" x14ac:dyDescent="0.3">
      <c r="B49">
        <v>136</v>
      </c>
    </row>
    <row r="50" spans="2:2" x14ac:dyDescent="0.3">
      <c r="B50">
        <v>127</v>
      </c>
    </row>
    <row r="51" spans="2:2" x14ac:dyDescent="0.3">
      <c r="B51">
        <v>130</v>
      </c>
    </row>
    <row r="52" spans="2:2" x14ac:dyDescent="0.3">
      <c r="B52">
        <v>122</v>
      </c>
    </row>
    <row r="53" spans="2:2" x14ac:dyDescent="0.3">
      <c r="B53">
        <v>125</v>
      </c>
    </row>
    <row r="54" spans="2:2" x14ac:dyDescent="0.3">
      <c r="B54">
        <v>133</v>
      </c>
    </row>
    <row r="55" spans="2:2" x14ac:dyDescent="0.3">
      <c r="B55">
        <v>140</v>
      </c>
    </row>
    <row r="56" spans="2:2" x14ac:dyDescent="0.3">
      <c r="B56">
        <v>126</v>
      </c>
    </row>
    <row r="57" spans="2:2" x14ac:dyDescent="0.3">
      <c r="B57">
        <v>133</v>
      </c>
    </row>
    <row r="58" spans="2:2" x14ac:dyDescent="0.3">
      <c r="B58">
        <v>135</v>
      </c>
    </row>
    <row r="59" spans="2:2" x14ac:dyDescent="0.3">
      <c r="B59">
        <v>130</v>
      </c>
    </row>
    <row r="60" spans="2:2" x14ac:dyDescent="0.3">
      <c r="B60">
        <v>134</v>
      </c>
    </row>
    <row r="61" spans="2:2" x14ac:dyDescent="0.3">
      <c r="B61">
        <v>141</v>
      </c>
    </row>
    <row r="62" spans="2:2" x14ac:dyDescent="0.3">
      <c r="B62">
        <v>119</v>
      </c>
    </row>
    <row r="63" spans="2:2" x14ac:dyDescent="0.3">
      <c r="B63">
        <v>125</v>
      </c>
    </row>
    <row r="64" spans="2:2" x14ac:dyDescent="0.3">
      <c r="B64">
        <v>131</v>
      </c>
    </row>
    <row r="65" spans="2:2" x14ac:dyDescent="0.3">
      <c r="B65">
        <v>136</v>
      </c>
    </row>
    <row r="66" spans="2:2" x14ac:dyDescent="0.3">
      <c r="B66">
        <v>128</v>
      </c>
    </row>
    <row r="67" spans="2:2" x14ac:dyDescent="0.3">
      <c r="B67">
        <v>124</v>
      </c>
    </row>
    <row r="68" spans="2:2" x14ac:dyDescent="0.3">
      <c r="B68">
        <v>132</v>
      </c>
    </row>
    <row r="69" spans="2:2" x14ac:dyDescent="0.3">
      <c r="B69">
        <v>130</v>
      </c>
    </row>
    <row r="70" spans="2:2" x14ac:dyDescent="0.3">
      <c r="B70">
        <v>122</v>
      </c>
    </row>
    <row r="71" spans="2:2" x14ac:dyDescent="0.3">
      <c r="B71">
        <v>125</v>
      </c>
    </row>
    <row r="72" spans="2:2" x14ac:dyDescent="0.3">
      <c r="B72">
        <v>133</v>
      </c>
    </row>
    <row r="73" spans="2:2" x14ac:dyDescent="0.3">
      <c r="B73">
        <v>140</v>
      </c>
    </row>
    <row r="74" spans="2:2" x14ac:dyDescent="0.3">
      <c r="B74">
        <v>126</v>
      </c>
    </row>
    <row r="75" spans="2:2" x14ac:dyDescent="0.3">
      <c r="B75">
        <v>133</v>
      </c>
    </row>
    <row r="76" spans="2:2" x14ac:dyDescent="0.3">
      <c r="B76">
        <v>135</v>
      </c>
    </row>
    <row r="77" spans="2:2" x14ac:dyDescent="0.3">
      <c r="B77">
        <v>130</v>
      </c>
    </row>
    <row r="78" spans="2:2" x14ac:dyDescent="0.3">
      <c r="B78">
        <v>134</v>
      </c>
    </row>
    <row r="79" spans="2:2" x14ac:dyDescent="0.3">
      <c r="B79">
        <v>141</v>
      </c>
    </row>
    <row r="80" spans="2:2" x14ac:dyDescent="0.3">
      <c r="B80">
        <v>119</v>
      </c>
    </row>
    <row r="81" spans="1:2" x14ac:dyDescent="0.3">
      <c r="B81">
        <v>125</v>
      </c>
    </row>
    <row r="82" spans="1:2" x14ac:dyDescent="0.3">
      <c r="B82">
        <v>131</v>
      </c>
    </row>
    <row r="83" spans="1:2" x14ac:dyDescent="0.3">
      <c r="B83">
        <v>136</v>
      </c>
    </row>
    <row r="84" spans="1:2" x14ac:dyDescent="0.3">
      <c r="B84">
        <v>128</v>
      </c>
    </row>
    <row r="85" spans="1:2" x14ac:dyDescent="0.3">
      <c r="B85">
        <v>124</v>
      </c>
    </row>
    <row r="86" spans="1:2" x14ac:dyDescent="0.3">
      <c r="B86">
        <v>132</v>
      </c>
    </row>
    <row r="87" spans="1:2" x14ac:dyDescent="0.3">
      <c r="B87">
        <v>136</v>
      </c>
    </row>
    <row r="88" spans="1:2" x14ac:dyDescent="0.3">
      <c r="B88">
        <v>127</v>
      </c>
    </row>
    <row r="90" spans="1:2" x14ac:dyDescent="0.3">
      <c r="A90" t="s">
        <v>0</v>
      </c>
      <c r="B90">
        <f>AVERAGE(B1:B88)</f>
        <v>130.63218390804599</v>
      </c>
    </row>
    <row r="91" spans="1:2" x14ac:dyDescent="0.3">
      <c r="A91" t="s">
        <v>1</v>
      </c>
      <c r="B91">
        <f>MEDIAN(B1:B88)</f>
        <v>131</v>
      </c>
    </row>
    <row r="92" spans="1:2" x14ac:dyDescent="0.3">
      <c r="A92" t="s">
        <v>37</v>
      </c>
      <c r="B92">
        <f>_xlfn.MODE.SNGL(B1:B88)</f>
        <v>125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6AA6-8E4F-45BF-A9D8-2198F8D470F9}">
  <dimension ref="A1:D17"/>
  <sheetViews>
    <sheetView workbookViewId="0">
      <selection activeCell="H21" sqref="H21"/>
    </sheetView>
  </sheetViews>
  <sheetFormatPr defaultRowHeight="14.4" x14ac:dyDescent="0.3"/>
  <cols>
    <col min="1" max="1" width="12.77734375" bestFit="1" customWidth="1"/>
  </cols>
  <sheetData>
    <row r="1" spans="1:4" x14ac:dyDescent="0.3">
      <c r="B1" s="24" t="s">
        <v>65</v>
      </c>
      <c r="C1" s="24" t="s">
        <v>66</v>
      </c>
      <c r="D1" s="24" t="s">
        <v>67</v>
      </c>
    </row>
    <row r="2" spans="1:4" x14ac:dyDescent="0.3">
      <c r="B2" s="14">
        <v>45</v>
      </c>
      <c r="C2" s="14">
        <v>32</v>
      </c>
      <c r="D2" s="14">
        <v>40</v>
      </c>
    </row>
    <row r="3" spans="1:4" x14ac:dyDescent="0.3">
      <c r="B3" s="14">
        <v>35</v>
      </c>
      <c r="C3" s="14">
        <v>28</v>
      </c>
      <c r="D3" s="14">
        <v>39</v>
      </c>
    </row>
    <row r="4" spans="1:4" x14ac:dyDescent="0.3">
      <c r="B4" s="14">
        <v>40</v>
      </c>
      <c r="C4" s="14">
        <v>30</v>
      </c>
      <c r="D4" s="14">
        <v>42</v>
      </c>
    </row>
    <row r="5" spans="1:4" x14ac:dyDescent="0.3">
      <c r="B5" s="14">
        <v>38</v>
      </c>
      <c r="C5" s="14">
        <v>34</v>
      </c>
      <c r="D5" s="14">
        <v>41</v>
      </c>
    </row>
    <row r="6" spans="1:4" x14ac:dyDescent="0.3">
      <c r="B6" s="14">
        <v>42</v>
      </c>
      <c r="C6" s="14">
        <v>33</v>
      </c>
      <c r="D6" s="14">
        <v>38</v>
      </c>
    </row>
    <row r="7" spans="1:4" x14ac:dyDescent="0.3">
      <c r="B7" s="14">
        <v>37</v>
      </c>
      <c r="C7" s="14">
        <v>35</v>
      </c>
      <c r="D7" s="14">
        <v>43</v>
      </c>
    </row>
    <row r="8" spans="1:4" x14ac:dyDescent="0.3">
      <c r="B8" s="14">
        <v>39</v>
      </c>
      <c r="C8" s="14">
        <v>31</v>
      </c>
      <c r="D8" s="14">
        <v>45</v>
      </c>
    </row>
    <row r="9" spans="1:4" x14ac:dyDescent="0.3">
      <c r="B9" s="14">
        <v>43</v>
      </c>
      <c r="C9" s="14">
        <v>29</v>
      </c>
      <c r="D9" s="14">
        <v>44</v>
      </c>
    </row>
    <row r="10" spans="1:4" x14ac:dyDescent="0.3">
      <c r="B10" s="14">
        <v>44</v>
      </c>
      <c r="C10" s="14">
        <v>36</v>
      </c>
      <c r="D10" s="14">
        <v>41</v>
      </c>
    </row>
    <row r="11" spans="1:4" x14ac:dyDescent="0.3">
      <c r="B11" s="14">
        <v>41</v>
      </c>
      <c r="C11" s="14">
        <v>37</v>
      </c>
      <c r="D11" s="14">
        <v>37</v>
      </c>
    </row>
    <row r="12" spans="1:4" x14ac:dyDescent="0.3">
      <c r="A12" s="15" t="s">
        <v>0</v>
      </c>
      <c r="B12" s="24">
        <f>AVERAGE(B1:B11)</f>
        <v>40.4</v>
      </c>
      <c r="C12" s="24">
        <f t="shared" ref="C12:D12" si="0">AVERAGE(C1:C11)</f>
        <v>32.5</v>
      </c>
      <c r="D12" s="24">
        <f t="shared" si="0"/>
        <v>41</v>
      </c>
    </row>
    <row r="13" spans="1:4" x14ac:dyDescent="0.3">
      <c r="A13" s="15" t="s">
        <v>1</v>
      </c>
      <c r="B13" s="24">
        <f>MEDIAN(B1:B11)</f>
        <v>40.5</v>
      </c>
      <c r="C13" s="24">
        <f t="shared" ref="C13:D13" si="1">MEDIAN(C1:C11)</f>
        <v>32.5</v>
      </c>
      <c r="D13" s="24">
        <f t="shared" si="1"/>
        <v>41</v>
      </c>
    </row>
    <row r="14" spans="1:4" x14ac:dyDescent="0.3">
      <c r="A14" s="15" t="s">
        <v>2</v>
      </c>
      <c r="B14" s="24" t="e">
        <f>_xlfn.MODE.SNGL(B1:B11)</f>
        <v>#N/A</v>
      </c>
      <c r="C14" s="24" t="e">
        <f t="shared" ref="C14:D14" si="2">_xlfn.MODE.SNGL(C1:C11)</f>
        <v>#N/A</v>
      </c>
      <c r="D14" s="24">
        <f t="shared" si="2"/>
        <v>41</v>
      </c>
    </row>
    <row r="15" spans="1:4" x14ac:dyDescent="0.3">
      <c r="A15" s="15" t="s">
        <v>30</v>
      </c>
      <c r="B15" s="24">
        <f>_xlfn.VAR.S(B1:B11)</f>
        <v>10.266666666666666</v>
      </c>
      <c r="C15" s="24">
        <f t="shared" ref="C15:D15" si="3">_xlfn.VAR.S(C1:C11)</f>
        <v>9.1666666666666661</v>
      </c>
      <c r="D15" s="24">
        <f t="shared" si="3"/>
        <v>6.666666666666667</v>
      </c>
    </row>
    <row r="16" spans="1:4" x14ac:dyDescent="0.3">
      <c r="A16" s="45" t="s">
        <v>68</v>
      </c>
      <c r="B16" s="24">
        <f>_xlfn.STDEV.S(B1:B11)</f>
        <v>3.2041639575194441</v>
      </c>
      <c r="C16" s="24">
        <f t="shared" ref="C16:D16" si="4">_xlfn.STDEV.S(C1:C11)</f>
        <v>3.0276503540974917</v>
      </c>
      <c r="D16" s="24">
        <f t="shared" si="4"/>
        <v>2.5819888974716112</v>
      </c>
    </row>
    <row r="17" spans="1:4" x14ac:dyDescent="0.3">
      <c r="A17" s="45" t="s">
        <v>29</v>
      </c>
      <c r="B17" s="24">
        <f>MAX(B1:B11)-MIN(B1:B11)</f>
        <v>10</v>
      </c>
      <c r="C17" s="24">
        <f t="shared" ref="C17:D17" si="5">MAX(C1:C11)-MIN(C1:C11)</f>
        <v>9</v>
      </c>
      <c r="D17" s="24">
        <f t="shared" si="5"/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E448-19D2-476F-A147-81198C85D167}">
  <dimension ref="A1:R127"/>
  <sheetViews>
    <sheetView workbookViewId="0">
      <selection activeCell="M9" sqref="M9"/>
    </sheetView>
  </sheetViews>
  <sheetFormatPr defaultRowHeight="14.4" x14ac:dyDescent="0.3"/>
  <sheetData>
    <row r="1" spans="1:18" ht="18" x14ac:dyDescent="0.35">
      <c r="A1" s="2">
        <v>-2.5</v>
      </c>
      <c r="B1" s="40" t="s">
        <v>57</v>
      </c>
      <c r="E1" s="14">
        <v>2.5</v>
      </c>
      <c r="F1" s="40" t="s">
        <v>58</v>
      </c>
      <c r="I1" s="14">
        <v>4</v>
      </c>
      <c r="J1" s="40" t="s">
        <v>59</v>
      </c>
      <c r="L1" s="14">
        <v>280</v>
      </c>
      <c r="M1" s="40" t="s">
        <v>60</v>
      </c>
      <c r="Q1" s="14">
        <v>12</v>
      </c>
      <c r="R1" s="40" t="s">
        <v>61</v>
      </c>
    </row>
    <row r="2" spans="1:18" x14ac:dyDescent="0.3">
      <c r="A2" s="2">
        <v>1.3</v>
      </c>
      <c r="E2" s="14">
        <v>4.8</v>
      </c>
      <c r="I2" s="14">
        <v>5</v>
      </c>
      <c r="L2" s="14">
        <v>350</v>
      </c>
      <c r="Q2" s="14">
        <v>18</v>
      </c>
    </row>
    <row r="3" spans="1:18" x14ac:dyDescent="0.3">
      <c r="A3" s="2">
        <v>-0.8</v>
      </c>
      <c r="E3" s="14">
        <v>3.2</v>
      </c>
      <c r="I3" s="14">
        <v>3</v>
      </c>
      <c r="L3" s="14">
        <v>310</v>
      </c>
      <c r="Q3" s="14">
        <v>15</v>
      </c>
    </row>
    <row r="4" spans="1:18" x14ac:dyDescent="0.3">
      <c r="A4" s="2">
        <v>-1.9</v>
      </c>
      <c r="E4" s="14">
        <v>2.1</v>
      </c>
      <c r="I4" s="14">
        <v>4</v>
      </c>
      <c r="L4" s="14">
        <v>270</v>
      </c>
      <c r="Q4" s="14">
        <v>22</v>
      </c>
    </row>
    <row r="5" spans="1:18" x14ac:dyDescent="0.3">
      <c r="A5" s="2">
        <v>2.1</v>
      </c>
      <c r="E5" s="14">
        <v>4.5</v>
      </c>
      <c r="I5" s="14">
        <v>4</v>
      </c>
      <c r="L5" s="14">
        <v>390</v>
      </c>
      <c r="Q5" s="14">
        <v>20</v>
      </c>
    </row>
    <row r="6" spans="1:18" x14ac:dyDescent="0.3">
      <c r="A6" s="2">
        <v>0.5</v>
      </c>
      <c r="E6" s="14">
        <v>2.9</v>
      </c>
      <c r="I6" s="14">
        <v>3</v>
      </c>
      <c r="L6" s="14">
        <v>320</v>
      </c>
      <c r="Q6" s="14">
        <v>14</v>
      </c>
    </row>
    <row r="7" spans="1:18" x14ac:dyDescent="0.3">
      <c r="A7" s="2">
        <v>-1.2</v>
      </c>
      <c r="E7" s="14">
        <v>2.2999999999999998</v>
      </c>
      <c r="I7" s="14">
        <v>2</v>
      </c>
      <c r="L7" s="14">
        <v>290</v>
      </c>
      <c r="Q7" s="14">
        <v>16</v>
      </c>
    </row>
    <row r="8" spans="1:18" x14ac:dyDescent="0.3">
      <c r="A8" s="2">
        <v>1.8</v>
      </c>
      <c r="E8" s="14">
        <v>3.1</v>
      </c>
      <c r="I8" s="14">
        <v>5</v>
      </c>
      <c r="L8" s="14">
        <v>340</v>
      </c>
      <c r="Q8" s="14">
        <v>21</v>
      </c>
    </row>
    <row r="9" spans="1:18" x14ac:dyDescent="0.3">
      <c r="A9" s="2">
        <v>-0.5</v>
      </c>
      <c r="E9" s="14">
        <v>4.2</v>
      </c>
      <c r="I9" s="14">
        <v>4</v>
      </c>
      <c r="L9" s="14">
        <v>310</v>
      </c>
      <c r="Q9" s="14">
        <v>19</v>
      </c>
    </row>
    <row r="10" spans="1:18" x14ac:dyDescent="0.3">
      <c r="A10" s="2">
        <v>2.2999999999999998</v>
      </c>
      <c r="E10" s="14">
        <v>3.9</v>
      </c>
      <c r="I10" s="14">
        <v>3</v>
      </c>
      <c r="L10" s="14">
        <v>380</v>
      </c>
      <c r="Q10" s="14">
        <v>17</v>
      </c>
    </row>
    <row r="11" spans="1:18" x14ac:dyDescent="0.3">
      <c r="A11" s="2">
        <v>-0.7</v>
      </c>
      <c r="E11" s="14">
        <v>2.8</v>
      </c>
      <c r="I11" s="14">
        <v>5</v>
      </c>
      <c r="L11" s="14">
        <v>270</v>
      </c>
      <c r="Q11" s="14">
        <v>22</v>
      </c>
    </row>
    <row r="12" spans="1:18" x14ac:dyDescent="0.3">
      <c r="A12" s="2">
        <v>1.2</v>
      </c>
      <c r="E12" s="14">
        <v>4.0999999999999996</v>
      </c>
      <c r="I12" s="14">
        <v>4</v>
      </c>
      <c r="L12" s="14">
        <v>350</v>
      </c>
      <c r="Q12" s="14">
        <v>19</v>
      </c>
    </row>
    <row r="13" spans="1:18" x14ac:dyDescent="0.3">
      <c r="A13" s="2">
        <v>-1.5</v>
      </c>
      <c r="E13" s="14">
        <v>2.6</v>
      </c>
      <c r="I13" s="14">
        <v>2</v>
      </c>
      <c r="L13" s="14">
        <v>300</v>
      </c>
      <c r="Q13" s="14">
        <v>13</v>
      </c>
    </row>
    <row r="14" spans="1:18" x14ac:dyDescent="0.3">
      <c r="A14" s="2">
        <v>-0.3</v>
      </c>
      <c r="E14" s="14">
        <v>2.4</v>
      </c>
      <c r="I14" s="14">
        <v>3</v>
      </c>
      <c r="L14" s="14">
        <v>330</v>
      </c>
      <c r="Q14" s="14">
        <v>16</v>
      </c>
    </row>
    <row r="15" spans="1:18" x14ac:dyDescent="0.3">
      <c r="A15" s="2">
        <v>2.6</v>
      </c>
      <c r="E15" s="14">
        <v>4.7</v>
      </c>
      <c r="I15" s="14">
        <v>4</v>
      </c>
      <c r="L15" s="14">
        <v>370</v>
      </c>
      <c r="Q15" s="14">
        <v>21</v>
      </c>
    </row>
    <row r="16" spans="1:18" x14ac:dyDescent="0.3">
      <c r="A16" s="2">
        <v>1.1000000000000001</v>
      </c>
      <c r="E16" s="14">
        <v>3.3</v>
      </c>
      <c r="I16" s="14">
        <v>5</v>
      </c>
      <c r="L16" s="14">
        <v>310</v>
      </c>
      <c r="Q16" s="14">
        <v>22</v>
      </c>
    </row>
    <row r="17" spans="1:17" x14ac:dyDescent="0.3">
      <c r="A17" s="2">
        <v>-1.7</v>
      </c>
      <c r="E17" s="14">
        <v>2.7</v>
      </c>
      <c r="I17" s="14">
        <v>3</v>
      </c>
      <c r="L17" s="14">
        <v>280</v>
      </c>
      <c r="Q17" s="14">
        <v>17</v>
      </c>
    </row>
    <row r="18" spans="1:17" x14ac:dyDescent="0.3">
      <c r="A18" s="2">
        <v>0.9</v>
      </c>
      <c r="E18" s="14">
        <v>3</v>
      </c>
      <c r="I18" s="14">
        <v>4</v>
      </c>
      <c r="L18" s="14">
        <v>320</v>
      </c>
      <c r="Q18" s="14">
        <v>19</v>
      </c>
    </row>
    <row r="19" spans="1:17" x14ac:dyDescent="0.3">
      <c r="A19" s="2">
        <v>-1.4</v>
      </c>
      <c r="E19" s="14">
        <v>4.3</v>
      </c>
      <c r="I19" s="14">
        <v>5</v>
      </c>
      <c r="L19" s="14">
        <v>350</v>
      </c>
      <c r="Q19" s="14">
        <v>22</v>
      </c>
    </row>
    <row r="20" spans="1:17" x14ac:dyDescent="0.3">
      <c r="A20" s="2">
        <v>0.3</v>
      </c>
      <c r="E20" s="14">
        <v>3.7</v>
      </c>
      <c r="I20" s="14">
        <v>3</v>
      </c>
      <c r="L20" s="14">
        <v>290</v>
      </c>
      <c r="Q20" s="14">
        <v>18</v>
      </c>
    </row>
    <row r="21" spans="1:17" x14ac:dyDescent="0.3">
      <c r="A21" s="2">
        <v>1.9</v>
      </c>
      <c r="E21" s="14">
        <v>2.2000000000000002</v>
      </c>
      <c r="L21" s="14">
        <v>270</v>
      </c>
      <c r="Q21" s="14">
        <v>14</v>
      </c>
    </row>
    <row r="22" spans="1:17" x14ac:dyDescent="0.3">
      <c r="A22" s="2">
        <v>-1.1000000000000001</v>
      </c>
      <c r="E22" s="14">
        <v>3.6</v>
      </c>
      <c r="I22" s="14">
        <v>4</v>
      </c>
      <c r="L22" s="14">
        <v>350</v>
      </c>
      <c r="Q22" s="14">
        <v>20</v>
      </c>
    </row>
    <row r="23" spans="1:17" x14ac:dyDescent="0.3">
      <c r="A23" s="2">
        <v>-0.9</v>
      </c>
      <c r="E23" s="14">
        <v>4</v>
      </c>
      <c r="I23" s="14">
        <v>3</v>
      </c>
      <c r="L23" s="14">
        <v>300</v>
      </c>
      <c r="Q23" s="14">
        <v>19</v>
      </c>
    </row>
    <row r="24" spans="1:17" x14ac:dyDescent="0.3">
      <c r="A24" s="2">
        <v>1.6</v>
      </c>
      <c r="E24" s="14">
        <v>2.7</v>
      </c>
      <c r="I24" s="14">
        <v>2</v>
      </c>
      <c r="L24" s="14">
        <v>330</v>
      </c>
      <c r="Q24" s="14">
        <v>17</v>
      </c>
    </row>
    <row r="25" spans="1:17" x14ac:dyDescent="0.3">
      <c r="A25" s="2">
        <v>-0.6</v>
      </c>
      <c r="E25" s="14">
        <v>3.8</v>
      </c>
      <c r="I25" s="14">
        <v>4</v>
      </c>
      <c r="L25" s="14">
        <v>370</v>
      </c>
      <c r="Q25" s="14">
        <v>22</v>
      </c>
    </row>
    <row r="26" spans="1:17" x14ac:dyDescent="0.3">
      <c r="A26" s="2">
        <v>-1.3</v>
      </c>
      <c r="E26" s="14">
        <v>3.5</v>
      </c>
      <c r="I26" s="14">
        <v>5</v>
      </c>
      <c r="L26" s="14">
        <v>310</v>
      </c>
      <c r="Q26" s="14">
        <v>18</v>
      </c>
    </row>
    <row r="27" spans="1:17" x14ac:dyDescent="0.3">
      <c r="A27" s="2">
        <v>2.4</v>
      </c>
      <c r="E27" s="14">
        <v>3.2</v>
      </c>
      <c r="I27" s="14">
        <v>3</v>
      </c>
      <c r="L27" s="14">
        <v>280</v>
      </c>
      <c r="Q27" s="14">
        <v>15</v>
      </c>
    </row>
    <row r="28" spans="1:17" x14ac:dyDescent="0.3">
      <c r="A28" s="2">
        <v>0.7</v>
      </c>
      <c r="E28" s="14">
        <v>4.4000000000000004</v>
      </c>
      <c r="I28" s="14">
        <v>4</v>
      </c>
      <c r="L28" s="14">
        <v>320</v>
      </c>
      <c r="Q28" s="14">
        <v>21</v>
      </c>
    </row>
    <row r="29" spans="1:17" x14ac:dyDescent="0.3">
      <c r="A29" s="2">
        <v>-1.8</v>
      </c>
      <c r="E29" s="14">
        <v>2</v>
      </c>
      <c r="I29" s="14">
        <v>5</v>
      </c>
      <c r="L29" s="14">
        <v>350</v>
      </c>
      <c r="Q29" s="14">
        <v>20</v>
      </c>
    </row>
    <row r="30" spans="1:17" x14ac:dyDescent="0.3">
      <c r="A30" s="2">
        <v>1.5</v>
      </c>
      <c r="E30" s="14">
        <v>3.4</v>
      </c>
      <c r="I30" s="14">
        <v>4</v>
      </c>
      <c r="L30" s="14">
        <v>290</v>
      </c>
      <c r="Q30" s="14">
        <v>16</v>
      </c>
    </row>
    <row r="31" spans="1:17" x14ac:dyDescent="0.3">
      <c r="A31" s="2">
        <v>-0.2</v>
      </c>
      <c r="E31" s="14">
        <v>3.1</v>
      </c>
      <c r="I31" s="14">
        <v>3</v>
      </c>
      <c r="L31" s="14">
        <v>270</v>
      </c>
      <c r="Q31" s="14">
        <v>12</v>
      </c>
    </row>
    <row r="32" spans="1:17" x14ac:dyDescent="0.3">
      <c r="A32" s="2">
        <v>-2.1</v>
      </c>
      <c r="E32" s="14">
        <v>2.9</v>
      </c>
      <c r="I32" s="14">
        <v>3</v>
      </c>
      <c r="L32" s="14">
        <v>350</v>
      </c>
      <c r="Q32" s="14">
        <v>18</v>
      </c>
    </row>
    <row r="33" spans="1:17" x14ac:dyDescent="0.3">
      <c r="A33" s="2">
        <v>2.8</v>
      </c>
      <c r="E33" s="14">
        <v>4.5999999999999996</v>
      </c>
      <c r="I33" s="14">
        <v>4</v>
      </c>
      <c r="L33" s="14">
        <v>300</v>
      </c>
      <c r="Q33" s="14">
        <v>15</v>
      </c>
    </row>
    <row r="34" spans="1:17" x14ac:dyDescent="0.3">
      <c r="A34" s="2">
        <v>0.8</v>
      </c>
      <c r="E34" s="14">
        <v>3.3</v>
      </c>
      <c r="I34" s="14">
        <v>5</v>
      </c>
      <c r="L34" s="14">
        <v>330</v>
      </c>
      <c r="Q34" s="14">
        <v>22</v>
      </c>
    </row>
    <row r="35" spans="1:17" x14ac:dyDescent="0.3">
      <c r="A35" s="2">
        <v>-1.6</v>
      </c>
      <c r="E35" s="14">
        <v>2.5</v>
      </c>
      <c r="I35" s="14">
        <v>2</v>
      </c>
      <c r="L35" s="14">
        <v>370</v>
      </c>
      <c r="Q35" s="14">
        <v>20</v>
      </c>
    </row>
    <row r="36" spans="1:17" x14ac:dyDescent="0.3">
      <c r="A36" s="2">
        <v>1.4</v>
      </c>
      <c r="E36" s="14">
        <v>4.9000000000000004</v>
      </c>
      <c r="I36" s="14">
        <v>3</v>
      </c>
      <c r="L36" s="14">
        <v>310</v>
      </c>
      <c r="Q36" s="14">
        <v>14</v>
      </c>
    </row>
    <row r="37" spans="1:17" x14ac:dyDescent="0.3">
      <c r="A37" s="2">
        <v>-0.1</v>
      </c>
      <c r="E37" s="14">
        <v>2.8</v>
      </c>
      <c r="I37" s="14">
        <v>4</v>
      </c>
      <c r="L37" s="14">
        <v>280</v>
      </c>
      <c r="Q37" s="14">
        <v>16</v>
      </c>
    </row>
    <row r="38" spans="1:17" x14ac:dyDescent="0.3">
      <c r="A38" s="2">
        <v>2.5</v>
      </c>
      <c r="E38" s="14">
        <v>3</v>
      </c>
      <c r="I38" s="14">
        <v>4</v>
      </c>
      <c r="L38" s="14">
        <v>320</v>
      </c>
      <c r="Q38" s="14">
        <v>21</v>
      </c>
    </row>
    <row r="39" spans="1:17" x14ac:dyDescent="0.3">
      <c r="A39" s="2">
        <v>-1</v>
      </c>
      <c r="E39" s="14">
        <v>4.2</v>
      </c>
      <c r="I39" s="14">
        <v>3</v>
      </c>
      <c r="L39" s="14">
        <v>350</v>
      </c>
      <c r="Q39" s="14">
        <v>19</v>
      </c>
    </row>
    <row r="40" spans="1:17" x14ac:dyDescent="0.3">
      <c r="A40" s="2">
        <v>1.7</v>
      </c>
      <c r="E40" s="14">
        <v>3.9</v>
      </c>
      <c r="I40" s="14">
        <v>5</v>
      </c>
      <c r="L40" s="14">
        <v>290</v>
      </c>
      <c r="Q40" s="14">
        <v>17</v>
      </c>
    </row>
    <row r="41" spans="1:17" x14ac:dyDescent="0.3">
      <c r="A41" s="2">
        <v>-0.9</v>
      </c>
      <c r="E41" s="14">
        <v>2.8</v>
      </c>
      <c r="I41" s="14">
        <v>4</v>
      </c>
      <c r="L41" s="14">
        <v>270</v>
      </c>
      <c r="Q41" s="14">
        <v>22</v>
      </c>
    </row>
    <row r="42" spans="1:17" x14ac:dyDescent="0.3">
      <c r="A42" s="2">
        <v>-2</v>
      </c>
      <c r="E42" s="14">
        <v>4.0999999999999996</v>
      </c>
      <c r="I42" s="14">
        <v>3</v>
      </c>
      <c r="L42" s="14">
        <v>350</v>
      </c>
      <c r="Q42" s="14">
        <v>19</v>
      </c>
    </row>
    <row r="43" spans="1:17" x14ac:dyDescent="0.3">
      <c r="A43" s="2">
        <v>2.7</v>
      </c>
      <c r="E43" s="14">
        <v>2.6</v>
      </c>
      <c r="I43" s="14">
        <v>4</v>
      </c>
      <c r="L43" s="14">
        <v>300</v>
      </c>
      <c r="Q43" s="14">
        <v>13</v>
      </c>
    </row>
    <row r="44" spans="1:17" x14ac:dyDescent="0.3">
      <c r="A44" s="2">
        <v>0.6</v>
      </c>
      <c r="E44" s="14">
        <v>2.4</v>
      </c>
      <c r="I44" s="14">
        <v>5</v>
      </c>
      <c r="L44" s="14">
        <v>330</v>
      </c>
      <c r="Q44" s="14">
        <v>16</v>
      </c>
    </row>
    <row r="45" spans="1:17" x14ac:dyDescent="0.3">
      <c r="A45" s="2">
        <v>-1.4</v>
      </c>
      <c r="E45" s="14">
        <v>4.7</v>
      </c>
      <c r="I45" s="14">
        <v>4</v>
      </c>
      <c r="L45" s="14">
        <v>370</v>
      </c>
      <c r="Q45" s="14">
        <v>21</v>
      </c>
    </row>
    <row r="46" spans="1:17" x14ac:dyDescent="0.3">
      <c r="A46" s="2">
        <v>1.1000000000000001</v>
      </c>
      <c r="E46" s="14">
        <v>3.3</v>
      </c>
      <c r="I46" s="14">
        <v>2</v>
      </c>
      <c r="L46" s="14">
        <v>310</v>
      </c>
      <c r="Q46" s="14">
        <v>22</v>
      </c>
    </row>
    <row r="47" spans="1:17" x14ac:dyDescent="0.3">
      <c r="A47" s="2">
        <v>-0.3</v>
      </c>
      <c r="E47" s="14">
        <v>2.7</v>
      </c>
      <c r="I47" s="14">
        <v>3</v>
      </c>
      <c r="L47" s="14">
        <v>280</v>
      </c>
      <c r="Q47" s="14">
        <v>17</v>
      </c>
    </row>
    <row r="48" spans="1:17" x14ac:dyDescent="0.3">
      <c r="A48" s="2">
        <v>2</v>
      </c>
      <c r="E48" s="14">
        <v>3</v>
      </c>
      <c r="I48" s="14">
        <v>4</v>
      </c>
      <c r="L48" s="14">
        <v>320</v>
      </c>
      <c r="Q48" s="14">
        <v>19</v>
      </c>
    </row>
    <row r="49" spans="1:17" x14ac:dyDescent="0.3">
      <c r="A49" s="2">
        <f>SKEW(A1:A48)</f>
        <v>6.8651840236734013E-2</v>
      </c>
      <c r="B49" s="24" t="s">
        <v>69</v>
      </c>
      <c r="E49" s="14">
        <v>4.3</v>
      </c>
      <c r="I49" s="14">
        <v>4</v>
      </c>
      <c r="L49" s="14">
        <v>350</v>
      </c>
      <c r="Q49" s="14">
        <v>22</v>
      </c>
    </row>
    <row r="50" spans="1:17" x14ac:dyDescent="0.3">
      <c r="A50" s="2">
        <f>KURT(A1:A48)</f>
        <v>-1.2989433836656432</v>
      </c>
      <c r="B50" s="24" t="s">
        <v>70</v>
      </c>
      <c r="E50" s="14">
        <v>3.7</v>
      </c>
      <c r="I50" s="14">
        <v>3</v>
      </c>
      <c r="L50" s="14">
        <v>290</v>
      </c>
      <c r="Q50" s="14">
        <v>18</v>
      </c>
    </row>
    <row r="51" spans="1:17" x14ac:dyDescent="0.3">
      <c r="E51" s="14">
        <v>2.2000000000000002</v>
      </c>
      <c r="I51" s="14">
        <v>5</v>
      </c>
      <c r="L51" s="14">
        <v>270</v>
      </c>
      <c r="Q51" s="14">
        <v>14</v>
      </c>
    </row>
    <row r="52" spans="1:17" x14ac:dyDescent="0.3">
      <c r="E52" s="14">
        <v>3.6</v>
      </c>
      <c r="I52" s="14">
        <v>4</v>
      </c>
      <c r="L52" s="14">
        <v>350</v>
      </c>
      <c r="Q52" s="14">
        <v>20</v>
      </c>
    </row>
    <row r="53" spans="1:17" x14ac:dyDescent="0.3">
      <c r="E53" s="14">
        <v>4</v>
      </c>
      <c r="I53" s="14">
        <v>3</v>
      </c>
      <c r="L53" s="14">
        <v>300</v>
      </c>
      <c r="Q53" s="14">
        <v>19</v>
      </c>
    </row>
    <row r="54" spans="1:17" x14ac:dyDescent="0.3">
      <c r="E54" s="14">
        <v>2.7</v>
      </c>
      <c r="I54" s="14">
        <v>4</v>
      </c>
      <c r="L54" s="14">
        <v>330</v>
      </c>
      <c r="Q54" s="14">
        <v>17</v>
      </c>
    </row>
    <row r="55" spans="1:17" x14ac:dyDescent="0.3">
      <c r="E55" s="14">
        <v>3.8</v>
      </c>
      <c r="I55" s="14">
        <v>5</v>
      </c>
      <c r="L55" s="14">
        <v>370</v>
      </c>
      <c r="Q55" s="14">
        <v>22</v>
      </c>
    </row>
    <row r="56" spans="1:17" x14ac:dyDescent="0.3">
      <c r="E56" s="14">
        <v>3.5</v>
      </c>
      <c r="I56" s="14">
        <v>4</v>
      </c>
      <c r="L56" s="14">
        <v>310</v>
      </c>
      <c r="Q56" s="14">
        <v>18</v>
      </c>
    </row>
    <row r="57" spans="1:17" x14ac:dyDescent="0.3">
      <c r="E57" s="14">
        <v>3.2</v>
      </c>
      <c r="I57" s="14">
        <v>2</v>
      </c>
      <c r="L57" s="14">
        <v>280</v>
      </c>
      <c r="Q57" s="14">
        <v>15</v>
      </c>
    </row>
    <row r="58" spans="1:17" x14ac:dyDescent="0.3">
      <c r="E58" s="14">
        <v>4.4000000000000004</v>
      </c>
      <c r="I58" s="14">
        <v>3</v>
      </c>
      <c r="L58" s="14">
        <v>320</v>
      </c>
      <c r="Q58" s="14">
        <v>21</v>
      </c>
    </row>
    <row r="59" spans="1:17" x14ac:dyDescent="0.3">
      <c r="E59" s="14">
        <v>2</v>
      </c>
      <c r="I59" s="14">
        <v>4</v>
      </c>
      <c r="L59" s="14">
        <v>320</v>
      </c>
      <c r="Q59" s="14">
        <v>20</v>
      </c>
    </row>
    <row r="60" spans="1:17" x14ac:dyDescent="0.3">
      <c r="E60" s="14">
        <v>3.4</v>
      </c>
      <c r="I60" s="14">
        <v>5</v>
      </c>
      <c r="L60" s="14">
        <v>350</v>
      </c>
      <c r="Q60" s="14">
        <v>16</v>
      </c>
    </row>
    <row r="61" spans="1:17" x14ac:dyDescent="0.3">
      <c r="E61" s="14">
        <v>3.1</v>
      </c>
      <c r="I61" s="14">
        <v>3</v>
      </c>
      <c r="L61" s="14">
        <v>290</v>
      </c>
      <c r="Q61" s="14">
        <v>12</v>
      </c>
    </row>
    <row r="62" spans="1:17" x14ac:dyDescent="0.3">
      <c r="E62" s="14">
        <v>2.9</v>
      </c>
      <c r="I62" s="14">
        <v>4</v>
      </c>
      <c r="L62" s="14">
        <v>270</v>
      </c>
      <c r="Q62" s="14">
        <v>18</v>
      </c>
    </row>
    <row r="63" spans="1:17" x14ac:dyDescent="0.3">
      <c r="E63" s="14">
        <v>4.5999999999999996</v>
      </c>
      <c r="I63" s="14">
        <v>5</v>
      </c>
      <c r="L63" s="14">
        <v>350</v>
      </c>
      <c r="Q63" s="14">
        <v>15</v>
      </c>
    </row>
    <row r="64" spans="1:17" x14ac:dyDescent="0.3">
      <c r="E64" s="14">
        <v>3.3</v>
      </c>
      <c r="I64" s="14">
        <v>4</v>
      </c>
      <c r="L64" s="14">
        <v>300</v>
      </c>
      <c r="Q64" s="14">
        <v>22</v>
      </c>
    </row>
    <row r="65" spans="4:17" x14ac:dyDescent="0.3">
      <c r="E65" s="14">
        <v>2.5</v>
      </c>
      <c r="I65" s="14">
        <v>3</v>
      </c>
      <c r="L65" s="14">
        <v>330</v>
      </c>
      <c r="Q65" s="14">
        <v>20</v>
      </c>
    </row>
    <row r="66" spans="4:17" x14ac:dyDescent="0.3">
      <c r="E66" s="25">
        <v>4.9000000000000004</v>
      </c>
      <c r="I66" s="14">
        <v>4</v>
      </c>
      <c r="L66" s="14">
        <v>370</v>
      </c>
      <c r="Q66" s="14">
        <v>14</v>
      </c>
    </row>
    <row r="67" spans="4:17" x14ac:dyDescent="0.3">
      <c r="D67" s="24" t="s">
        <v>69</v>
      </c>
      <c r="E67" s="24">
        <f>SKEW(E1:E66)</f>
        <v>0.22784505598834387</v>
      </c>
      <c r="I67" s="14">
        <v>5</v>
      </c>
      <c r="L67" s="14">
        <v>310</v>
      </c>
      <c r="Q67" s="14">
        <v>16</v>
      </c>
    </row>
    <row r="68" spans="4:17" x14ac:dyDescent="0.3">
      <c r="D68" s="24" t="s">
        <v>70</v>
      </c>
      <c r="E68" s="24">
        <f>KURT(E1:E66)</f>
        <v>-0.95019283405241861</v>
      </c>
      <c r="I68" s="14">
        <v>3</v>
      </c>
      <c r="L68" s="14">
        <v>280</v>
      </c>
      <c r="Q68" s="14">
        <v>21</v>
      </c>
    </row>
    <row r="69" spans="4:17" x14ac:dyDescent="0.3">
      <c r="I69" s="14">
        <v>4</v>
      </c>
      <c r="L69" s="14">
        <v>320</v>
      </c>
      <c r="Q69" s="14">
        <v>19</v>
      </c>
    </row>
    <row r="70" spans="4:17" x14ac:dyDescent="0.3">
      <c r="I70" s="14">
        <v>2</v>
      </c>
      <c r="L70" s="14">
        <v>350</v>
      </c>
      <c r="Q70" s="14">
        <v>17</v>
      </c>
    </row>
    <row r="71" spans="4:17" x14ac:dyDescent="0.3">
      <c r="I71" s="14">
        <v>3</v>
      </c>
      <c r="L71" s="14">
        <v>290</v>
      </c>
      <c r="Q71" s="14">
        <v>22</v>
      </c>
    </row>
    <row r="72" spans="4:17" x14ac:dyDescent="0.3">
      <c r="I72" s="14">
        <v>4</v>
      </c>
      <c r="L72" s="14">
        <v>270</v>
      </c>
      <c r="Q72" s="14">
        <v>19</v>
      </c>
    </row>
    <row r="73" spans="4:17" x14ac:dyDescent="0.3">
      <c r="I73" s="14">
        <v>5</v>
      </c>
      <c r="L73" s="14">
        <v>350</v>
      </c>
      <c r="Q73" s="14">
        <v>13</v>
      </c>
    </row>
    <row r="74" spans="4:17" x14ac:dyDescent="0.3">
      <c r="I74" s="14">
        <v>3</v>
      </c>
      <c r="L74" s="14">
        <v>300</v>
      </c>
      <c r="Q74" s="14">
        <v>16</v>
      </c>
    </row>
    <row r="75" spans="4:17" x14ac:dyDescent="0.3">
      <c r="I75" s="14">
        <v>4</v>
      </c>
      <c r="L75" s="14">
        <v>330</v>
      </c>
      <c r="Q75" s="14">
        <v>21</v>
      </c>
    </row>
    <row r="76" spans="4:17" x14ac:dyDescent="0.3">
      <c r="I76" s="14">
        <v>5</v>
      </c>
      <c r="L76" s="14">
        <v>370</v>
      </c>
      <c r="Q76" s="14">
        <v>22</v>
      </c>
    </row>
    <row r="77" spans="4:17" x14ac:dyDescent="0.3">
      <c r="I77" s="14">
        <v>4</v>
      </c>
      <c r="L77" s="14">
        <v>310</v>
      </c>
      <c r="Q77" s="14">
        <v>17</v>
      </c>
    </row>
    <row r="78" spans="4:17" x14ac:dyDescent="0.3">
      <c r="I78" s="14">
        <v>3</v>
      </c>
      <c r="L78" s="14">
        <v>280</v>
      </c>
      <c r="Q78" s="14">
        <v>19</v>
      </c>
    </row>
    <row r="79" spans="4:17" x14ac:dyDescent="0.3">
      <c r="I79" s="14">
        <v>4</v>
      </c>
      <c r="L79" s="14">
        <v>320</v>
      </c>
      <c r="Q79" s="14">
        <v>22</v>
      </c>
    </row>
    <row r="80" spans="4:17" x14ac:dyDescent="0.3">
      <c r="I80" s="14">
        <v>5</v>
      </c>
      <c r="L80" s="14">
        <v>350</v>
      </c>
      <c r="Q80" s="14">
        <v>18</v>
      </c>
    </row>
    <row r="81" spans="9:17" x14ac:dyDescent="0.3">
      <c r="I81" s="14">
        <v>3</v>
      </c>
      <c r="L81" s="14">
        <v>290</v>
      </c>
      <c r="Q81" s="14">
        <v>14</v>
      </c>
    </row>
    <row r="82" spans="9:17" x14ac:dyDescent="0.3">
      <c r="I82" s="14">
        <v>4</v>
      </c>
      <c r="L82" s="14">
        <v>270</v>
      </c>
      <c r="Q82" s="14">
        <v>20</v>
      </c>
    </row>
    <row r="83" spans="9:17" x14ac:dyDescent="0.3">
      <c r="I83" s="14">
        <v>5</v>
      </c>
      <c r="L83" s="14">
        <v>350</v>
      </c>
      <c r="Q83" s="14">
        <v>19</v>
      </c>
    </row>
    <row r="84" spans="9:17" x14ac:dyDescent="0.3">
      <c r="I84" s="14">
        <v>4</v>
      </c>
      <c r="L84" s="14">
        <v>300</v>
      </c>
      <c r="Q84" s="14">
        <v>17</v>
      </c>
    </row>
    <row r="85" spans="9:17" x14ac:dyDescent="0.3">
      <c r="I85" s="14">
        <v>3</v>
      </c>
      <c r="L85" s="14">
        <v>330</v>
      </c>
      <c r="Q85" s="14">
        <v>22</v>
      </c>
    </row>
    <row r="86" spans="9:17" x14ac:dyDescent="0.3">
      <c r="I86" s="14">
        <v>3</v>
      </c>
      <c r="L86" s="14">
        <v>370</v>
      </c>
      <c r="Q86" s="14">
        <v>18</v>
      </c>
    </row>
    <row r="87" spans="9:17" x14ac:dyDescent="0.3">
      <c r="I87" s="14">
        <v>4</v>
      </c>
      <c r="L87" s="14">
        <v>310</v>
      </c>
      <c r="Q87" s="14">
        <v>15</v>
      </c>
    </row>
    <row r="88" spans="9:17" x14ac:dyDescent="0.3">
      <c r="I88" s="14">
        <v>5</v>
      </c>
      <c r="L88" s="14">
        <v>280</v>
      </c>
      <c r="Q88" s="14">
        <v>21</v>
      </c>
    </row>
    <row r="89" spans="9:17" x14ac:dyDescent="0.3">
      <c r="I89" s="14">
        <v>2</v>
      </c>
      <c r="L89" s="14">
        <v>320</v>
      </c>
      <c r="Q89" s="14">
        <v>20</v>
      </c>
    </row>
    <row r="90" spans="9:17" x14ac:dyDescent="0.3">
      <c r="I90" s="14">
        <v>3</v>
      </c>
      <c r="L90" s="14">
        <v>350</v>
      </c>
      <c r="Q90" s="14">
        <v>16</v>
      </c>
    </row>
    <row r="91" spans="9:17" x14ac:dyDescent="0.3">
      <c r="I91" s="14">
        <v>4</v>
      </c>
      <c r="L91" s="14">
        <v>290</v>
      </c>
      <c r="Q91" s="14">
        <v>12</v>
      </c>
    </row>
    <row r="92" spans="9:17" x14ac:dyDescent="0.3">
      <c r="I92" s="14">
        <v>4</v>
      </c>
      <c r="K92" s="24" t="s">
        <v>69</v>
      </c>
      <c r="L92" s="24">
        <f>SKEW(L1:L91)</f>
        <v>0.21460061169254299</v>
      </c>
      <c r="Q92" s="14">
        <v>18</v>
      </c>
    </row>
    <row r="93" spans="9:17" x14ac:dyDescent="0.3">
      <c r="I93" s="14">
        <v>3</v>
      </c>
      <c r="K93" s="24" t="s">
        <v>71</v>
      </c>
      <c r="L93" s="24">
        <f>KURT(L1:L91)</f>
        <v>-1.0036272745818828</v>
      </c>
      <c r="Q93" s="14">
        <v>15</v>
      </c>
    </row>
    <row r="94" spans="9:17" x14ac:dyDescent="0.3">
      <c r="I94" s="14">
        <v>5</v>
      </c>
      <c r="Q94" s="14">
        <v>22</v>
      </c>
    </row>
    <row r="95" spans="9:17" x14ac:dyDescent="0.3">
      <c r="I95" s="14">
        <v>4</v>
      </c>
      <c r="Q95" s="14">
        <v>20</v>
      </c>
    </row>
    <row r="96" spans="9:17" x14ac:dyDescent="0.3">
      <c r="I96" s="14">
        <v>3</v>
      </c>
      <c r="Q96" s="14">
        <v>14</v>
      </c>
    </row>
    <row r="97" spans="9:17" x14ac:dyDescent="0.3">
      <c r="I97" s="14">
        <v>4</v>
      </c>
      <c r="Q97" s="14">
        <v>16</v>
      </c>
    </row>
    <row r="98" spans="9:17" x14ac:dyDescent="0.3">
      <c r="I98" s="14">
        <v>5</v>
      </c>
      <c r="Q98" s="14">
        <v>21</v>
      </c>
    </row>
    <row r="99" spans="9:17" x14ac:dyDescent="0.3">
      <c r="I99" s="14">
        <v>4</v>
      </c>
      <c r="Q99" s="14">
        <v>19</v>
      </c>
    </row>
    <row r="100" spans="9:17" x14ac:dyDescent="0.3">
      <c r="I100" s="14">
        <v>2</v>
      </c>
      <c r="Q100" s="14">
        <v>17</v>
      </c>
    </row>
    <row r="101" spans="9:17" x14ac:dyDescent="0.3">
      <c r="I101" s="14">
        <v>3</v>
      </c>
      <c r="P101" s="1" t="s">
        <v>69</v>
      </c>
      <c r="Q101" s="24">
        <f>SKEW(Q1:Q100)</f>
        <v>-0.3350128722188207</v>
      </c>
    </row>
    <row r="102" spans="9:17" x14ac:dyDescent="0.3">
      <c r="I102" s="14">
        <v>4</v>
      </c>
      <c r="P102" s="1" t="s">
        <v>71</v>
      </c>
      <c r="Q102" s="24">
        <f>KURT(Q1:Q100)</f>
        <v>-0.88101144669010489</v>
      </c>
    </row>
    <row r="103" spans="9:17" x14ac:dyDescent="0.3">
      <c r="I103" s="14">
        <v>5</v>
      </c>
    </row>
    <row r="104" spans="9:17" x14ac:dyDescent="0.3">
      <c r="I104" s="14">
        <v>3</v>
      </c>
    </row>
    <row r="105" spans="9:17" x14ac:dyDescent="0.3">
      <c r="I105" s="14">
        <v>4</v>
      </c>
    </row>
    <row r="106" spans="9:17" x14ac:dyDescent="0.3">
      <c r="I106" s="14">
        <v>5</v>
      </c>
    </row>
    <row r="107" spans="9:17" x14ac:dyDescent="0.3">
      <c r="I107" s="14">
        <v>4</v>
      </c>
    </row>
    <row r="108" spans="9:17" x14ac:dyDescent="0.3">
      <c r="I108" s="14">
        <v>3</v>
      </c>
    </row>
    <row r="109" spans="9:17" x14ac:dyDescent="0.3">
      <c r="I109" s="14">
        <v>4</v>
      </c>
    </row>
    <row r="110" spans="9:17" x14ac:dyDescent="0.3">
      <c r="I110" s="14">
        <v>5</v>
      </c>
    </row>
    <row r="111" spans="9:17" x14ac:dyDescent="0.3">
      <c r="I111" s="14">
        <v>3</v>
      </c>
    </row>
    <row r="112" spans="9:17" x14ac:dyDescent="0.3">
      <c r="I112" s="14">
        <v>4</v>
      </c>
    </row>
    <row r="113" spans="8:9" x14ac:dyDescent="0.3">
      <c r="I113" s="14">
        <v>5</v>
      </c>
    </row>
    <row r="114" spans="8:9" x14ac:dyDescent="0.3">
      <c r="I114" s="14">
        <v>4</v>
      </c>
    </row>
    <row r="115" spans="8:9" x14ac:dyDescent="0.3">
      <c r="I115" s="14">
        <v>3</v>
      </c>
    </row>
    <row r="116" spans="8:9" x14ac:dyDescent="0.3">
      <c r="I116" s="14">
        <v>3</v>
      </c>
    </row>
    <row r="117" spans="8:9" x14ac:dyDescent="0.3">
      <c r="I117" s="14">
        <v>4</v>
      </c>
    </row>
    <row r="118" spans="8:9" x14ac:dyDescent="0.3">
      <c r="I118" s="14">
        <v>5</v>
      </c>
    </row>
    <row r="119" spans="8:9" x14ac:dyDescent="0.3">
      <c r="I119" s="14">
        <v>2</v>
      </c>
    </row>
    <row r="120" spans="8:9" x14ac:dyDescent="0.3">
      <c r="I120" s="14">
        <v>3</v>
      </c>
    </row>
    <row r="121" spans="8:9" x14ac:dyDescent="0.3">
      <c r="I121" s="14">
        <v>4</v>
      </c>
    </row>
    <row r="122" spans="8:9" x14ac:dyDescent="0.3">
      <c r="I122" s="14">
        <v>4</v>
      </c>
    </row>
    <row r="123" spans="8:9" x14ac:dyDescent="0.3">
      <c r="I123" s="14">
        <v>3</v>
      </c>
    </row>
    <row r="124" spans="8:9" x14ac:dyDescent="0.3">
      <c r="I124" s="14">
        <v>5</v>
      </c>
    </row>
    <row r="125" spans="8:9" x14ac:dyDescent="0.3">
      <c r="I125" s="25">
        <v>4</v>
      </c>
    </row>
    <row r="126" spans="8:9" x14ac:dyDescent="0.3">
      <c r="H126" s="24" t="s">
        <v>69</v>
      </c>
      <c r="I126" s="24">
        <f>SKEW(I1:I125)</f>
        <v>-0.2142749713348891</v>
      </c>
    </row>
    <row r="127" spans="8:9" x14ac:dyDescent="0.3">
      <c r="H127" s="24" t="s">
        <v>71</v>
      </c>
      <c r="I127" s="24">
        <f>KURT(I1:I125)</f>
        <v>-0.73053609652240459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Q1,2,3</vt:lpstr>
      <vt:lpstr>Q.mod All</vt:lpstr>
      <vt:lpstr>Question 10</vt:lpstr>
      <vt:lpstr>Question 11</vt:lpstr>
      <vt:lpstr>Question12</vt:lpstr>
      <vt:lpstr>Question 13</vt:lpstr>
      <vt:lpstr>Question 14</vt:lpstr>
      <vt:lpstr>Skewness and Kurtosis1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Shah</dc:creator>
  <cp:lastModifiedBy>Smit Shah</cp:lastModifiedBy>
  <dcterms:created xsi:type="dcterms:W3CDTF">2024-06-08T05:33:43Z</dcterms:created>
  <dcterms:modified xsi:type="dcterms:W3CDTF">2024-06-13T10:39:22Z</dcterms:modified>
</cp:coreProperties>
</file>