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asser\Downloads\Project 2\"/>
    </mc:Choice>
  </mc:AlternateContent>
  <xr:revisionPtr revIDLastSave="0" documentId="13_ncr:1_{917FEA94-43EA-42BD-AB42-E8B0771316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lth Care Data" sheetId="1" r:id="rId1"/>
    <sheet name="P&amp;L Statement" sheetId="2" r:id="rId2"/>
    <sheet name="Pivot Table" sheetId="4" r:id="rId3"/>
  </sheets>
  <definedNames>
    <definedName name="_xlnm._FilterDatabase" localSheetId="0" hidden="1">'Health Care Data'!$B$1:$B$191</definedName>
    <definedName name="COGS">'Health Care Data'!$F$2:$F$191</definedName>
    <definedName name="Other_Operating_Items">'Health Care Data'!$I$2:$I$191</definedName>
    <definedName name="RD">'Health Care Data'!$H$2:$H$191</definedName>
    <definedName name="Sales__General_and_Admin.">'Health Care Data'!$G$2:$G$191</definedName>
    <definedName name="TR">'Health Care Data'!$E$2:$E$191</definedName>
    <definedName name="TS">'Health Care Data'!$B$2:$B$191</definedName>
    <definedName name="Years">'Health Care Data'!$C$2:$C$191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 a="1"/>
  <c r="D8" i="2" s="1"/>
  <c r="E8" i="2" a="1"/>
  <c r="E8" i="2" s="1"/>
  <c r="F8" i="2" a="1"/>
  <c r="F8" i="2" s="1"/>
  <c r="G8" i="2" a="1"/>
  <c r="G8" i="2" s="1"/>
  <c r="D9" i="2" a="1"/>
  <c r="D9" i="2" s="1"/>
  <c r="E9" i="2" a="1"/>
  <c r="E9" i="2" s="1"/>
  <c r="F9" i="2" a="1"/>
  <c r="F9" i="2" s="1"/>
  <c r="G9" i="2" a="1"/>
  <c r="G9" i="2" s="1"/>
  <c r="D11" i="2" a="1"/>
  <c r="D11" i="2" s="1"/>
  <c r="E11" i="2" a="1"/>
  <c r="E11" i="2" s="1"/>
  <c r="F11" i="2" a="1"/>
  <c r="F11" i="2" s="1"/>
  <c r="G11" i="2" a="1"/>
  <c r="G11" i="2" s="1"/>
  <c r="D12" i="2" a="1"/>
  <c r="D12" i="2" s="1"/>
  <c r="E12" i="2" a="1"/>
  <c r="E12" i="2" s="1"/>
  <c r="F12" i="2" a="1"/>
  <c r="F12" i="2" s="1"/>
  <c r="G12" i="2" a="1"/>
  <c r="G12" i="2" s="1"/>
  <c r="D13" i="2" a="1"/>
  <c r="D13" i="2" s="1"/>
  <c r="E13" i="2" a="1"/>
  <c r="E13" i="2" s="1"/>
  <c r="F13" i="2" a="1"/>
  <c r="F13" i="2" s="1"/>
  <c r="G13" i="2" a="1"/>
  <c r="G13" i="2" s="1"/>
  <c r="D10" i="2" l="1"/>
  <c r="G14" i="2"/>
  <c r="G10" i="2"/>
  <c r="E14" i="2"/>
  <c r="E10" i="2"/>
  <c r="D14" i="2"/>
  <c r="F14" i="2"/>
  <c r="F10" i="2"/>
  <c r="D15" i="2" l="1"/>
  <c r="E15" i="2"/>
  <c r="F15" i="2"/>
  <c r="G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<sst xmlns="http://schemas.openxmlformats.org/spreadsheetml/2006/main" count="836" uniqueCount="84">
  <si>
    <t>Ticker Symbol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</si>
  <si>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</si>
  <si>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</si>
  <si>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</si>
  <si>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</si>
  <si>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</si>
  <si>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</si>
  <si>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</si>
  <si>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Sales, General and Admin. </t>
  </si>
  <si>
    <t xml:space="preserve">Research and Development </t>
  </si>
  <si>
    <t>Other operating expenses</t>
  </si>
  <si>
    <t>Total operating expenses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</si>
  <si>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</si>
  <si>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</si>
  <si>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</si>
  <si>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</si>
  <si>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</si>
  <si>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</si>
  <si>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</si>
  <si>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</si>
  <si>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</si>
  <si>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</si>
  <si>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</si>
  <si>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</si>
  <si>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</si>
  <si>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</si>
  <si>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</si>
  <si>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</si>
  <si>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ALXN</t>
  </si>
  <si>
    <t>Biotechnology</t>
  </si>
  <si>
    <t>AMGN</t>
  </si>
  <si>
    <t>ANTM</t>
  </si>
  <si>
    <t>Managed Health Care</t>
  </si>
  <si>
    <t>BAX</t>
  </si>
  <si>
    <t>BCR</t>
  </si>
  <si>
    <t>BDX</t>
  </si>
  <si>
    <t>BIIB</t>
  </si>
  <si>
    <t>BMY</t>
  </si>
  <si>
    <t>BSX</t>
  </si>
  <si>
    <t>CAH</t>
  </si>
  <si>
    <t>CELG</t>
  </si>
  <si>
    <t>CERN</t>
  </si>
  <si>
    <t>Health Care Technology</t>
  </si>
  <si>
    <t>CI</t>
  </si>
  <si>
    <t>CNC</t>
  </si>
  <si>
    <t>COO</t>
  </si>
  <si>
    <t>Health Care Supplies</t>
  </si>
  <si>
    <t>DGX</t>
  </si>
  <si>
    <t>Health Care Facilities</t>
  </si>
  <si>
    <t>DVA</t>
  </si>
  <si>
    <t>EW</t>
  </si>
  <si>
    <t>GILD</t>
  </si>
  <si>
    <t>HCA</t>
  </si>
  <si>
    <t>HOLX</t>
  </si>
  <si>
    <t>HSIC</t>
  </si>
  <si>
    <t>HUM</t>
  </si>
  <si>
    <t>IDXX</t>
  </si>
  <si>
    <t>ILMN</t>
  </si>
  <si>
    <t>Life Sciences Tools &amp; Services</t>
  </si>
  <si>
    <t>ISRG</t>
  </si>
  <si>
    <t>LH</t>
  </si>
  <si>
    <t>LLY</t>
  </si>
  <si>
    <t>MCK</t>
  </si>
  <si>
    <t>MRK</t>
  </si>
  <si>
    <t>MTD</t>
  </si>
  <si>
    <t>MYL</t>
  </si>
  <si>
    <t>PDCO</t>
  </si>
  <si>
    <t>PFE</t>
  </si>
  <si>
    <t>PKI</t>
  </si>
  <si>
    <t>REGN</t>
  </si>
  <si>
    <t>SYK</t>
  </si>
  <si>
    <t>TMO</t>
  </si>
  <si>
    <t>UNH</t>
  </si>
  <si>
    <t>VAR</t>
  </si>
  <si>
    <t>VRTX</t>
  </si>
  <si>
    <t>WAT</t>
  </si>
  <si>
    <t>XRAY</t>
  </si>
  <si>
    <t>ZBH</t>
  </si>
  <si>
    <t>ZTS</t>
  </si>
  <si>
    <t>Operating Profit</t>
  </si>
  <si>
    <t>Row Labels</t>
  </si>
  <si>
    <t>(blank)</t>
  </si>
  <si>
    <t>Grand Total</t>
  </si>
  <si>
    <t>Profit and Loss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</si>
</sst>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.00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indent="1"/>
    </xf>
    <xf numFmtId="0" fontId="5" fillId="0" borderId="2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Alignment="1" applyProtection="1">
      <alignment horizontal="center" vertical="center"/>
      <protection locked="0"/>
    </xf>
    <xf numFmtId="164" fontId="1" fillId="4" borderId="0" xfId="0" applyNumberFormat="1" applyFont="1" applyFill="1" applyAlignment="1" applyProtection="1">
      <alignment horizontal="center" vertical="center"/>
      <protection locked="0"/>
    </xf>
    <xf numFmtId="14" fontId="0" fillId="0" borderId="0" xfId="0" applyNumberFormat="1"/>
    <xf numFmtId="6" fontId="0" fillId="0" borderId="0" xfId="0" applyNumberFormat="1"/>
    <xf numFmtId="6" fontId="7" fillId="0" borderId="0" xfId="0" applyNumberFormat="1" applyFont="1"/>
    <xf numFmtId="0" fontId="0" fillId="0" borderId="0" xfId="0" pivotButton="1"/>
    <xf numFmtId="0" fontId="0" fillId="5" borderId="0" xfId="0" applyFill="1" applyAlignment="1">
      <alignment horizontal="left"/>
    </xf>
    <xf numFmtId="0" fontId="2" fillId="2" borderId="5" xfId="0" applyFont="1" applyFill="1" applyBorder="1" applyAlignment="1">
      <alignment horizontal="left"/>
    </xf>
    <xf numFmtId="165" fontId="3" fillId="2" borderId="6" xfId="0" applyNumberFormat="1" applyFont="1" applyFill="1" applyBorder="1"/>
    <xf numFmtId="165" fontId="3" fillId="2" borderId="7" xfId="0" applyNumberFormat="1" applyFont="1" applyFill="1" applyBorder="1"/>
    <xf numFmtId="165" fontId="0" fillId="0" borderId="0" xfId="0" applyNumberFormat="1"/>
    <xf numFmtId="165" fontId="1" fillId="0" borderId="1" xfId="0" applyNumberFormat="1" applyFont="1" applyBorder="1"/>
    <xf numFmtId="165" fontId="7" fillId="0" borderId="2" xfId="0" applyNumberFormat="1" applyFont="1" applyBorder="1"/>
    <xf numFmtId="165" fontId="0" fillId="0" borderId="2" xfId="0" applyNumberFormat="1" applyBorder="1"/>
    <xf numFmtId="165" fontId="8" fillId="0" borderId="2" xfId="0" applyNumberFormat="1" applyFont="1" applyBorder="1"/>
    <xf numFmtId="165" fontId="0" fillId="0" borderId="2" xfId="0" applyNumberFormat="1" applyFont="1" applyBorder="1"/>
    <xf numFmtId="165" fontId="8" fillId="0" borderId="3" xfId="0" applyNumberFormat="1" applyFont="1" applyBorder="1"/>
    <xf numFmtId="165" fontId="9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Operating Profit for Health Care Companies (4Years Period)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 Statement'!$A$15:$C$15</c:f>
              <c:strCache>
                <c:ptCount val="3"/>
                <c:pt idx="2">
                  <c:v>Operating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'P&amp;L Statement'!$D$7:$J$7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'P&amp;L Statement'!$D$15:$J$15</c:f>
              <c:numCache>
                <c:formatCode>"$"#,##0</c:formatCode>
                <c:ptCount val="7"/>
                <c:pt idx="0">
                  <c:v>6105000000</c:v>
                </c:pt>
                <c:pt idx="1">
                  <c:v>6002000000</c:v>
                </c:pt>
                <c:pt idx="2">
                  <c:v>3763000000</c:v>
                </c:pt>
                <c:pt idx="3">
                  <c:v>7687000000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B-448D-9E34-A30C65500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329760"/>
        <c:axId val="679327464"/>
      </c:barChart>
      <c:catAx>
        <c:axId val="67932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27464"/>
        <c:crosses val="autoZero"/>
        <c:auto val="1"/>
        <c:lblAlgn val="ctr"/>
        <c:lblOffset val="100"/>
        <c:noMultiLvlLbl val="0"/>
      </c:catAx>
      <c:valAx>
        <c:axId val="67932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Operating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2976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3810</xdr:rowOff>
    </xdr:from>
    <xdr:to>
      <xdr:col>16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07AFE-B2E1-2705-B4D8-6538BCE56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sser" refreshedDate="44866.043911921297" createdVersion="8" refreshedVersion="8" minRefreshableVersion="3" recordCount="191" xr:uid="{23801F77-76D8-4921-89E3-815A132DA1FA}">
  <cacheSource type="worksheet">
    <worksheetSource ref="B1:B1048576" sheet="Health Care Data"/>
  </cacheSource>
  <cacheFields count="1">
    <cacheField name="Ticker Symbol" numFmtId="0">
      <sharedItems containsBlank="1" count="49">
        <s v="ABBV"/>
        <s v="ABC"/>
        <s v="ABT"/>
        <s v="ALXN"/>
        <s v="AMGN"/>
        <s v="ANTM"/>
        <s v="BAX"/>
        <s v="BCR"/>
        <s v="BDX"/>
        <s v="BIIB"/>
        <s v="BMY"/>
        <s v="BSX"/>
        <s v="CAH"/>
        <s v="CELG"/>
        <s v="CERN"/>
        <s v="CI"/>
        <s v="CNC"/>
        <s v="COO"/>
        <s v="DGX"/>
        <s v="DVA"/>
        <s v="EW"/>
        <s v="GILD"/>
        <s v="HCA"/>
        <s v="HOLX"/>
        <s v="HSIC"/>
        <s v="HUM"/>
        <s v="IDXX"/>
        <s v="ILMN"/>
        <s v="ISRG"/>
        <s v="LH"/>
        <s v="LLY"/>
        <s v="MCK"/>
        <s v="MRK"/>
        <s v="MTD"/>
        <s v="MYL"/>
        <s v="PDCO"/>
        <s v="PFE"/>
        <s v="PKI"/>
        <s v="REGN"/>
        <s v="SYK"/>
        <s v="TMO"/>
        <s v="UNH"/>
        <s v="VAR"/>
        <s v="VRTX"/>
        <s v="WAT"/>
        <s v="XRAY"/>
        <s v="ZBH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EC835-F8D8-4A53-B53E-D8CBB8F990F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53" firstHeaderRow="1" firstDataRow="1" firstDataCol="1"/>
  <pivotFields count="1">
    <pivotField axis="axisRow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5" bestFit="1" customWidth="1"/>
    <col min="2" max="2" width="12.77734375" bestFit="1" customWidth="1"/>
    <col min="3" max="3" width="6.109375" bestFit="1" customWidth="1"/>
    <col min="4" max="4" width="12.6640625" bestFit="1" customWidth="1"/>
    <col min="5" max="5" width="16" bestFit="1" customWidth="1"/>
    <col min="6" max="6" width="17.88671875" bestFit="1" customWidth="1"/>
    <col min="7" max="7" width="24.109375" bestFit="1" customWidth="1"/>
    <col min="8" max="8" width="25.21875" bestFit="1" customWidth="1"/>
    <col min="9" max="9" width="20.77734375" bestFit="1" customWidth="1"/>
    <col min="10" max="10" width="10.6640625" bestFit="1" customWidth="1"/>
    <col min="11" max="11" width="25.44140625" bestFit="1" customWidth="1"/>
  </cols>
  <sheetData>
    <row r="1" spans="1:11" s="8" customFormat="1" ht="28.8" customHeight="1" x14ac:dyDescent="0.3">
      <c r="A1" s="7"/>
      <c r="B1" s="8" t="s">
        <v>0</v>
      </c>
      <c r="C1" s="8" t="s">
        <v>12</v>
      </c>
      <c r="D1" s="8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8" t="s">
        <v>19</v>
      </c>
      <c r="K1" s="8" t="s">
        <v>20</v>
      </c>
    </row>
    <row r="2" spans="1:11" x14ac:dyDescent="0.3">
      <c r="A2">
        <v>12</v>
      </c>
      <c r="B2" t="s">
        <v>21</v>
      </c>
      <c r="C2" t="s">
        <v>1</v>
      </c>
      <c r="D2" s="10">
        <v>41274</v>
      </c>
      <c r="E2" s="11">
        <v>18380000000</v>
      </c>
      <c r="F2" s="11">
        <v>4508000000</v>
      </c>
      <c r="G2" s="11">
        <v>4989000000</v>
      </c>
      <c r="H2" s="11">
        <v>2778000000</v>
      </c>
      <c r="I2">
        <v>0</v>
      </c>
      <c r="J2" t="s">
        <v>22</v>
      </c>
      <c r="K2" t="s">
        <v>23</v>
      </c>
    </row>
    <row r="3" spans="1:11" x14ac:dyDescent="0.3">
      <c r="A3">
        <v>13</v>
      </c>
      <c r="B3" t="s">
        <v>21</v>
      </c>
      <c r="C3" t="s">
        <v>2</v>
      </c>
      <c r="D3" s="10">
        <v>41639</v>
      </c>
      <c r="E3" s="11">
        <v>18790000000</v>
      </c>
      <c r="F3" s="11">
        <v>4581000000</v>
      </c>
      <c r="G3" s="11">
        <v>5352000000</v>
      </c>
      <c r="H3" s="11">
        <v>2855000000</v>
      </c>
      <c r="I3">
        <v>0</v>
      </c>
      <c r="J3" t="s">
        <v>22</v>
      </c>
      <c r="K3" t="s">
        <v>23</v>
      </c>
    </row>
    <row r="4" spans="1:11" x14ac:dyDescent="0.3">
      <c r="A4">
        <v>14</v>
      </c>
      <c r="B4" t="s">
        <v>21</v>
      </c>
      <c r="C4" t="s">
        <v>3</v>
      </c>
      <c r="D4" s="10">
        <v>42004</v>
      </c>
      <c r="E4" s="11">
        <v>19960000000</v>
      </c>
      <c r="F4" s="11">
        <v>4426000000</v>
      </c>
      <c r="G4" s="12">
        <v>8474000000</v>
      </c>
      <c r="H4" s="11">
        <v>3297000000</v>
      </c>
      <c r="I4">
        <v>0</v>
      </c>
      <c r="J4" t="s">
        <v>22</v>
      </c>
      <c r="K4" t="s">
        <v>23</v>
      </c>
    </row>
    <row r="5" spans="1:11" x14ac:dyDescent="0.3">
      <c r="A5">
        <v>15</v>
      </c>
      <c r="B5" t="s">
        <v>21</v>
      </c>
      <c r="C5" t="s">
        <v>4</v>
      </c>
      <c r="D5" s="10">
        <v>42369</v>
      </c>
      <c r="E5" s="11">
        <v>22859000000</v>
      </c>
      <c r="F5" s="11">
        <v>4500000000</v>
      </c>
      <c r="G5" s="11">
        <v>6387000000</v>
      </c>
      <c r="H5" s="11">
        <v>4285000000</v>
      </c>
      <c r="I5">
        <v>0</v>
      </c>
      <c r="J5" t="s">
        <v>22</v>
      </c>
      <c r="K5" t="s">
        <v>23</v>
      </c>
    </row>
    <row r="6" spans="1:11" x14ac:dyDescent="0.3">
      <c r="A6">
        <v>16</v>
      </c>
      <c r="B6" t="s">
        <v>24</v>
      </c>
      <c r="C6" t="s">
        <v>1</v>
      </c>
      <c r="D6" s="10">
        <v>41547</v>
      </c>
      <c r="E6" s="11">
        <v>87959167000</v>
      </c>
      <c r="F6" s="11">
        <v>85451348000</v>
      </c>
      <c r="G6" s="11">
        <v>1447234000</v>
      </c>
      <c r="H6">
        <v>0</v>
      </c>
      <c r="I6" s="11">
        <v>162186000</v>
      </c>
      <c r="J6" t="s">
        <v>22</v>
      </c>
      <c r="K6" t="s">
        <v>25</v>
      </c>
    </row>
    <row r="7" spans="1:11" x14ac:dyDescent="0.3">
      <c r="A7">
        <v>17</v>
      </c>
      <c r="B7" t="s">
        <v>24</v>
      </c>
      <c r="C7" t="s">
        <v>2</v>
      </c>
      <c r="D7" s="10">
        <v>41912</v>
      </c>
      <c r="E7" s="11">
        <v>119569127000</v>
      </c>
      <c r="F7" s="11">
        <v>116586761000</v>
      </c>
      <c r="G7" s="11">
        <v>2011595000</v>
      </c>
      <c r="H7">
        <v>0</v>
      </c>
      <c r="I7" s="11">
        <v>188680000</v>
      </c>
      <c r="J7" t="s">
        <v>22</v>
      </c>
      <c r="K7" t="s">
        <v>25</v>
      </c>
    </row>
    <row r="8" spans="1:11" x14ac:dyDescent="0.3">
      <c r="A8">
        <v>18</v>
      </c>
      <c r="B8" t="s">
        <v>24</v>
      </c>
      <c r="C8" t="s">
        <v>3</v>
      </c>
      <c r="D8" s="10">
        <v>42277</v>
      </c>
      <c r="E8" s="11">
        <v>135961803000</v>
      </c>
      <c r="F8" s="11">
        <v>132432490000</v>
      </c>
      <c r="G8" s="11">
        <v>2858458000</v>
      </c>
      <c r="H8">
        <v>0</v>
      </c>
      <c r="I8" s="11">
        <v>248635000</v>
      </c>
      <c r="J8" t="s">
        <v>22</v>
      </c>
      <c r="K8" t="s">
        <v>25</v>
      </c>
    </row>
    <row r="9" spans="1:11" x14ac:dyDescent="0.3">
      <c r="A9">
        <v>19</v>
      </c>
      <c r="B9" t="s">
        <v>24</v>
      </c>
      <c r="C9" t="s">
        <v>4</v>
      </c>
      <c r="D9" s="10">
        <v>42643</v>
      </c>
      <c r="E9" s="11">
        <v>146849686000</v>
      </c>
      <c r="F9" s="11">
        <v>142577080000</v>
      </c>
      <c r="G9" s="11">
        <v>2382097000</v>
      </c>
      <c r="H9">
        <v>0</v>
      </c>
      <c r="I9" s="11">
        <v>364735000</v>
      </c>
      <c r="J9" t="s">
        <v>22</v>
      </c>
      <c r="K9" t="s">
        <v>25</v>
      </c>
    </row>
    <row r="10" spans="1:11" x14ac:dyDescent="0.3">
      <c r="A10">
        <v>20</v>
      </c>
      <c r="B10" t="s">
        <v>26</v>
      </c>
      <c r="C10" t="s">
        <v>1</v>
      </c>
      <c r="D10" s="10">
        <v>41274</v>
      </c>
      <c r="E10" s="11">
        <v>19050000000</v>
      </c>
      <c r="F10" s="11">
        <v>8899000000</v>
      </c>
      <c r="G10" s="11">
        <v>6735000000</v>
      </c>
      <c r="H10" s="11">
        <v>1461000000</v>
      </c>
      <c r="I10" s="11">
        <v>595000000</v>
      </c>
      <c r="J10" t="s">
        <v>22</v>
      </c>
      <c r="K10" t="s">
        <v>27</v>
      </c>
    </row>
    <row r="11" spans="1:11" x14ac:dyDescent="0.3">
      <c r="A11">
        <v>21</v>
      </c>
      <c r="B11" t="s">
        <v>26</v>
      </c>
      <c r="C11" t="s">
        <v>2</v>
      </c>
      <c r="D11" s="10">
        <v>41639</v>
      </c>
      <c r="E11" s="11">
        <v>19657000000</v>
      </c>
      <c r="F11" s="11">
        <v>9193000000</v>
      </c>
      <c r="G11" s="11">
        <v>6372000000</v>
      </c>
      <c r="H11" s="11">
        <v>1371000000</v>
      </c>
      <c r="I11" s="11">
        <v>588000000</v>
      </c>
      <c r="J11" t="s">
        <v>22</v>
      </c>
      <c r="K11" t="s">
        <v>27</v>
      </c>
    </row>
    <row r="12" spans="1:11" x14ac:dyDescent="0.3">
      <c r="A12">
        <v>22</v>
      </c>
      <c r="B12" t="s">
        <v>26</v>
      </c>
      <c r="C12" t="s">
        <v>3</v>
      </c>
      <c r="D12" s="10">
        <v>42004</v>
      </c>
      <c r="E12" s="11">
        <v>20247000000</v>
      </c>
      <c r="F12" s="11">
        <v>9218000000</v>
      </c>
      <c r="G12" s="11">
        <v>6530000000</v>
      </c>
      <c r="H12" s="11">
        <v>1345000000</v>
      </c>
      <c r="I12" s="11">
        <v>555000000</v>
      </c>
      <c r="J12" t="s">
        <v>22</v>
      </c>
      <c r="K12" t="s">
        <v>27</v>
      </c>
    </row>
    <row r="13" spans="1:11" x14ac:dyDescent="0.3">
      <c r="A13">
        <v>23</v>
      </c>
      <c r="B13" t="s">
        <v>26</v>
      </c>
      <c r="C13" t="s">
        <v>4</v>
      </c>
      <c r="D13" s="10">
        <v>42369</v>
      </c>
      <c r="E13" s="11">
        <v>20405000000</v>
      </c>
      <c r="F13" s="11">
        <v>8747000000</v>
      </c>
      <c r="G13" s="11">
        <v>6785000000</v>
      </c>
      <c r="H13" s="11">
        <v>1405000000</v>
      </c>
      <c r="I13" s="11">
        <v>601000000</v>
      </c>
      <c r="J13" t="s">
        <v>22</v>
      </c>
      <c r="K13" t="s">
        <v>27</v>
      </c>
    </row>
    <row r="14" spans="1:11" x14ac:dyDescent="0.3">
      <c r="A14">
        <v>92</v>
      </c>
      <c r="B14" t="s">
        <v>28</v>
      </c>
      <c r="C14" t="s">
        <v>1</v>
      </c>
      <c r="D14" s="10">
        <v>41639</v>
      </c>
      <c r="E14" s="11">
        <v>1551346000</v>
      </c>
      <c r="F14" s="11">
        <v>177556000</v>
      </c>
      <c r="G14" s="11">
        <v>493726000</v>
      </c>
      <c r="H14" s="11">
        <v>317093000</v>
      </c>
      <c r="I14" s="11">
        <v>417000</v>
      </c>
      <c r="J14" t="s">
        <v>22</v>
      </c>
      <c r="K14" t="s">
        <v>29</v>
      </c>
    </row>
    <row r="15" spans="1:11" x14ac:dyDescent="0.3">
      <c r="A15">
        <v>93</v>
      </c>
      <c r="B15" t="s">
        <v>28</v>
      </c>
      <c r="C15" t="s">
        <v>2</v>
      </c>
      <c r="D15" s="10">
        <v>42004</v>
      </c>
      <c r="E15" s="11">
        <v>2234000000</v>
      </c>
      <c r="F15" s="11">
        <v>174000000</v>
      </c>
      <c r="G15" s="11">
        <v>650000000</v>
      </c>
      <c r="H15" s="11">
        <v>514000000</v>
      </c>
      <c r="I15">
        <v>0</v>
      </c>
      <c r="J15" t="s">
        <v>22</v>
      </c>
      <c r="K15" t="s">
        <v>29</v>
      </c>
    </row>
    <row r="16" spans="1:11" x14ac:dyDescent="0.3">
      <c r="A16">
        <v>94</v>
      </c>
      <c r="B16" t="s">
        <v>28</v>
      </c>
      <c r="C16" t="s">
        <v>3</v>
      </c>
      <c r="D16" s="10">
        <v>42369</v>
      </c>
      <c r="E16" s="11">
        <v>2604000000</v>
      </c>
      <c r="F16" s="11">
        <v>233000000</v>
      </c>
      <c r="G16" s="11">
        <v>927000000</v>
      </c>
      <c r="H16" s="11">
        <v>709000000</v>
      </c>
      <c r="I16" s="11">
        <v>117000000</v>
      </c>
      <c r="J16" t="s">
        <v>22</v>
      </c>
      <c r="K16" t="s">
        <v>29</v>
      </c>
    </row>
    <row r="17" spans="1:11" x14ac:dyDescent="0.3">
      <c r="A17">
        <v>95</v>
      </c>
      <c r="B17" t="s">
        <v>28</v>
      </c>
      <c r="C17" t="s">
        <v>4</v>
      </c>
      <c r="D17" s="10">
        <v>42735</v>
      </c>
      <c r="E17" s="11">
        <v>3084000000</v>
      </c>
      <c r="F17" s="11">
        <v>258000000</v>
      </c>
      <c r="G17" s="11">
        <v>990000000</v>
      </c>
      <c r="H17" s="11">
        <v>757000000</v>
      </c>
      <c r="I17" s="11">
        <v>322000000</v>
      </c>
      <c r="J17" t="s">
        <v>22</v>
      </c>
      <c r="K17" t="s">
        <v>29</v>
      </c>
    </row>
    <row r="18" spans="1:11" x14ac:dyDescent="0.3">
      <c r="A18">
        <v>108</v>
      </c>
      <c r="B18" t="s">
        <v>30</v>
      </c>
      <c r="C18" t="s">
        <v>1</v>
      </c>
      <c r="D18" s="10">
        <v>41639</v>
      </c>
      <c r="E18" s="11">
        <v>18676000000</v>
      </c>
      <c r="F18" s="11">
        <v>3346000000</v>
      </c>
      <c r="G18" s="11">
        <v>5380000000</v>
      </c>
      <c r="H18" s="11">
        <v>4083000000</v>
      </c>
      <c r="I18">
        <v>0</v>
      </c>
      <c r="J18" t="s">
        <v>22</v>
      </c>
      <c r="K18" t="s">
        <v>29</v>
      </c>
    </row>
    <row r="19" spans="1:11" x14ac:dyDescent="0.3">
      <c r="A19">
        <v>109</v>
      </c>
      <c r="B19" t="s">
        <v>30</v>
      </c>
      <c r="C19" t="s">
        <v>2</v>
      </c>
      <c r="D19" s="10">
        <v>42004</v>
      </c>
      <c r="E19" s="11">
        <v>20063000000</v>
      </c>
      <c r="F19" s="11">
        <v>4422000000</v>
      </c>
      <c r="G19" s="11">
        <v>5153000000</v>
      </c>
      <c r="H19" s="11">
        <v>4297000000</v>
      </c>
      <c r="I19">
        <v>0</v>
      </c>
      <c r="J19" t="s">
        <v>22</v>
      </c>
      <c r="K19" t="s">
        <v>29</v>
      </c>
    </row>
    <row r="20" spans="1:11" x14ac:dyDescent="0.3">
      <c r="A20">
        <v>110</v>
      </c>
      <c r="B20" t="s">
        <v>30</v>
      </c>
      <c r="C20" t="s">
        <v>3</v>
      </c>
      <c r="D20" s="10">
        <v>42369</v>
      </c>
      <c r="E20" s="11">
        <v>21662000000</v>
      </c>
      <c r="F20" s="11">
        <v>4227000000</v>
      </c>
      <c r="G20" s="11">
        <v>4895000000</v>
      </c>
      <c r="H20" s="11">
        <v>4070000000</v>
      </c>
      <c r="I20">
        <v>0</v>
      </c>
      <c r="J20" t="s">
        <v>22</v>
      </c>
      <c r="K20" t="s">
        <v>29</v>
      </c>
    </row>
    <row r="21" spans="1:11" x14ac:dyDescent="0.3">
      <c r="A21">
        <v>111</v>
      </c>
      <c r="B21" t="s">
        <v>30</v>
      </c>
      <c r="C21" t="s">
        <v>4</v>
      </c>
      <c r="D21" s="10">
        <v>42735</v>
      </c>
      <c r="E21" s="11">
        <v>22991000000</v>
      </c>
      <c r="F21" s="11">
        <v>4162000000</v>
      </c>
      <c r="G21" s="11">
        <v>5195000000</v>
      </c>
      <c r="H21" s="11">
        <v>3840000000</v>
      </c>
      <c r="I21">
        <v>0</v>
      </c>
      <c r="J21" t="s">
        <v>22</v>
      </c>
      <c r="K21" t="s">
        <v>29</v>
      </c>
    </row>
    <row r="22" spans="1:11" x14ac:dyDescent="0.3">
      <c r="A22">
        <v>128</v>
      </c>
      <c r="B22" t="s">
        <v>31</v>
      </c>
      <c r="C22" t="s">
        <v>1</v>
      </c>
      <c r="D22" s="10">
        <v>41274</v>
      </c>
      <c r="E22" s="11">
        <v>61497200000</v>
      </c>
      <c r="F22" s="11">
        <v>48213600000</v>
      </c>
      <c r="G22" s="11">
        <v>8680500000</v>
      </c>
      <c r="H22">
        <v>0</v>
      </c>
      <c r="I22" s="11">
        <v>233000000</v>
      </c>
      <c r="J22" t="s">
        <v>22</v>
      </c>
      <c r="K22" t="s">
        <v>32</v>
      </c>
    </row>
    <row r="23" spans="1:11" x14ac:dyDescent="0.3">
      <c r="A23">
        <v>129</v>
      </c>
      <c r="B23" t="s">
        <v>31</v>
      </c>
      <c r="C23" t="s">
        <v>2</v>
      </c>
      <c r="D23" s="10">
        <v>41639</v>
      </c>
      <c r="E23" s="11">
        <v>71023500000</v>
      </c>
      <c r="F23" s="11">
        <v>56237100000</v>
      </c>
      <c r="G23" s="11">
        <v>9952900000</v>
      </c>
      <c r="H23">
        <v>0</v>
      </c>
      <c r="I23" s="11">
        <v>245300000</v>
      </c>
      <c r="J23" t="s">
        <v>22</v>
      </c>
      <c r="K23" t="s">
        <v>32</v>
      </c>
    </row>
    <row r="24" spans="1:11" x14ac:dyDescent="0.3">
      <c r="A24">
        <v>130</v>
      </c>
      <c r="B24" t="s">
        <v>31</v>
      </c>
      <c r="C24" t="s">
        <v>3</v>
      </c>
      <c r="D24" s="10">
        <v>42004</v>
      </c>
      <c r="E24" s="11">
        <v>73874100000</v>
      </c>
      <c r="F24" s="11">
        <v>56854900000</v>
      </c>
      <c r="G24" s="11">
        <v>11748400000</v>
      </c>
      <c r="H24">
        <v>0</v>
      </c>
      <c r="I24" s="11">
        <v>220900000</v>
      </c>
      <c r="J24" t="s">
        <v>22</v>
      </c>
      <c r="K24" t="s">
        <v>32</v>
      </c>
    </row>
    <row r="25" spans="1:11" x14ac:dyDescent="0.3">
      <c r="A25">
        <v>131</v>
      </c>
      <c r="B25" t="s">
        <v>31</v>
      </c>
      <c r="C25" t="s">
        <v>4</v>
      </c>
      <c r="D25" s="10">
        <v>42369</v>
      </c>
      <c r="E25" s="11">
        <v>79156500000</v>
      </c>
      <c r="F25" s="11">
        <v>61116900000</v>
      </c>
      <c r="G25" s="11">
        <v>12534800000</v>
      </c>
      <c r="H25">
        <v>0</v>
      </c>
      <c r="I25" s="11">
        <v>230100000</v>
      </c>
      <c r="J25" t="s">
        <v>22</v>
      </c>
      <c r="K25" t="s">
        <v>32</v>
      </c>
    </row>
    <row r="26" spans="1:11" x14ac:dyDescent="0.3">
      <c r="A26">
        <v>194</v>
      </c>
      <c r="B26" t="s">
        <v>33</v>
      </c>
      <c r="C26" t="s">
        <v>1</v>
      </c>
      <c r="D26" s="10">
        <v>41274</v>
      </c>
      <c r="E26" s="11">
        <v>13936000000</v>
      </c>
      <c r="F26" s="11">
        <v>6802000000</v>
      </c>
      <c r="G26" s="11">
        <v>3283000000</v>
      </c>
      <c r="H26" s="11">
        <v>1081000000</v>
      </c>
      <c r="I26">
        <v>0</v>
      </c>
      <c r="J26" t="s">
        <v>22</v>
      </c>
      <c r="K26" t="s">
        <v>27</v>
      </c>
    </row>
    <row r="27" spans="1:11" x14ac:dyDescent="0.3">
      <c r="A27">
        <v>195</v>
      </c>
      <c r="B27" t="s">
        <v>33</v>
      </c>
      <c r="C27" t="s">
        <v>2</v>
      </c>
      <c r="D27" s="10">
        <v>41639</v>
      </c>
      <c r="E27" s="11">
        <v>9413000000</v>
      </c>
      <c r="F27" s="11">
        <v>5251000000</v>
      </c>
      <c r="G27" s="11">
        <v>3084000000</v>
      </c>
      <c r="H27" s="11">
        <v>582000000</v>
      </c>
      <c r="I27">
        <v>0</v>
      </c>
      <c r="J27" t="s">
        <v>22</v>
      </c>
      <c r="K27" t="s">
        <v>27</v>
      </c>
    </row>
    <row r="28" spans="1:11" x14ac:dyDescent="0.3">
      <c r="A28">
        <v>196</v>
      </c>
      <c r="B28" t="s">
        <v>33</v>
      </c>
      <c r="C28" t="s">
        <v>3</v>
      </c>
      <c r="D28" s="10">
        <v>42004</v>
      </c>
      <c r="E28" s="11">
        <v>10719000000</v>
      </c>
      <c r="F28" s="11">
        <v>6138000000</v>
      </c>
      <c r="G28" s="11">
        <v>3315000000</v>
      </c>
      <c r="H28" s="11">
        <v>610000000</v>
      </c>
      <c r="I28">
        <v>0</v>
      </c>
      <c r="J28" t="s">
        <v>22</v>
      </c>
      <c r="K28" t="s">
        <v>27</v>
      </c>
    </row>
    <row r="29" spans="1:11" x14ac:dyDescent="0.3">
      <c r="A29">
        <v>197</v>
      </c>
      <c r="B29" t="s">
        <v>33</v>
      </c>
      <c r="C29" t="s">
        <v>4</v>
      </c>
      <c r="D29" s="10">
        <v>42369</v>
      </c>
      <c r="E29" s="11">
        <v>9968000000</v>
      </c>
      <c r="F29" s="11">
        <v>5822000000</v>
      </c>
      <c r="G29" s="11">
        <v>3094000000</v>
      </c>
      <c r="H29" s="11">
        <v>603000000</v>
      </c>
      <c r="I29">
        <v>0</v>
      </c>
      <c r="J29" t="s">
        <v>22</v>
      </c>
      <c r="K29" t="s">
        <v>27</v>
      </c>
    </row>
    <row r="30" spans="1:11" x14ac:dyDescent="0.3">
      <c r="A30">
        <v>210</v>
      </c>
      <c r="B30" t="s">
        <v>34</v>
      </c>
      <c r="C30" t="s">
        <v>1</v>
      </c>
      <c r="D30" s="10">
        <v>41639</v>
      </c>
      <c r="E30" s="11">
        <v>3049500000</v>
      </c>
      <c r="F30" s="11">
        <v>1194400000</v>
      </c>
      <c r="G30" s="11">
        <v>920300000</v>
      </c>
      <c r="H30" s="11">
        <v>295700000</v>
      </c>
      <c r="I30">
        <v>0</v>
      </c>
      <c r="J30" t="s">
        <v>22</v>
      </c>
      <c r="K30" t="s">
        <v>27</v>
      </c>
    </row>
    <row r="31" spans="1:11" x14ac:dyDescent="0.3">
      <c r="A31">
        <v>211</v>
      </c>
      <c r="B31" t="s">
        <v>34</v>
      </c>
      <c r="C31" t="s">
        <v>2</v>
      </c>
      <c r="D31" s="10">
        <v>42004</v>
      </c>
      <c r="E31" s="11">
        <v>3323600000</v>
      </c>
      <c r="F31" s="11">
        <v>1258600000</v>
      </c>
      <c r="G31" s="11">
        <v>981500000</v>
      </c>
      <c r="H31" s="11">
        <v>302000000</v>
      </c>
      <c r="I31">
        <v>0</v>
      </c>
      <c r="J31" t="s">
        <v>22</v>
      </c>
      <c r="K31" t="s">
        <v>27</v>
      </c>
    </row>
    <row r="32" spans="1:11" x14ac:dyDescent="0.3">
      <c r="A32">
        <v>212</v>
      </c>
      <c r="B32" t="s">
        <v>34</v>
      </c>
      <c r="C32" t="s">
        <v>3</v>
      </c>
      <c r="D32" s="10">
        <v>42369</v>
      </c>
      <c r="E32" s="11">
        <v>3416000000</v>
      </c>
      <c r="F32" s="11">
        <v>1301200000</v>
      </c>
      <c r="G32" s="11">
        <v>1012100000</v>
      </c>
      <c r="H32" s="11">
        <v>259200000</v>
      </c>
      <c r="I32">
        <v>0</v>
      </c>
      <c r="J32" t="s">
        <v>22</v>
      </c>
      <c r="K32" t="s">
        <v>27</v>
      </c>
    </row>
    <row r="33" spans="1:11" x14ac:dyDescent="0.3">
      <c r="A33">
        <v>213</v>
      </c>
      <c r="B33" t="s">
        <v>34</v>
      </c>
      <c r="C33" t="s">
        <v>4</v>
      </c>
      <c r="D33" s="10">
        <v>42735</v>
      </c>
      <c r="E33" s="11">
        <v>3714000000</v>
      </c>
      <c r="F33" s="11">
        <v>1371700000</v>
      </c>
      <c r="G33" s="11">
        <v>1101900000</v>
      </c>
      <c r="H33" s="11">
        <v>292800000</v>
      </c>
      <c r="I33">
        <v>0</v>
      </c>
      <c r="J33" t="s">
        <v>22</v>
      </c>
      <c r="K33" t="s">
        <v>27</v>
      </c>
    </row>
    <row r="34" spans="1:11" x14ac:dyDescent="0.3">
      <c r="A34">
        <v>214</v>
      </c>
      <c r="B34" t="s">
        <v>35</v>
      </c>
      <c r="C34" t="s">
        <v>1</v>
      </c>
      <c r="D34" s="10">
        <v>41547</v>
      </c>
      <c r="E34" s="11">
        <v>8054000000</v>
      </c>
      <c r="F34" s="11">
        <v>3883000000</v>
      </c>
      <c r="G34" s="11">
        <v>2422000000</v>
      </c>
      <c r="H34" s="11">
        <v>494000000</v>
      </c>
      <c r="I34">
        <v>0</v>
      </c>
      <c r="J34" t="s">
        <v>22</v>
      </c>
      <c r="K34" t="s">
        <v>27</v>
      </c>
    </row>
    <row r="35" spans="1:11" x14ac:dyDescent="0.3">
      <c r="A35">
        <v>215</v>
      </c>
      <c r="B35" t="s">
        <v>35</v>
      </c>
      <c r="C35" t="s">
        <v>2</v>
      </c>
      <c r="D35" s="10">
        <v>41912</v>
      </c>
      <c r="E35" s="11">
        <v>8446000000</v>
      </c>
      <c r="F35" s="11">
        <v>4145000000</v>
      </c>
      <c r="G35" s="11">
        <v>2145000000</v>
      </c>
      <c r="H35" s="11">
        <v>550000000</v>
      </c>
      <c r="I35">
        <v>0</v>
      </c>
      <c r="J35" t="s">
        <v>22</v>
      </c>
      <c r="K35" t="s">
        <v>27</v>
      </c>
    </row>
    <row r="36" spans="1:11" x14ac:dyDescent="0.3">
      <c r="A36">
        <v>216</v>
      </c>
      <c r="B36" t="s">
        <v>35</v>
      </c>
      <c r="C36" t="s">
        <v>3</v>
      </c>
      <c r="D36" s="10">
        <v>42277</v>
      </c>
      <c r="E36" s="11">
        <v>10282000000</v>
      </c>
      <c r="F36" s="11">
        <v>5587000000</v>
      </c>
      <c r="G36" s="11">
        <v>2563000000</v>
      </c>
      <c r="H36" s="11">
        <v>632000000</v>
      </c>
      <c r="I36">
        <v>0</v>
      </c>
      <c r="J36" t="s">
        <v>22</v>
      </c>
      <c r="K36" t="s">
        <v>27</v>
      </c>
    </row>
    <row r="37" spans="1:11" x14ac:dyDescent="0.3">
      <c r="A37">
        <v>217</v>
      </c>
      <c r="B37" t="s">
        <v>35</v>
      </c>
      <c r="C37" t="s">
        <v>4</v>
      </c>
      <c r="D37" s="10">
        <v>42643</v>
      </c>
      <c r="E37" s="11">
        <v>12483000000</v>
      </c>
      <c r="F37" s="11">
        <v>6492000000</v>
      </c>
      <c r="G37" s="11">
        <v>3005000000</v>
      </c>
      <c r="H37" s="11">
        <v>828000000</v>
      </c>
      <c r="I37">
        <v>0</v>
      </c>
      <c r="J37" t="s">
        <v>22</v>
      </c>
      <c r="K37" t="s">
        <v>27</v>
      </c>
    </row>
    <row r="38" spans="1:11" x14ac:dyDescent="0.3">
      <c r="A38">
        <v>222</v>
      </c>
      <c r="B38" t="s">
        <v>36</v>
      </c>
      <c r="C38" t="s">
        <v>1</v>
      </c>
      <c r="D38" s="10">
        <v>41639</v>
      </c>
      <c r="E38" s="11">
        <v>6932200000</v>
      </c>
      <c r="F38" s="11">
        <v>857700000</v>
      </c>
      <c r="G38" s="11">
        <v>1797000000</v>
      </c>
      <c r="H38" s="11">
        <v>1444100000</v>
      </c>
      <c r="I38" s="11">
        <v>342900000</v>
      </c>
      <c r="J38" t="s">
        <v>22</v>
      </c>
      <c r="K38" t="s">
        <v>29</v>
      </c>
    </row>
    <row r="39" spans="1:11" x14ac:dyDescent="0.3">
      <c r="A39">
        <v>223</v>
      </c>
      <c r="B39" t="s">
        <v>36</v>
      </c>
      <c r="C39" t="s">
        <v>2</v>
      </c>
      <c r="D39" s="10">
        <v>42004</v>
      </c>
      <c r="E39" s="11">
        <v>9703300000</v>
      </c>
      <c r="F39" s="11">
        <v>1171000000</v>
      </c>
      <c r="G39" s="11">
        <v>2193400000</v>
      </c>
      <c r="H39" s="11">
        <v>1893400000</v>
      </c>
      <c r="I39" s="11">
        <v>489800000</v>
      </c>
      <c r="J39" t="s">
        <v>22</v>
      </c>
      <c r="K39" t="s">
        <v>29</v>
      </c>
    </row>
    <row r="40" spans="1:11" x14ac:dyDescent="0.3">
      <c r="A40">
        <v>224</v>
      </c>
      <c r="B40" t="s">
        <v>36</v>
      </c>
      <c r="C40" t="s">
        <v>3</v>
      </c>
      <c r="D40" s="10">
        <v>42369</v>
      </c>
      <c r="E40" s="11">
        <v>10763800000</v>
      </c>
      <c r="F40" s="11">
        <v>1240400000</v>
      </c>
      <c r="G40" s="11">
        <v>2143600000</v>
      </c>
      <c r="H40" s="11">
        <v>2012800000</v>
      </c>
      <c r="I40" s="11">
        <v>382600000</v>
      </c>
      <c r="J40" t="s">
        <v>22</v>
      </c>
      <c r="K40" t="s">
        <v>29</v>
      </c>
    </row>
    <row r="41" spans="1:11" x14ac:dyDescent="0.3">
      <c r="A41">
        <v>225</v>
      </c>
      <c r="B41" t="s">
        <v>36</v>
      </c>
      <c r="C41" t="s">
        <v>4</v>
      </c>
      <c r="D41" s="10">
        <v>42735</v>
      </c>
      <c r="E41" s="11">
        <v>11448800000</v>
      </c>
      <c r="F41" s="11">
        <v>1478700000</v>
      </c>
      <c r="G41" s="11">
        <v>1972900000</v>
      </c>
      <c r="H41" s="11">
        <v>1973300000</v>
      </c>
      <c r="I41" s="11">
        <v>385600000</v>
      </c>
      <c r="J41" t="s">
        <v>22</v>
      </c>
      <c r="K41" t="s">
        <v>29</v>
      </c>
    </row>
    <row r="42" spans="1:11" x14ac:dyDescent="0.3">
      <c r="A42">
        <v>234</v>
      </c>
      <c r="B42" t="s">
        <v>37</v>
      </c>
      <c r="C42" t="s">
        <v>1</v>
      </c>
      <c r="D42" s="10">
        <v>41274</v>
      </c>
      <c r="E42" s="11">
        <v>17621000000</v>
      </c>
      <c r="F42" s="11">
        <v>4610000000</v>
      </c>
      <c r="G42" s="11">
        <v>5017000000</v>
      </c>
      <c r="H42" s="11">
        <v>3904000000</v>
      </c>
      <c r="I42">
        <v>0</v>
      </c>
      <c r="J42" t="s">
        <v>22</v>
      </c>
      <c r="K42" t="s">
        <v>25</v>
      </c>
    </row>
    <row r="43" spans="1:11" x14ac:dyDescent="0.3">
      <c r="A43">
        <v>235</v>
      </c>
      <c r="B43" t="s">
        <v>37</v>
      </c>
      <c r="C43" t="s">
        <v>2</v>
      </c>
      <c r="D43" s="10">
        <v>41639</v>
      </c>
      <c r="E43" s="11">
        <v>16385000000</v>
      </c>
      <c r="F43" s="11">
        <v>4619000000</v>
      </c>
      <c r="G43" s="11">
        <v>4939000000</v>
      </c>
      <c r="H43" s="11">
        <v>3731000000</v>
      </c>
      <c r="I43">
        <v>0</v>
      </c>
      <c r="J43" t="s">
        <v>22</v>
      </c>
      <c r="K43" t="s">
        <v>25</v>
      </c>
    </row>
    <row r="44" spans="1:11" x14ac:dyDescent="0.3">
      <c r="A44">
        <v>236</v>
      </c>
      <c r="B44" t="s">
        <v>37</v>
      </c>
      <c r="C44" t="s">
        <v>3</v>
      </c>
      <c r="D44" s="10">
        <v>42004</v>
      </c>
      <c r="E44" s="11">
        <v>15879000000</v>
      </c>
      <c r="F44" s="11">
        <v>3932000000</v>
      </c>
      <c r="G44" s="11">
        <v>4822000000</v>
      </c>
      <c r="H44" s="11">
        <v>4534000000</v>
      </c>
      <c r="I44">
        <v>0</v>
      </c>
      <c r="J44" t="s">
        <v>22</v>
      </c>
      <c r="K44" t="s">
        <v>25</v>
      </c>
    </row>
    <row r="45" spans="1:11" x14ac:dyDescent="0.3">
      <c r="A45">
        <v>237</v>
      </c>
      <c r="B45" t="s">
        <v>37</v>
      </c>
      <c r="C45" t="s">
        <v>4</v>
      </c>
      <c r="D45" s="10">
        <v>42369</v>
      </c>
      <c r="E45" s="11">
        <v>16560000000</v>
      </c>
      <c r="F45" s="11">
        <v>3909000000</v>
      </c>
      <c r="G45" s="11">
        <v>4841000000</v>
      </c>
      <c r="H45" s="11">
        <v>5920000000</v>
      </c>
      <c r="I45">
        <v>0</v>
      </c>
      <c r="J45" t="s">
        <v>22</v>
      </c>
      <c r="K45" t="s">
        <v>25</v>
      </c>
    </row>
    <row r="46" spans="1:11" x14ac:dyDescent="0.3">
      <c r="A46">
        <v>238</v>
      </c>
      <c r="B46" t="s">
        <v>38</v>
      </c>
      <c r="C46" t="s">
        <v>1</v>
      </c>
      <c r="D46" s="10">
        <v>41274</v>
      </c>
      <c r="E46" s="11">
        <v>7249000000</v>
      </c>
      <c r="F46" s="11">
        <v>2349000000</v>
      </c>
      <c r="G46" s="11">
        <v>2529000000</v>
      </c>
      <c r="H46" s="11">
        <v>886000000</v>
      </c>
      <c r="I46" s="11">
        <v>395000000</v>
      </c>
      <c r="J46" t="s">
        <v>22</v>
      </c>
      <c r="K46" t="s">
        <v>27</v>
      </c>
    </row>
    <row r="47" spans="1:11" x14ac:dyDescent="0.3">
      <c r="A47">
        <v>239</v>
      </c>
      <c r="B47" t="s">
        <v>38</v>
      </c>
      <c r="C47" t="s">
        <v>2</v>
      </c>
      <c r="D47" s="10">
        <v>41639</v>
      </c>
      <c r="E47" s="11">
        <v>7143000000</v>
      </c>
      <c r="F47" s="11">
        <v>2174000000</v>
      </c>
      <c r="G47" s="11">
        <v>2678000000</v>
      </c>
      <c r="H47" s="11">
        <v>861000000</v>
      </c>
      <c r="I47" s="11">
        <v>410000000</v>
      </c>
      <c r="J47" t="s">
        <v>22</v>
      </c>
      <c r="K47" t="s">
        <v>27</v>
      </c>
    </row>
    <row r="48" spans="1:11" x14ac:dyDescent="0.3">
      <c r="A48">
        <v>240</v>
      </c>
      <c r="B48" t="s">
        <v>38</v>
      </c>
      <c r="C48" t="s">
        <v>3</v>
      </c>
      <c r="D48" s="10">
        <v>42004</v>
      </c>
      <c r="E48" s="11">
        <v>7380000000</v>
      </c>
      <c r="F48" s="11">
        <v>2210000000</v>
      </c>
      <c r="G48" s="11">
        <v>2817000000</v>
      </c>
      <c r="H48" s="11">
        <v>817000000</v>
      </c>
      <c r="I48" s="11">
        <v>438000000</v>
      </c>
      <c r="J48" t="s">
        <v>22</v>
      </c>
      <c r="K48" t="s">
        <v>27</v>
      </c>
    </row>
    <row r="49" spans="1:11" x14ac:dyDescent="0.3">
      <c r="A49">
        <v>241</v>
      </c>
      <c r="B49" t="s">
        <v>38</v>
      </c>
      <c r="C49" t="s">
        <v>4</v>
      </c>
      <c r="D49" s="10">
        <v>42369</v>
      </c>
      <c r="E49" s="11">
        <v>7477000000</v>
      </c>
      <c r="F49" s="11">
        <v>2173000000</v>
      </c>
      <c r="G49" s="11">
        <v>2996000000</v>
      </c>
      <c r="H49" s="11">
        <v>876000000</v>
      </c>
      <c r="I49" s="11">
        <v>495000000</v>
      </c>
      <c r="J49" t="s">
        <v>22</v>
      </c>
      <c r="K49" t="s">
        <v>27</v>
      </c>
    </row>
    <row r="50" spans="1:11" x14ac:dyDescent="0.3">
      <c r="A50">
        <v>258</v>
      </c>
      <c r="B50" t="s">
        <v>39</v>
      </c>
      <c r="C50" t="s">
        <v>1</v>
      </c>
      <c r="D50" s="10">
        <v>41455</v>
      </c>
      <c r="E50" s="11">
        <v>101093000000</v>
      </c>
      <c r="F50" s="11">
        <v>96172000000</v>
      </c>
      <c r="G50" s="11">
        <v>2875000000</v>
      </c>
      <c r="H50">
        <v>0</v>
      </c>
      <c r="I50" s="11">
        <v>158000000</v>
      </c>
      <c r="J50" t="s">
        <v>22</v>
      </c>
      <c r="K50" t="s">
        <v>25</v>
      </c>
    </row>
    <row r="51" spans="1:11" x14ac:dyDescent="0.3">
      <c r="A51">
        <v>259</v>
      </c>
      <c r="B51" t="s">
        <v>39</v>
      </c>
      <c r="C51" t="s">
        <v>2</v>
      </c>
      <c r="D51" s="10">
        <v>41820</v>
      </c>
      <c r="E51" s="11">
        <v>91084000000</v>
      </c>
      <c r="F51" s="11">
        <v>85923000000</v>
      </c>
      <c r="G51" s="11">
        <v>3028000000</v>
      </c>
      <c r="H51">
        <v>0</v>
      </c>
      <c r="I51" s="11">
        <v>223000000</v>
      </c>
      <c r="J51" t="s">
        <v>22</v>
      </c>
      <c r="K51" t="s">
        <v>25</v>
      </c>
    </row>
    <row r="52" spans="1:11" x14ac:dyDescent="0.3">
      <c r="A52">
        <v>260</v>
      </c>
      <c r="B52" t="s">
        <v>39</v>
      </c>
      <c r="C52" t="s">
        <v>3</v>
      </c>
      <c r="D52" s="10">
        <v>42185</v>
      </c>
      <c r="E52" s="11">
        <v>102531000000</v>
      </c>
      <c r="F52" s="11">
        <v>96819000000</v>
      </c>
      <c r="G52" s="11">
        <v>3240000000</v>
      </c>
      <c r="H52">
        <v>0</v>
      </c>
      <c r="I52" s="11">
        <v>281000000</v>
      </c>
      <c r="J52" t="s">
        <v>22</v>
      </c>
      <c r="K52" t="s">
        <v>25</v>
      </c>
    </row>
    <row r="53" spans="1:11" x14ac:dyDescent="0.3">
      <c r="A53">
        <v>261</v>
      </c>
      <c r="B53" t="s">
        <v>39</v>
      </c>
      <c r="C53" t="s">
        <v>4</v>
      </c>
      <c r="D53" s="10">
        <v>42551</v>
      </c>
      <c r="E53" s="11">
        <v>121546000000</v>
      </c>
      <c r="F53" s="11">
        <v>115003000000</v>
      </c>
      <c r="G53" s="11">
        <v>3648000000</v>
      </c>
      <c r="H53">
        <v>0</v>
      </c>
      <c r="I53" s="11">
        <v>459000000</v>
      </c>
      <c r="J53" t="s">
        <v>22</v>
      </c>
      <c r="K53" t="s">
        <v>25</v>
      </c>
    </row>
    <row r="54" spans="1:11" x14ac:dyDescent="0.3">
      <c r="A54">
        <v>282</v>
      </c>
      <c r="B54" t="s">
        <v>40</v>
      </c>
      <c r="C54" t="s">
        <v>1</v>
      </c>
      <c r="D54" s="10">
        <v>41639</v>
      </c>
      <c r="E54" s="11">
        <v>6493900000</v>
      </c>
      <c r="F54" s="11">
        <v>340400000</v>
      </c>
      <c r="G54" s="11">
        <v>1684500000</v>
      </c>
      <c r="H54" s="11">
        <v>2226200000</v>
      </c>
      <c r="I54" s="11">
        <v>262800000</v>
      </c>
      <c r="J54" t="s">
        <v>22</v>
      </c>
      <c r="K54" t="s">
        <v>29</v>
      </c>
    </row>
    <row r="55" spans="1:11" x14ac:dyDescent="0.3">
      <c r="A55">
        <v>283</v>
      </c>
      <c r="B55" t="s">
        <v>40</v>
      </c>
      <c r="C55" t="s">
        <v>2</v>
      </c>
      <c r="D55" s="10">
        <v>42004</v>
      </c>
      <c r="E55" s="11">
        <v>7670400000</v>
      </c>
      <c r="F55" s="11">
        <v>385900000</v>
      </c>
      <c r="G55" s="11">
        <v>2027900000</v>
      </c>
      <c r="H55" s="11">
        <v>2430600000</v>
      </c>
      <c r="I55" s="11">
        <v>258300000</v>
      </c>
      <c r="J55" t="s">
        <v>22</v>
      </c>
      <c r="K55" t="s">
        <v>29</v>
      </c>
    </row>
    <row r="56" spans="1:11" x14ac:dyDescent="0.3">
      <c r="A56">
        <v>284</v>
      </c>
      <c r="B56" t="s">
        <v>40</v>
      </c>
      <c r="C56" t="s">
        <v>3</v>
      </c>
      <c r="D56" s="10">
        <v>42369</v>
      </c>
      <c r="E56" s="11">
        <v>9256000000</v>
      </c>
      <c r="F56" s="11">
        <v>420100000</v>
      </c>
      <c r="G56" s="11">
        <v>2305400000</v>
      </c>
      <c r="H56" s="11">
        <v>3697300000</v>
      </c>
      <c r="I56" s="11">
        <v>279000000</v>
      </c>
      <c r="J56" t="s">
        <v>22</v>
      </c>
      <c r="K56" t="s">
        <v>29</v>
      </c>
    </row>
    <row r="57" spans="1:11" x14ac:dyDescent="0.3">
      <c r="A57">
        <v>285</v>
      </c>
      <c r="B57" t="s">
        <v>40</v>
      </c>
      <c r="C57" t="s">
        <v>4</v>
      </c>
      <c r="D57" s="10">
        <v>42735</v>
      </c>
      <c r="E57" s="11">
        <v>11229200000</v>
      </c>
      <c r="F57" s="11">
        <v>438000000</v>
      </c>
      <c r="G57" s="11">
        <v>2657700000</v>
      </c>
      <c r="H57" s="11">
        <v>4470100000</v>
      </c>
      <c r="I57" s="11">
        <v>459000000</v>
      </c>
      <c r="J57" t="s">
        <v>22</v>
      </c>
      <c r="K57" t="s">
        <v>29</v>
      </c>
    </row>
    <row r="58" spans="1:11" x14ac:dyDescent="0.3">
      <c r="A58">
        <v>286</v>
      </c>
      <c r="B58" t="s">
        <v>41</v>
      </c>
      <c r="C58" t="s">
        <v>1</v>
      </c>
      <c r="D58" s="10">
        <v>41636</v>
      </c>
      <c r="E58" s="11">
        <v>2910748000</v>
      </c>
      <c r="F58" s="11">
        <v>514722000</v>
      </c>
      <c r="G58" s="11">
        <v>1468434000</v>
      </c>
      <c r="H58" s="11">
        <v>338786000</v>
      </c>
      <c r="I58" s="11">
        <v>12794000</v>
      </c>
      <c r="J58" t="s">
        <v>22</v>
      </c>
      <c r="K58" t="s">
        <v>42</v>
      </c>
    </row>
    <row r="59" spans="1:11" x14ac:dyDescent="0.3">
      <c r="A59">
        <v>287</v>
      </c>
      <c r="B59" t="s">
        <v>41</v>
      </c>
      <c r="C59" t="s">
        <v>2</v>
      </c>
      <c r="D59" s="10">
        <v>42007</v>
      </c>
      <c r="E59" s="11">
        <v>3402703000</v>
      </c>
      <c r="F59" s="11">
        <v>604377000</v>
      </c>
      <c r="G59" s="11">
        <v>1628961000</v>
      </c>
      <c r="H59" s="11">
        <v>392805000</v>
      </c>
      <c r="I59" s="11">
        <v>13476000</v>
      </c>
      <c r="J59" t="s">
        <v>22</v>
      </c>
      <c r="K59" t="s">
        <v>42</v>
      </c>
    </row>
    <row r="60" spans="1:11" x14ac:dyDescent="0.3">
      <c r="A60">
        <v>288</v>
      </c>
      <c r="B60" t="s">
        <v>41</v>
      </c>
      <c r="C60" t="s">
        <v>3</v>
      </c>
      <c r="D60" s="10">
        <v>42371</v>
      </c>
      <c r="E60" s="11">
        <v>4425267000</v>
      </c>
      <c r="F60" s="11">
        <v>750781000</v>
      </c>
      <c r="G60" s="11">
        <v>2262024000</v>
      </c>
      <c r="H60" s="11">
        <v>539799000</v>
      </c>
      <c r="I60" s="11">
        <v>91527000</v>
      </c>
      <c r="J60" t="s">
        <v>22</v>
      </c>
      <c r="K60" t="s">
        <v>42</v>
      </c>
    </row>
    <row r="61" spans="1:11" x14ac:dyDescent="0.3">
      <c r="A61">
        <v>289</v>
      </c>
      <c r="B61" t="s">
        <v>41</v>
      </c>
      <c r="C61" t="s">
        <v>4</v>
      </c>
      <c r="D61" s="10">
        <v>42735</v>
      </c>
      <c r="E61" s="11">
        <v>4796473000</v>
      </c>
      <c r="F61" s="11">
        <v>779116000</v>
      </c>
      <c r="G61" s="11">
        <v>2464380000</v>
      </c>
      <c r="H61" s="11">
        <v>551418000</v>
      </c>
      <c r="I61" s="11">
        <v>90546000</v>
      </c>
      <c r="J61" t="s">
        <v>22</v>
      </c>
      <c r="K61" t="s">
        <v>42</v>
      </c>
    </row>
    <row r="62" spans="1:11" x14ac:dyDescent="0.3">
      <c r="A62">
        <v>314</v>
      </c>
      <c r="B62" t="s">
        <v>43</v>
      </c>
      <c r="C62" t="s">
        <v>1</v>
      </c>
      <c r="D62" s="10">
        <v>41274</v>
      </c>
      <c r="E62" s="11">
        <v>29119000000</v>
      </c>
      <c r="F62" s="11">
        <v>17900000000</v>
      </c>
      <c r="G62">
        <v>0</v>
      </c>
      <c r="H62">
        <v>0</v>
      </c>
      <c r="I62" s="11">
        <v>8742000000</v>
      </c>
      <c r="J62" t="s">
        <v>22</v>
      </c>
      <c r="K62" t="s">
        <v>32</v>
      </c>
    </row>
    <row r="63" spans="1:11" x14ac:dyDescent="0.3">
      <c r="A63">
        <v>315</v>
      </c>
      <c r="B63" t="s">
        <v>43</v>
      </c>
      <c r="C63" t="s">
        <v>2</v>
      </c>
      <c r="D63" s="10">
        <v>41639</v>
      </c>
      <c r="E63" s="11">
        <v>32380000000</v>
      </c>
      <c r="F63" s="11">
        <v>20865000000</v>
      </c>
      <c r="G63">
        <v>0</v>
      </c>
      <c r="H63">
        <v>0</v>
      </c>
      <c r="I63" s="11">
        <v>9339000000</v>
      </c>
      <c r="J63" t="s">
        <v>22</v>
      </c>
      <c r="K63" t="s">
        <v>32</v>
      </c>
    </row>
    <row r="64" spans="1:11" x14ac:dyDescent="0.3">
      <c r="A64">
        <v>316</v>
      </c>
      <c r="B64" t="s">
        <v>43</v>
      </c>
      <c r="C64" t="s">
        <v>3</v>
      </c>
      <c r="D64" s="10">
        <v>42004</v>
      </c>
      <c r="E64" s="11">
        <v>34914000000</v>
      </c>
      <c r="F64" s="11">
        <v>21334000000</v>
      </c>
      <c r="G64">
        <v>0</v>
      </c>
      <c r="H64">
        <v>0</v>
      </c>
      <c r="I64" s="11">
        <v>10276000000</v>
      </c>
      <c r="J64" t="s">
        <v>22</v>
      </c>
      <c r="K64" t="s">
        <v>32</v>
      </c>
    </row>
    <row r="65" spans="1:11" x14ac:dyDescent="0.3">
      <c r="A65">
        <v>317</v>
      </c>
      <c r="B65" t="s">
        <v>43</v>
      </c>
      <c r="C65" t="s">
        <v>4</v>
      </c>
      <c r="D65" s="10">
        <v>42369</v>
      </c>
      <c r="E65" s="11">
        <v>37876000000</v>
      </c>
      <c r="F65" s="11">
        <v>23290000000</v>
      </c>
      <c r="G65">
        <v>0</v>
      </c>
      <c r="H65">
        <v>0</v>
      </c>
      <c r="I65" s="11">
        <v>11259000000</v>
      </c>
      <c r="J65" t="s">
        <v>22</v>
      </c>
      <c r="K65" t="s">
        <v>32</v>
      </c>
    </row>
    <row r="66" spans="1:11" x14ac:dyDescent="0.3">
      <c r="A66">
        <v>350</v>
      </c>
      <c r="B66" t="s">
        <v>44</v>
      </c>
      <c r="C66" t="s">
        <v>1</v>
      </c>
      <c r="D66" s="10">
        <v>41274</v>
      </c>
      <c r="E66" s="11">
        <v>8110000000</v>
      </c>
      <c r="F66" s="11">
        <v>6781000000</v>
      </c>
      <c r="G66" s="11">
        <v>1105000000</v>
      </c>
      <c r="H66">
        <v>0</v>
      </c>
      <c r="I66" s="11">
        <v>88000000</v>
      </c>
      <c r="J66" t="s">
        <v>22</v>
      </c>
      <c r="K66" t="s">
        <v>32</v>
      </c>
    </row>
    <row r="67" spans="1:11" x14ac:dyDescent="0.3">
      <c r="A67">
        <v>351</v>
      </c>
      <c r="B67" t="s">
        <v>44</v>
      </c>
      <c r="C67" t="s">
        <v>2</v>
      </c>
      <c r="D67" s="10">
        <v>41639</v>
      </c>
      <c r="E67" s="11">
        <v>10863000000</v>
      </c>
      <c r="F67" s="11">
        <v>8995000000</v>
      </c>
      <c r="G67" s="11">
        <v>1264000000</v>
      </c>
      <c r="H67">
        <v>0</v>
      </c>
      <c r="I67" s="11">
        <v>327000000</v>
      </c>
      <c r="J67" t="s">
        <v>22</v>
      </c>
      <c r="K67" t="s">
        <v>32</v>
      </c>
    </row>
    <row r="68" spans="1:11" x14ac:dyDescent="0.3">
      <c r="A68">
        <v>352</v>
      </c>
      <c r="B68" t="s">
        <v>44</v>
      </c>
      <c r="C68" t="s">
        <v>3</v>
      </c>
      <c r="D68" s="10">
        <v>42004</v>
      </c>
      <c r="E68" s="11">
        <v>16560000000</v>
      </c>
      <c r="F68" s="11">
        <v>12678000000</v>
      </c>
      <c r="G68" s="11">
        <v>2012000000</v>
      </c>
      <c r="H68">
        <v>0</v>
      </c>
      <c r="I68" s="11">
        <v>1406000000</v>
      </c>
      <c r="J68" t="s">
        <v>22</v>
      </c>
      <c r="K68" t="s">
        <v>32</v>
      </c>
    </row>
    <row r="69" spans="1:11" x14ac:dyDescent="0.3">
      <c r="A69">
        <v>353</v>
      </c>
      <c r="B69" t="s">
        <v>44</v>
      </c>
      <c r="C69" t="s">
        <v>4</v>
      </c>
      <c r="D69" s="10">
        <v>42369</v>
      </c>
      <c r="E69" s="11">
        <v>22760000000</v>
      </c>
      <c r="F69" s="11">
        <v>17242000000</v>
      </c>
      <c r="G69" s="11">
        <v>2977000000</v>
      </c>
      <c r="H69">
        <v>0</v>
      </c>
      <c r="I69" s="11">
        <v>1836000000</v>
      </c>
      <c r="J69" t="s">
        <v>22</v>
      </c>
      <c r="K69" t="s">
        <v>32</v>
      </c>
    </row>
    <row r="70" spans="1:11" x14ac:dyDescent="0.3">
      <c r="A70">
        <v>370</v>
      </c>
      <c r="B70" t="s">
        <v>45</v>
      </c>
      <c r="C70" t="s">
        <v>1</v>
      </c>
      <c r="D70" s="10">
        <v>41578</v>
      </c>
      <c r="E70" s="11">
        <v>1587725000</v>
      </c>
      <c r="F70" s="11">
        <v>560917000</v>
      </c>
      <c r="G70" s="11">
        <v>610735000</v>
      </c>
      <c r="H70" s="11">
        <v>58827000</v>
      </c>
      <c r="I70" s="11">
        <v>30239000</v>
      </c>
      <c r="J70" t="s">
        <v>22</v>
      </c>
      <c r="K70" t="s">
        <v>46</v>
      </c>
    </row>
    <row r="71" spans="1:11" x14ac:dyDescent="0.3">
      <c r="A71">
        <v>371</v>
      </c>
      <c r="B71" t="s">
        <v>45</v>
      </c>
      <c r="C71" t="s">
        <v>2</v>
      </c>
      <c r="D71" s="10">
        <v>41943</v>
      </c>
      <c r="E71" s="11">
        <v>1717776000</v>
      </c>
      <c r="F71" s="11">
        <v>626206000</v>
      </c>
      <c r="G71" s="11">
        <v>683115000</v>
      </c>
      <c r="H71" s="11">
        <v>66259000</v>
      </c>
      <c r="I71" s="11">
        <v>35710000</v>
      </c>
      <c r="J71" t="s">
        <v>22</v>
      </c>
      <c r="K71" t="s">
        <v>46</v>
      </c>
    </row>
    <row r="72" spans="1:11" x14ac:dyDescent="0.3">
      <c r="A72">
        <v>372</v>
      </c>
      <c r="B72" t="s">
        <v>45</v>
      </c>
      <c r="C72" t="s">
        <v>3</v>
      </c>
      <c r="D72" s="10">
        <v>42308</v>
      </c>
      <c r="E72" s="11">
        <v>1797060000</v>
      </c>
      <c r="F72" s="11">
        <v>726798000</v>
      </c>
      <c r="G72" s="11">
        <v>712543000</v>
      </c>
      <c r="H72" s="11">
        <v>69589000</v>
      </c>
      <c r="I72" s="11">
        <v>51459000</v>
      </c>
      <c r="J72" t="s">
        <v>22</v>
      </c>
      <c r="K72" t="s">
        <v>46</v>
      </c>
    </row>
    <row r="73" spans="1:11" x14ac:dyDescent="0.3">
      <c r="A73">
        <v>373</v>
      </c>
      <c r="B73" t="s">
        <v>45</v>
      </c>
      <c r="C73" t="s">
        <v>4</v>
      </c>
      <c r="D73" s="10">
        <v>42674</v>
      </c>
      <c r="E73" s="11">
        <v>1966814000</v>
      </c>
      <c r="F73" s="11">
        <v>793735000</v>
      </c>
      <c r="G73" s="11">
        <v>722798000</v>
      </c>
      <c r="H73" s="11">
        <v>65411000</v>
      </c>
      <c r="I73" s="11">
        <v>60790000</v>
      </c>
      <c r="J73" t="s">
        <v>22</v>
      </c>
      <c r="K73" t="s">
        <v>46</v>
      </c>
    </row>
    <row r="74" spans="1:11" x14ac:dyDescent="0.3">
      <c r="A74">
        <v>452</v>
      </c>
      <c r="B74" t="s">
        <v>47</v>
      </c>
      <c r="C74" t="s">
        <v>1</v>
      </c>
      <c r="D74" s="10">
        <v>41274</v>
      </c>
      <c r="E74" s="11">
        <v>7383000000</v>
      </c>
      <c r="F74" s="11">
        <v>4365000000</v>
      </c>
      <c r="G74" s="11">
        <v>1742000000</v>
      </c>
      <c r="H74">
        <v>0</v>
      </c>
      <c r="I74" s="11">
        <v>75000000</v>
      </c>
      <c r="J74" t="s">
        <v>22</v>
      </c>
      <c r="K74" t="s">
        <v>48</v>
      </c>
    </row>
    <row r="75" spans="1:11" x14ac:dyDescent="0.3">
      <c r="A75">
        <v>453</v>
      </c>
      <c r="B75" t="s">
        <v>47</v>
      </c>
      <c r="C75" t="s">
        <v>2</v>
      </c>
      <c r="D75" s="10">
        <v>41639</v>
      </c>
      <c r="E75" s="11">
        <v>7146000000</v>
      </c>
      <c r="F75" s="11">
        <v>4326000000</v>
      </c>
      <c r="G75" s="11">
        <v>1740000000</v>
      </c>
      <c r="H75">
        <v>0</v>
      </c>
      <c r="I75" s="11">
        <v>79000000</v>
      </c>
      <c r="J75" t="s">
        <v>22</v>
      </c>
      <c r="K75" t="s">
        <v>48</v>
      </c>
    </row>
    <row r="76" spans="1:11" x14ac:dyDescent="0.3">
      <c r="A76">
        <v>454</v>
      </c>
      <c r="B76" t="s">
        <v>47</v>
      </c>
      <c r="C76" t="s">
        <v>3</v>
      </c>
      <c r="D76" s="10">
        <v>42004</v>
      </c>
      <c r="E76" s="11">
        <v>7435000000</v>
      </c>
      <c r="F76" s="11">
        <v>4637000000</v>
      </c>
      <c r="G76" s="11">
        <v>1721000000</v>
      </c>
      <c r="H76">
        <v>0</v>
      </c>
      <c r="I76" s="11">
        <v>94000000</v>
      </c>
      <c r="J76" t="s">
        <v>22</v>
      </c>
      <c r="K76" t="s">
        <v>48</v>
      </c>
    </row>
    <row r="77" spans="1:11" x14ac:dyDescent="0.3">
      <c r="A77">
        <v>455</v>
      </c>
      <c r="B77" t="s">
        <v>47</v>
      </c>
      <c r="C77" t="s">
        <v>4</v>
      </c>
      <c r="D77" s="10">
        <v>42369</v>
      </c>
      <c r="E77" s="11">
        <v>7493000000</v>
      </c>
      <c r="F77" s="11">
        <v>4657000000</v>
      </c>
      <c r="G77" s="11">
        <v>1356000000</v>
      </c>
      <c r="H77">
        <v>0</v>
      </c>
      <c r="I77" s="11">
        <v>81000000</v>
      </c>
      <c r="J77" t="s">
        <v>22</v>
      </c>
      <c r="K77" t="s">
        <v>48</v>
      </c>
    </row>
    <row r="78" spans="1:11" x14ac:dyDescent="0.3">
      <c r="A78">
        <v>508</v>
      </c>
      <c r="B78" t="s">
        <v>49</v>
      </c>
      <c r="C78" t="s">
        <v>1</v>
      </c>
      <c r="D78" s="10">
        <v>41274</v>
      </c>
      <c r="E78" s="11">
        <v>8186280000</v>
      </c>
      <c r="F78" s="11">
        <v>5583549000</v>
      </c>
      <c r="G78" s="11">
        <v>889879000</v>
      </c>
      <c r="H78">
        <v>0</v>
      </c>
      <c r="I78" s="11">
        <v>341969000</v>
      </c>
      <c r="J78" t="s">
        <v>22</v>
      </c>
      <c r="K78" t="s">
        <v>48</v>
      </c>
    </row>
    <row r="79" spans="1:11" x14ac:dyDescent="0.3">
      <c r="A79">
        <v>509</v>
      </c>
      <c r="B79" t="s">
        <v>49</v>
      </c>
      <c r="C79" t="s">
        <v>2</v>
      </c>
      <c r="D79" s="10">
        <v>41639</v>
      </c>
      <c r="E79" s="11">
        <v>11764050000</v>
      </c>
      <c r="F79" s="11">
        <v>8198377000</v>
      </c>
      <c r="G79" s="11">
        <v>1516508000</v>
      </c>
      <c r="H79">
        <v>0</v>
      </c>
      <c r="I79" s="11">
        <v>528737000</v>
      </c>
      <c r="J79" t="s">
        <v>22</v>
      </c>
      <c r="K79" t="s">
        <v>48</v>
      </c>
    </row>
    <row r="80" spans="1:11" x14ac:dyDescent="0.3">
      <c r="A80">
        <v>510</v>
      </c>
      <c r="B80" t="s">
        <v>49</v>
      </c>
      <c r="C80" t="s">
        <v>3</v>
      </c>
      <c r="D80" s="10">
        <v>42004</v>
      </c>
      <c r="E80" s="11">
        <v>12795106000</v>
      </c>
      <c r="F80" s="11">
        <v>9119305000</v>
      </c>
      <c r="G80" s="11">
        <v>1278506000</v>
      </c>
      <c r="H80">
        <v>0</v>
      </c>
      <c r="I80" s="11">
        <v>590935000</v>
      </c>
      <c r="J80" t="s">
        <v>22</v>
      </c>
      <c r="K80" t="s">
        <v>48</v>
      </c>
    </row>
    <row r="81" spans="1:11" x14ac:dyDescent="0.3">
      <c r="A81">
        <v>511</v>
      </c>
      <c r="B81" t="s">
        <v>49</v>
      </c>
      <c r="C81" t="s">
        <v>4</v>
      </c>
      <c r="D81" s="10">
        <v>42369</v>
      </c>
      <c r="E81" s="11">
        <v>13781837000</v>
      </c>
      <c r="F81" s="11">
        <v>9824834000</v>
      </c>
      <c r="G81" s="11">
        <v>1947135000</v>
      </c>
      <c r="H81">
        <v>0</v>
      </c>
      <c r="I81" s="11">
        <v>638024000</v>
      </c>
      <c r="J81" t="s">
        <v>22</v>
      </c>
      <c r="K81" t="s">
        <v>48</v>
      </c>
    </row>
    <row r="82" spans="1:11" x14ac:dyDescent="0.3">
      <c r="A82">
        <v>588</v>
      </c>
      <c r="B82" t="s">
        <v>50</v>
      </c>
      <c r="C82" t="s">
        <v>1</v>
      </c>
      <c r="D82" s="10">
        <v>41274</v>
      </c>
      <c r="E82" s="11">
        <v>1899600000</v>
      </c>
      <c r="F82" s="11">
        <v>491000000</v>
      </c>
      <c r="G82" s="11">
        <v>697400000</v>
      </c>
      <c r="H82" s="11">
        <v>291300000</v>
      </c>
      <c r="I82">
        <v>0</v>
      </c>
      <c r="J82" t="s">
        <v>22</v>
      </c>
      <c r="K82" t="s">
        <v>27</v>
      </c>
    </row>
    <row r="83" spans="1:11" x14ac:dyDescent="0.3">
      <c r="A83">
        <v>589</v>
      </c>
      <c r="B83" t="s">
        <v>50</v>
      </c>
      <c r="C83" t="s">
        <v>2</v>
      </c>
      <c r="D83" s="10">
        <v>41639</v>
      </c>
      <c r="E83" s="11">
        <v>2045500000</v>
      </c>
      <c r="F83" s="11">
        <v>516600000</v>
      </c>
      <c r="G83" s="11">
        <v>749700000</v>
      </c>
      <c r="H83" s="11">
        <v>323000000</v>
      </c>
      <c r="I83">
        <v>0</v>
      </c>
      <c r="J83" t="s">
        <v>22</v>
      </c>
      <c r="K83" t="s">
        <v>27</v>
      </c>
    </row>
    <row r="84" spans="1:11" x14ac:dyDescent="0.3">
      <c r="A84">
        <v>590</v>
      </c>
      <c r="B84" t="s">
        <v>50</v>
      </c>
      <c r="C84" t="s">
        <v>3</v>
      </c>
      <c r="D84" s="10">
        <v>42004</v>
      </c>
      <c r="E84" s="11">
        <v>2322900000</v>
      </c>
      <c r="F84" s="11">
        <v>625600000</v>
      </c>
      <c r="G84" s="11">
        <v>928700000</v>
      </c>
      <c r="H84" s="11">
        <v>346500000</v>
      </c>
      <c r="I84">
        <v>0</v>
      </c>
      <c r="J84" t="s">
        <v>22</v>
      </c>
      <c r="K84" t="s">
        <v>27</v>
      </c>
    </row>
    <row r="85" spans="1:11" x14ac:dyDescent="0.3">
      <c r="A85">
        <v>591</v>
      </c>
      <c r="B85" t="s">
        <v>50</v>
      </c>
      <c r="C85" t="s">
        <v>4</v>
      </c>
      <c r="D85" s="10">
        <v>42369</v>
      </c>
      <c r="E85" s="11">
        <v>2493700000</v>
      </c>
      <c r="F85" s="11">
        <v>617200000</v>
      </c>
      <c r="G85" s="11">
        <v>850700000</v>
      </c>
      <c r="H85" s="11">
        <v>383100000</v>
      </c>
      <c r="I85">
        <v>0</v>
      </c>
      <c r="J85" t="s">
        <v>22</v>
      </c>
      <c r="K85" t="s">
        <v>27</v>
      </c>
    </row>
    <row r="86" spans="1:11" x14ac:dyDescent="0.3">
      <c r="A86">
        <v>688</v>
      </c>
      <c r="B86" t="s">
        <v>51</v>
      </c>
      <c r="C86" t="s">
        <v>1</v>
      </c>
      <c r="D86" s="10">
        <v>41274</v>
      </c>
      <c r="E86" s="11">
        <v>9702000000</v>
      </c>
      <c r="F86" s="11">
        <v>2471000000</v>
      </c>
      <c r="G86" s="11">
        <v>1461000000</v>
      </c>
      <c r="H86" s="11">
        <v>1760000000</v>
      </c>
      <c r="I86">
        <v>0</v>
      </c>
      <c r="J86" t="s">
        <v>22</v>
      </c>
      <c r="K86" t="s">
        <v>29</v>
      </c>
    </row>
    <row r="87" spans="1:11" x14ac:dyDescent="0.3">
      <c r="A87">
        <v>689</v>
      </c>
      <c r="B87" t="s">
        <v>51</v>
      </c>
      <c r="C87" t="s">
        <v>2</v>
      </c>
      <c r="D87" s="10">
        <v>41639</v>
      </c>
      <c r="E87" s="11">
        <v>11202000000</v>
      </c>
      <c r="F87" s="11">
        <v>2859000000</v>
      </c>
      <c r="G87" s="11">
        <v>1699000000</v>
      </c>
      <c r="H87" s="11">
        <v>2120000000</v>
      </c>
      <c r="I87">
        <v>0</v>
      </c>
      <c r="J87" t="s">
        <v>22</v>
      </c>
      <c r="K87" t="s">
        <v>29</v>
      </c>
    </row>
    <row r="88" spans="1:11" x14ac:dyDescent="0.3">
      <c r="A88">
        <v>690</v>
      </c>
      <c r="B88" t="s">
        <v>51</v>
      </c>
      <c r="C88" t="s">
        <v>3</v>
      </c>
      <c r="D88" s="10">
        <v>42004</v>
      </c>
      <c r="E88" s="11">
        <v>24890000000</v>
      </c>
      <c r="F88" s="11">
        <v>3788000000</v>
      </c>
      <c r="G88" s="11">
        <v>2983000000</v>
      </c>
      <c r="H88" s="11">
        <v>2854000000</v>
      </c>
      <c r="I88">
        <v>0</v>
      </c>
      <c r="J88" t="s">
        <v>22</v>
      </c>
      <c r="K88" t="s">
        <v>29</v>
      </c>
    </row>
    <row r="89" spans="1:11" x14ac:dyDescent="0.3">
      <c r="A89">
        <v>691</v>
      </c>
      <c r="B89" t="s">
        <v>51</v>
      </c>
      <c r="C89" t="s">
        <v>4</v>
      </c>
      <c r="D89" s="10">
        <v>42369</v>
      </c>
      <c r="E89" s="11">
        <v>32639000000</v>
      </c>
      <c r="F89" s="11">
        <v>4006000000</v>
      </c>
      <c r="G89" s="11">
        <v>3426000000</v>
      </c>
      <c r="H89" s="11">
        <v>3014000000</v>
      </c>
      <c r="I89">
        <v>0</v>
      </c>
      <c r="J89" t="s">
        <v>22</v>
      </c>
      <c r="K89" t="s">
        <v>29</v>
      </c>
    </row>
    <row r="90" spans="1:11" x14ac:dyDescent="0.3">
      <c r="A90">
        <v>748</v>
      </c>
      <c r="B90" t="s">
        <v>52</v>
      </c>
      <c r="C90" t="s">
        <v>1</v>
      </c>
      <c r="D90" s="10">
        <v>41274</v>
      </c>
      <c r="E90" s="11">
        <v>33013000000</v>
      </c>
      <c r="F90" s="11">
        <v>5717000000</v>
      </c>
      <c r="G90" s="11">
        <v>20801000000</v>
      </c>
      <c r="H90">
        <v>0</v>
      </c>
      <c r="I90" s="11">
        <v>1679000000</v>
      </c>
      <c r="J90" t="s">
        <v>22</v>
      </c>
      <c r="K90" t="s">
        <v>48</v>
      </c>
    </row>
    <row r="91" spans="1:11" x14ac:dyDescent="0.3">
      <c r="A91">
        <v>749</v>
      </c>
      <c r="B91" t="s">
        <v>52</v>
      </c>
      <c r="C91" t="s">
        <v>2</v>
      </c>
      <c r="D91" s="10">
        <v>41639</v>
      </c>
      <c r="E91" s="11">
        <v>34182000000</v>
      </c>
      <c r="F91" s="11">
        <v>5970000000</v>
      </c>
      <c r="G91" s="11">
        <v>21667000000</v>
      </c>
      <c r="H91">
        <v>0</v>
      </c>
      <c r="I91" s="11">
        <v>1753000000</v>
      </c>
      <c r="J91" t="s">
        <v>22</v>
      </c>
      <c r="K91" t="s">
        <v>48</v>
      </c>
    </row>
    <row r="92" spans="1:11" x14ac:dyDescent="0.3">
      <c r="A92">
        <v>750</v>
      </c>
      <c r="B92" t="s">
        <v>52</v>
      </c>
      <c r="C92" t="s">
        <v>3</v>
      </c>
      <c r="D92" s="10">
        <v>42004</v>
      </c>
      <c r="E92" s="11">
        <v>36918000000</v>
      </c>
      <c r="F92" s="11">
        <v>6262000000</v>
      </c>
      <c r="G92" s="11">
        <v>23271000000</v>
      </c>
      <c r="H92">
        <v>0</v>
      </c>
      <c r="I92" s="11">
        <v>1820000000</v>
      </c>
      <c r="J92" t="s">
        <v>22</v>
      </c>
      <c r="K92" t="s">
        <v>48</v>
      </c>
    </row>
    <row r="93" spans="1:11" x14ac:dyDescent="0.3">
      <c r="A93">
        <v>751</v>
      </c>
      <c r="B93" t="s">
        <v>52</v>
      </c>
      <c r="C93" t="s">
        <v>4</v>
      </c>
      <c r="D93" s="10">
        <v>42369</v>
      </c>
      <c r="E93" s="11">
        <v>39678000000</v>
      </c>
      <c r="F93" s="11">
        <v>6638000000</v>
      </c>
      <c r="G93" s="11">
        <v>25171000000</v>
      </c>
      <c r="H93">
        <v>0</v>
      </c>
      <c r="I93" s="11">
        <v>1904000000</v>
      </c>
      <c r="J93" t="s">
        <v>22</v>
      </c>
      <c r="K93" t="s">
        <v>48</v>
      </c>
    </row>
    <row r="94" spans="1:11" x14ac:dyDescent="0.3">
      <c r="A94">
        <v>776</v>
      </c>
      <c r="B94" t="s">
        <v>53</v>
      </c>
      <c r="C94" t="s">
        <v>1</v>
      </c>
      <c r="D94" s="10">
        <v>41545</v>
      </c>
      <c r="E94" s="11">
        <v>2492300000</v>
      </c>
      <c r="F94" s="11">
        <v>1330900000</v>
      </c>
      <c r="G94" s="11">
        <v>661100000</v>
      </c>
      <c r="H94" s="11">
        <v>197600000</v>
      </c>
      <c r="I94" s="11">
        <v>112600000</v>
      </c>
      <c r="J94" t="s">
        <v>22</v>
      </c>
      <c r="K94" t="s">
        <v>27</v>
      </c>
    </row>
    <row r="95" spans="1:11" x14ac:dyDescent="0.3">
      <c r="A95">
        <v>777</v>
      </c>
      <c r="B95" t="s">
        <v>53</v>
      </c>
      <c r="C95" t="s">
        <v>2</v>
      </c>
      <c r="D95" s="10">
        <v>41909</v>
      </c>
      <c r="E95" s="11">
        <v>2530700000</v>
      </c>
      <c r="F95" s="11">
        <v>1285200000</v>
      </c>
      <c r="G95" s="11">
        <v>591500000</v>
      </c>
      <c r="H95" s="11">
        <v>203200000</v>
      </c>
      <c r="I95" s="11">
        <v>113800000</v>
      </c>
      <c r="J95" t="s">
        <v>22</v>
      </c>
      <c r="K95" t="s">
        <v>27</v>
      </c>
    </row>
    <row r="96" spans="1:11" x14ac:dyDescent="0.3">
      <c r="A96">
        <v>778</v>
      </c>
      <c r="B96" t="s">
        <v>53</v>
      </c>
      <c r="C96" t="s">
        <v>3</v>
      </c>
      <c r="D96" s="10">
        <v>42273</v>
      </c>
      <c r="E96" s="11">
        <v>2705000000</v>
      </c>
      <c r="F96" s="11">
        <v>1272300000</v>
      </c>
      <c r="G96" s="11">
        <v>624000000</v>
      </c>
      <c r="H96" s="11">
        <v>214900000</v>
      </c>
      <c r="I96" s="11">
        <v>110200000</v>
      </c>
      <c r="J96" t="s">
        <v>22</v>
      </c>
      <c r="K96" t="s">
        <v>27</v>
      </c>
    </row>
    <row r="97" spans="1:11" x14ac:dyDescent="0.3">
      <c r="A97">
        <v>779</v>
      </c>
      <c r="B97" t="s">
        <v>53</v>
      </c>
      <c r="C97" t="s">
        <v>4</v>
      </c>
      <c r="D97" s="10">
        <v>42637</v>
      </c>
      <c r="E97" s="11">
        <v>2832700000</v>
      </c>
      <c r="F97" s="11">
        <v>1269400000</v>
      </c>
      <c r="G97" s="11">
        <v>682400000</v>
      </c>
      <c r="H97" s="11">
        <v>232100000</v>
      </c>
      <c r="I97" s="11">
        <v>89700000</v>
      </c>
      <c r="J97" t="s">
        <v>22</v>
      </c>
      <c r="K97" t="s">
        <v>27</v>
      </c>
    </row>
    <row r="98" spans="1:11" x14ac:dyDescent="0.3">
      <c r="A98">
        <v>807</v>
      </c>
      <c r="B98" t="s">
        <v>54</v>
      </c>
      <c r="C98" t="s">
        <v>1</v>
      </c>
      <c r="D98" s="10">
        <v>41272</v>
      </c>
      <c r="E98" s="11">
        <v>8939967000</v>
      </c>
      <c r="F98" s="11">
        <v>6432454000</v>
      </c>
      <c r="G98" s="11">
        <v>1873360000</v>
      </c>
      <c r="H98">
        <v>0</v>
      </c>
      <c r="I98">
        <v>0</v>
      </c>
      <c r="J98" t="s">
        <v>22</v>
      </c>
      <c r="K98" t="s">
        <v>25</v>
      </c>
    </row>
    <row r="99" spans="1:11" x14ac:dyDescent="0.3">
      <c r="A99">
        <v>808</v>
      </c>
      <c r="B99" t="s">
        <v>54</v>
      </c>
      <c r="C99" t="s">
        <v>2</v>
      </c>
      <c r="D99" s="10">
        <v>41636</v>
      </c>
      <c r="E99" s="11">
        <v>9560647000</v>
      </c>
      <c r="F99" s="11">
        <v>6904633000</v>
      </c>
      <c r="G99" s="11">
        <v>1978960000</v>
      </c>
      <c r="H99">
        <v>0</v>
      </c>
      <c r="I99">
        <v>0</v>
      </c>
      <c r="J99" t="s">
        <v>22</v>
      </c>
      <c r="K99" t="s">
        <v>25</v>
      </c>
    </row>
    <row r="100" spans="1:11" x14ac:dyDescent="0.3">
      <c r="A100">
        <v>809</v>
      </c>
      <c r="B100" t="s">
        <v>54</v>
      </c>
      <c r="C100" t="s">
        <v>3</v>
      </c>
      <c r="D100" s="10">
        <v>42000</v>
      </c>
      <c r="E100" s="11">
        <v>10371390000</v>
      </c>
      <c r="F100" s="11">
        <v>7460075000</v>
      </c>
      <c r="G100" s="11">
        <v>2196173000</v>
      </c>
      <c r="H100">
        <v>0</v>
      </c>
      <c r="I100">
        <v>0</v>
      </c>
      <c r="J100" t="s">
        <v>22</v>
      </c>
      <c r="K100" t="s">
        <v>25</v>
      </c>
    </row>
    <row r="101" spans="1:11" x14ac:dyDescent="0.3">
      <c r="A101">
        <v>810</v>
      </c>
      <c r="B101" t="s">
        <v>54</v>
      </c>
      <c r="C101" t="s">
        <v>4</v>
      </c>
      <c r="D101" s="10">
        <v>42364</v>
      </c>
      <c r="E101" s="11">
        <v>10629719000</v>
      </c>
      <c r="F101" s="11">
        <v>7617460000</v>
      </c>
      <c r="G101" s="11">
        <v>2243356000</v>
      </c>
      <c r="H101">
        <v>0</v>
      </c>
      <c r="I101">
        <v>0</v>
      </c>
      <c r="J101" t="s">
        <v>22</v>
      </c>
      <c r="K101" t="s">
        <v>25</v>
      </c>
    </row>
    <row r="102" spans="1:11" x14ac:dyDescent="0.3">
      <c r="A102">
        <v>819</v>
      </c>
      <c r="B102" t="s">
        <v>55</v>
      </c>
      <c r="C102" t="s">
        <v>1</v>
      </c>
      <c r="D102" s="10">
        <v>41639</v>
      </c>
      <c r="E102" s="11">
        <v>41313000000</v>
      </c>
      <c r="F102" s="11">
        <v>32564000000</v>
      </c>
      <c r="G102">
        <v>0</v>
      </c>
      <c r="H102">
        <v>0</v>
      </c>
      <c r="I102" s="11">
        <v>6688000000</v>
      </c>
      <c r="J102" t="s">
        <v>22</v>
      </c>
      <c r="K102" t="s">
        <v>32</v>
      </c>
    </row>
    <row r="103" spans="1:11" x14ac:dyDescent="0.3">
      <c r="A103">
        <v>820</v>
      </c>
      <c r="B103" t="s">
        <v>55</v>
      </c>
      <c r="C103" t="s">
        <v>2</v>
      </c>
      <c r="D103" s="10">
        <v>42004</v>
      </c>
      <c r="E103" s="11">
        <v>48500000000</v>
      </c>
      <c r="F103" s="11">
        <v>38166000000</v>
      </c>
      <c r="G103">
        <v>0</v>
      </c>
      <c r="H103">
        <v>0</v>
      </c>
      <c r="I103" s="11">
        <v>7972000000</v>
      </c>
      <c r="J103" t="s">
        <v>22</v>
      </c>
      <c r="K103" t="s">
        <v>32</v>
      </c>
    </row>
    <row r="104" spans="1:11" x14ac:dyDescent="0.3">
      <c r="A104">
        <v>821</v>
      </c>
      <c r="B104" t="s">
        <v>55</v>
      </c>
      <c r="C104" t="s">
        <v>3</v>
      </c>
      <c r="D104" s="10">
        <v>42369</v>
      </c>
      <c r="E104" s="11">
        <v>54289000000</v>
      </c>
      <c r="F104" s="11">
        <v>44269000000</v>
      </c>
      <c r="G104">
        <v>0</v>
      </c>
      <c r="H104">
        <v>0</v>
      </c>
      <c r="I104" s="11">
        <v>7673000000</v>
      </c>
      <c r="J104" t="s">
        <v>22</v>
      </c>
      <c r="K104" t="s">
        <v>32</v>
      </c>
    </row>
    <row r="105" spans="1:11" x14ac:dyDescent="0.3">
      <c r="A105">
        <v>822</v>
      </c>
      <c r="B105" t="s">
        <v>55</v>
      </c>
      <c r="C105" t="s">
        <v>4</v>
      </c>
      <c r="D105" s="10">
        <v>42735</v>
      </c>
      <c r="E105" s="11">
        <v>54379000000</v>
      </c>
      <c r="F105" s="11">
        <v>45007000000</v>
      </c>
      <c r="G105">
        <v>0</v>
      </c>
      <c r="H105">
        <v>0</v>
      </c>
      <c r="I105" s="11">
        <v>7631000000</v>
      </c>
      <c r="J105" t="s">
        <v>22</v>
      </c>
      <c r="K105" t="s">
        <v>32</v>
      </c>
    </row>
    <row r="106" spans="1:11" x14ac:dyDescent="0.3">
      <c r="A106">
        <v>827</v>
      </c>
      <c r="B106" t="s">
        <v>56</v>
      </c>
      <c r="C106" t="s">
        <v>1</v>
      </c>
      <c r="D106" s="10">
        <v>41274</v>
      </c>
      <c r="E106" s="11">
        <v>1293338000</v>
      </c>
      <c r="F106" s="11">
        <v>594190000</v>
      </c>
      <c r="G106" s="11">
        <v>354571000</v>
      </c>
      <c r="H106" s="11">
        <v>82014000</v>
      </c>
      <c r="I106">
        <v>0</v>
      </c>
      <c r="J106" t="s">
        <v>22</v>
      </c>
      <c r="K106" t="s">
        <v>27</v>
      </c>
    </row>
    <row r="107" spans="1:11" x14ac:dyDescent="0.3">
      <c r="A107">
        <v>828</v>
      </c>
      <c r="B107" t="s">
        <v>56</v>
      </c>
      <c r="C107" t="s">
        <v>2</v>
      </c>
      <c r="D107" s="10">
        <v>41639</v>
      </c>
      <c r="E107" s="11">
        <v>1377058000</v>
      </c>
      <c r="F107" s="11">
        <v>620940000</v>
      </c>
      <c r="G107" s="11">
        <v>401353000</v>
      </c>
      <c r="H107" s="11">
        <v>88003000</v>
      </c>
      <c r="I107">
        <v>0</v>
      </c>
      <c r="J107" t="s">
        <v>22</v>
      </c>
      <c r="K107" t="s">
        <v>27</v>
      </c>
    </row>
    <row r="108" spans="1:11" x14ac:dyDescent="0.3">
      <c r="A108">
        <v>829</v>
      </c>
      <c r="B108" t="s">
        <v>56</v>
      </c>
      <c r="C108" t="s">
        <v>3</v>
      </c>
      <c r="D108" s="10">
        <v>42004</v>
      </c>
      <c r="E108" s="11">
        <v>1485807000</v>
      </c>
      <c r="F108" s="11">
        <v>669691000</v>
      </c>
      <c r="G108" s="11">
        <v>457598000</v>
      </c>
      <c r="H108" s="11">
        <v>98263000</v>
      </c>
      <c r="I108">
        <v>0</v>
      </c>
      <c r="J108" t="s">
        <v>22</v>
      </c>
      <c r="K108" t="s">
        <v>27</v>
      </c>
    </row>
    <row r="109" spans="1:11" x14ac:dyDescent="0.3">
      <c r="A109">
        <v>830</v>
      </c>
      <c r="B109" t="s">
        <v>56</v>
      </c>
      <c r="C109" t="s">
        <v>4</v>
      </c>
      <c r="D109" s="10">
        <v>42369</v>
      </c>
      <c r="E109" s="11">
        <v>1601892000</v>
      </c>
      <c r="F109" s="11">
        <v>711622000</v>
      </c>
      <c r="G109" s="11">
        <v>482465000</v>
      </c>
      <c r="H109" s="11">
        <v>99681000</v>
      </c>
      <c r="I109">
        <v>0</v>
      </c>
      <c r="J109" t="s">
        <v>22</v>
      </c>
      <c r="K109" t="s">
        <v>27</v>
      </c>
    </row>
    <row r="110" spans="1:11" x14ac:dyDescent="0.3">
      <c r="A110">
        <v>835</v>
      </c>
      <c r="B110" t="s">
        <v>57</v>
      </c>
      <c r="C110" t="s">
        <v>1</v>
      </c>
      <c r="D110" s="10">
        <v>41637</v>
      </c>
      <c r="E110" s="11">
        <v>1421178000</v>
      </c>
      <c r="F110" s="11">
        <v>509291000</v>
      </c>
      <c r="G110" s="11">
        <v>397285000</v>
      </c>
      <c r="H110" s="11">
        <v>276743000</v>
      </c>
      <c r="I110">
        <v>0</v>
      </c>
      <c r="J110" t="s">
        <v>22</v>
      </c>
      <c r="K110" t="s">
        <v>58</v>
      </c>
    </row>
    <row r="111" spans="1:11" x14ac:dyDescent="0.3">
      <c r="A111">
        <v>836</v>
      </c>
      <c r="B111" t="s">
        <v>57</v>
      </c>
      <c r="C111" t="s">
        <v>2</v>
      </c>
      <c r="D111" s="10">
        <v>42001</v>
      </c>
      <c r="E111" s="11">
        <v>1861358000</v>
      </c>
      <c r="F111" s="11">
        <v>563648000</v>
      </c>
      <c r="G111" s="11">
        <v>471921000</v>
      </c>
      <c r="H111" s="11">
        <v>388055000</v>
      </c>
      <c r="I111">
        <v>0</v>
      </c>
      <c r="J111" t="s">
        <v>22</v>
      </c>
      <c r="K111" t="s">
        <v>58</v>
      </c>
    </row>
    <row r="112" spans="1:11" x14ac:dyDescent="0.3">
      <c r="A112">
        <v>837</v>
      </c>
      <c r="B112" t="s">
        <v>57</v>
      </c>
      <c r="C112" t="s">
        <v>3</v>
      </c>
      <c r="D112" s="10">
        <v>42372</v>
      </c>
      <c r="E112" s="11">
        <v>2219762000</v>
      </c>
      <c r="F112" s="11">
        <v>670472000</v>
      </c>
      <c r="G112" s="11">
        <v>522046000</v>
      </c>
      <c r="H112" s="11">
        <v>401527000</v>
      </c>
      <c r="I112">
        <v>0</v>
      </c>
      <c r="J112" t="s">
        <v>22</v>
      </c>
      <c r="K112" t="s">
        <v>58</v>
      </c>
    </row>
    <row r="113" spans="1:11" x14ac:dyDescent="0.3">
      <c r="A113">
        <v>838</v>
      </c>
      <c r="B113" t="s">
        <v>57</v>
      </c>
      <c r="C113" t="s">
        <v>4</v>
      </c>
      <c r="D113" s="10">
        <v>42736</v>
      </c>
      <c r="E113" s="11">
        <v>2398373000</v>
      </c>
      <c r="F113" s="11">
        <v>731925000</v>
      </c>
      <c r="G113" s="11">
        <v>584491000</v>
      </c>
      <c r="H113" s="11">
        <v>504415000</v>
      </c>
      <c r="I113">
        <v>0</v>
      </c>
      <c r="J113" t="s">
        <v>22</v>
      </c>
      <c r="K113" t="s">
        <v>58</v>
      </c>
    </row>
    <row r="114" spans="1:11" x14ac:dyDescent="0.3">
      <c r="A114">
        <v>859</v>
      </c>
      <c r="B114" t="s">
        <v>59</v>
      </c>
      <c r="C114" t="s">
        <v>1</v>
      </c>
      <c r="D114" s="10">
        <v>41639</v>
      </c>
      <c r="E114" s="11">
        <v>2265100000</v>
      </c>
      <c r="F114" s="11">
        <v>670900000</v>
      </c>
      <c r="G114" s="11">
        <v>574000000</v>
      </c>
      <c r="H114" s="11">
        <v>167700000</v>
      </c>
      <c r="I114">
        <v>0</v>
      </c>
      <c r="J114" t="s">
        <v>22</v>
      </c>
      <c r="K114" t="s">
        <v>27</v>
      </c>
    </row>
    <row r="115" spans="1:11" x14ac:dyDescent="0.3">
      <c r="A115">
        <v>860</v>
      </c>
      <c r="B115" t="s">
        <v>59</v>
      </c>
      <c r="C115" t="s">
        <v>2</v>
      </c>
      <c r="D115" s="10">
        <v>42004</v>
      </c>
      <c r="E115" s="11">
        <v>2131700000</v>
      </c>
      <c r="F115" s="11">
        <v>717900000</v>
      </c>
      <c r="G115" s="11">
        <v>691000000</v>
      </c>
      <c r="H115" s="11">
        <v>178000000</v>
      </c>
      <c r="I115">
        <v>0</v>
      </c>
      <c r="J115" t="s">
        <v>22</v>
      </c>
      <c r="K115" t="s">
        <v>27</v>
      </c>
    </row>
    <row r="116" spans="1:11" x14ac:dyDescent="0.3">
      <c r="A116">
        <v>861</v>
      </c>
      <c r="B116" t="s">
        <v>59</v>
      </c>
      <c r="C116" t="s">
        <v>3</v>
      </c>
      <c r="D116" s="10">
        <v>42369</v>
      </c>
      <c r="E116" s="11">
        <v>2384400000</v>
      </c>
      <c r="F116" s="11">
        <v>806500000</v>
      </c>
      <c r="G116" s="11">
        <v>640500000</v>
      </c>
      <c r="H116" s="11">
        <v>197400000</v>
      </c>
      <c r="I116">
        <v>0</v>
      </c>
      <c r="J116" t="s">
        <v>22</v>
      </c>
      <c r="K116" t="s">
        <v>27</v>
      </c>
    </row>
    <row r="117" spans="1:11" x14ac:dyDescent="0.3">
      <c r="A117">
        <v>862</v>
      </c>
      <c r="B117" t="s">
        <v>59</v>
      </c>
      <c r="C117" t="s">
        <v>4</v>
      </c>
      <c r="D117" s="10">
        <v>42735</v>
      </c>
      <c r="E117" s="11">
        <v>2704400000</v>
      </c>
      <c r="F117" s="11">
        <v>814300000</v>
      </c>
      <c r="G117" s="11">
        <v>705300000</v>
      </c>
      <c r="H117" s="11">
        <v>239600000</v>
      </c>
      <c r="I117">
        <v>0</v>
      </c>
      <c r="J117" t="s">
        <v>22</v>
      </c>
      <c r="K117" t="s">
        <v>27</v>
      </c>
    </row>
    <row r="118" spans="1:11" x14ac:dyDescent="0.3">
      <c r="A118">
        <v>951</v>
      </c>
      <c r="B118" t="s">
        <v>60</v>
      </c>
      <c r="C118" t="s">
        <v>1</v>
      </c>
      <c r="D118" s="10">
        <v>41274</v>
      </c>
      <c r="E118" s="11">
        <v>5671400000</v>
      </c>
      <c r="F118" s="11">
        <v>3421700000</v>
      </c>
      <c r="G118" s="11">
        <v>1114600000</v>
      </c>
      <c r="H118">
        <v>0</v>
      </c>
      <c r="I118" s="11">
        <v>86300000</v>
      </c>
      <c r="J118" t="s">
        <v>22</v>
      </c>
      <c r="K118" t="s">
        <v>48</v>
      </c>
    </row>
    <row r="119" spans="1:11" x14ac:dyDescent="0.3">
      <c r="A119">
        <v>952</v>
      </c>
      <c r="B119" t="s">
        <v>60</v>
      </c>
      <c r="C119" t="s">
        <v>2</v>
      </c>
      <c r="D119" s="10">
        <v>41639</v>
      </c>
      <c r="E119" s="11">
        <v>5808300000</v>
      </c>
      <c r="F119" s="11">
        <v>3585100000</v>
      </c>
      <c r="G119" s="11">
        <v>1128800000</v>
      </c>
      <c r="H119">
        <v>0</v>
      </c>
      <c r="I119" s="11">
        <v>81700000</v>
      </c>
      <c r="J119" t="s">
        <v>22</v>
      </c>
      <c r="K119" t="s">
        <v>48</v>
      </c>
    </row>
    <row r="120" spans="1:11" x14ac:dyDescent="0.3">
      <c r="A120">
        <v>953</v>
      </c>
      <c r="B120" t="s">
        <v>60</v>
      </c>
      <c r="C120" t="s">
        <v>3</v>
      </c>
      <c r="D120" s="10">
        <v>42004</v>
      </c>
      <c r="E120" s="11">
        <v>6011600000</v>
      </c>
      <c r="F120" s="11">
        <v>3808500000</v>
      </c>
      <c r="G120" s="11">
        <v>1198200000</v>
      </c>
      <c r="H120">
        <v>0</v>
      </c>
      <c r="I120" s="11">
        <v>76700000</v>
      </c>
      <c r="J120" t="s">
        <v>22</v>
      </c>
      <c r="K120" t="s">
        <v>48</v>
      </c>
    </row>
    <row r="121" spans="1:11" x14ac:dyDescent="0.3">
      <c r="A121">
        <v>954</v>
      </c>
      <c r="B121" t="s">
        <v>60</v>
      </c>
      <c r="C121" t="s">
        <v>4</v>
      </c>
      <c r="D121" s="10">
        <v>42369</v>
      </c>
      <c r="E121" s="11">
        <v>8680100000</v>
      </c>
      <c r="F121" s="11">
        <v>5776800000</v>
      </c>
      <c r="G121" s="11">
        <v>1622000000</v>
      </c>
      <c r="H121">
        <v>0</v>
      </c>
      <c r="I121" s="11">
        <v>164500000</v>
      </c>
      <c r="J121" t="s">
        <v>22</v>
      </c>
      <c r="K121" t="s">
        <v>48</v>
      </c>
    </row>
    <row r="122" spans="1:11" x14ac:dyDescent="0.3">
      <c r="A122">
        <v>967</v>
      </c>
      <c r="B122" t="s">
        <v>61</v>
      </c>
      <c r="C122" t="s">
        <v>1</v>
      </c>
      <c r="D122" s="10">
        <v>41274</v>
      </c>
      <c r="E122" s="11">
        <v>22603400000</v>
      </c>
      <c r="F122" s="11">
        <v>4796500000</v>
      </c>
      <c r="G122" s="11">
        <v>6839500000</v>
      </c>
      <c r="H122" s="11">
        <v>5278100000</v>
      </c>
      <c r="I122">
        <v>0</v>
      </c>
      <c r="J122" t="s">
        <v>22</v>
      </c>
      <c r="K122" t="s">
        <v>23</v>
      </c>
    </row>
    <row r="123" spans="1:11" x14ac:dyDescent="0.3">
      <c r="A123">
        <v>968</v>
      </c>
      <c r="B123" t="s">
        <v>61</v>
      </c>
      <c r="C123" t="s">
        <v>2</v>
      </c>
      <c r="D123" s="10">
        <v>41639</v>
      </c>
      <c r="E123" s="11">
        <v>23113100000</v>
      </c>
      <c r="F123" s="11">
        <v>4908100000</v>
      </c>
      <c r="G123" s="11">
        <v>6606700000</v>
      </c>
      <c r="H123" s="11">
        <v>5531300000</v>
      </c>
      <c r="I123">
        <v>0</v>
      </c>
      <c r="J123" t="s">
        <v>22</v>
      </c>
      <c r="K123" t="s">
        <v>23</v>
      </c>
    </row>
    <row r="124" spans="1:11" x14ac:dyDescent="0.3">
      <c r="A124">
        <v>969</v>
      </c>
      <c r="B124" t="s">
        <v>61</v>
      </c>
      <c r="C124" t="s">
        <v>3</v>
      </c>
      <c r="D124" s="10">
        <v>42004</v>
      </c>
      <c r="E124" s="11">
        <v>19615600000</v>
      </c>
      <c r="F124" s="11">
        <v>4932500000</v>
      </c>
      <c r="G124" s="11">
        <v>6280300000</v>
      </c>
      <c r="H124" s="11">
        <v>4733600000</v>
      </c>
      <c r="I124">
        <v>0</v>
      </c>
      <c r="J124" t="s">
        <v>22</v>
      </c>
      <c r="K124" t="s">
        <v>23</v>
      </c>
    </row>
    <row r="125" spans="1:11" x14ac:dyDescent="0.3">
      <c r="A125">
        <v>970</v>
      </c>
      <c r="B125" t="s">
        <v>61</v>
      </c>
      <c r="C125" t="s">
        <v>4</v>
      </c>
      <c r="D125" s="10">
        <v>42369</v>
      </c>
      <c r="E125" s="11">
        <v>19958700000</v>
      </c>
      <c r="F125" s="11">
        <v>5037200000</v>
      </c>
      <c r="G125" s="11">
        <v>6432400000</v>
      </c>
      <c r="H125" s="11">
        <v>4796400000</v>
      </c>
      <c r="I125">
        <v>0</v>
      </c>
      <c r="J125" t="s">
        <v>22</v>
      </c>
      <c r="K125" t="s">
        <v>23</v>
      </c>
    </row>
    <row r="126" spans="1:11" x14ac:dyDescent="0.3">
      <c r="A126">
        <v>1039</v>
      </c>
      <c r="B126" t="s">
        <v>62</v>
      </c>
      <c r="C126" t="s">
        <v>1</v>
      </c>
      <c r="D126" s="10">
        <v>41364</v>
      </c>
      <c r="E126" s="11">
        <v>122196000000</v>
      </c>
      <c r="F126" s="11">
        <v>115315000000</v>
      </c>
      <c r="G126" s="11">
        <v>4110000000</v>
      </c>
      <c r="H126" s="11">
        <v>433000000</v>
      </c>
      <c r="I126">
        <v>0</v>
      </c>
      <c r="J126" t="s">
        <v>22</v>
      </c>
      <c r="K126" t="s">
        <v>25</v>
      </c>
    </row>
    <row r="127" spans="1:11" x14ac:dyDescent="0.3">
      <c r="A127">
        <v>1040</v>
      </c>
      <c r="B127" t="s">
        <v>62</v>
      </c>
      <c r="C127" t="s">
        <v>2</v>
      </c>
      <c r="D127" s="10">
        <v>41729</v>
      </c>
      <c r="E127" s="11">
        <v>137392000000</v>
      </c>
      <c r="F127" s="11">
        <v>129040000000</v>
      </c>
      <c r="G127" s="11">
        <v>5388000000</v>
      </c>
      <c r="H127" s="11">
        <v>457000000</v>
      </c>
      <c r="I127">
        <v>0</v>
      </c>
      <c r="J127" t="s">
        <v>22</v>
      </c>
      <c r="K127" t="s">
        <v>25</v>
      </c>
    </row>
    <row r="128" spans="1:11" x14ac:dyDescent="0.3">
      <c r="A128">
        <v>1041</v>
      </c>
      <c r="B128" t="s">
        <v>62</v>
      </c>
      <c r="C128" t="s">
        <v>3</v>
      </c>
      <c r="D128" s="10">
        <v>42094</v>
      </c>
      <c r="E128" s="11">
        <v>179045000000</v>
      </c>
      <c r="F128" s="11">
        <v>167634000000</v>
      </c>
      <c r="G128" s="11">
        <v>7901000000</v>
      </c>
      <c r="H128" s="11">
        <v>392000000</v>
      </c>
      <c r="I128">
        <v>0</v>
      </c>
      <c r="J128" t="s">
        <v>22</v>
      </c>
      <c r="K128" t="s">
        <v>25</v>
      </c>
    </row>
    <row r="129" spans="1:11" x14ac:dyDescent="0.3">
      <c r="A129">
        <v>1042</v>
      </c>
      <c r="B129" t="s">
        <v>62</v>
      </c>
      <c r="C129" t="s">
        <v>4</v>
      </c>
      <c r="D129" s="10">
        <v>42460</v>
      </c>
      <c r="E129" s="11">
        <v>190884000000</v>
      </c>
      <c r="F129" s="11">
        <v>179468000000</v>
      </c>
      <c r="G129" s="11">
        <v>7276000000</v>
      </c>
      <c r="H129" s="11">
        <v>392000000</v>
      </c>
      <c r="I129">
        <v>0</v>
      </c>
      <c r="J129" t="s">
        <v>22</v>
      </c>
      <c r="K129" t="s">
        <v>25</v>
      </c>
    </row>
    <row r="130" spans="1:11" x14ac:dyDescent="0.3">
      <c r="A130">
        <v>1099</v>
      </c>
      <c r="B130" t="s">
        <v>63</v>
      </c>
      <c r="C130" t="s">
        <v>1</v>
      </c>
      <c r="D130" s="10">
        <v>41274</v>
      </c>
      <c r="E130" s="11">
        <v>47267000000</v>
      </c>
      <c r="F130" s="11">
        <v>16446000000</v>
      </c>
      <c r="G130" s="11">
        <v>12776000000</v>
      </c>
      <c r="H130" s="11">
        <v>8168000000</v>
      </c>
      <c r="I130">
        <v>0</v>
      </c>
      <c r="J130" t="s">
        <v>22</v>
      </c>
      <c r="K130" t="s">
        <v>23</v>
      </c>
    </row>
    <row r="131" spans="1:11" x14ac:dyDescent="0.3">
      <c r="A131">
        <v>1100</v>
      </c>
      <c r="B131" t="s">
        <v>63</v>
      </c>
      <c r="C131" t="s">
        <v>2</v>
      </c>
      <c r="D131" s="10">
        <v>41639</v>
      </c>
      <c r="E131" s="11">
        <v>44033000000</v>
      </c>
      <c r="F131" s="11">
        <v>16954000000</v>
      </c>
      <c r="G131" s="11">
        <v>11911000000</v>
      </c>
      <c r="H131" s="11">
        <v>7503000000</v>
      </c>
      <c r="I131">
        <v>0</v>
      </c>
      <c r="J131" t="s">
        <v>22</v>
      </c>
      <c r="K131" t="s">
        <v>23</v>
      </c>
    </row>
    <row r="132" spans="1:11" x14ac:dyDescent="0.3">
      <c r="A132">
        <v>1101</v>
      </c>
      <c r="B132" t="s">
        <v>63</v>
      </c>
      <c r="C132" t="s">
        <v>3</v>
      </c>
      <c r="D132" s="10">
        <v>42004</v>
      </c>
      <c r="E132" s="11">
        <v>42237000000</v>
      </c>
      <c r="F132" s="11">
        <v>16768000000</v>
      </c>
      <c r="G132" s="11">
        <v>11606000000</v>
      </c>
      <c r="H132" s="11">
        <v>7180000000</v>
      </c>
      <c r="I132">
        <v>0</v>
      </c>
      <c r="J132" t="s">
        <v>22</v>
      </c>
      <c r="K132" t="s">
        <v>23</v>
      </c>
    </row>
    <row r="133" spans="1:11" x14ac:dyDescent="0.3">
      <c r="A133">
        <v>1102</v>
      </c>
      <c r="B133" t="s">
        <v>63</v>
      </c>
      <c r="C133" t="s">
        <v>4</v>
      </c>
      <c r="D133" s="10">
        <v>42369</v>
      </c>
      <c r="E133" s="11">
        <v>39498000000</v>
      </c>
      <c r="F133" s="11">
        <v>14934000000</v>
      </c>
      <c r="G133" s="11">
        <v>10313000000</v>
      </c>
      <c r="H133" s="11">
        <v>6704000000</v>
      </c>
      <c r="I133">
        <v>0</v>
      </c>
      <c r="J133" t="s">
        <v>22</v>
      </c>
      <c r="K133" t="s">
        <v>23</v>
      </c>
    </row>
    <row r="134" spans="1:11" x14ac:dyDescent="0.3">
      <c r="A134">
        <v>1115</v>
      </c>
      <c r="B134" t="s">
        <v>64</v>
      </c>
      <c r="C134" t="s">
        <v>1</v>
      </c>
      <c r="D134" s="10">
        <v>41639</v>
      </c>
      <c r="E134" s="11">
        <v>2378972000</v>
      </c>
      <c r="F134" s="11">
        <v>1097041000</v>
      </c>
      <c r="G134" s="11">
        <v>692693000</v>
      </c>
      <c r="H134" s="11">
        <v>116346000</v>
      </c>
      <c r="I134" s="11">
        <v>24539000</v>
      </c>
      <c r="J134" t="s">
        <v>22</v>
      </c>
      <c r="K134" t="s">
        <v>58</v>
      </c>
    </row>
    <row r="135" spans="1:11" x14ac:dyDescent="0.3">
      <c r="A135">
        <v>1116</v>
      </c>
      <c r="B135" t="s">
        <v>64</v>
      </c>
      <c r="C135" t="s">
        <v>2</v>
      </c>
      <c r="D135" s="10">
        <v>42004</v>
      </c>
      <c r="E135" s="11">
        <v>2485983000</v>
      </c>
      <c r="F135" s="11">
        <v>1127233000</v>
      </c>
      <c r="G135" s="11">
        <v>728582000</v>
      </c>
      <c r="H135" s="11">
        <v>123297000</v>
      </c>
      <c r="I135" s="11">
        <v>29185000</v>
      </c>
      <c r="J135" t="s">
        <v>22</v>
      </c>
      <c r="K135" t="s">
        <v>58</v>
      </c>
    </row>
    <row r="136" spans="1:11" x14ac:dyDescent="0.3">
      <c r="A136">
        <v>1117</v>
      </c>
      <c r="B136" t="s">
        <v>64</v>
      </c>
      <c r="C136" t="s">
        <v>3</v>
      </c>
      <c r="D136" s="10">
        <v>42369</v>
      </c>
      <c r="E136" s="11">
        <v>2395447000</v>
      </c>
      <c r="F136" s="11">
        <v>1043454000</v>
      </c>
      <c r="G136" s="11">
        <v>700810000</v>
      </c>
      <c r="H136" s="11">
        <v>119076000</v>
      </c>
      <c r="I136" s="11">
        <v>30951000</v>
      </c>
      <c r="J136" t="s">
        <v>22</v>
      </c>
      <c r="K136" t="s">
        <v>58</v>
      </c>
    </row>
    <row r="137" spans="1:11" x14ac:dyDescent="0.3">
      <c r="A137">
        <v>1118</v>
      </c>
      <c r="B137" t="s">
        <v>64</v>
      </c>
      <c r="C137" t="s">
        <v>4</v>
      </c>
      <c r="D137" s="10">
        <v>42735</v>
      </c>
      <c r="E137" s="11">
        <v>2508257000</v>
      </c>
      <c r="F137" s="11">
        <v>1072670000</v>
      </c>
      <c r="G137" s="11">
        <v>732622000</v>
      </c>
      <c r="H137" s="11">
        <v>119968000</v>
      </c>
      <c r="I137" s="11">
        <v>36052000</v>
      </c>
      <c r="J137" t="s">
        <v>22</v>
      </c>
      <c r="K137" t="s">
        <v>58</v>
      </c>
    </row>
    <row r="138" spans="1:11" x14ac:dyDescent="0.3">
      <c r="A138">
        <v>1127</v>
      </c>
      <c r="B138" t="s">
        <v>65</v>
      </c>
      <c r="C138" t="s">
        <v>1</v>
      </c>
      <c r="D138" s="10">
        <v>42004</v>
      </c>
      <c r="E138" s="11">
        <v>7719600000</v>
      </c>
      <c r="F138" s="11">
        <v>4191600000</v>
      </c>
      <c r="G138" s="11">
        <v>1545700000</v>
      </c>
      <c r="H138" s="11">
        <v>581800000</v>
      </c>
      <c r="I138">
        <v>0</v>
      </c>
      <c r="J138" t="s">
        <v>22</v>
      </c>
      <c r="K138" t="s">
        <v>23</v>
      </c>
    </row>
    <row r="139" spans="1:11" x14ac:dyDescent="0.3">
      <c r="A139">
        <v>1128</v>
      </c>
      <c r="B139" t="s">
        <v>65</v>
      </c>
      <c r="C139" t="s">
        <v>2</v>
      </c>
      <c r="D139" s="10">
        <v>42369</v>
      </c>
      <c r="E139" s="11">
        <v>9429300000</v>
      </c>
      <c r="F139" s="11">
        <v>5213200000</v>
      </c>
      <c r="G139" s="11">
        <v>2180700000</v>
      </c>
      <c r="H139" s="11">
        <v>671900000</v>
      </c>
      <c r="I139">
        <v>0</v>
      </c>
      <c r="J139" t="s">
        <v>22</v>
      </c>
      <c r="K139" t="s">
        <v>23</v>
      </c>
    </row>
    <row r="140" spans="1:11" x14ac:dyDescent="0.3">
      <c r="A140">
        <v>1244</v>
      </c>
      <c r="B140" t="s">
        <v>66</v>
      </c>
      <c r="C140" t="s">
        <v>1</v>
      </c>
      <c r="D140" s="10">
        <v>41391</v>
      </c>
      <c r="E140" s="11">
        <v>3637212000</v>
      </c>
      <c r="F140" s="11">
        <v>2446443000</v>
      </c>
      <c r="G140">
        <v>0</v>
      </c>
      <c r="H140">
        <v>0</v>
      </c>
      <c r="I140">
        <v>0</v>
      </c>
      <c r="J140" t="s">
        <v>22</v>
      </c>
      <c r="K140" t="s">
        <v>46</v>
      </c>
    </row>
    <row r="141" spans="1:11" x14ac:dyDescent="0.3">
      <c r="A141">
        <v>1245</v>
      </c>
      <c r="B141" t="s">
        <v>66</v>
      </c>
      <c r="C141" t="s">
        <v>2</v>
      </c>
      <c r="D141" s="10">
        <v>41755</v>
      </c>
      <c r="E141" s="11">
        <v>3585141000</v>
      </c>
      <c r="F141" s="11">
        <v>2566444000</v>
      </c>
      <c r="G141">
        <v>0</v>
      </c>
      <c r="H141">
        <v>0</v>
      </c>
      <c r="I141">
        <v>0</v>
      </c>
      <c r="J141" t="s">
        <v>22</v>
      </c>
      <c r="K141" t="s">
        <v>46</v>
      </c>
    </row>
    <row r="142" spans="1:11" x14ac:dyDescent="0.3">
      <c r="A142">
        <v>1246</v>
      </c>
      <c r="B142" t="s">
        <v>66</v>
      </c>
      <c r="C142" t="s">
        <v>3</v>
      </c>
      <c r="D142" s="10">
        <v>42119</v>
      </c>
      <c r="E142" s="11">
        <v>3910865000</v>
      </c>
      <c r="F142" s="11">
        <v>2850316000</v>
      </c>
      <c r="G142">
        <v>0</v>
      </c>
      <c r="H142">
        <v>0</v>
      </c>
      <c r="I142">
        <v>0</v>
      </c>
      <c r="J142" t="s">
        <v>22</v>
      </c>
      <c r="K142" t="s">
        <v>46</v>
      </c>
    </row>
    <row r="143" spans="1:11" x14ac:dyDescent="0.3">
      <c r="A143">
        <v>1247</v>
      </c>
      <c r="B143" t="s">
        <v>66</v>
      </c>
      <c r="C143" t="s">
        <v>4</v>
      </c>
      <c r="D143" s="10">
        <v>42490</v>
      </c>
      <c r="E143" s="11">
        <v>5386703000</v>
      </c>
      <c r="F143" s="11">
        <v>4063955000</v>
      </c>
      <c r="G143">
        <v>0</v>
      </c>
      <c r="H143">
        <v>0</v>
      </c>
      <c r="I143">
        <v>0</v>
      </c>
      <c r="J143" t="s">
        <v>22</v>
      </c>
      <c r="K143" t="s">
        <v>46</v>
      </c>
    </row>
    <row r="144" spans="1:11" x14ac:dyDescent="0.3">
      <c r="A144">
        <v>1256</v>
      </c>
      <c r="B144" t="s">
        <v>67</v>
      </c>
      <c r="C144" t="s">
        <v>1</v>
      </c>
      <c r="D144" s="10">
        <v>41274</v>
      </c>
      <c r="E144" s="11">
        <v>54657000000</v>
      </c>
      <c r="F144" s="11">
        <v>9821000000</v>
      </c>
      <c r="G144" s="11">
        <v>15171000000</v>
      </c>
      <c r="H144" s="11">
        <v>7482000000</v>
      </c>
      <c r="I144" s="11">
        <v>5109000000</v>
      </c>
      <c r="J144" t="s">
        <v>22</v>
      </c>
      <c r="K144" t="s">
        <v>23</v>
      </c>
    </row>
    <row r="145" spans="1:11" x14ac:dyDescent="0.3">
      <c r="A145">
        <v>1257</v>
      </c>
      <c r="B145" t="s">
        <v>67</v>
      </c>
      <c r="C145" t="s">
        <v>2</v>
      </c>
      <c r="D145" s="10">
        <v>41639</v>
      </c>
      <c r="E145" s="11">
        <v>51584000000</v>
      </c>
      <c r="F145" s="11">
        <v>9586000000</v>
      </c>
      <c r="G145" s="11">
        <v>14355000000</v>
      </c>
      <c r="H145" s="11">
        <v>6678000000</v>
      </c>
      <c r="I145" s="11">
        <v>4599000000</v>
      </c>
      <c r="J145" t="s">
        <v>22</v>
      </c>
      <c r="K145" t="s">
        <v>23</v>
      </c>
    </row>
    <row r="146" spans="1:11" x14ac:dyDescent="0.3">
      <c r="A146">
        <v>1258</v>
      </c>
      <c r="B146" t="s">
        <v>67</v>
      </c>
      <c r="C146" t="s">
        <v>3</v>
      </c>
      <c r="D146" s="10">
        <v>42004</v>
      </c>
      <c r="E146" s="11">
        <v>49605000000</v>
      </c>
      <c r="F146" s="11">
        <v>9577000000</v>
      </c>
      <c r="G146" s="11">
        <v>14097000000</v>
      </c>
      <c r="H146" s="11">
        <v>8393000000</v>
      </c>
      <c r="I146" s="11">
        <v>4039000000</v>
      </c>
      <c r="J146" t="s">
        <v>22</v>
      </c>
      <c r="K146" t="s">
        <v>23</v>
      </c>
    </row>
    <row r="147" spans="1:11" x14ac:dyDescent="0.3">
      <c r="A147">
        <v>1259</v>
      </c>
      <c r="B147" t="s">
        <v>67</v>
      </c>
      <c r="C147" t="s">
        <v>4</v>
      </c>
      <c r="D147" s="10">
        <v>42369</v>
      </c>
      <c r="E147" s="11">
        <v>48851000000</v>
      </c>
      <c r="F147" s="11">
        <v>9648000000</v>
      </c>
      <c r="G147" s="11">
        <v>14809000000</v>
      </c>
      <c r="H147" s="11">
        <v>7690000000</v>
      </c>
      <c r="I147" s="11">
        <v>3728000000</v>
      </c>
      <c r="J147" t="s">
        <v>22</v>
      </c>
      <c r="K147" t="s">
        <v>23</v>
      </c>
    </row>
    <row r="148" spans="1:11" x14ac:dyDescent="0.3">
      <c r="A148">
        <v>1280</v>
      </c>
      <c r="B148" t="s">
        <v>68</v>
      </c>
      <c r="C148" t="s">
        <v>1</v>
      </c>
      <c r="D148" s="10">
        <v>41273</v>
      </c>
      <c r="E148" s="11">
        <v>2105188000</v>
      </c>
      <c r="F148" s="11">
        <v>1143659000</v>
      </c>
      <c r="G148" s="11">
        <v>627370000</v>
      </c>
      <c r="H148" s="11">
        <v>131835000</v>
      </c>
      <c r="I148">
        <v>0</v>
      </c>
      <c r="J148" t="s">
        <v>22</v>
      </c>
      <c r="K148" t="s">
        <v>27</v>
      </c>
    </row>
    <row r="149" spans="1:11" x14ac:dyDescent="0.3">
      <c r="A149">
        <v>1281</v>
      </c>
      <c r="B149" t="s">
        <v>68</v>
      </c>
      <c r="C149" t="s">
        <v>2</v>
      </c>
      <c r="D149" s="10">
        <v>41637</v>
      </c>
      <c r="E149" s="11">
        <v>2157586000</v>
      </c>
      <c r="F149" s="11">
        <v>1181444000</v>
      </c>
      <c r="G149" s="11">
        <v>581898000</v>
      </c>
      <c r="H149" s="11">
        <v>132400000</v>
      </c>
      <c r="I149">
        <v>0</v>
      </c>
      <c r="J149" t="s">
        <v>22</v>
      </c>
      <c r="K149" t="s">
        <v>27</v>
      </c>
    </row>
    <row r="150" spans="1:11" x14ac:dyDescent="0.3">
      <c r="A150">
        <v>1282</v>
      </c>
      <c r="B150" t="s">
        <v>68</v>
      </c>
      <c r="C150" t="s">
        <v>3</v>
      </c>
      <c r="D150" s="10">
        <v>42001</v>
      </c>
      <c r="E150" s="11">
        <v>2237219000</v>
      </c>
      <c r="F150" s="11">
        <v>1232611000</v>
      </c>
      <c r="G150" s="11">
        <v>659335000</v>
      </c>
      <c r="H150" s="11">
        <v>121141000</v>
      </c>
      <c r="I150">
        <v>0</v>
      </c>
      <c r="J150" t="s">
        <v>22</v>
      </c>
      <c r="K150" t="s">
        <v>27</v>
      </c>
    </row>
    <row r="151" spans="1:11" x14ac:dyDescent="0.3">
      <c r="A151">
        <v>1283</v>
      </c>
      <c r="B151" t="s">
        <v>68</v>
      </c>
      <c r="C151" t="s">
        <v>4</v>
      </c>
      <c r="D151" s="10">
        <v>42372</v>
      </c>
      <c r="E151" s="11">
        <v>2262359000</v>
      </c>
      <c r="F151" s="11">
        <v>1237859000</v>
      </c>
      <c r="G151" s="11">
        <v>598848000</v>
      </c>
      <c r="H151" s="11">
        <v>125928000</v>
      </c>
      <c r="I151">
        <v>0</v>
      </c>
      <c r="J151" t="s">
        <v>22</v>
      </c>
      <c r="K151" t="s">
        <v>27</v>
      </c>
    </row>
    <row r="152" spans="1:11" x14ac:dyDescent="0.3">
      <c r="A152">
        <v>1346</v>
      </c>
      <c r="B152" t="s">
        <v>69</v>
      </c>
      <c r="C152" t="s">
        <v>1</v>
      </c>
      <c r="D152" s="10">
        <v>41639</v>
      </c>
      <c r="E152" s="11">
        <v>2104745000</v>
      </c>
      <c r="F152" s="11">
        <v>155355000</v>
      </c>
      <c r="G152" s="11">
        <v>346393000</v>
      </c>
      <c r="H152" s="11">
        <v>859947000</v>
      </c>
      <c r="I152">
        <v>0</v>
      </c>
      <c r="J152" t="s">
        <v>22</v>
      </c>
      <c r="K152" t="s">
        <v>29</v>
      </c>
    </row>
    <row r="153" spans="1:11" x14ac:dyDescent="0.3">
      <c r="A153">
        <v>1347</v>
      </c>
      <c r="B153" t="s">
        <v>69</v>
      </c>
      <c r="C153" t="s">
        <v>2</v>
      </c>
      <c r="D153" s="10">
        <v>42004</v>
      </c>
      <c r="E153" s="11">
        <v>2819557000</v>
      </c>
      <c r="F153" s="11">
        <v>205018000</v>
      </c>
      <c r="G153" s="11">
        <v>519267000</v>
      </c>
      <c r="H153" s="11">
        <v>1271353000</v>
      </c>
      <c r="I153">
        <v>0</v>
      </c>
      <c r="J153" t="s">
        <v>22</v>
      </c>
      <c r="K153" t="s">
        <v>29</v>
      </c>
    </row>
    <row r="154" spans="1:11" x14ac:dyDescent="0.3">
      <c r="A154">
        <v>1348</v>
      </c>
      <c r="B154" t="s">
        <v>69</v>
      </c>
      <c r="C154" t="s">
        <v>3</v>
      </c>
      <c r="D154" s="10">
        <v>42369</v>
      </c>
      <c r="E154" s="11">
        <v>4103728000</v>
      </c>
      <c r="F154" s="11">
        <v>392709000</v>
      </c>
      <c r="G154" s="11">
        <v>838526000</v>
      </c>
      <c r="H154" s="11">
        <v>1620577000</v>
      </c>
      <c r="I154">
        <v>0</v>
      </c>
      <c r="J154" t="s">
        <v>22</v>
      </c>
      <c r="K154" t="s">
        <v>29</v>
      </c>
    </row>
    <row r="155" spans="1:11" x14ac:dyDescent="0.3">
      <c r="A155">
        <v>1349</v>
      </c>
      <c r="B155" t="s">
        <v>69</v>
      </c>
      <c r="C155" t="s">
        <v>4</v>
      </c>
      <c r="D155" s="10">
        <v>42735</v>
      </c>
      <c r="E155" s="11">
        <v>4860427000</v>
      </c>
      <c r="F155" s="11">
        <v>299694000</v>
      </c>
      <c r="G155" s="11">
        <v>1177697000</v>
      </c>
      <c r="H155" s="11">
        <v>2052295000</v>
      </c>
      <c r="I155">
        <v>0</v>
      </c>
      <c r="J155" t="s">
        <v>22</v>
      </c>
      <c r="K155" t="s">
        <v>29</v>
      </c>
    </row>
    <row r="156" spans="1:11" x14ac:dyDescent="0.3">
      <c r="A156">
        <v>1482</v>
      </c>
      <c r="B156" t="s">
        <v>70</v>
      </c>
      <c r="C156" t="s">
        <v>1</v>
      </c>
      <c r="D156" s="10">
        <v>41639</v>
      </c>
      <c r="E156" s="11">
        <v>9021000000</v>
      </c>
      <c r="F156" s="11">
        <v>3002000000</v>
      </c>
      <c r="G156" s="11">
        <v>4089000000</v>
      </c>
      <c r="H156" s="11">
        <v>536000000</v>
      </c>
      <c r="I156" s="11">
        <v>138000000</v>
      </c>
      <c r="J156" t="s">
        <v>22</v>
      </c>
      <c r="K156" t="s">
        <v>27</v>
      </c>
    </row>
    <row r="157" spans="1:11" x14ac:dyDescent="0.3">
      <c r="A157">
        <v>1483</v>
      </c>
      <c r="B157" t="s">
        <v>70</v>
      </c>
      <c r="C157" t="s">
        <v>2</v>
      </c>
      <c r="D157" s="10">
        <v>42004</v>
      </c>
      <c r="E157" s="11">
        <v>9675000000</v>
      </c>
      <c r="F157" s="11">
        <v>3319000000</v>
      </c>
      <c r="G157" s="11">
        <v>4308000000</v>
      </c>
      <c r="H157" s="11">
        <v>614000000</v>
      </c>
      <c r="I157" s="11">
        <v>188000000</v>
      </c>
      <c r="J157" t="s">
        <v>22</v>
      </c>
      <c r="K157" t="s">
        <v>27</v>
      </c>
    </row>
    <row r="158" spans="1:11" x14ac:dyDescent="0.3">
      <c r="A158">
        <v>1484</v>
      </c>
      <c r="B158" t="s">
        <v>70</v>
      </c>
      <c r="C158" t="s">
        <v>3</v>
      </c>
      <c r="D158" s="10">
        <v>42369</v>
      </c>
      <c r="E158" s="11">
        <v>9946000000</v>
      </c>
      <c r="F158" s="11">
        <v>3344000000</v>
      </c>
      <c r="G158" s="11">
        <v>3906000000</v>
      </c>
      <c r="H158" s="11">
        <v>625000000</v>
      </c>
      <c r="I158" s="11">
        <v>210000000</v>
      </c>
      <c r="J158" t="s">
        <v>22</v>
      </c>
      <c r="K158" t="s">
        <v>27</v>
      </c>
    </row>
    <row r="159" spans="1:11" x14ac:dyDescent="0.3">
      <c r="A159">
        <v>1485</v>
      </c>
      <c r="B159" t="s">
        <v>70</v>
      </c>
      <c r="C159" t="s">
        <v>4</v>
      </c>
      <c r="D159" s="10">
        <v>42735</v>
      </c>
      <c r="E159" s="11">
        <v>11325000000</v>
      </c>
      <c r="F159" s="11">
        <v>3830000000</v>
      </c>
      <c r="G159" s="11">
        <v>4295000000</v>
      </c>
      <c r="H159" s="11">
        <v>715000000</v>
      </c>
      <c r="I159" s="11">
        <v>319000000</v>
      </c>
      <c r="J159" t="s">
        <v>22</v>
      </c>
      <c r="K159" t="s">
        <v>27</v>
      </c>
    </row>
    <row r="160" spans="1:11" x14ac:dyDescent="0.3">
      <c r="A160">
        <v>1534</v>
      </c>
      <c r="B160" t="s">
        <v>71</v>
      </c>
      <c r="C160" t="s">
        <v>1</v>
      </c>
      <c r="D160" s="10">
        <v>41274</v>
      </c>
      <c r="E160" s="11">
        <v>12509900000</v>
      </c>
      <c r="F160" s="11">
        <v>7214400000</v>
      </c>
      <c r="G160" s="11">
        <v>3354900000</v>
      </c>
      <c r="H160" s="11">
        <v>376400000</v>
      </c>
      <c r="I160">
        <v>0</v>
      </c>
      <c r="J160" t="s">
        <v>22</v>
      </c>
      <c r="K160" t="s">
        <v>27</v>
      </c>
    </row>
    <row r="161" spans="1:11" x14ac:dyDescent="0.3">
      <c r="A161">
        <v>1535</v>
      </c>
      <c r="B161" t="s">
        <v>71</v>
      </c>
      <c r="C161" t="s">
        <v>2</v>
      </c>
      <c r="D161" s="10">
        <v>41639</v>
      </c>
      <c r="E161" s="11">
        <v>13090300000</v>
      </c>
      <c r="F161" s="11">
        <v>7561200000</v>
      </c>
      <c r="G161" s="11">
        <v>3446300000</v>
      </c>
      <c r="H161" s="11">
        <v>395500000</v>
      </c>
      <c r="I161">
        <v>0</v>
      </c>
      <c r="J161" t="s">
        <v>22</v>
      </c>
      <c r="K161" t="s">
        <v>27</v>
      </c>
    </row>
    <row r="162" spans="1:11" x14ac:dyDescent="0.3">
      <c r="A162">
        <v>1536</v>
      </c>
      <c r="B162" t="s">
        <v>71</v>
      </c>
      <c r="C162" t="s">
        <v>3</v>
      </c>
      <c r="D162" s="10">
        <v>42004</v>
      </c>
      <c r="E162" s="11">
        <v>16889600000</v>
      </c>
      <c r="F162" s="11">
        <v>9397600000</v>
      </c>
      <c r="G162" s="11">
        <v>4896100000</v>
      </c>
      <c r="H162" s="11">
        <v>691100000</v>
      </c>
      <c r="I162">
        <v>0</v>
      </c>
      <c r="J162" t="s">
        <v>22</v>
      </c>
      <c r="K162" t="s">
        <v>27</v>
      </c>
    </row>
    <row r="163" spans="1:11" x14ac:dyDescent="0.3">
      <c r="A163">
        <v>1537</v>
      </c>
      <c r="B163" t="s">
        <v>71</v>
      </c>
      <c r="C163" t="s">
        <v>4</v>
      </c>
      <c r="D163" s="10">
        <v>42369</v>
      </c>
      <c r="E163" s="11">
        <v>16965400000</v>
      </c>
      <c r="F163" s="11">
        <v>9209500000</v>
      </c>
      <c r="G163" s="11">
        <v>4612100000</v>
      </c>
      <c r="H163" s="11">
        <v>692300000</v>
      </c>
      <c r="I163">
        <v>0</v>
      </c>
      <c r="J163" t="s">
        <v>22</v>
      </c>
      <c r="K163" t="s">
        <v>27</v>
      </c>
    </row>
    <row r="164" spans="1:11" x14ac:dyDescent="0.3">
      <c r="A164">
        <v>1594</v>
      </c>
      <c r="B164" t="s">
        <v>72</v>
      </c>
      <c r="C164" t="s">
        <v>1</v>
      </c>
      <c r="D164" s="10">
        <v>41639</v>
      </c>
      <c r="E164" s="11">
        <v>122489000000</v>
      </c>
      <c r="F164" s="11">
        <v>89659000000</v>
      </c>
      <c r="G164">
        <v>0</v>
      </c>
      <c r="H164">
        <v>0</v>
      </c>
      <c r="I164" s="11">
        <v>23207000000</v>
      </c>
      <c r="J164" t="s">
        <v>22</v>
      </c>
      <c r="K164" t="s">
        <v>32</v>
      </c>
    </row>
    <row r="165" spans="1:11" x14ac:dyDescent="0.3">
      <c r="A165">
        <v>1595</v>
      </c>
      <c r="B165" t="s">
        <v>72</v>
      </c>
      <c r="C165" t="s">
        <v>2</v>
      </c>
      <c r="D165" s="10">
        <v>42004</v>
      </c>
      <c r="E165" s="11">
        <v>130474000000</v>
      </c>
      <c r="F165" s="11">
        <v>93633000000</v>
      </c>
      <c r="G165">
        <v>0</v>
      </c>
      <c r="H165">
        <v>0</v>
      </c>
      <c r="I165" s="11">
        <v>26567000000</v>
      </c>
      <c r="J165" t="s">
        <v>22</v>
      </c>
      <c r="K165" t="s">
        <v>32</v>
      </c>
    </row>
    <row r="166" spans="1:11" x14ac:dyDescent="0.3">
      <c r="A166">
        <v>1596</v>
      </c>
      <c r="B166" t="s">
        <v>72</v>
      </c>
      <c r="C166" t="s">
        <v>3</v>
      </c>
      <c r="D166" s="10">
        <v>42369</v>
      </c>
      <c r="E166" s="11">
        <v>157107000000</v>
      </c>
      <c r="F166" s="11">
        <v>103875000000</v>
      </c>
      <c r="G166">
        <v>0</v>
      </c>
      <c r="H166">
        <v>0</v>
      </c>
      <c r="I166" s="11">
        <v>42211000000</v>
      </c>
      <c r="J166" t="s">
        <v>22</v>
      </c>
      <c r="K166" t="s">
        <v>32</v>
      </c>
    </row>
    <row r="167" spans="1:11" x14ac:dyDescent="0.3">
      <c r="A167">
        <v>1597</v>
      </c>
      <c r="B167" t="s">
        <v>72</v>
      </c>
      <c r="C167" t="s">
        <v>4</v>
      </c>
      <c r="D167" s="10">
        <v>42735</v>
      </c>
      <c r="E167" s="11">
        <v>184840000000</v>
      </c>
      <c r="F167" s="11">
        <v>117038000000</v>
      </c>
      <c r="G167">
        <v>0</v>
      </c>
      <c r="H167">
        <v>0</v>
      </c>
      <c r="I167" s="11">
        <v>54872000000</v>
      </c>
      <c r="J167" t="s">
        <v>22</v>
      </c>
      <c r="K167" t="s">
        <v>32</v>
      </c>
    </row>
    <row r="168" spans="1:11" x14ac:dyDescent="0.3">
      <c r="A168">
        <v>1626</v>
      </c>
      <c r="B168" t="s">
        <v>73</v>
      </c>
      <c r="C168" t="s">
        <v>1</v>
      </c>
      <c r="D168" s="10">
        <v>41544</v>
      </c>
      <c r="E168" s="11">
        <v>2942897000</v>
      </c>
      <c r="F168" s="11">
        <v>1693210000</v>
      </c>
      <c r="G168" s="11">
        <v>432589000</v>
      </c>
      <c r="H168" s="11">
        <v>208208000</v>
      </c>
      <c r="I168">
        <v>0</v>
      </c>
      <c r="J168" t="s">
        <v>22</v>
      </c>
      <c r="K168" t="s">
        <v>27</v>
      </c>
    </row>
    <row r="169" spans="1:11" x14ac:dyDescent="0.3">
      <c r="A169">
        <v>1627</v>
      </c>
      <c r="B169" t="s">
        <v>73</v>
      </c>
      <c r="C169" t="s">
        <v>2</v>
      </c>
      <c r="D169" s="10">
        <v>41908</v>
      </c>
      <c r="E169" s="11">
        <v>3049800000</v>
      </c>
      <c r="F169" s="11">
        <v>1748100000</v>
      </c>
      <c r="G169" s="11">
        <v>470600000</v>
      </c>
      <c r="H169" s="11">
        <v>234800000</v>
      </c>
      <c r="I169">
        <v>0</v>
      </c>
      <c r="J169" t="s">
        <v>22</v>
      </c>
      <c r="K169" t="s">
        <v>27</v>
      </c>
    </row>
    <row r="170" spans="1:11" x14ac:dyDescent="0.3">
      <c r="A170">
        <v>1628</v>
      </c>
      <c r="B170" t="s">
        <v>73</v>
      </c>
      <c r="C170" t="s">
        <v>3</v>
      </c>
      <c r="D170" s="10">
        <v>42279</v>
      </c>
      <c r="E170" s="11">
        <v>3099100000</v>
      </c>
      <c r="F170" s="11">
        <v>1816400000</v>
      </c>
      <c r="G170" s="11">
        <v>488500000</v>
      </c>
      <c r="H170" s="11">
        <v>245200000</v>
      </c>
      <c r="I170">
        <v>0</v>
      </c>
      <c r="J170" t="s">
        <v>22</v>
      </c>
      <c r="K170" t="s">
        <v>27</v>
      </c>
    </row>
    <row r="171" spans="1:11" x14ac:dyDescent="0.3">
      <c r="A171">
        <v>1629</v>
      </c>
      <c r="B171" t="s">
        <v>73</v>
      </c>
      <c r="C171" t="s">
        <v>4</v>
      </c>
      <c r="D171" s="10">
        <v>42643</v>
      </c>
      <c r="E171" s="11">
        <v>3217800000</v>
      </c>
      <c r="F171" s="11">
        <v>1856500000</v>
      </c>
      <c r="G171" s="11">
        <v>557000000</v>
      </c>
      <c r="H171" s="11">
        <v>253500000</v>
      </c>
      <c r="I171">
        <v>0</v>
      </c>
      <c r="J171" t="s">
        <v>22</v>
      </c>
      <c r="K171" t="s">
        <v>27</v>
      </c>
    </row>
    <row r="172" spans="1:11" x14ac:dyDescent="0.3">
      <c r="A172">
        <v>1658</v>
      </c>
      <c r="B172" t="s">
        <v>74</v>
      </c>
      <c r="C172" t="s">
        <v>1</v>
      </c>
      <c r="D172" s="10">
        <v>41274</v>
      </c>
      <c r="E172" s="11">
        <v>1527042000</v>
      </c>
      <c r="F172" s="11">
        <v>279885000</v>
      </c>
      <c r="G172" s="11">
        <v>432681000</v>
      </c>
      <c r="H172" s="11">
        <v>765905000</v>
      </c>
      <c r="I172">
        <v>0</v>
      </c>
      <c r="J172" t="s">
        <v>22</v>
      </c>
      <c r="K172" t="s">
        <v>29</v>
      </c>
    </row>
    <row r="173" spans="1:11" x14ac:dyDescent="0.3">
      <c r="A173">
        <v>1659</v>
      </c>
      <c r="B173" t="s">
        <v>74</v>
      </c>
      <c r="C173" t="s">
        <v>2</v>
      </c>
      <c r="D173" s="10">
        <v>41639</v>
      </c>
      <c r="E173" s="11">
        <v>1211975000</v>
      </c>
      <c r="F173" s="11">
        <v>130277000</v>
      </c>
      <c r="G173" s="11">
        <v>356188000</v>
      </c>
      <c r="H173" s="11">
        <v>882097000</v>
      </c>
      <c r="I173">
        <v>0</v>
      </c>
      <c r="J173" t="s">
        <v>22</v>
      </c>
      <c r="K173" t="s">
        <v>29</v>
      </c>
    </row>
    <row r="174" spans="1:11" x14ac:dyDescent="0.3">
      <c r="A174">
        <v>1660</v>
      </c>
      <c r="B174" t="s">
        <v>74</v>
      </c>
      <c r="C174" t="s">
        <v>3</v>
      </c>
      <c r="D174" s="10">
        <v>42004</v>
      </c>
      <c r="E174" s="11">
        <v>580415000</v>
      </c>
      <c r="F174" s="11">
        <v>60987000</v>
      </c>
      <c r="G174" s="11">
        <v>305409000</v>
      </c>
      <c r="H174" s="11">
        <v>855506000</v>
      </c>
      <c r="I174">
        <v>0</v>
      </c>
      <c r="J174" t="s">
        <v>22</v>
      </c>
      <c r="K174" t="s">
        <v>29</v>
      </c>
    </row>
    <row r="175" spans="1:11" x14ac:dyDescent="0.3">
      <c r="A175">
        <v>1661</v>
      </c>
      <c r="B175" t="s">
        <v>74</v>
      </c>
      <c r="C175" t="s">
        <v>4</v>
      </c>
      <c r="D175" s="10">
        <v>42369</v>
      </c>
      <c r="E175" s="11">
        <v>1032336000</v>
      </c>
      <c r="F175" s="11">
        <v>124512000</v>
      </c>
      <c r="G175" s="11">
        <v>376575000</v>
      </c>
      <c r="H175" s="11">
        <v>995922000</v>
      </c>
      <c r="I175">
        <v>0</v>
      </c>
      <c r="J175" t="s">
        <v>22</v>
      </c>
      <c r="K175" t="s">
        <v>29</v>
      </c>
    </row>
    <row r="176" spans="1:11" x14ac:dyDescent="0.3">
      <c r="A176">
        <v>1670</v>
      </c>
      <c r="B176" t="s">
        <v>75</v>
      </c>
      <c r="C176" t="s">
        <v>1</v>
      </c>
      <c r="D176" s="10">
        <v>41274</v>
      </c>
      <c r="E176" s="11">
        <v>1843641000</v>
      </c>
      <c r="F176" s="11">
        <v>737614000</v>
      </c>
      <c r="G176" s="11">
        <v>477270000</v>
      </c>
      <c r="H176" s="11">
        <v>96004000</v>
      </c>
      <c r="I176" s="11">
        <v>13829000</v>
      </c>
      <c r="J176" t="s">
        <v>22</v>
      </c>
      <c r="K176" t="s">
        <v>25</v>
      </c>
    </row>
    <row r="177" spans="1:11" x14ac:dyDescent="0.3">
      <c r="A177">
        <v>1671</v>
      </c>
      <c r="B177" t="s">
        <v>75</v>
      </c>
      <c r="C177" t="s">
        <v>2</v>
      </c>
      <c r="D177" s="10">
        <v>41639</v>
      </c>
      <c r="E177" s="11">
        <v>1904218000</v>
      </c>
      <c r="F177" s="11">
        <v>783456000</v>
      </c>
      <c r="G177" s="11">
        <v>492965000</v>
      </c>
      <c r="H177" s="11">
        <v>100536000</v>
      </c>
      <c r="I177" s="11">
        <v>9918000</v>
      </c>
      <c r="J177" t="s">
        <v>22</v>
      </c>
      <c r="K177" t="s">
        <v>25</v>
      </c>
    </row>
    <row r="178" spans="1:11" x14ac:dyDescent="0.3">
      <c r="A178">
        <v>1672</v>
      </c>
      <c r="B178" t="s">
        <v>75</v>
      </c>
      <c r="C178" t="s">
        <v>3</v>
      </c>
      <c r="D178" s="10">
        <v>42004</v>
      </c>
      <c r="E178" s="11">
        <v>1989344000</v>
      </c>
      <c r="F178" s="11">
        <v>824913000</v>
      </c>
      <c r="G178" s="11">
        <v>512707000</v>
      </c>
      <c r="H178" s="11">
        <v>107726000</v>
      </c>
      <c r="I178" s="11">
        <v>10634000</v>
      </c>
      <c r="J178" t="s">
        <v>22</v>
      </c>
      <c r="K178" t="s">
        <v>25</v>
      </c>
    </row>
    <row r="179" spans="1:11" x14ac:dyDescent="0.3">
      <c r="A179">
        <v>1673</v>
      </c>
      <c r="B179" t="s">
        <v>75</v>
      </c>
      <c r="C179" t="s">
        <v>4</v>
      </c>
      <c r="D179" s="10">
        <v>42369</v>
      </c>
      <c r="E179" s="11">
        <v>2042332000</v>
      </c>
      <c r="F179" s="11">
        <v>842672000</v>
      </c>
      <c r="G179" s="11">
        <v>495747000</v>
      </c>
      <c r="H179" s="11">
        <v>118545000</v>
      </c>
      <c r="I179" s="11">
        <v>10123000</v>
      </c>
      <c r="J179" t="s">
        <v>22</v>
      </c>
      <c r="K179" t="s">
        <v>25</v>
      </c>
    </row>
    <row r="180" spans="1:11" x14ac:dyDescent="0.3">
      <c r="A180">
        <v>1749</v>
      </c>
      <c r="B180" t="s">
        <v>76</v>
      </c>
      <c r="C180" t="s">
        <v>1</v>
      </c>
      <c r="D180" s="10">
        <v>41274</v>
      </c>
      <c r="E180" s="11">
        <v>2928429000</v>
      </c>
      <c r="F180" s="11">
        <v>1372042000</v>
      </c>
      <c r="G180" s="11">
        <v>1148731000</v>
      </c>
      <c r="H180">
        <v>0</v>
      </c>
      <c r="I180">
        <v>0</v>
      </c>
      <c r="J180" t="s">
        <v>22</v>
      </c>
      <c r="K180" t="s">
        <v>46</v>
      </c>
    </row>
    <row r="181" spans="1:11" x14ac:dyDescent="0.3">
      <c r="A181">
        <v>1750</v>
      </c>
      <c r="B181" t="s">
        <v>76</v>
      </c>
      <c r="C181" t="s">
        <v>2</v>
      </c>
      <c r="D181" s="10">
        <v>41639</v>
      </c>
      <c r="E181" s="11">
        <v>2950800000</v>
      </c>
      <c r="F181" s="11">
        <v>1373400000</v>
      </c>
      <c r="G181" s="11">
        <v>1144800000</v>
      </c>
      <c r="H181">
        <v>0</v>
      </c>
      <c r="I181">
        <v>0</v>
      </c>
      <c r="J181" t="s">
        <v>22</v>
      </c>
      <c r="K181" t="s">
        <v>46</v>
      </c>
    </row>
    <row r="182" spans="1:11" x14ac:dyDescent="0.3">
      <c r="A182">
        <v>1751</v>
      </c>
      <c r="B182" t="s">
        <v>76</v>
      </c>
      <c r="C182" t="s">
        <v>3</v>
      </c>
      <c r="D182" s="10">
        <v>42004</v>
      </c>
      <c r="E182" s="11">
        <v>2922600000</v>
      </c>
      <c r="F182" s="11">
        <v>1322800000</v>
      </c>
      <c r="G182" s="11">
        <v>1143100000</v>
      </c>
      <c r="H182">
        <v>0</v>
      </c>
      <c r="I182">
        <v>0</v>
      </c>
      <c r="J182" t="s">
        <v>22</v>
      </c>
      <c r="K182" t="s">
        <v>46</v>
      </c>
    </row>
    <row r="183" spans="1:11" x14ac:dyDescent="0.3">
      <c r="A183">
        <v>1752</v>
      </c>
      <c r="B183" t="s">
        <v>76</v>
      </c>
      <c r="C183" t="s">
        <v>4</v>
      </c>
      <c r="D183" s="10">
        <v>42369</v>
      </c>
      <c r="E183" s="11">
        <v>2674300000</v>
      </c>
      <c r="F183" s="11">
        <v>1157100000</v>
      </c>
      <c r="G183" s="11">
        <v>1077300000</v>
      </c>
      <c r="H183">
        <v>0</v>
      </c>
      <c r="I183">
        <v>0</v>
      </c>
      <c r="J183" t="s">
        <v>22</v>
      </c>
      <c r="K183" t="s">
        <v>46</v>
      </c>
    </row>
    <row r="184" spans="1:11" x14ac:dyDescent="0.3">
      <c r="A184">
        <v>1769</v>
      </c>
      <c r="B184" t="s">
        <v>77</v>
      </c>
      <c r="C184" t="s">
        <v>1</v>
      </c>
      <c r="D184" s="10">
        <v>41274</v>
      </c>
      <c r="E184" s="11">
        <v>4471700000</v>
      </c>
      <c r="F184" s="11">
        <v>1125200000</v>
      </c>
      <c r="G184" s="11">
        <v>1822100000</v>
      </c>
      <c r="H184" s="11">
        <v>225600000</v>
      </c>
      <c r="I184">
        <v>0</v>
      </c>
      <c r="J184" t="s">
        <v>22</v>
      </c>
      <c r="K184" t="s">
        <v>27</v>
      </c>
    </row>
    <row r="185" spans="1:11" x14ac:dyDescent="0.3">
      <c r="A185">
        <v>1770</v>
      </c>
      <c r="B185" t="s">
        <v>77</v>
      </c>
      <c r="C185" t="s">
        <v>2</v>
      </c>
      <c r="D185" s="10">
        <v>41639</v>
      </c>
      <c r="E185" s="11">
        <v>4623400000</v>
      </c>
      <c r="F185" s="11">
        <v>1266700000</v>
      </c>
      <c r="G185" s="11">
        <v>1796300000</v>
      </c>
      <c r="H185" s="11">
        <v>203000000</v>
      </c>
      <c r="I185" s="11">
        <v>78500000</v>
      </c>
      <c r="J185" t="s">
        <v>22</v>
      </c>
      <c r="K185" t="s">
        <v>27</v>
      </c>
    </row>
    <row r="186" spans="1:11" x14ac:dyDescent="0.3">
      <c r="A186">
        <v>1771</v>
      </c>
      <c r="B186" t="s">
        <v>77</v>
      </c>
      <c r="C186" t="s">
        <v>3</v>
      </c>
      <c r="D186" s="10">
        <v>42004</v>
      </c>
      <c r="E186" s="11">
        <v>4673300000</v>
      </c>
      <c r="F186" s="11">
        <v>1242800000</v>
      </c>
      <c r="G186" s="11">
        <v>1772200000</v>
      </c>
      <c r="H186" s="11">
        <v>187400000</v>
      </c>
      <c r="I186" s="11">
        <v>92500000</v>
      </c>
      <c r="J186" t="s">
        <v>22</v>
      </c>
      <c r="K186" t="s">
        <v>27</v>
      </c>
    </row>
    <row r="187" spans="1:11" x14ac:dyDescent="0.3">
      <c r="A187">
        <v>1772</v>
      </c>
      <c r="B187" t="s">
        <v>77</v>
      </c>
      <c r="C187" t="s">
        <v>4</v>
      </c>
      <c r="D187" s="10">
        <v>42369</v>
      </c>
      <c r="E187" s="11">
        <v>5997800000</v>
      </c>
      <c r="F187" s="11">
        <v>1800600000</v>
      </c>
      <c r="G187" s="11">
        <v>2291900000</v>
      </c>
      <c r="H187" s="11">
        <v>268800000</v>
      </c>
      <c r="I187" s="11">
        <v>337400000</v>
      </c>
      <c r="J187" t="s">
        <v>22</v>
      </c>
      <c r="K187" t="s">
        <v>27</v>
      </c>
    </row>
    <row r="188" spans="1:11" x14ac:dyDescent="0.3">
      <c r="A188">
        <v>1777</v>
      </c>
      <c r="B188" t="s">
        <v>78</v>
      </c>
      <c r="C188" t="s">
        <v>1</v>
      </c>
      <c r="D188" s="10">
        <v>41639</v>
      </c>
      <c r="E188" s="11">
        <v>4561000000</v>
      </c>
      <c r="F188" s="11">
        <v>1669000000</v>
      </c>
      <c r="G188" s="11">
        <v>1613000000</v>
      </c>
      <c r="H188" s="11">
        <v>399000000</v>
      </c>
      <c r="I188" s="11">
        <v>60000000</v>
      </c>
      <c r="J188" t="s">
        <v>22</v>
      </c>
      <c r="K188" t="s">
        <v>23</v>
      </c>
    </row>
    <row r="189" spans="1:11" x14ac:dyDescent="0.3">
      <c r="A189">
        <v>1778</v>
      </c>
      <c r="B189" t="s">
        <v>78</v>
      </c>
      <c r="C189" t="s">
        <v>2</v>
      </c>
      <c r="D189" s="10">
        <v>42004</v>
      </c>
      <c r="E189" s="11">
        <v>4785000000</v>
      </c>
      <c r="F189" s="11">
        <v>1717000000</v>
      </c>
      <c r="G189" s="11">
        <v>1643000000</v>
      </c>
      <c r="H189" s="11">
        <v>396000000</v>
      </c>
      <c r="I189" s="11">
        <v>60000000</v>
      </c>
      <c r="J189" t="s">
        <v>22</v>
      </c>
      <c r="K189" t="s">
        <v>23</v>
      </c>
    </row>
    <row r="190" spans="1:11" x14ac:dyDescent="0.3">
      <c r="A190">
        <v>1779</v>
      </c>
      <c r="B190" t="s">
        <v>78</v>
      </c>
      <c r="C190" t="s">
        <v>3</v>
      </c>
      <c r="D190" s="10">
        <v>42369</v>
      </c>
      <c r="E190" s="11">
        <v>4765000000</v>
      </c>
      <c r="F190" s="11">
        <v>1738000000</v>
      </c>
      <c r="G190" s="11">
        <v>1532000000</v>
      </c>
      <c r="H190" s="11">
        <v>364000000</v>
      </c>
      <c r="I190" s="11">
        <v>61000000</v>
      </c>
      <c r="J190" t="s">
        <v>22</v>
      </c>
      <c r="K190" t="s">
        <v>23</v>
      </c>
    </row>
    <row r="191" spans="1:11" x14ac:dyDescent="0.3">
      <c r="A191">
        <v>1780</v>
      </c>
      <c r="B191" t="s">
        <v>78</v>
      </c>
      <c r="C191" t="s">
        <v>4</v>
      </c>
      <c r="D191" s="10">
        <v>42735</v>
      </c>
      <c r="E191" s="11">
        <v>4888000000</v>
      </c>
      <c r="F191" s="11">
        <v>1666000000</v>
      </c>
      <c r="G191" s="11">
        <v>1364000000</v>
      </c>
      <c r="H191" s="11">
        <v>376000000</v>
      </c>
      <c r="I191" s="11">
        <v>85000000</v>
      </c>
      <c r="J191" t="s">
        <v>22</v>
      </c>
      <c r="K19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E295-484E-4DF5-8DBC-9387E2C1EC2E}">
  <dimension ref="A2:J45"/>
  <sheetViews>
    <sheetView tabSelected="1" workbookViewId="0">
      <selection activeCell="A2" sqref="A2"/>
    </sheetView>
  </sheetViews>
  <sheetFormatPr defaultRowHeight="14.4" x14ac:dyDescent="0.3"/>
  <cols>
    <col min="1" max="1" width="12.77734375" bestFit="1" customWidth="1"/>
    <col min="2" max="2" width="8.88671875" customWidth="1"/>
    <col min="3" max="3" width="25.44140625" style="2" bestFit="1" customWidth="1"/>
    <col min="4" max="4" width="14.44140625" style="18" bestFit="1" customWidth="1"/>
    <col min="5" max="7" width="15.44140625" style="18" bestFit="1" customWidth="1"/>
  </cols>
  <sheetData>
    <row r="2" spans="1:10" x14ac:dyDescent="0.3">
      <c r="A2" s="1" t="s">
        <v>0</v>
      </c>
      <c r="B2" s="14" t="s">
        <v>21</v>
      </c>
    </row>
    <row r="5" spans="1:10" x14ac:dyDescent="0.3">
      <c r="J5" s="2"/>
    </row>
    <row r="6" spans="1:10" x14ac:dyDescent="0.3">
      <c r="C6" s="15" t="s">
        <v>83</v>
      </c>
      <c r="D6" s="16"/>
      <c r="E6" s="16"/>
      <c r="F6" s="16"/>
      <c r="G6" s="17"/>
      <c r="J6" s="2"/>
    </row>
    <row r="7" spans="1:10" x14ac:dyDescent="0.3">
      <c r="C7" s="3"/>
      <c r="D7" s="19" t="s">
        <v>1</v>
      </c>
      <c r="E7" s="19" t="s">
        <v>2</v>
      </c>
      <c r="F7" s="19" t="s">
        <v>3</v>
      </c>
      <c r="G7" s="19" t="s">
        <v>4</v>
      </c>
      <c r="J7" s="2"/>
    </row>
    <row r="8" spans="1:10" x14ac:dyDescent="0.3">
      <c r="C8" s="4" t="s">
        <v>5</v>
      </c>
      <c r="D8" s="20" cm="1">
        <f t="array" ref="D8">INDEX(TR, MATCH(1, (Years=D7)*(TS=B2), 0))</f>
        <v>18380000000</v>
      </c>
      <c r="E8" s="20" cm="1">
        <f t="array" ref="E8">INDEX(TR, MATCH(1, (Years=E7)*(TS=B2), 0))</f>
        <v>18790000000</v>
      </c>
      <c r="F8" s="20" cm="1">
        <f t="array" ref="F8">INDEX(TR, MATCH(1, (Years=F7)*(TS=B2), 0))</f>
        <v>19960000000</v>
      </c>
      <c r="G8" s="21" cm="1">
        <f t="array" ref="G8">INDEX(TR, MATCH(1, (Years=G7)*(TS=B2), 0))</f>
        <v>22859000000</v>
      </c>
      <c r="J8" s="2"/>
    </row>
    <row r="9" spans="1:10" x14ac:dyDescent="0.3">
      <c r="C9" s="4" t="s">
        <v>6</v>
      </c>
      <c r="D9" s="20" cm="1">
        <f t="array" ref="D9">INDEX(COGS, MATCH(1, (Years=D7)*(TS=B2), 0))</f>
        <v>4508000000</v>
      </c>
      <c r="E9" s="20" cm="1">
        <f t="array" ref="E9">INDEX(COGS, MATCH(1, (Years=E7)*(TS=B2), 0))</f>
        <v>4581000000</v>
      </c>
      <c r="F9" s="20" cm="1">
        <f t="array" ref="F9">INDEX(COGS, MATCH(1, (Years=F7)*(TS=B2), 0))</f>
        <v>4426000000</v>
      </c>
      <c r="G9" s="21" cm="1">
        <f t="array" ref="G9">INDEX(COGS, MATCH(1, (Years=G7)*(TS=B2), 0))</f>
        <v>4500000000</v>
      </c>
      <c r="J9" s="2"/>
    </row>
    <row r="10" spans="1:10" x14ac:dyDescent="0.3">
      <c r="C10" s="5" t="s">
        <v>7</v>
      </c>
      <c r="D10" s="22">
        <f>D8-D9</f>
        <v>13872000000</v>
      </c>
      <c r="E10" s="22">
        <f>E8-E9</f>
        <v>14209000000</v>
      </c>
      <c r="F10" s="22">
        <f>F8-F9</f>
        <v>15534000000</v>
      </c>
      <c r="G10" s="22">
        <f>G8-G9</f>
        <v>18359000000</v>
      </c>
      <c r="J10" s="2"/>
    </row>
    <row r="11" spans="1:10" x14ac:dyDescent="0.3">
      <c r="C11" s="4" t="s">
        <v>8</v>
      </c>
      <c r="D11" s="23" cm="1">
        <f t="array" ref="D11">INDEX(Sales__General_and_Admin., MATCH(1, (Years=D7)*(TS=B2), 0))</f>
        <v>4989000000</v>
      </c>
      <c r="E11" s="23" cm="1">
        <f t="array" ref="E11">INDEX(Sales__General_and_Admin., MATCH(1, (Years=E7)*(TS=B2), 0))</f>
        <v>5352000000</v>
      </c>
      <c r="F11" s="23" cm="1">
        <f t="array" ref="F11">INDEX(Sales__General_and_Admin., MATCH(1, (Years=F7)*(TS=B2), 0))</f>
        <v>8474000000</v>
      </c>
      <c r="G11" s="23" cm="1">
        <f t="array" ref="G11">INDEX(Sales__General_and_Admin., MATCH(1, (Years=G7)*(TS=B2), 0))</f>
        <v>6387000000</v>
      </c>
      <c r="J11" s="2"/>
    </row>
    <row r="12" spans="1:10" x14ac:dyDescent="0.3">
      <c r="C12" s="4" t="s">
        <v>9</v>
      </c>
      <c r="D12" s="23" cm="1">
        <f t="array" ref="D12">INDEX(RD, MATCH(1, (Years=D7)*(TS=B2), 0))</f>
        <v>2778000000</v>
      </c>
      <c r="E12" s="23" cm="1">
        <f t="array" ref="E12">INDEX(RD, MATCH(1, (Years=E7)*(TS=B2), 0))</f>
        <v>2855000000</v>
      </c>
      <c r="F12" s="23" cm="1">
        <f t="array" ref="F12">INDEX(RD, MATCH(1, (Years=F7)*(TS=B2), 0))</f>
        <v>3297000000</v>
      </c>
      <c r="G12" s="23" cm="1">
        <f t="array" ref="G12">INDEX(RD, MATCH(1, (Years=G7)*(TS=B2), 0))</f>
        <v>4285000000</v>
      </c>
      <c r="J12" s="2"/>
    </row>
    <row r="13" spans="1:10" x14ac:dyDescent="0.3">
      <c r="C13" s="4" t="s">
        <v>10</v>
      </c>
      <c r="D13" s="23" cm="1">
        <f t="array" ref="D13">INDEX(Other_Operating_Items, MATCH(1, (Years=D7)*(TS=B2), 0))</f>
        <v>0</v>
      </c>
      <c r="E13" s="23" cm="1">
        <f t="array" ref="E13">INDEX(Other_Operating_Items, MATCH(1, (Years=E7)*(TS=B2), 0))</f>
        <v>0</v>
      </c>
      <c r="F13" s="23" cm="1">
        <f t="array" ref="F13">INDEX(Other_Operating_Items, MATCH(1, (Years=F7)*(TS=B2), 0))</f>
        <v>0</v>
      </c>
      <c r="G13" s="23" cm="1">
        <f t="array" ref="G13">INDEX(Other_Operating_Items, MATCH(1, (Years=G7)*(TS=B2), 0))</f>
        <v>0</v>
      </c>
      <c r="J13" s="2"/>
    </row>
    <row r="14" spans="1:10" x14ac:dyDescent="0.3">
      <c r="C14" s="5" t="s">
        <v>11</v>
      </c>
      <c r="D14" s="24">
        <f>D11+D12+D13</f>
        <v>7767000000</v>
      </c>
      <c r="E14" s="24">
        <f>E11+E12+E13</f>
        <v>8207000000</v>
      </c>
      <c r="F14" s="24">
        <f>F11+F12+F13</f>
        <v>11771000000</v>
      </c>
      <c r="G14" s="24">
        <f>G11+G12+G13</f>
        <v>10672000000</v>
      </c>
      <c r="J14" s="2"/>
    </row>
    <row r="15" spans="1:10" x14ac:dyDescent="0.3">
      <c r="C15" s="6" t="s">
        <v>79</v>
      </c>
      <c r="D15" s="25">
        <f>D10-D14</f>
        <v>6105000000</v>
      </c>
      <c r="E15" s="25">
        <f>E10-E14</f>
        <v>6002000000</v>
      </c>
      <c r="F15" s="25">
        <f>F10-F14</f>
        <v>3763000000</v>
      </c>
      <c r="G15" s="25">
        <f>G10-G14</f>
        <v>7687000000</v>
      </c>
      <c r="J15" s="2"/>
    </row>
    <row r="16" spans="1:10" x14ac:dyDescent="0.3">
      <c r="J16" s="2"/>
    </row>
    <row r="17" spans="10:10" x14ac:dyDescent="0.3">
      <c r="J17" s="2"/>
    </row>
    <row r="18" spans="10:10" x14ac:dyDescent="0.3">
      <c r="J18" s="2"/>
    </row>
    <row r="19" spans="10:10" x14ac:dyDescent="0.3">
      <c r="J19" s="2"/>
    </row>
    <row r="20" spans="10:10" x14ac:dyDescent="0.3">
      <c r="J20" s="2"/>
    </row>
    <row r="21" spans="10:10" x14ac:dyDescent="0.3">
      <c r="J21" s="2"/>
    </row>
    <row r="22" spans="10:10" x14ac:dyDescent="0.3">
      <c r="J22" s="2"/>
    </row>
    <row r="23" spans="10:10" x14ac:dyDescent="0.3">
      <c r="J23" s="2"/>
    </row>
    <row r="24" spans="10:10" x14ac:dyDescent="0.3">
      <c r="J24" s="2"/>
    </row>
    <row r="25" spans="10:10" x14ac:dyDescent="0.3">
      <c r="J25" s="2"/>
    </row>
    <row r="26" spans="10:10" x14ac:dyDescent="0.3">
      <c r="J26" s="2"/>
    </row>
    <row r="27" spans="10:10" x14ac:dyDescent="0.3">
      <c r="J27" s="2"/>
    </row>
    <row r="28" spans="10:10" x14ac:dyDescent="0.3">
      <c r="J28" s="2"/>
    </row>
    <row r="29" spans="10:10" x14ac:dyDescent="0.3">
      <c r="J29" s="2"/>
    </row>
    <row r="30" spans="10:10" x14ac:dyDescent="0.3">
      <c r="J30" s="2"/>
    </row>
    <row r="31" spans="10:10" x14ac:dyDescent="0.3">
      <c r="J31" s="2"/>
    </row>
    <row r="32" spans="10:10" x14ac:dyDescent="0.3">
      <c r="J32" s="2"/>
    </row>
    <row r="33" spans="10:10" x14ac:dyDescent="0.3">
      <c r="J33" s="2"/>
    </row>
    <row r="34" spans="10:10" x14ac:dyDescent="0.3">
      <c r="J34" s="2"/>
    </row>
    <row r="35" spans="10:10" x14ac:dyDescent="0.3">
      <c r="J35" s="2"/>
    </row>
    <row r="36" spans="10:10" x14ac:dyDescent="0.3">
      <c r="J36" s="2"/>
    </row>
    <row r="37" spans="10:10" x14ac:dyDescent="0.3">
      <c r="J37" s="2"/>
    </row>
    <row r="38" spans="10:10" x14ac:dyDescent="0.3">
      <c r="J38" s="2"/>
    </row>
    <row r="39" spans="10:10" x14ac:dyDescent="0.3">
      <c r="J39" s="2"/>
    </row>
    <row r="40" spans="10:10" x14ac:dyDescent="0.3">
      <c r="J40" s="2"/>
    </row>
    <row r="41" spans="10:10" x14ac:dyDescent="0.3">
      <c r="J41" s="2"/>
    </row>
    <row r="42" spans="10:10" x14ac:dyDescent="0.3">
      <c r="J42" s="2"/>
    </row>
    <row r="43" spans="10:10" x14ac:dyDescent="0.3">
      <c r="J43" s="2"/>
    </row>
    <row r="44" spans="10:10" x14ac:dyDescent="0.3">
      <c r="J44" s="2"/>
    </row>
    <row r="45" spans="10:10" x14ac:dyDescent="0.3">
      <c r="J45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D27C8C-3432-4D9D-A01B-BC9072FFB49B}">
          <x14:formula1>
            <xm:f>'Pivot Table'!$A$4:$A$51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BD73-33D4-4121-A9E1-934C3C660049}">
  <dimension ref="A3:A53"/>
  <sheetViews>
    <sheetView workbookViewId="0">
      <selection activeCell="G20" sqref="G20"/>
    </sheetView>
  </sheetViews>
  <sheetFormatPr defaultRowHeight="14.4" x14ac:dyDescent="0.3"/>
  <cols>
    <col min="1" max="1" width="12.5546875" bestFit="1" customWidth="1"/>
  </cols>
  <sheetData>
    <row r="3" spans="1:1" x14ac:dyDescent="0.3">
      <c r="A3" s="13" t="s">
        <v>80</v>
      </c>
    </row>
    <row r="4" spans="1:1" x14ac:dyDescent="0.3">
      <c r="A4" s="2" t="s">
        <v>21</v>
      </c>
    </row>
    <row r="5" spans="1:1" x14ac:dyDescent="0.3">
      <c r="A5" s="2" t="s">
        <v>24</v>
      </c>
    </row>
    <row r="6" spans="1:1" x14ac:dyDescent="0.3">
      <c r="A6" s="2" t="s">
        <v>26</v>
      </c>
    </row>
    <row r="7" spans="1:1" x14ac:dyDescent="0.3">
      <c r="A7" s="2" t="s">
        <v>28</v>
      </c>
    </row>
    <row r="8" spans="1:1" x14ac:dyDescent="0.3">
      <c r="A8" s="2" t="s">
        <v>30</v>
      </c>
    </row>
    <row r="9" spans="1:1" x14ac:dyDescent="0.3">
      <c r="A9" s="2" t="s">
        <v>31</v>
      </c>
    </row>
    <row r="10" spans="1:1" x14ac:dyDescent="0.3">
      <c r="A10" s="2" t="s">
        <v>33</v>
      </c>
    </row>
    <row r="11" spans="1:1" x14ac:dyDescent="0.3">
      <c r="A11" s="2" t="s">
        <v>34</v>
      </c>
    </row>
    <row r="12" spans="1:1" x14ac:dyDescent="0.3">
      <c r="A12" s="2" t="s">
        <v>35</v>
      </c>
    </row>
    <row r="13" spans="1:1" x14ac:dyDescent="0.3">
      <c r="A13" s="2" t="s">
        <v>36</v>
      </c>
    </row>
    <row r="14" spans="1:1" x14ac:dyDescent="0.3">
      <c r="A14" s="2" t="s">
        <v>37</v>
      </c>
    </row>
    <row r="15" spans="1:1" x14ac:dyDescent="0.3">
      <c r="A15" s="2" t="s">
        <v>38</v>
      </c>
    </row>
    <row r="16" spans="1:1" x14ac:dyDescent="0.3">
      <c r="A16" s="2" t="s">
        <v>39</v>
      </c>
    </row>
    <row r="17" spans="1:1" x14ac:dyDescent="0.3">
      <c r="A17" s="2" t="s">
        <v>40</v>
      </c>
    </row>
    <row r="18" spans="1:1" x14ac:dyDescent="0.3">
      <c r="A18" s="2" t="s">
        <v>41</v>
      </c>
    </row>
    <row r="19" spans="1:1" x14ac:dyDescent="0.3">
      <c r="A19" s="2" t="s">
        <v>43</v>
      </c>
    </row>
    <row r="20" spans="1:1" x14ac:dyDescent="0.3">
      <c r="A20" s="2" t="s">
        <v>44</v>
      </c>
    </row>
    <row r="21" spans="1:1" x14ac:dyDescent="0.3">
      <c r="A21" s="2" t="s">
        <v>45</v>
      </c>
    </row>
    <row r="22" spans="1:1" x14ac:dyDescent="0.3">
      <c r="A22" s="2" t="s">
        <v>47</v>
      </c>
    </row>
    <row r="23" spans="1:1" x14ac:dyDescent="0.3">
      <c r="A23" s="2" t="s">
        <v>49</v>
      </c>
    </row>
    <row r="24" spans="1:1" x14ac:dyDescent="0.3">
      <c r="A24" s="2" t="s">
        <v>50</v>
      </c>
    </row>
    <row r="25" spans="1:1" x14ac:dyDescent="0.3">
      <c r="A25" s="2" t="s">
        <v>51</v>
      </c>
    </row>
    <row r="26" spans="1:1" x14ac:dyDescent="0.3">
      <c r="A26" s="2" t="s">
        <v>52</v>
      </c>
    </row>
    <row r="27" spans="1:1" x14ac:dyDescent="0.3">
      <c r="A27" s="2" t="s">
        <v>53</v>
      </c>
    </row>
    <row r="28" spans="1:1" x14ac:dyDescent="0.3">
      <c r="A28" s="2" t="s">
        <v>54</v>
      </c>
    </row>
    <row r="29" spans="1:1" x14ac:dyDescent="0.3">
      <c r="A29" s="2" t="s">
        <v>55</v>
      </c>
    </row>
    <row r="30" spans="1:1" x14ac:dyDescent="0.3">
      <c r="A30" s="2" t="s">
        <v>56</v>
      </c>
    </row>
    <row r="31" spans="1:1" x14ac:dyDescent="0.3">
      <c r="A31" s="2" t="s">
        <v>57</v>
      </c>
    </row>
    <row r="32" spans="1:1" x14ac:dyDescent="0.3">
      <c r="A32" s="2" t="s">
        <v>59</v>
      </c>
    </row>
    <row r="33" spans="1:1" x14ac:dyDescent="0.3">
      <c r="A33" s="2" t="s">
        <v>60</v>
      </c>
    </row>
    <row r="34" spans="1:1" x14ac:dyDescent="0.3">
      <c r="A34" s="2" t="s">
        <v>61</v>
      </c>
    </row>
    <row r="35" spans="1:1" x14ac:dyDescent="0.3">
      <c r="A35" s="2" t="s">
        <v>62</v>
      </c>
    </row>
    <row r="36" spans="1:1" x14ac:dyDescent="0.3">
      <c r="A36" s="2" t="s">
        <v>63</v>
      </c>
    </row>
    <row r="37" spans="1:1" x14ac:dyDescent="0.3">
      <c r="A37" s="2" t="s">
        <v>64</v>
      </c>
    </row>
    <row r="38" spans="1:1" x14ac:dyDescent="0.3">
      <c r="A38" s="2" t="s">
        <v>65</v>
      </c>
    </row>
    <row r="39" spans="1:1" x14ac:dyDescent="0.3">
      <c r="A39" s="2" t="s">
        <v>66</v>
      </c>
    </row>
    <row r="40" spans="1:1" x14ac:dyDescent="0.3">
      <c r="A40" s="2" t="s">
        <v>67</v>
      </c>
    </row>
    <row r="41" spans="1:1" x14ac:dyDescent="0.3">
      <c r="A41" s="2" t="s">
        <v>68</v>
      </c>
    </row>
    <row r="42" spans="1:1" x14ac:dyDescent="0.3">
      <c r="A42" s="2" t="s">
        <v>69</v>
      </c>
    </row>
    <row r="43" spans="1:1" x14ac:dyDescent="0.3">
      <c r="A43" s="2" t="s">
        <v>70</v>
      </c>
    </row>
    <row r="44" spans="1:1" x14ac:dyDescent="0.3">
      <c r="A44" s="2" t="s">
        <v>71</v>
      </c>
    </row>
    <row r="45" spans="1:1" x14ac:dyDescent="0.3">
      <c r="A45" s="2" t="s">
        <v>72</v>
      </c>
    </row>
    <row r="46" spans="1:1" x14ac:dyDescent="0.3">
      <c r="A46" s="2" t="s">
        <v>73</v>
      </c>
    </row>
    <row r="47" spans="1:1" x14ac:dyDescent="0.3">
      <c r="A47" s="2" t="s">
        <v>74</v>
      </c>
    </row>
    <row r="48" spans="1:1" x14ac:dyDescent="0.3">
      <c r="A48" s="2" t="s">
        <v>75</v>
      </c>
    </row>
    <row r="49" spans="1:1" x14ac:dyDescent="0.3">
      <c r="A49" s="2" t="s">
        <v>76</v>
      </c>
    </row>
    <row r="50" spans="1:1" x14ac:dyDescent="0.3">
      <c r="A50" s="2" t="s">
        <v>77</v>
      </c>
    </row>
    <row r="51" spans="1:1" x14ac:dyDescent="0.3">
      <c r="A51" s="2" t="s">
        <v>78</v>
      </c>
    </row>
    <row r="52" spans="1:1" x14ac:dyDescent="0.3">
      <c r="A52" s="2" t="s">
        <v>81</v>
      </c>
    </row>
    <row r="53" spans="1:1" x14ac:dyDescent="0.3">
      <c r="A5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Health Care Data</vt:lpstr>
      <vt:lpstr>P&amp;L Statement</vt:lpstr>
      <vt:lpstr>Pivot Table</vt:lpstr>
      <vt:lpstr>COGS</vt:lpstr>
      <vt:lpstr>Other_Operating_Items</vt:lpstr>
      <vt:lpstr>RD</vt:lpstr>
      <vt:lpstr>Sales__General_and_Admin.</vt:lpstr>
      <vt:lpstr>TR</vt:lpstr>
      <vt:lpstr>TS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2015-06-05T18:17:20Z</dcterms:created>
  <dcterms:modified xsi:type="dcterms:W3CDTF">2022-11-04T23:02:07Z</dcterms:modified>
</cp:coreProperties>
</file>