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timonel\timonel-testbed\test\"/>
    </mc:Choice>
  </mc:AlternateContent>
  <xr:revisionPtr revIDLastSave="0" documentId="13_ncr:1_{6CCFD32C-A86C-49E2-BCEF-7EB2DCD2667B}" xr6:coauthVersionLast="43" xr6:coauthVersionMax="43" xr10:uidLastSave="{00000000-0000-0000-0000-000000000000}"/>
  <bookViews>
    <workbookView xWindow="-120" yWindow="-120" windowWidth="25440" windowHeight="15390" xr2:uid="{C45A570B-D4C0-4E00-B41F-5AC36C95DE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E10" i="1" s="1"/>
  <c r="AC8" i="1"/>
  <c r="AB8" i="1"/>
  <c r="AE8" i="1" s="1"/>
  <c r="N8" i="1"/>
  <c r="M8" i="1"/>
  <c r="L8" i="1"/>
  <c r="AE6" i="1" l="1"/>
  <c r="AB6" i="1"/>
  <c r="AC6" i="1"/>
  <c r="N6" i="1"/>
  <c r="M6" i="1"/>
  <c r="L6" i="1"/>
  <c r="N4" i="1"/>
  <c r="M4" i="1"/>
  <c r="L4" i="1"/>
</calcChain>
</file>

<file path=xl/sharedStrings.xml><?xml version="1.0" encoding="utf-8"?>
<sst xmlns="http://schemas.openxmlformats.org/spreadsheetml/2006/main" count="13" uniqueCount="11">
  <si>
    <t>TWI-14_GETTMNLV_Master_only</t>
  </si>
  <si>
    <t>Address</t>
  </si>
  <si>
    <t>R/W</t>
  </si>
  <si>
    <t>Ack Bit</t>
  </si>
  <si>
    <t>Scope Reading</t>
  </si>
  <si>
    <t>TWI-14_GETTMNLV_S-ACK</t>
  </si>
  <si>
    <t>Data</t>
  </si>
  <si>
    <t>TWI Address Packet</t>
  </si>
  <si>
    <t>TWI Data Packet</t>
  </si>
  <si>
    <t>Data (Hex)</t>
  </si>
  <si>
    <t>Slave not connected (Sends a new start and repeats the address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</si>
</sst>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49BE-9C21-46C4-84FF-7012B3E24EC9}">
  <dimension ref="B2:AE10"/>
  <sheetViews>
    <sheetView tabSelected="1" workbookViewId="0"/>
  </sheetViews>
  <sheetFormatPr defaultRowHeight="12.75" x14ac:dyDescent="0.2"/>
  <cols>
    <col min="1" max="10" width="2.7109375" style="1" customWidth="1"/>
    <col min="11" max="11" width="1.7109375" style="1" customWidth="1"/>
    <col min="12" max="13" width="7.5703125" style="1" customWidth="1"/>
    <col min="14" max="14" width="7.7109375" style="1" customWidth="1"/>
    <col min="15" max="15" width="1.7109375" style="1" customWidth="1"/>
    <col min="16" max="16" width="27" style="1" bestFit="1" customWidth="1"/>
    <col min="17" max="17" width="1.7109375" style="1" customWidth="1"/>
    <col min="18" max="26" width="2.7109375" style="1" customWidth="1"/>
    <col min="27" max="27" width="1.7109375" style="1" customWidth="1"/>
    <col min="28" max="28" width="9.140625" style="1"/>
    <col min="29" max="29" width="7.7109375" style="1" customWidth="1"/>
    <col min="30" max="30" width="1.7109375" style="1" customWidth="1"/>
    <col min="31" max="16384" width="9.140625" style="1"/>
  </cols>
  <sheetData>
    <row r="2" spans="2:31" x14ac:dyDescent="0.2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4" t="s">
        <v>1</v>
      </c>
      <c r="M2" s="4" t="s">
        <v>2</v>
      </c>
      <c r="N2" s="4" t="s">
        <v>3</v>
      </c>
      <c r="O2" s="5"/>
      <c r="P2" s="3" t="s">
        <v>4</v>
      </c>
      <c r="R2" s="3" t="s">
        <v>8</v>
      </c>
      <c r="AB2" s="4" t="s">
        <v>6</v>
      </c>
      <c r="AC2" s="4" t="s">
        <v>3</v>
      </c>
      <c r="AE2" s="4" t="s">
        <v>9</v>
      </c>
    </row>
    <row r="3" spans="2:31" x14ac:dyDescent="0.2">
      <c r="L3" s="2"/>
      <c r="M3" s="2"/>
      <c r="N3" s="2"/>
      <c r="O3" s="2"/>
      <c r="P3" s="2"/>
    </row>
    <row r="4" spans="2:31" x14ac:dyDescent="0.2">
      <c r="B4" s="10">
        <v>0</v>
      </c>
      <c r="C4" s="10">
        <v>0</v>
      </c>
      <c r="D4" s="10">
        <v>0</v>
      </c>
      <c r="E4" s="10">
        <v>1</v>
      </c>
      <c r="F4" s="10">
        <v>1</v>
      </c>
      <c r="G4" s="10">
        <v>1</v>
      </c>
      <c r="H4" s="10">
        <v>0</v>
      </c>
      <c r="I4" s="8">
        <v>0</v>
      </c>
      <c r="J4" s="9">
        <v>1</v>
      </c>
      <c r="K4" s="6"/>
      <c r="L4" s="10">
        <f>$B4*(2^6)+$C4*(2^5)+$D4*(2^4)+$E4*(2^3)+$F4*(2^2)+$G4*(2^1)+$H4*(2^0)</f>
        <v>14</v>
      </c>
      <c r="M4" s="8" t="str">
        <f>IF($I4=1, "Read", "Write")</f>
        <v>Write</v>
      </c>
      <c r="N4" s="9" t="str">
        <f>IF(J4=0, "ACK", "NACK")</f>
        <v>NACK</v>
      </c>
      <c r="O4" s="2"/>
      <c r="P4" s="1" t="s">
        <v>0</v>
      </c>
      <c r="R4" s="11" t="s">
        <v>10</v>
      </c>
      <c r="S4" s="11"/>
      <c r="T4" s="11"/>
      <c r="U4" s="11"/>
      <c r="V4" s="11"/>
      <c r="W4" s="11"/>
      <c r="X4" s="11"/>
      <c r="Y4" s="11"/>
      <c r="Z4" s="11"/>
      <c r="AB4" s="11"/>
      <c r="AC4" s="11"/>
    </row>
    <row r="5" spans="2:31" x14ac:dyDescent="0.2">
      <c r="O5" s="2"/>
    </row>
    <row r="6" spans="2:31" x14ac:dyDescent="0.2">
      <c r="B6" s="10">
        <v>0</v>
      </c>
      <c r="C6" s="10">
        <v>0</v>
      </c>
      <c r="D6" s="10">
        <v>0</v>
      </c>
      <c r="E6" s="10">
        <v>1</v>
      </c>
      <c r="F6" s="10">
        <v>1</v>
      </c>
      <c r="G6" s="10">
        <v>1</v>
      </c>
      <c r="H6" s="10">
        <v>0</v>
      </c>
      <c r="I6" s="8">
        <v>0</v>
      </c>
      <c r="J6" s="9">
        <v>0</v>
      </c>
      <c r="K6" s="6"/>
      <c r="L6" s="10">
        <f>$B6*(2^6)+$C6*(2^5)+$D6*(2^4)+$E6*(2^3)+$F6*(2^2)+$G6*(2^1)+$H6*(2^0)</f>
        <v>14</v>
      </c>
      <c r="M6" s="8" t="str">
        <f>IF($I6=1, "Read", "Write")</f>
        <v>Write</v>
      </c>
      <c r="N6" s="9" t="str">
        <f>IF(J6=0, "ACK", "NACK")</f>
        <v>ACK</v>
      </c>
      <c r="P6" s="1" t="s">
        <v>5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0</v>
      </c>
      <c r="Z6" s="9">
        <v>0</v>
      </c>
      <c r="AA6" s="6"/>
      <c r="AB6" s="7">
        <f>$R6*(2^7)+$S6*(2^6)+$T6*(2^5)+$U6*(2^4)+$V6*(2^3)+$W6*(2^2)+$X6*(2^1)+$Y6*(2^0)</f>
        <v>130</v>
      </c>
      <c r="AC6" s="9" t="str">
        <f>IF(Z6=0, "ACK", "NACK")</f>
        <v>ACK</v>
      </c>
      <c r="AE6" s="7" t="str">
        <f>CONCATENATE("0x",DEC2HEX(AB6,2))</f>
        <v>0x82</v>
      </c>
    </row>
    <row r="8" spans="2:31" x14ac:dyDescent="0.2">
      <c r="B8" s="10">
        <v>0</v>
      </c>
      <c r="C8" s="10">
        <v>0</v>
      </c>
      <c r="D8" s="10">
        <v>0</v>
      </c>
      <c r="E8" s="10">
        <v>1</v>
      </c>
      <c r="F8" s="10">
        <v>1</v>
      </c>
      <c r="G8" s="10">
        <v>1</v>
      </c>
      <c r="H8" s="10">
        <v>0</v>
      </c>
      <c r="I8" s="8">
        <v>1</v>
      </c>
      <c r="J8" s="9">
        <v>0</v>
      </c>
      <c r="K8" s="6"/>
      <c r="L8" s="10">
        <f>$B8*(2^6)+$C8*(2^5)+$D8*(2^4)+$E8*(2^3)+$F8*(2^2)+$G8*(2^1)+$H8*(2^0)</f>
        <v>14</v>
      </c>
      <c r="M8" s="8" t="str">
        <f>IF($I8=1, "Read", "Write")</f>
        <v>Read</v>
      </c>
      <c r="N8" s="9" t="str">
        <f>IF(J8=0, "ACK", "NACK")</f>
        <v>ACK</v>
      </c>
      <c r="P8" s="1" t="s">
        <v>5</v>
      </c>
      <c r="R8" s="7">
        <v>0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0</v>
      </c>
      <c r="Y8" s="7">
        <v>1</v>
      </c>
      <c r="Z8" s="9">
        <v>0</v>
      </c>
      <c r="AA8" s="6"/>
      <c r="AB8" s="7">
        <f>$R8*(2^7)+$S8*(2^6)+$T8*(2^5)+$U8*(2^4)+$V8*(2^3)+$W8*(2^2)+$X8*(2^1)+$Y8*(2^0)</f>
        <v>125</v>
      </c>
      <c r="AC8" s="9" t="str">
        <f>IF(Z8=0, "ACK", "NACK")</f>
        <v>ACK</v>
      </c>
      <c r="AE8" s="7" t="str">
        <f>CONCATENATE("0x",DEC2HEX(AB8,2))</f>
        <v>0x7D</v>
      </c>
    </row>
    <row r="10" spans="2:31" x14ac:dyDescent="0.2">
      <c r="R10" s="7">
        <v>0</v>
      </c>
      <c r="S10" s="7">
        <v>1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9">
        <v>0</v>
      </c>
      <c r="AA10" s="6"/>
      <c r="AB10" s="7">
        <f>$R10*(2^7)+$S10*(2^6)+$T10*(2^5)+$U10*(2^4)+$V10*(2^3)+$W10*(2^2)+$X10*(2^1)+$Y10*(2^0)</f>
        <v>80</v>
      </c>
      <c r="AC10" s="9" t="str">
        <f>IF(Z10=0, "ACK", "NACK")</f>
        <v>ACK</v>
      </c>
      <c r="AE10" s="7" t="str">
        <f>CONCATENATE("0x",DEC2HEX(AB10,2))</f>
        <v>0x50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2019-03-24T14:52:40Z</dcterms:created>
  <dcterms:modified xsi:type="dcterms:W3CDTF">2019-03-26T02:49:41Z</dcterms:modified>
</cp:coreProperties>
</file>