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arn\OneDrive\Desktop\SMU - MS Data Science\Courses\GitHub\DS_6306_weekly_assignments\Project_2\CaseStudy2DDS\Unsaved Work\"/>
    </mc:Choice>
  </mc:AlternateContent>
  <xr:revisionPtr revIDLastSave="0" documentId="13_ncr:1_{D75F023F-591B-4162-A61C-81A4BDDCB97B}" xr6:coauthVersionLast="47" xr6:coauthVersionMax="47" xr10:uidLastSave="{00000000-0000-0000-0000-000000000000}"/>
  <bookViews>
    <workbookView xWindow="28680" yWindow="-120" windowWidth="29040" windowHeight="15840" xr2:uid="{17470E78-BC5E-4DC6-8ECE-38B311B3687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1" l="1"/>
  <c r="N22" i="1"/>
  <c r="M22" i="1"/>
  <c r="F19" i="2"/>
  <c r="C19" i="2" s="1"/>
  <c r="G19" i="2"/>
  <c r="E19" i="2"/>
  <c r="F26" i="1"/>
  <c r="E26" i="1"/>
  <c r="G26" i="1"/>
  <c r="D26" i="1"/>
  <c r="F15" i="1"/>
  <c r="E15" i="1"/>
  <c r="D15" i="1"/>
  <c r="F8" i="1"/>
  <c r="E8" i="1"/>
  <c r="D8" i="1"/>
  <c r="B8" i="1" s="1"/>
  <c r="K22" i="1" l="1"/>
  <c r="B26" i="1"/>
  <c r="B15" i="1"/>
</calcChain>
</file>

<file path=xl/sharedStrings.xml><?xml version="1.0" encoding="utf-8"?>
<sst xmlns="http://schemas.openxmlformats.org/spreadsheetml/2006/main" count="70" uniqueCount="34">
  <si>
    <t>V1 = .023977 + .34870(V2) - 0.05011(V2^2) + 0.05879(V4)</t>
  </si>
  <si>
    <t>v2</t>
  </si>
  <si>
    <t>v4</t>
  </si>
  <si>
    <t>Job involvement</t>
  </si>
  <si>
    <t>StopOptionLevel</t>
  </si>
  <si>
    <t>v1</t>
  </si>
  <si>
    <t>1,2,3,4</t>
  </si>
  <si>
    <t>0-,1,2,3</t>
  </si>
  <si>
    <t>v3</t>
  </si>
  <si>
    <t>OverTime</t>
  </si>
  <si>
    <t>0,1</t>
  </si>
  <si>
    <t>V1 = .23977 + .34870(V2) - 0.05011(V2^2) + 0.05879(V4)</t>
  </si>
  <si>
    <t>Coefficients:</t>
  </si>
  <si>
    <t xml:space="preserve">                 Estimate Std. Error t value Pr(&gt;|t|)    </t>
  </si>
  <si>
    <t>(Intercept)       0.49533    0.05665   8.744  &lt; 2e-16 ***</t>
  </si>
  <si>
    <t>JobInvolvement    0.09136    0.01656   5.518 4.54e-08 ***</t>
  </si>
  <si>
    <t>JobSatisfaction   0.04156    0.01042   3.987 7.26e-05 ***</t>
  </si>
  <si>
    <t>OverTime         -0.21743    0.02558  -8.501  &lt; 2e-16 ***</t>
  </si>
  <si>
    <t>StockOptionLevel  0.05788    0.01356   4.270 2.17e-05 ***</t>
  </si>
  <si>
    <t>Intercept</t>
  </si>
  <si>
    <t>JobSatisfaction</t>
  </si>
  <si>
    <t>v5</t>
  </si>
  <si>
    <t>v2^2</t>
  </si>
  <si>
    <t>## V1 = 0.23977 + .34870(V2) - 0.05011(V2^2) + 0.05879(V4)</t>
  </si>
  <si>
    <t>V1 = Attrition</t>
  </si>
  <si>
    <t xml:space="preserve">V2 = JobInvolvement, </t>
  </si>
  <si>
    <t>V4 = StockOptionLevel</t>
  </si>
  <si>
    <t>0,1,2,3</t>
  </si>
  <si>
    <t>Job Involvement</t>
  </si>
  <si>
    <t>Stock Option Level</t>
  </si>
  <si>
    <t>JI</t>
  </si>
  <si>
    <t>JS</t>
  </si>
  <si>
    <t>OT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</si>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</sst>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F5F5-7A24-4386-A530-DC4C9ABFE786}">
  <dimension ref="A3:S26"/>
  <sheetViews>
    <sheetView tabSelected="1" workbookViewId="0">
      <selection activeCell="S10" sqref="S10"/>
    </sheetView>
  </sheetViews>
  <sheetFormatPr defaultRowHeight="15" x14ac:dyDescent="0.25"/>
  <sheetData>
    <row r="3" spans="1:19" x14ac:dyDescent="0.25">
      <c r="B3" s="1" t="s">
        <v>3</v>
      </c>
      <c r="C3" t="s">
        <v>1</v>
      </c>
      <c r="D3">
        <v>4</v>
      </c>
      <c r="E3" t="s">
        <v>6</v>
      </c>
    </row>
    <row r="4" spans="1:19" x14ac:dyDescent="0.25">
      <c r="B4" s="1" t="s">
        <v>4</v>
      </c>
      <c r="C4" t="s">
        <v>2</v>
      </c>
      <c r="D4">
        <v>3</v>
      </c>
      <c r="E4" t="s">
        <v>7</v>
      </c>
    </row>
    <row r="5" spans="1:19" x14ac:dyDescent="0.25">
      <c r="C5" t="s">
        <v>11</v>
      </c>
      <c r="L5" t="s">
        <v>12</v>
      </c>
    </row>
    <row r="6" spans="1:19" x14ac:dyDescent="0.25">
      <c r="L6" t="s">
        <v>13</v>
      </c>
    </row>
    <row r="7" spans="1:19" x14ac:dyDescent="0.25">
      <c r="L7" t="s">
        <v>14</v>
      </c>
    </row>
    <row r="8" spans="1:19" x14ac:dyDescent="0.25">
      <c r="A8" t="s">
        <v>5</v>
      </c>
      <c r="B8">
        <f>C8+D8+E8+F8</f>
        <v>1.00918</v>
      </c>
      <c r="C8">
        <v>0.23977000000000001</v>
      </c>
      <c r="D8">
        <f>0.3487*D3</f>
        <v>1.3948</v>
      </c>
      <c r="E8">
        <f>-0.05011*D3^2</f>
        <v>-0.80176000000000003</v>
      </c>
      <c r="F8">
        <f>0.05879*D4</f>
        <v>0.17637</v>
      </c>
      <c r="L8" t="s">
        <v>15</v>
      </c>
      <c r="R8" t="s">
        <v>6</v>
      </c>
      <c r="S8">
        <v>1</v>
      </c>
    </row>
    <row r="9" spans="1:19" x14ac:dyDescent="0.25">
      <c r="L9" t="s">
        <v>16</v>
      </c>
      <c r="R9" t="s">
        <v>6</v>
      </c>
      <c r="S9">
        <v>1</v>
      </c>
    </row>
    <row r="10" spans="1:19" x14ac:dyDescent="0.25">
      <c r="B10" s="1" t="s">
        <v>3</v>
      </c>
      <c r="C10" t="s">
        <v>1</v>
      </c>
      <c r="D10">
        <v>1</v>
      </c>
      <c r="E10" t="s">
        <v>6</v>
      </c>
      <c r="L10" t="s">
        <v>17</v>
      </c>
      <c r="R10" t="s">
        <v>10</v>
      </c>
      <c r="S10">
        <v>0</v>
      </c>
    </row>
    <row r="11" spans="1:19" x14ac:dyDescent="0.25">
      <c r="B11" s="1" t="s">
        <v>9</v>
      </c>
      <c r="C11" t="s">
        <v>8</v>
      </c>
      <c r="D11">
        <v>1</v>
      </c>
      <c r="E11" t="s">
        <v>10</v>
      </c>
      <c r="L11" t="s">
        <v>18</v>
      </c>
      <c r="R11" t="s">
        <v>27</v>
      </c>
      <c r="S11">
        <v>1</v>
      </c>
    </row>
    <row r="12" spans="1:19" x14ac:dyDescent="0.25">
      <c r="B12" s="1" t="s">
        <v>4</v>
      </c>
      <c r="C12" t="s">
        <v>2</v>
      </c>
      <c r="D12">
        <v>0</v>
      </c>
      <c r="E12" t="s">
        <v>7</v>
      </c>
    </row>
    <row r="13" spans="1:19" x14ac:dyDescent="0.25">
      <c r="C13" t="s">
        <v>0</v>
      </c>
    </row>
    <row r="14" spans="1:19" x14ac:dyDescent="0.25">
      <c r="L14" t="s">
        <v>12</v>
      </c>
    </row>
    <row r="15" spans="1:19" x14ac:dyDescent="0.25">
      <c r="A15" t="s">
        <v>5</v>
      </c>
      <c r="B15">
        <f>C15+D15+E15+F15</f>
        <v>0.48992000000000008</v>
      </c>
      <c r="C15">
        <v>0.61650000000000005</v>
      </c>
      <c r="D15">
        <f>0.08796*D10</f>
        <v>8.7959999999999997E-2</v>
      </c>
      <c r="E15">
        <f>-0.21454*D11</f>
        <v>-0.21454000000000001</v>
      </c>
      <c r="F15">
        <f>0.05766*D12</f>
        <v>0</v>
      </c>
      <c r="L15" t="s">
        <v>13</v>
      </c>
    </row>
    <row r="16" spans="1:19" x14ac:dyDescent="0.25">
      <c r="L16" t="s">
        <v>14</v>
      </c>
    </row>
    <row r="17" spans="1:15" x14ac:dyDescent="0.25">
      <c r="L17" t="s">
        <v>15</v>
      </c>
    </row>
    <row r="18" spans="1:15" x14ac:dyDescent="0.25">
      <c r="L18" t="s">
        <v>16</v>
      </c>
    </row>
    <row r="19" spans="1:15" x14ac:dyDescent="0.25">
      <c r="B19" s="1" t="s">
        <v>3</v>
      </c>
      <c r="C19" s="3" t="s">
        <v>1</v>
      </c>
      <c r="D19">
        <v>1</v>
      </c>
      <c r="E19" t="s">
        <v>6</v>
      </c>
      <c r="L19" t="s">
        <v>17</v>
      </c>
    </row>
    <row r="20" spans="1:15" x14ac:dyDescent="0.25">
      <c r="B20" s="1" t="s">
        <v>20</v>
      </c>
      <c r="C20" s="3" t="s">
        <v>8</v>
      </c>
      <c r="D20">
        <v>1</v>
      </c>
      <c r="E20" t="s">
        <v>6</v>
      </c>
    </row>
    <row r="21" spans="1:15" x14ac:dyDescent="0.25">
      <c r="B21" s="1" t="s">
        <v>9</v>
      </c>
      <c r="C21" s="3" t="s">
        <v>2</v>
      </c>
      <c r="D21">
        <v>1</v>
      </c>
      <c r="E21" t="s">
        <v>10</v>
      </c>
      <c r="M21" t="s">
        <v>30</v>
      </c>
      <c r="N21" t="s">
        <v>31</v>
      </c>
      <c r="O21" t="s">
        <v>32</v>
      </c>
    </row>
    <row r="22" spans="1:15" x14ac:dyDescent="0.25">
      <c r="B22" s="1" t="s">
        <v>4</v>
      </c>
      <c r="C22" s="3" t="s">
        <v>21</v>
      </c>
      <c r="D22">
        <v>0</v>
      </c>
      <c r="E22" t="s">
        <v>7</v>
      </c>
      <c r="J22" t="s">
        <v>33</v>
      </c>
      <c r="K22">
        <f>SUM(L22:P22)</f>
        <v>0.62824999999999998</v>
      </c>
      <c r="L22">
        <v>0.49532999999999999</v>
      </c>
      <c r="M22">
        <f>0.09136*(S8)</f>
        <v>9.1359999999999997E-2</v>
      </c>
      <c r="N22">
        <f>0.04156*(S9)</f>
        <v>4.156E-2</v>
      </c>
      <c r="O22">
        <f>-0.21743*S10</f>
        <v>0</v>
      </c>
    </row>
    <row r="23" spans="1:15" x14ac:dyDescent="0.25">
      <c r="B23" s="1"/>
    </row>
    <row r="24" spans="1:15" x14ac:dyDescent="0.25">
      <c r="C24" t="s">
        <v>11</v>
      </c>
    </row>
    <row r="25" spans="1:15" x14ac:dyDescent="0.25">
      <c r="C25" t="s">
        <v>19</v>
      </c>
      <c r="D25" s="2" t="s">
        <v>1</v>
      </c>
      <c r="E25" s="2" t="s">
        <v>22</v>
      </c>
      <c r="F25" s="2" t="s">
        <v>2</v>
      </c>
      <c r="G25" s="2" t="s">
        <v>21</v>
      </c>
    </row>
    <row r="26" spans="1:15" x14ac:dyDescent="0.25">
      <c r="A26" t="s">
        <v>5</v>
      </c>
      <c r="B26">
        <f>SUM(C26:G26)</f>
        <v>0.22223000000000004</v>
      </c>
      <c r="C26">
        <v>0.23977000000000001</v>
      </c>
      <c r="D26">
        <f>0.09136*D19</f>
        <v>9.1359999999999997E-2</v>
      </c>
      <c r="E26">
        <f>-0.05011*(D20*D20)</f>
        <v>-5.0110000000000002E-2</v>
      </c>
      <c r="F26">
        <f>-0.05879*D21</f>
        <v>-5.8790000000000002E-2</v>
      </c>
      <c r="G26">
        <f>0.05788*D22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2073-A33B-4E15-B6E8-2F8E080DDF01}">
  <dimension ref="B4:H19"/>
  <sheetViews>
    <sheetView workbookViewId="0">
      <selection activeCell="F20" sqref="F20"/>
    </sheetView>
  </sheetViews>
  <sheetFormatPr defaultRowHeight="15" x14ac:dyDescent="0.25"/>
  <sheetData>
    <row r="4" spans="3:8" x14ac:dyDescent="0.25">
      <c r="D4" t="s">
        <v>23</v>
      </c>
    </row>
    <row r="6" spans="3:8" x14ac:dyDescent="0.25">
      <c r="D6" t="s">
        <v>24</v>
      </c>
      <c r="G6" t="s">
        <v>10</v>
      </c>
    </row>
    <row r="7" spans="3:8" x14ac:dyDescent="0.25">
      <c r="D7" t="s">
        <v>25</v>
      </c>
      <c r="G7" t="s">
        <v>6</v>
      </c>
      <c r="H7">
        <v>1</v>
      </c>
    </row>
    <row r="8" spans="3:8" x14ac:dyDescent="0.25">
      <c r="D8" t="s">
        <v>26</v>
      </c>
      <c r="G8" t="s">
        <v>27</v>
      </c>
      <c r="H8">
        <v>0</v>
      </c>
    </row>
    <row r="11" spans="3:8" x14ac:dyDescent="0.25">
      <c r="E11" s="5" t="s">
        <v>28</v>
      </c>
      <c r="F11" s="5"/>
      <c r="G11" s="5"/>
      <c r="H11" s="5"/>
    </row>
    <row r="12" spans="3:8" x14ac:dyDescent="0.25">
      <c r="C12" t="s">
        <v>1</v>
      </c>
      <c r="E12" s="4">
        <v>1</v>
      </c>
      <c r="F12" s="4">
        <v>2</v>
      </c>
      <c r="G12" s="4">
        <v>3</v>
      </c>
      <c r="H12" s="4">
        <v>4</v>
      </c>
    </row>
    <row r="13" spans="3:8" x14ac:dyDescent="0.25">
      <c r="C13" s="6" t="s">
        <v>29</v>
      </c>
      <c r="D13" s="4">
        <v>0</v>
      </c>
      <c r="E13" s="4"/>
      <c r="F13" s="4"/>
      <c r="G13" s="4"/>
      <c r="H13" s="4"/>
    </row>
    <row r="14" spans="3:8" x14ac:dyDescent="0.25">
      <c r="C14" s="6"/>
      <c r="D14" s="4">
        <v>1</v>
      </c>
      <c r="E14" s="4"/>
      <c r="F14" s="4"/>
      <c r="G14" s="4"/>
      <c r="H14" s="4"/>
    </row>
    <row r="15" spans="3:8" x14ac:dyDescent="0.25">
      <c r="C15" s="6"/>
      <c r="D15" s="4">
        <v>2</v>
      </c>
      <c r="E15" s="4"/>
      <c r="F15" s="4"/>
      <c r="G15" s="4"/>
      <c r="H15" s="4"/>
    </row>
    <row r="16" spans="3:8" x14ac:dyDescent="0.25">
      <c r="C16" s="6"/>
      <c r="D16" s="4">
        <v>3</v>
      </c>
      <c r="E16" s="4"/>
      <c r="F16" s="4"/>
      <c r="G16" s="4"/>
      <c r="H16" s="4"/>
    </row>
    <row r="19" spans="2:7" x14ac:dyDescent="0.25">
      <c r="B19" t="s">
        <v>5</v>
      </c>
      <c r="C19">
        <f>SUM(D19:G19)</f>
        <v>0.53836000000000006</v>
      </c>
      <c r="D19">
        <v>0.23977000000000001</v>
      </c>
      <c r="E19">
        <f>0.3487*H7</f>
        <v>0.34870000000000001</v>
      </c>
      <c r="F19">
        <f>-0.05011*(H7^2)</f>
        <v>-5.0110000000000002E-2</v>
      </c>
      <c r="G19">
        <f>0.05897*H8</f>
        <v>0</v>
      </c>
    </row>
  </sheetData>
  <mergeCells count="2">
    <mergeCell ref="E11:H11"/>
    <mergeCell ref="C13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Garner</dc:creator>
  <cp:lastModifiedBy>Todd Garner</cp:lastModifiedBy>
  <dcterms:created xsi:type="dcterms:W3CDTF">2023-04-14T02:45:42Z</dcterms:created>
  <dcterms:modified xsi:type="dcterms:W3CDTF">2023-04-15T20:34:51Z</dcterms:modified>
</cp:coreProperties>
</file>