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mHyun\Dropbox\[컴과]2019년2월졸업_공학인증학생포트폴리오_201511054_임현\"/>
    </mc:Choice>
  </mc:AlternateContent>
  <xr:revisionPtr revIDLastSave="0" documentId="10_ncr:100000_{A006FBA3-7FC2-4EFD-8A7A-1EA7D03A9122}" xr6:coauthVersionLast="31" xr6:coauthVersionMax="31" xr10:uidLastSave="{00000000-0000-0000-0000-000000000000}"/>
  <bookViews>
    <workbookView xWindow="4632" yWindow="-276" windowWidth="12588" windowHeight="6648" tabRatio="658" activeTab="2" xr2:uid="{00000000-000D-0000-FFFF-FFFF00000000}"/>
  </bookViews>
  <sheets>
    <sheet name="안내" sheetId="17" r:id="rId1"/>
    <sheet name="졸업요건" sheetId="19" r:id="rId2"/>
    <sheet name="PO" sheetId="15" r:id="rId3"/>
    <sheet name="2010" sheetId="39" r:id="rId4"/>
    <sheet name="2011" sheetId="38" r:id="rId5"/>
    <sheet name="2012" sheetId="37" r:id="rId6"/>
    <sheet name="2013" sheetId="36" r:id="rId7"/>
    <sheet name="2014" sheetId="35" r:id="rId8"/>
    <sheet name="2015" sheetId="34" r:id="rId9"/>
    <sheet name="2016" sheetId="25" r:id="rId10"/>
    <sheet name="2017" sheetId="32" r:id="rId11"/>
    <sheet name="2018" sheetId="33" r:id="rId12"/>
  </sheets>
  <calcPr calcId="179017"/>
</workbook>
</file>

<file path=xl/calcChain.xml><?xml version="1.0" encoding="utf-8"?>
<calcChain xmlns="http://schemas.openxmlformats.org/spreadsheetml/2006/main">
  <c r="E163" i="15" l="1"/>
  <c r="F163" i="15"/>
  <c r="G163" i="15"/>
  <c r="H163" i="15"/>
  <c r="I163" i="15"/>
  <c r="J163" i="15"/>
  <c r="K163" i="15"/>
  <c r="L163" i="15"/>
  <c r="M163" i="15"/>
  <c r="D163" i="15"/>
  <c r="E161" i="15"/>
  <c r="F161" i="15"/>
  <c r="G161" i="15"/>
  <c r="H161" i="15"/>
  <c r="I161" i="15"/>
  <c r="J161" i="15"/>
  <c r="K161" i="15"/>
  <c r="L161" i="15"/>
  <c r="M161" i="15"/>
  <c r="D161" i="15"/>
  <c r="E160" i="15"/>
  <c r="F160" i="15"/>
  <c r="G160" i="15"/>
  <c r="H160" i="15"/>
  <c r="I160" i="15"/>
  <c r="J160" i="15"/>
  <c r="K160" i="15"/>
  <c r="L160" i="15"/>
  <c r="M160" i="15"/>
  <c r="D160" i="15"/>
  <c r="E154" i="15"/>
  <c r="F154" i="15"/>
  <c r="G154" i="15"/>
  <c r="H154" i="15"/>
  <c r="I154" i="15"/>
  <c r="J154" i="15"/>
  <c r="K154" i="15"/>
  <c r="L154" i="15"/>
  <c r="M154" i="15"/>
  <c r="D154" i="15"/>
  <c r="E152" i="15"/>
  <c r="F152" i="15"/>
  <c r="G152" i="15"/>
  <c r="H152" i="15"/>
  <c r="I152" i="15"/>
  <c r="J152" i="15"/>
  <c r="K152" i="15"/>
  <c r="L152" i="15"/>
  <c r="M152" i="15"/>
  <c r="D152" i="15"/>
  <c r="E151" i="15"/>
  <c r="F151" i="15"/>
  <c r="G151" i="15"/>
  <c r="H151" i="15"/>
  <c r="I151" i="15"/>
  <c r="J151" i="15"/>
  <c r="K151" i="15"/>
  <c r="L151" i="15"/>
  <c r="M151" i="15"/>
  <c r="D151" i="15"/>
  <c r="E145" i="15"/>
  <c r="F145" i="15"/>
  <c r="G145" i="15"/>
  <c r="H145" i="15"/>
  <c r="I145" i="15"/>
  <c r="J145" i="15"/>
  <c r="K145" i="15"/>
  <c r="L145" i="15"/>
  <c r="M145" i="15"/>
  <c r="D145" i="15"/>
  <c r="E143" i="15"/>
  <c r="F143" i="15"/>
  <c r="G143" i="15"/>
  <c r="H143" i="15"/>
  <c r="I143" i="15"/>
  <c r="J143" i="15"/>
  <c r="K143" i="15"/>
  <c r="L143" i="15"/>
  <c r="M143" i="15"/>
  <c r="D143" i="15"/>
  <c r="E142" i="15"/>
  <c r="F142" i="15"/>
  <c r="G142" i="15"/>
  <c r="H142" i="15"/>
  <c r="I142" i="15"/>
  <c r="J142" i="15"/>
  <c r="K142" i="15"/>
  <c r="L142" i="15"/>
  <c r="M142" i="15"/>
  <c r="D142" i="15"/>
  <c r="E136" i="15"/>
  <c r="F136" i="15"/>
  <c r="G136" i="15"/>
  <c r="H136" i="15"/>
  <c r="I136" i="15"/>
  <c r="J136" i="15"/>
  <c r="K136" i="15"/>
  <c r="L136" i="15"/>
  <c r="M136" i="15"/>
  <c r="D136" i="15"/>
  <c r="E134" i="15"/>
  <c r="F134" i="15"/>
  <c r="G134" i="15"/>
  <c r="H134" i="15"/>
  <c r="I134" i="15"/>
  <c r="J134" i="15"/>
  <c r="K134" i="15"/>
  <c r="L134" i="15"/>
  <c r="M134" i="15"/>
  <c r="D134" i="15"/>
  <c r="E133" i="15"/>
  <c r="F133" i="15"/>
  <c r="G133" i="15"/>
  <c r="H133" i="15"/>
  <c r="I133" i="15"/>
  <c r="J133" i="15"/>
  <c r="K133" i="15"/>
  <c r="L133" i="15"/>
  <c r="M133" i="15"/>
  <c r="D133" i="15"/>
  <c r="E100" i="15"/>
  <c r="F100" i="15"/>
  <c r="G100" i="15"/>
  <c r="H100" i="15"/>
  <c r="I100" i="15"/>
  <c r="J100" i="15"/>
  <c r="K100" i="15"/>
  <c r="L100" i="15"/>
  <c r="M100" i="15"/>
  <c r="D100" i="15"/>
  <c r="E77" i="15"/>
  <c r="F77" i="15"/>
  <c r="G77" i="15"/>
  <c r="H77" i="15"/>
  <c r="I77" i="15"/>
  <c r="J77" i="15"/>
  <c r="K77" i="15"/>
  <c r="L77" i="15"/>
  <c r="M77" i="15"/>
  <c r="D77" i="15"/>
  <c r="E76" i="15"/>
  <c r="F76" i="15"/>
  <c r="G76" i="15"/>
  <c r="H76" i="15"/>
  <c r="I76" i="15"/>
  <c r="J76" i="15"/>
  <c r="K76" i="15"/>
  <c r="L76" i="15"/>
  <c r="M76" i="15"/>
  <c r="D76" i="15"/>
  <c r="E75" i="15"/>
  <c r="F75" i="15"/>
  <c r="G75" i="15"/>
  <c r="H75" i="15"/>
  <c r="I75" i="15"/>
  <c r="J75" i="15"/>
  <c r="K75" i="15"/>
  <c r="L75" i="15"/>
  <c r="M75" i="15"/>
  <c r="D75" i="15"/>
  <c r="E22" i="15"/>
  <c r="F22" i="15"/>
  <c r="G22" i="15"/>
  <c r="H22" i="15"/>
  <c r="I22" i="15"/>
  <c r="J22" i="15"/>
  <c r="K22" i="15"/>
  <c r="L22" i="15"/>
  <c r="M22" i="15"/>
  <c r="D22" i="15"/>
  <c r="D21" i="15"/>
  <c r="E21" i="15"/>
  <c r="F21" i="15"/>
  <c r="G21" i="15"/>
  <c r="H21" i="15"/>
  <c r="I21" i="15"/>
  <c r="J21" i="15"/>
  <c r="K21" i="15"/>
  <c r="L21" i="15"/>
  <c r="M21" i="15"/>
  <c r="B1" i="39"/>
  <c r="B1" i="38"/>
  <c r="B1" i="37"/>
  <c r="B1" i="36"/>
  <c r="B1" i="35"/>
  <c r="B1" i="34"/>
  <c r="B1" i="33"/>
  <c r="B1" i="32"/>
  <c r="G162" i="15" l="1"/>
  <c r="G164" i="15" s="1"/>
  <c r="M153" i="15"/>
  <c r="M155" i="15" s="1"/>
  <c r="K162" i="15"/>
  <c r="K164" i="15" s="1"/>
  <c r="E162" i="15"/>
  <c r="E164" i="15" s="1"/>
  <c r="J162" i="15"/>
  <c r="J164" i="15" s="1"/>
  <c r="I144" i="15"/>
  <c r="I146" i="15" s="1"/>
  <c r="K144" i="15"/>
  <c r="K146" i="15" s="1"/>
  <c r="F162" i="15"/>
  <c r="F164" i="15" s="1"/>
  <c r="I153" i="15"/>
  <c r="I155" i="15" s="1"/>
  <c r="E153" i="15"/>
  <c r="E155" i="15" s="1"/>
  <c r="L153" i="15"/>
  <c r="L155" i="15" s="1"/>
  <c r="M162" i="15"/>
  <c r="M164" i="15" s="1"/>
  <c r="I162" i="15"/>
  <c r="I164" i="15" s="1"/>
  <c r="G144" i="15"/>
  <c r="G146" i="15" s="1"/>
  <c r="D153" i="15"/>
  <c r="D155" i="15" s="1"/>
  <c r="J153" i="15"/>
  <c r="J155" i="15" s="1"/>
  <c r="F153" i="15"/>
  <c r="F155" i="15" s="1"/>
  <c r="D162" i="15"/>
  <c r="D164" i="15" s="1"/>
  <c r="H162" i="15"/>
  <c r="H164" i="15" s="1"/>
  <c r="L162" i="15"/>
  <c r="L164" i="15" s="1"/>
  <c r="H153" i="15"/>
  <c r="H155" i="15" s="1"/>
  <c r="K153" i="15"/>
  <c r="K155" i="15" s="1"/>
  <c r="G153" i="15"/>
  <c r="G155" i="15" s="1"/>
  <c r="L144" i="15"/>
  <c r="L146" i="15" s="1"/>
  <c r="J144" i="15"/>
  <c r="J146" i="15" s="1"/>
  <c r="F144" i="15"/>
  <c r="F146" i="15" s="1"/>
  <c r="E144" i="15"/>
  <c r="E146" i="15" s="1"/>
  <c r="H144" i="15"/>
  <c r="H146" i="15" s="1"/>
  <c r="M144" i="15"/>
  <c r="M146" i="15" s="1"/>
  <c r="D144" i="15"/>
  <c r="D146" i="15" s="1"/>
  <c r="D99" i="15" l="1"/>
  <c r="E99" i="15"/>
  <c r="F99" i="15"/>
  <c r="G99" i="15"/>
  <c r="H99" i="15"/>
  <c r="I99" i="15"/>
  <c r="J99" i="15"/>
  <c r="K99" i="15"/>
  <c r="L99" i="15"/>
  <c r="M99" i="15"/>
  <c r="N99" i="15" l="1"/>
  <c r="N100" i="15"/>
  <c r="N75" i="15"/>
  <c r="N21" i="15"/>
  <c r="N22" i="15"/>
  <c r="P82" i="19" l="1"/>
  <c r="Q82" i="19"/>
  <c r="R82" i="19"/>
  <c r="S82" i="19"/>
  <c r="T82" i="19"/>
  <c r="U82" i="19"/>
  <c r="V82" i="19"/>
  <c r="W82" i="19"/>
  <c r="X82" i="19"/>
  <c r="O82" i="19"/>
  <c r="N76" i="15"/>
  <c r="B1" i="25"/>
  <c r="E135" i="15" l="1"/>
  <c r="E137" i="15" s="1"/>
  <c r="I135" i="15"/>
  <c r="I137" i="15" s="1"/>
  <c r="M135" i="15"/>
  <c r="M137" i="15" s="1"/>
  <c r="G135" i="15"/>
  <c r="G137" i="15" s="1"/>
  <c r="K135" i="15"/>
  <c r="K137" i="15" s="1"/>
  <c r="N77" i="15"/>
  <c r="D135" i="15"/>
  <c r="D137" i="15" s="1"/>
  <c r="F135" i="15"/>
  <c r="F137" i="15" s="1"/>
  <c r="H135" i="15"/>
  <c r="H137" i="15" s="1"/>
  <c r="J135" i="15"/>
  <c r="J137" i="15" s="1"/>
  <c r="L135" i="15"/>
  <c r="L137" i="15" s="1"/>
</calcChain>
</file>

<file path=xl/sharedStrings.xml><?xml version="1.0" encoding="utf-8"?>
<sst xmlns="http://schemas.openxmlformats.org/spreadsheetml/2006/main" count="1867" uniqueCount="575">
  <si>
    <t>영역구분</t>
  </si>
  <si>
    <t>학점</t>
    <phoneticPr fontId="1" type="noConversion"/>
  </si>
  <si>
    <t>PO2</t>
    <phoneticPr fontId="1" type="noConversion"/>
  </si>
  <si>
    <t>PO3</t>
  </si>
  <si>
    <t>PO4</t>
  </si>
  <si>
    <t>PO5</t>
  </si>
  <si>
    <t>PO6</t>
  </si>
  <si>
    <t>PO7</t>
  </si>
  <si>
    <t>PO8</t>
  </si>
  <si>
    <t>PO9</t>
  </si>
  <si>
    <t>PO10</t>
  </si>
  <si>
    <t>비교과과정명</t>
  </si>
  <si>
    <t>경진대회 또는 공모전 입상</t>
  </si>
  <si>
    <t>전공자격증취득</t>
  </si>
  <si>
    <t>논문 참여 및 발표</t>
  </si>
  <si>
    <t>외국어능력시험</t>
  </si>
  <si>
    <t>산업체연수 및 인턴쉽</t>
  </si>
  <si>
    <t>소프트웨어전시</t>
  </si>
  <si>
    <t>동아리활동(학생회 활동)</t>
  </si>
  <si>
    <t>교수면담</t>
  </si>
  <si>
    <t>봉사활동</t>
  </si>
  <si>
    <t>해외연수</t>
  </si>
  <si>
    <t>교과목 명</t>
    <phoneticPr fontId="1" type="noConversion"/>
  </si>
  <si>
    <t>PO1</t>
    <phoneticPr fontId="1" type="noConversion"/>
  </si>
  <si>
    <t>확률 및 통계 I</t>
    <phoneticPr fontId="1" type="noConversion"/>
  </si>
  <si>
    <t>확률 및 통계 II</t>
    <phoneticPr fontId="1" type="noConversion"/>
  </si>
  <si>
    <t>미적분학</t>
    <phoneticPr fontId="1" type="noConversion"/>
  </si>
  <si>
    <t>이산수학I</t>
    <phoneticPr fontId="1" type="noConversion"/>
  </si>
  <si>
    <t>이산수학II</t>
    <phoneticPr fontId="1" type="noConversion"/>
  </si>
  <si>
    <t>미분방정식</t>
    <phoneticPr fontId="1" type="noConversion"/>
  </si>
  <si>
    <t>선형대수학</t>
    <phoneticPr fontId="1" type="noConversion"/>
  </si>
  <si>
    <t>물리학I</t>
    <phoneticPr fontId="1" type="noConversion"/>
  </si>
  <si>
    <t>물리학실험I</t>
    <phoneticPr fontId="1" type="noConversion"/>
  </si>
  <si>
    <t>물리학II</t>
    <phoneticPr fontId="1" type="noConversion"/>
  </si>
  <si>
    <t>물리학실험II</t>
    <phoneticPr fontId="1" type="noConversion"/>
  </si>
  <si>
    <t>화학I</t>
    <phoneticPr fontId="1" type="noConversion"/>
  </si>
  <si>
    <t>화학실험I</t>
    <phoneticPr fontId="1" type="noConversion"/>
  </si>
  <si>
    <t>비고</t>
    <phoneticPr fontId="1" type="noConversion"/>
  </si>
  <si>
    <t>자료구조</t>
    <phoneticPr fontId="1" type="noConversion"/>
  </si>
  <si>
    <t>알고리즘</t>
    <phoneticPr fontId="1" type="noConversion"/>
  </si>
  <si>
    <t>프로그래밍언어론</t>
    <phoneticPr fontId="1" type="noConversion"/>
  </si>
  <si>
    <t>임베디드하드웨어</t>
    <phoneticPr fontId="1" type="noConversion"/>
  </si>
  <si>
    <t>컴파일러</t>
    <phoneticPr fontId="1" type="noConversion"/>
  </si>
  <si>
    <t>해당항목</t>
    <phoneticPr fontId="1" type="noConversion"/>
  </si>
  <si>
    <t>세부 내용</t>
    <phoneticPr fontId="1" type="noConversion"/>
  </si>
  <si>
    <t>이  름</t>
    <phoneticPr fontId="1" type="noConversion"/>
  </si>
  <si>
    <t>학  번</t>
    <phoneticPr fontId="1" type="noConversion"/>
  </si>
  <si>
    <t>본 문서의 입력 항목을
사실대로 작성 하였음을
확인합니다.</t>
    <phoneticPr fontId="1" type="noConversion"/>
  </si>
  <si>
    <t xml:space="preserve"> </t>
    <phoneticPr fontId="1" type="noConversion"/>
  </si>
  <si>
    <t>교과목 명</t>
    <phoneticPr fontId="1" type="noConversion"/>
  </si>
  <si>
    <t>PO1</t>
    <phoneticPr fontId="1" type="noConversion"/>
  </si>
  <si>
    <t>PO2</t>
    <phoneticPr fontId="1" type="noConversion"/>
  </si>
  <si>
    <t>학부기초</t>
    <phoneticPr fontId="1" type="noConversion"/>
  </si>
  <si>
    <t>미적분학</t>
    <phoneticPr fontId="1" type="noConversion"/>
  </si>
  <si>
    <t>선형대수학</t>
    <phoneticPr fontId="1" type="noConversion"/>
  </si>
  <si>
    <t>물리학실험I</t>
    <phoneticPr fontId="1" type="noConversion"/>
  </si>
  <si>
    <t>물리학II</t>
    <phoneticPr fontId="1" type="noConversion"/>
  </si>
  <si>
    <t>물리학실험II</t>
    <phoneticPr fontId="1" type="noConversion"/>
  </si>
  <si>
    <t>화학I</t>
    <phoneticPr fontId="1" type="noConversion"/>
  </si>
  <si>
    <t>화학실험I</t>
    <phoneticPr fontId="1" type="noConversion"/>
  </si>
  <si>
    <t>학생 포트폴리오</t>
    <phoneticPr fontId="1" type="noConversion"/>
  </si>
  <si>
    <t>학생을 관찰하기 위한 도구이며, 나아가 학생 자신이 컴퓨터정보기술인증을 받기 위해 학습성과를 지속적으로 체크해 볼 수 있는 자료이다.</t>
    <phoneticPr fontId="1" type="noConversion"/>
  </si>
  <si>
    <t>지도교수와 상담 시 지참해야 하며, 상담 전 학생포트폴리오를 작성하여야 한다.</t>
    <phoneticPr fontId="1" type="noConversion"/>
  </si>
  <si>
    <t>1. 프로그램 학습성과(Program Outcomes)</t>
    <phoneticPr fontId="1" type="noConversion"/>
  </si>
  <si>
    <t>학습성과</t>
    <phoneticPr fontId="1" type="noConversion"/>
  </si>
  <si>
    <t>내용</t>
    <phoneticPr fontId="1" type="noConversion"/>
  </si>
  <si>
    <t>PO1</t>
    <phoneticPr fontId="1" type="noConversion"/>
  </si>
  <si>
    <t>PO2</t>
    <phoneticPr fontId="1" type="noConversion"/>
  </si>
  <si>
    <t>PO3</t>
    <phoneticPr fontId="1" type="noConversion"/>
  </si>
  <si>
    <t>PO4</t>
    <phoneticPr fontId="1" type="noConversion"/>
  </si>
  <si>
    <t>PO5</t>
    <phoneticPr fontId="1" type="noConversion"/>
  </si>
  <si>
    <t>PO6</t>
    <phoneticPr fontId="1" type="noConversion"/>
  </si>
  <si>
    <t>PO7</t>
    <phoneticPr fontId="1" type="noConversion"/>
  </si>
  <si>
    <t>PO8</t>
    <phoneticPr fontId="1" type="noConversion"/>
  </si>
  <si>
    <t>PO9</t>
    <phoneticPr fontId="1" type="noConversion"/>
  </si>
  <si>
    <t>PO10</t>
    <phoneticPr fontId="1" type="noConversion"/>
  </si>
  <si>
    <t>구분</t>
    <phoneticPr fontId="1" type="noConversion"/>
  </si>
  <si>
    <t>교과과정</t>
    <phoneticPr fontId="1" type="noConversion"/>
  </si>
  <si>
    <t>학습성과 성취도</t>
    <phoneticPr fontId="1" type="noConversion"/>
  </si>
  <si>
    <t>종합설계능력</t>
    <phoneticPr fontId="1" type="noConversion"/>
  </si>
  <si>
    <t>외국어능력</t>
    <phoneticPr fontId="1" type="noConversion"/>
  </si>
  <si>
    <t>의무사항</t>
    <phoneticPr fontId="1" type="noConversion"/>
  </si>
  <si>
    <t>컴퓨터정보기술인증 교과성적 및 이수학점 만족</t>
    <phoneticPr fontId="1" type="noConversion"/>
  </si>
  <si>
    <t>각 학습성과별 최소 달성기준 만족</t>
    <phoneticPr fontId="1" type="noConversion"/>
  </si>
  <si>
    <t>TOEIC 600점 이상 권장</t>
    <phoneticPr fontId="1" type="noConversion"/>
  </si>
  <si>
    <t>구비서류</t>
    <phoneticPr fontId="1" type="noConversion"/>
  </si>
  <si>
    <t>* 심화프로그램에 소속되어 전 교과과정 이수가 임박한 학생은 인증졸업 심사를 신청할 수 있으며, 공학인증졸업 심사신청은 컴퓨터 정보 기술 인증 졸업심사서를 공학교육혁신센터(G314)에 제출하는 것으로 한다.</t>
    <phoneticPr fontId="1" type="noConversion"/>
  </si>
  <si>
    <t>학부(과)</t>
    <phoneticPr fontId="1" type="noConversion"/>
  </si>
  <si>
    <t>총계</t>
    <phoneticPr fontId="1" type="noConversion"/>
  </si>
  <si>
    <t>전공</t>
    <phoneticPr fontId="1" type="noConversion"/>
  </si>
  <si>
    <t>교양</t>
    <phoneticPr fontId="1" type="noConversion"/>
  </si>
  <si>
    <t>필수</t>
    <phoneticPr fontId="1" type="noConversion"/>
  </si>
  <si>
    <t>전공필수</t>
    <phoneticPr fontId="1" type="noConversion"/>
  </si>
  <si>
    <t>전공선택</t>
    <phoneticPr fontId="1" type="noConversion"/>
  </si>
  <si>
    <t>선택</t>
    <phoneticPr fontId="1" type="noConversion"/>
  </si>
  <si>
    <t>12학번</t>
    <phoneticPr fontId="1" type="noConversion"/>
  </si>
  <si>
    <t>13학번</t>
    <phoneticPr fontId="1" type="noConversion"/>
  </si>
  <si>
    <t>해당없음</t>
    <phoneticPr fontId="1" type="noConversion"/>
  </si>
  <si>
    <t>2.1 참조</t>
    <phoneticPr fontId="1" type="noConversion"/>
  </si>
  <si>
    <t>1. 컴퓨터정보기술인증 졸업심사서 (학생 작성 후 지도교수의 확인을 받고 제출)</t>
    <phoneticPr fontId="1" type="noConversion"/>
  </si>
  <si>
    <t>2. 성적증명서</t>
    <phoneticPr fontId="1" type="noConversion"/>
  </si>
  <si>
    <t>3. 학생포트폴리오</t>
    <phoneticPr fontId="1" type="noConversion"/>
  </si>
  <si>
    <t>4. 컴퓨터정보기술인증 학점 인정원 (전입생에만 해당)</t>
    <phoneticPr fontId="1" type="noConversion"/>
  </si>
  <si>
    <t>6. 학습성과 달성도 시험 (학습성과 평가도구2)</t>
    <phoneticPr fontId="1" type="noConversion"/>
  </si>
  <si>
    <t>2. 컴퓨터과학 심화프로그램 졸업요건</t>
    <phoneticPr fontId="1" type="noConversion"/>
  </si>
  <si>
    <t>2.2 학슴성과 성취도</t>
    <phoneticPr fontId="1" type="noConversion"/>
  </si>
  <si>
    <t>2.2.1 학생의 학습성과 최소 달성기준</t>
    <phoneticPr fontId="1" type="noConversion"/>
  </si>
  <si>
    <t>각 PO 관련 기준</t>
    <phoneticPr fontId="1" type="noConversion"/>
  </si>
  <si>
    <t>비교과과정 관련 요건</t>
    <phoneticPr fontId="1" type="noConversion"/>
  </si>
  <si>
    <t>일반 요건 관련 요건</t>
    <phoneticPr fontId="1" type="noConversion"/>
  </si>
  <si>
    <t>PO1 관련 기준</t>
    <phoneticPr fontId="1" type="noConversion"/>
  </si>
  <si>
    <t>PO2 관련 기준</t>
    <phoneticPr fontId="1" type="noConversion"/>
  </si>
  <si>
    <t>PO3 관련 기준</t>
    <phoneticPr fontId="1" type="noConversion"/>
  </si>
  <si>
    <t>PO4 관련 기준</t>
    <phoneticPr fontId="1" type="noConversion"/>
  </si>
  <si>
    <t>PO5 관련 기준</t>
    <phoneticPr fontId="1" type="noConversion"/>
  </si>
  <si>
    <t>PO6 관련 기준</t>
    <phoneticPr fontId="1" type="noConversion"/>
  </si>
  <si>
    <t>PO7 관련 기준</t>
    <phoneticPr fontId="1" type="noConversion"/>
  </si>
  <si>
    <t>PO8 관련 기준</t>
    <phoneticPr fontId="1" type="noConversion"/>
  </si>
  <si>
    <t>PO9 관련 기준</t>
    <phoneticPr fontId="1" type="noConversion"/>
  </si>
  <si>
    <t>PO10 관련 기준</t>
    <phoneticPr fontId="1" type="noConversion"/>
  </si>
  <si>
    <t xml:space="preserve">
 PO1 가중치 5점 이상
</t>
    <phoneticPr fontId="1" type="noConversion"/>
  </si>
  <si>
    <t>PO2 가중치 5점 이상</t>
    <phoneticPr fontId="1" type="noConversion"/>
  </si>
  <si>
    <t>PO3 가중치 5점 이상</t>
    <phoneticPr fontId="1" type="noConversion"/>
  </si>
  <si>
    <t>PO4 가중치 5점 이상</t>
    <phoneticPr fontId="1" type="noConversion"/>
  </si>
  <si>
    <t>PO6 가중치 10점 이상</t>
    <phoneticPr fontId="1" type="noConversion"/>
  </si>
  <si>
    <t>PO7 가중치 10점 이상</t>
    <phoneticPr fontId="1" type="noConversion"/>
  </si>
  <si>
    <t>PO8 가중치 10점 이상</t>
    <phoneticPr fontId="1" type="noConversion"/>
  </si>
  <si>
    <t>PO9 가중치 10점 이상</t>
    <phoneticPr fontId="1" type="noConversion"/>
  </si>
  <si>
    <t>PO10 가중치 10점 이상</t>
    <phoneticPr fontId="1" type="noConversion"/>
  </si>
  <si>
    <t>"졸업예정자 학습달성도 평가 시험 "에서 해당 PO는 중 이상 획득</t>
    <phoneticPr fontId="1" type="noConversion"/>
  </si>
  <si>
    <t>2.2.2 비교과과정과 학습성과의 관계</t>
    <phoneticPr fontId="1" type="noConversion"/>
  </si>
  <si>
    <t>비교과과정명</t>
    <phoneticPr fontId="1" type="noConversion"/>
  </si>
  <si>
    <t>경진대회 또는 공모전 입상</t>
    <phoneticPr fontId="1" type="noConversion"/>
  </si>
  <si>
    <t>전공자격증 취득</t>
    <phoneticPr fontId="1" type="noConversion"/>
  </si>
  <si>
    <t>논문 참여 및 발표</t>
    <phoneticPr fontId="1" type="noConversion"/>
  </si>
  <si>
    <t>외국어능력시험</t>
    <phoneticPr fontId="1" type="noConversion"/>
  </si>
  <si>
    <t>산업체연수 및 인턴쉽</t>
    <phoneticPr fontId="1" type="noConversion"/>
  </si>
  <si>
    <t>소프트웨어전시</t>
    <phoneticPr fontId="1" type="noConversion"/>
  </si>
  <si>
    <t>동아리활동(학생회 활동)</t>
    <phoneticPr fontId="1" type="noConversion"/>
  </si>
  <si>
    <t>교수면담</t>
    <phoneticPr fontId="1" type="noConversion"/>
  </si>
  <si>
    <t>봉사활동</t>
    <phoneticPr fontId="1" type="noConversion"/>
  </si>
  <si>
    <t>해외연수</t>
    <phoneticPr fontId="1" type="noConversion"/>
  </si>
  <si>
    <t>3. 학습성과와 교육과정의 관계</t>
    <phoneticPr fontId="1" type="noConversion"/>
  </si>
  <si>
    <t>영역구분</t>
    <phoneticPr fontId="1" type="noConversion"/>
  </si>
  <si>
    <t>교과목 명</t>
    <phoneticPr fontId="1" type="noConversion"/>
  </si>
  <si>
    <t>이산수학 II</t>
    <phoneticPr fontId="1" type="noConversion"/>
  </si>
  <si>
    <t>이산수학 I</t>
    <phoneticPr fontId="1" type="noConversion"/>
  </si>
  <si>
    <t>물리학 I</t>
    <phoneticPr fontId="1" type="noConversion"/>
  </si>
  <si>
    <t>물리학실험 I</t>
    <phoneticPr fontId="1" type="noConversion"/>
  </si>
  <si>
    <t>물리학 II</t>
    <phoneticPr fontId="1" type="noConversion"/>
  </si>
  <si>
    <t>물리학실험 II</t>
    <phoneticPr fontId="1" type="noConversion"/>
  </si>
  <si>
    <t>화학 I</t>
    <phoneticPr fontId="1" type="noConversion"/>
  </si>
  <si>
    <t>화학실험 I</t>
    <phoneticPr fontId="1" type="noConversion"/>
  </si>
  <si>
    <t>3.3 전공교과</t>
    <phoneticPr fontId="1" type="noConversion"/>
  </si>
  <si>
    <t>II. 전체 교과과정 이수체크</t>
    <phoneticPr fontId="1" type="noConversion"/>
  </si>
  <si>
    <t>1. 교과과정</t>
    <phoneticPr fontId="1" type="noConversion"/>
  </si>
  <si>
    <t>비고</t>
    <phoneticPr fontId="1" type="noConversion"/>
  </si>
  <si>
    <t>학점</t>
    <phoneticPr fontId="1" type="noConversion"/>
  </si>
  <si>
    <t>이수한 BSM 각 PO별 합계</t>
    <phoneticPr fontId="1" type="noConversion"/>
  </si>
  <si>
    <t>이수한 BSM 각 PO당 과목수</t>
    <phoneticPr fontId="1" type="noConversion"/>
  </si>
  <si>
    <t>수학 및 기초과학 분야 이수학점이 18학점 이상인가?</t>
    <phoneticPr fontId="1" type="noConversion"/>
  </si>
  <si>
    <t xml:space="preserve"> </t>
    <phoneticPr fontId="1" type="noConversion"/>
  </si>
  <si>
    <t>총 전공 PO 합계</t>
    <phoneticPr fontId="1" type="noConversion"/>
  </si>
  <si>
    <t>2.1 비교과과정</t>
    <phoneticPr fontId="1" type="noConversion"/>
  </si>
  <si>
    <t>합계</t>
    <phoneticPr fontId="1" type="noConversion"/>
  </si>
  <si>
    <t>각 PO당 이수 합계</t>
    <phoneticPr fontId="1" type="noConversion"/>
  </si>
  <si>
    <t>비교과과정에 있어, 각 PO관련 기준(학생의 학습성과 최소 달성기준 참조)을 만족하였는가?</t>
    <phoneticPr fontId="1" type="noConversion"/>
  </si>
  <si>
    <t>2.2 일반요건</t>
    <phoneticPr fontId="1" type="noConversion"/>
  </si>
  <si>
    <t>일반요건명</t>
    <phoneticPr fontId="1" type="noConversion"/>
  </si>
  <si>
    <t>학습성과 성취도 평가 도구1-조사</t>
    <phoneticPr fontId="1" type="noConversion"/>
  </si>
  <si>
    <t>학습성과 성퓌도 평가 도구2-시험</t>
    <phoneticPr fontId="1" type="noConversion"/>
  </si>
  <si>
    <t>각 PO당 이수점수</t>
    <phoneticPr fontId="1" type="noConversion"/>
  </si>
  <si>
    <t>일반요건에 있어, 각 PO관련 기준을 만족하였는가?</t>
    <phoneticPr fontId="1" type="noConversion"/>
  </si>
  <si>
    <t>III. 학기별 학업성과 성취도</t>
    <phoneticPr fontId="1" type="noConversion"/>
  </si>
  <si>
    <t>1. 1학년과정에서의 성취도</t>
    <phoneticPr fontId="1" type="noConversion"/>
  </si>
  <si>
    <t>항목</t>
    <phoneticPr fontId="1" type="noConversion"/>
  </si>
  <si>
    <t>PO1</t>
    <phoneticPr fontId="1" type="noConversion"/>
  </si>
  <si>
    <t>PO2</t>
    <phoneticPr fontId="1" type="noConversion"/>
  </si>
  <si>
    <t>교과과정</t>
    <phoneticPr fontId="1" type="noConversion"/>
  </si>
  <si>
    <t>수학 및 기초과학</t>
    <phoneticPr fontId="1" type="noConversion"/>
  </si>
  <si>
    <t>전공 교과목</t>
    <phoneticPr fontId="1" type="noConversion"/>
  </si>
  <si>
    <t>교과과정 합계</t>
    <phoneticPr fontId="1" type="noConversion"/>
  </si>
  <si>
    <t>총 PO 합계</t>
    <phoneticPr fontId="1" type="noConversion"/>
  </si>
  <si>
    <t>2. 2학년과정에서의 성취도</t>
    <phoneticPr fontId="1" type="noConversion"/>
  </si>
  <si>
    <t>3. 3학년에서의 성취도</t>
    <phoneticPr fontId="1" type="noConversion"/>
  </si>
  <si>
    <t>4. 4학년에서의 성취도</t>
    <phoneticPr fontId="1" type="noConversion"/>
  </si>
  <si>
    <t>IV. 학점포기 내역</t>
    <phoneticPr fontId="1" type="noConversion"/>
  </si>
  <si>
    <t>학년-학기</t>
    <phoneticPr fontId="1" type="noConversion"/>
  </si>
  <si>
    <t>V. 면담 기록</t>
    <phoneticPr fontId="1" type="noConversion"/>
  </si>
  <si>
    <t>학기</t>
    <phoneticPr fontId="1" type="noConversion"/>
  </si>
  <si>
    <t>날짜</t>
    <phoneticPr fontId="1" type="noConversion"/>
  </si>
  <si>
    <t>지도교수</t>
    <phoneticPr fontId="1" type="noConversion"/>
  </si>
  <si>
    <t>면담사항</t>
    <phoneticPr fontId="1" type="noConversion"/>
  </si>
  <si>
    <t>1학년 1학기</t>
    <phoneticPr fontId="1" type="noConversion"/>
  </si>
  <si>
    <t>1학년 2학기</t>
    <phoneticPr fontId="1" type="noConversion"/>
  </si>
  <si>
    <t>2학년 1학기</t>
    <phoneticPr fontId="1" type="noConversion"/>
  </si>
  <si>
    <t>2학년 2학기</t>
    <phoneticPr fontId="1" type="noConversion"/>
  </si>
  <si>
    <t>3학년 1학기</t>
    <phoneticPr fontId="1" type="noConversion"/>
  </si>
  <si>
    <t>3학년 2학기</t>
    <phoneticPr fontId="1" type="noConversion"/>
  </si>
  <si>
    <t>4학년 1학기</t>
    <phoneticPr fontId="1" type="noConversion"/>
  </si>
  <si>
    <t>4학년 2학기</t>
    <phoneticPr fontId="1" type="noConversion"/>
  </si>
  <si>
    <t>VI. 기타 사항</t>
    <phoneticPr fontId="1" type="noConversion"/>
  </si>
  <si>
    <t>1. 동아리 활동(학생회)</t>
    <phoneticPr fontId="1" type="noConversion"/>
  </si>
  <si>
    <t>번호</t>
    <phoneticPr fontId="1" type="noConversion"/>
  </si>
  <si>
    <t>동아리명</t>
    <phoneticPr fontId="1" type="noConversion"/>
  </si>
  <si>
    <t>직책</t>
    <phoneticPr fontId="1" type="noConversion"/>
  </si>
  <si>
    <t>기간</t>
    <phoneticPr fontId="1" type="noConversion"/>
  </si>
  <si>
    <t>입력/수정일자</t>
    <phoneticPr fontId="1" type="noConversion"/>
  </si>
  <si>
    <t>2. 봉사활동</t>
    <phoneticPr fontId="1" type="noConversion"/>
  </si>
  <si>
    <t>봉사기관명</t>
    <phoneticPr fontId="1" type="noConversion"/>
  </si>
  <si>
    <t>활동내용</t>
    <phoneticPr fontId="1" type="noConversion"/>
  </si>
  <si>
    <t>3. 장학금 수혜</t>
    <phoneticPr fontId="1" type="noConversion"/>
  </si>
  <si>
    <t>장학금명</t>
    <phoneticPr fontId="1" type="noConversion"/>
  </si>
  <si>
    <t>수혜기관</t>
    <phoneticPr fontId="1" type="noConversion"/>
  </si>
  <si>
    <t>총금액</t>
    <phoneticPr fontId="1" type="noConversion"/>
  </si>
  <si>
    <t>4. 어학성적</t>
    <phoneticPr fontId="1" type="noConversion"/>
  </si>
  <si>
    <t>시험종류</t>
    <phoneticPr fontId="1" type="noConversion"/>
  </si>
  <si>
    <t>총점수</t>
    <phoneticPr fontId="1" type="noConversion"/>
  </si>
  <si>
    <t>시험일자</t>
    <phoneticPr fontId="1" type="noConversion"/>
  </si>
  <si>
    <t>5. 교환학생</t>
    <phoneticPr fontId="1" type="noConversion"/>
  </si>
  <si>
    <t>국가명</t>
    <phoneticPr fontId="1" type="noConversion"/>
  </si>
  <si>
    <t>대학명</t>
    <phoneticPr fontId="1" type="noConversion"/>
  </si>
  <si>
    <t>번호</t>
    <phoneticPr fontId="1" type="noConversion"/>
  </si>
  <si>
    <t>6. 교내외 수상 기록(전시회 전시실적 포함)</t>
    <phoneticPr fontId="1" type="noConversion"/>
  </si>
  <si>
    <t>수상명</t>
    <phoneticPr fontId="1" type="noConversion"/>
  </si>
  <si>
    <t>수여기관</t>
    <phoneticPr fontId="1" type="noConversion"/>
  </si>
  <si>
    <t>추천기관</t>
    <phoneticPr fontId="1" type="noConversion"/>
  </si>
  <si>
    <t>수여일자</t>
    <phoneticPr fontId="1" type="noConversion"/>
  </si>
  <si>
    <t>7. 자격증</t>
    <phoneticPr fontId="1" type="noConversion"/>
  </si>
  <si>
    <t>자격증명</t>
    <phoneticPr fontId="1" type="noConversion"/>
  </si>
  <si>
    <t>등급</t>
    <phoneticPr fontId="1" type="noConversion"/>
  </si>
  <si>
    <t>자격번호</t>
    <phoneticPr fontId="1" type="noConversion"/>
  </si>
  <si>
    <t>합격일자</t>
    <phoneticPr fontId="1" type="noConversion"/>
  </si>
  <si>
    <t>8. 아르바이트</t>
    <phoneticPr fontId="1" type="noConversion"/>
  </si>
  <si>
    <t>업체명</t>
    <phoneticPr fontId="1" type="noConversion"/>
  </si>
  <si>
    <t>9. 산업체 연수 및 인턴쉽</t>
    <phoneticPr fontId="1" type="noConversion"/>
  </si>
  <si>
    <t>담당업무</t>
    <phoneticPr fontId="1" type="noConversion"/>
  </si>
  <si>
    <t>10. 어학연수</t>
    <phoneticPr fontId="1" type="noConversion"/>
  </si>
  <si>
    <t>11. 튜터 활동 실적</t>
    <phoneticPr fontId="1" type="noConversion"/>
  </si>
  <si>
    <t>12. 논문 게재(참여 및 발표)</t>
    <phoneticPr fontId="1" type="noConversion"/>
  </si>
  <si>
    <t>논문명</t>
    <phoneticPr fontId="1" type="noConversion"/>
  </si>
  <si>
    <t>논문지</t>
    <phoneticPr fontId="1" type="noConversion"/>
  </si>
  <si>
    <t>저자</t>
    <phoneticPr fontId="1" type="noConversion"/>
  </si>
  <si>
    <t>게재/발표일자</t>
    <phoneticPr fontId="1" type="noConversion"/>
  </si>
  <si>
    <t>13. 특허</t>
    <phoneticPr fontId="1" type="noConversion"/>
  </si>
  <si>
    <t>특허명</t>
    <phoneticPr fontId="1" type="noConversion"/>
  </si>
  <si>
    <t>구분(국내/국외)</t>
    <phoneticPr fontId="1" type="noConversion"/>
  </si>
  <si>
    <t>발명자</t>
    <phoneticPr fontId="1" type="noConversion"/>
  </si>
  <si>
    <t>출원인</t>
    <phoneticPr fontId="1" type="noConversion"/>
  </si>
  <si>
    <t>출원번호</t>
    <phoneticPr fontId="1" type="noConversion"/>
  </si>
  <si>
    <t>출원일자</t>
    <phoneticPr fontId="1" type="noConversion"/>
  </si>
  <si>
    <t>14. 소프트웨어 프로젝트(Capstone design)</t>
    <phoneticPr fontId="1" type="noConversion"/>
  </si>
  <si>
    <t>제목</t>
    <phoneticPr fontId="1" type="noConversion"/>
  </si>
  <si>
    <t>개요</t>
    <phoneticPr fontId="1" type="noConversion"/>
  </si>
  <si>
    <t>이수</t>
    <phoneticPr fontId="1" type="noConversion"/>
  </si>
  <si>
    <r>
      <t xml:space="preserve">** </t>
    </r>
    <r>
      <rPr>
        <b/>
        <sz val="8"/>
        <color rgb="FF000000"/>
        <rFont val="맑은 고딕"/>
        <family val="3"/>
        <charset val="129"/>
        <scheme val="minor"/>
      </rPr>
      <t xml:space="preserve">첨부 서류 </t>
    </r>
    <r>
      <rPr>
        <b/>
        <sz val="8"/>
        <color rgb="FF000000"/>
        <rFont val="굴림"/>
        <family val="3"/>
        <charset val="129"/>
      </rPr>
      <t>**</t>
    </r>
  </si>
  <si>
    <t>성적표</t>
    <phoneticPr fontId="1" type="noConversion"/>
  </si>
  <si>
    <r>
      <rPr>
        <sz val="8"/>
        <color rgb="FF000000"/>
        <rFont val="맑은 고딕"/>
        <family val="3"/>
        <charset val="129"/>
        <scheme val="minor"/>
      </rPr>
      <t>어학 성적표</t>
    </r>
    <r>
      <rPr>
        <sz val="8"/>
        <color rgb="FF000000"/>
        <rFont val="굴림"/>
        <family val="3"/>
        <charset val="129"/>
      </rPr>
      <t xml:space="preserve">(TOEIC, TOEFL, GRE, JPT </t>
    </r>
    <r>
      <rPr>
        <sz val="8"/>
        <color rgb="FF000000"/>
        <rFont val="맑은 고딕"/>
        <family val="3"/>
        <charset val="129"/>
        <scheme val="minor"/>
      </rPr>
      <t>등, 비교과과정의 외국어시험에 체크한 사람)</t>
    </r>
    <phoneticPr fontId="1" type="noConversion"/>
  </si>
  <si>
    <t>비교과과정 관련 증빙 서류(자격증)</t>
    <phoneticPr fontId="1" type="noConversion"/>
  </si>
  <si>
    <t>컴퓨터정보기술인증 졸업심사서</t>
    <phoneticPr fontId="1" type="noConversion"/>
  </si>
  <si>
    <t>졸업요건 시트의 내용은 공학교육인증을 받기위한 요건에 대한 정리입니다.</t>
    <phoneticPr fontId="1" type="noConversion"/>
  </si>
  <si>
    <t>체크를 하실때 '졸업요건'시트를 참고하시면 됩니다.</t>
    <phoneticPr fontId="1" type="noConversion"/>
  </si>
  <si>
    <t>**  작성요령  **</t>
    <phoneticPr fontId="1" type="noConversion"/>
  </si>
  <si>
    <t>비고</t>
    <phoneticPr fontId="1" type="noConversion"/>
  </si>
  <si>
    <t>수학, 기초과학, 인문 소양 및 컴퓨터공학의 지식을 컴퓨팅 분야의 문제 해결에 응용할 수 있는 능력</t>
    <phoneticPr fontId="1" type="noConversion"/>
  </si>
  <si>
    <t>이론이나 알고리즘을 수식 또는 프로그래밍 등을 통해 검증할 수 있는 능력</t>
    <phoneticPr fontId="1" type="noConversion"/>
  </si>
  <si>
    <t>컴퓨팅 분야의 문제를 정의하고 모델링 할 수 있는 능력</t>
    <phoneticPr fontId="1" type="noConversion"/>
  </si>
  <si>
    <t>사용자 요구사항과 현실적 제한조건을 고려하여 하드웨어 또는 소프트웨어 시스템을 설계할 수 있는 능력</t>
    <phoneticPr fontId="1" type="noConversion"/>
  </si>
  <si>
    <t>컴퓨팅 분야의 문제를 해결하는 과정에서 팀 구성원으로서 팀 성과에 기여할 수 있는 능력</t>
    <phoneticPr fontId="1" type="noConversion"/>
  </si>
  <si>
    <t>다양한 환경에서 효과적으로 의사소통 할 수 있는 능력</t>
    <phoneticPr fontId="1" type="noConversion"/>
  </si>
  <si>
    <t>컴퓨팅 분야의 해결방안이 안전, 경제, 사회 환경 등에 미치는 영향을 이해할 수 있는 능력</t>
    <phoneticPr fontId="1" type="noConversion"/>
  </si>
  <si>
    <t>컴퓨터정보(공)학인으로서의 직업윤리와 사회적 책임을 이해할 수 있는 능력</t>
    <phoneticPr fontId="1" type="noConversion"/>
  </si>
  <si>
    <t>기술환경 변화에 따른 자기계발의 필요성을 인식하고 지속적으로 자기주도적으로 학습할 수 있는 능력</t>
    <phoneticPr fontId="1" type="noConversion"/>
  </si>
  <si>
    <t>캡스톤디자인 학습성과 달성도조사서</t>
    <phoneticPr fontId="1" type="noConversion"/>
  </si>
  <si>
    <t>140학점 이상</t>
    <phoneticPr fontId="1" type="noConversion"/>
  </si>
  <si>
    <t>"캡스톤디자인 프로젝트 학습성과 달성도 조사서"와 "졸업예정자 학습성과달성도 평가시험"에서 해당 PO 항목 모두 '중' 이상 획득</t>
    <phoneticPr fontId="1" type="noConversion"/>
  </si>
  <si>
    <t>PO5 가중치 5점 이상</t>
    <phoneticPr fontId="1" type="noConversion"/>
  </si>
  <si>
    <t>합계</t>
    <phoneticPr fontId="1" type="noConversion"/>
  </si>
  <si>
    <t>이수요건</t>
    <phoneticPr fontId="1" type="noConversion"/>
  </si>
  <si>
    <t>PO3</t>
    <phoneticPr fontId="1" type="noConversion"/>
  </si>
  <si>
    <t>PO10</t>
    <phoneticPr fontId="1" type="noConversion"/>
  </si>
  <si>
    <t>PO9</t>
    <phoneticPr fontId="1" type="noConversion"/>
  </si>
  <si>
    <t>종합설계 프로젝트 과목 산출물</t>
    <phoneticPr fontId="1" type="noConversion"/>
  </si>
  <si>
    <t>PO5</t>
    <phoneticPr fontId="1" type="noConversion"/>
  </si>
  <si>
    <t>PO6</t>
    <phoneticPr fontId="1" type="noConversion"/>
  </si>
  <si>
    <t>PO7</t>
    <phoneticPr fontId="1" type="noConversion"/>
  </si>
  <si>
    <t>PO10</t>
    <phoneticPr fontId="1" type="noConversion"/>
  </si>
  <si>
    <t>PO9</t>
    <phoneticPr fontId="1" type="noConversion"/>
  </si>
  <si>
    <t>이수한 전공 각 PO당 과목 수(설계 과목 수)</t>
    <phoneticPr fontId="1" type="noConversion"/>
  </si>
  <si>
    <t>수학 및 기초과학 분야를 제외한 전공 60학점을 모두 이수하였는가? (설계과목 포함)</t>
    <phoneticPr fontId="1" type="noConversion"/>
  </si>
  <si>
    <t>이수한 전공 각 PO 합계(N열은 설계 합)</t>
    <phoneticPr fontId="1" type="noConversion"/>
  </si>
  <si>
    <t>* 공학인증졸업 여부는 이수학점, 10개의 학습성과 최저기준 달성여부, 졸업프로젝트 수행여부, 등을 종합적으로 고려하여 컴퓨터정보기술인증 졸업심사 기준에 따라 평가위원회에서 결정한다.</t>
    <phoneticPr fontId="1" type="noConversion"/>
  </si>
  <si>
    <t>학생포트폴리오는 출력본과 파일을 204382@smu.ac.kr로 주시면 됩니다.</t>
    <phoneticPr fontId="1" type="noConversion"/>
  </si>
  <si>
    <t>기타 문의사항은 204382@smu.ac.kr 혹은 02-2287-7129로 주시면 됩니다.</t>
    <phoneticPr fontId="1" type="noConversion"/>
  </si>
  <si>
    <t>14학번</t>
    <phoneticPr fontId="1" type="noConversion"/>
  </si>
  <si>
    <t>130학점
이상</t>
    <phoneticPr fontId="1" type="noConversion"/>
  </si>
  <si>
    <t>컴퓨팅 분야의 문제를 해결하기 위해 최신 정보, 연구 결과, 프로그래밍 언어를 포함한 적절한 도구 등을 활용할
수 있는 능력</t>
    <phoneticPr fontId="1" type="noConversion"/>
  </si>
  <si>
    <t>1.1 수학 및 기초과학(BSM) 교과목</t>
    <phoneticPr fontId="1" type="noConversion"/>
  </si>
  <si>
    <t>캡스톤디자인 I, II 과목 수강</t>
    <phoneticPr fontId="1" type="noConversion"/>
  </si>
  <si>
    <t>본교의 기본 졸업요건으로 학교에서 규정한 교양, 학부기초 및 전공 등을 채워 졸업이수학점인 130학점을 만족해야 한다.</t>
    <phoneticPr fontId="1" type="noConversion"/>
  </si>
  <si>
    <t>5. 캡스톤디자인프로젝트 학습성과 달성도 조사 (학습성과 평가도구1)</t>
    <phoneticPr fontId="1" type="noConversion"/>
  </si>
  <si>
    <t>융합공과대학</t>
    <phoneticPr fontId="1" type="noConversion"/>
  </si>
  <si>
    <t>컴퓨터·정보(공)학교육인증참여</t>
    <phoneticPr fontId="1" type="noConversion"/>
  </si>
  <si>
    <t>컴퓨터과학과</t>
    <phoneticPr fontId="1" type="noConversion"/>
  </si>
  <si>
    <t>대학</t>
    <phoneticPr fontId="1" type="noConversion"/>
  </si>
  <si>
    <t>09~11학번</t>
    <phoneticPr fontId="1" type="noConversion"/>
  </si>
  <si>
    <t>컴과전공</t>
    <phoneticPr fontId="1" type="noConversion"/>
  </si>
  <si>
    <t>정보전공</t>
    <phoneticPr fontId="1" type="noConversion"/>
  </si>
  <si>
    <t>15학번</t>
    <phoneticPr fontId="1" type="noConversion"/>
  </si>
  <si>
    <t>16학번</t>
    <phoneticPr fontId="1" type="noConversion"/>
  </si>
  <si>
    <t>17학번~</t>
    <phoneticPr fontId="1" type="noConversion"/>
  </si>
  <si>
    <t>-</t>
    <phoneticPr fontId="1" type="noConversion"/>
  </si>
  <si>
    <t>전공심화</t>
    <phoneticPr fontId="1" type="noConversion"/>
  </si>
  <si>
    <t>2.1.1 교과과정 졸업학점 이수</t>
    <phoneticPr fontId="1" type="noConversion"/>
  </si>
  <si>
    <t>2.1.2 컴퓨터·정보(공)학교육인증 기준 학점 이수</t>
    <phoneticPr fontId="1" type="noConversion"/>
  </si>
  <si>
    <t>입학학번</t>
    <phoneticPr fontId="1" type="noConversion"/>
  </si>
  <si>
    <t>졸업필요이수학점</t>
    <phoneticPr fontId="1" type="noConversion"/>
  </si>
  <si>
    <t>기초수학과학 (BSM)</t>
    <phoneticPr fontId="1" type="noConversion"/>
  </si>
  <si>
    <t>BSM을제외한전공(설계,심화포함)</t>
    <phoneticPr fontId="1" type="noConversion"/>
  </si>
  <si>
    <t>계</t>
    <phoneticPr fontId="1" type="noConversion"/>
  </si>
  <si>
    <t>~ 13학번</t>
    <phoneticPr fontId="1" type="noConversion"/>
  </si>
  <si>
    <t>140학점</t>
    <phoneticPr fontId="1" type="noConversion"/>
  </si>
  <si>
    <t>18학점 이상</t>
    <phoneticPr fontId="1" type="noConversion"/>
  </si>
  <si>
    <t>60학점 이상
(설계 및 프로젝트 12점 포함)</t>
    <phoneticPr fontId="1" type="noConversion"/>
  </si>
  <si>
    <t>14학번 ~</t>
    <phoneticPr fontId="1" type="noConversion"/>
  </si>
  <si>
    <t>130학점</t>
    <phoneticPr fontId="1" type="noConversion"/>
  </si>
  <si>
    <t>3.1 수학 및 과학 기초 과목 ( BSM)</t>
    <phoneticPr fontId="1" type="noConversion"/>
  </si>
  <si>
    <t>학부기초
(수학)</t>
    <phoneticPr fontId="1" type="noConversion"/>
  </si>
  <si>
    <t>전공필수
(수학)</t>
    <phoneticPr fontId="1" type="noConversion"/>
  </si>
  <si>
    <t>학부기초
(과학)</t>
    <phoneticPr fontId="1" type="noConversion"/>
  </si>
  <si>
    <t>입학년도</t>
    <phoneticPr fontId="1" type="noConversion"/>
  </si>
  <si>
    <t>11학번
~
14학번</t>
    <phoneticPr fontId="1" type="noConversion"/>
  </si>
  <si>
    <t>확률 및 통계</t>
    <phoneticPr fontId="1" type="noConversion"/>
  </si>
  <si>
    <t>15학번
~
16학번</t>
    <phoneticPr fontId="1" type="noConversion"/>
  </si>
  <si>
    <t>전공선택
(수학)</t>
    <phoneticPr fontId="1" type="noConversion"/>
  </si>
  <si>
    <t>통계학</t>
    <phoneticPr fontId="1" type="noConversion"/>
  </si>
  <si>
    <t>물리현상의이해</t>
    <phoneticPr fontId="1" type="noConversion"/>
  </si>
  <si>
    <t>정수론(보안기초수학)</t>
    <phoneticPr fontId="1" type="noConversion"/>
  </si>
  <si>
    <t>이산수학</t>
    <phoneticPr fontId="1" type="noConversion"/>
  </si>
  <si>
    <t>~
10학번</t>
    <phoneticPr fontId="1" type="noConversion"/>
  </si>
  <si>
    <t>17학번
~</t>
    <phoneticPr fontId="1" type="noConversion"/>
  </si>
  <si>
    <t>통계적분석</t>
    <phoneticPr fontId="1" type="noConversion"/>
  </si>
  <si>
    <t>컴퓨터기초원리</t>
  </si>
  <si>
    <t>프로그래밍Ⅰ</t>
  </si>
  <si>
    <t>프로그래밍Ⅱ</t>
  </si>
  <si>
    <t>공학설계입문</t>
  </si>
  <si>
    <t>자료구조</t>
  </si>
  <si>
    <t>시스템소프트웨어</t>
  </si>
  <si>
    <t>논리회로</t>
  </si>
  <si>
    <t>데이터통신</t>
  </si>
  <si>
    <t>컴퓨터구조</t>
  </si>
  <si>
    <t>객체지향프로그래밍</t>
  </si>
  <si>
    <t>컴퓨터네트워크</t>
  </si>
  <si>
    <t>소프트웨어공학</t>
  </si>
  <si>
    <t>운영체제</t>
  </si>
  <si>
    <t>데이터베이스</t>
  </si>
  <si>
    <t>유닉스프로그래밍</t>
  </si>
  <si>
    <t>프로그래밍언어론</t>
  </si>
  <si>
    <t>데이타모델링과마이닝</t>
  </si>
  <si>
    <t>휴먼컴퓨터인터랙션</t>
  </si>
  <si>
    <t>알고리즘</t>
  </si>
  <si>
    <t>컴파일러</t>
  </si>
  <si>
    <t>인공지능</t>
  </si>
  <si>
    <t>종합설계및프로젝트Ⅰ</t>
  </si>
  <si>
    <t>임베디드소프트웨어Ⅰ</t>
  </si>
  <si>
    <t>디지털신호처리</t>
  </si>
  <si>
    <t>임베디드하드웨어설계</t>
  </si>
  <si>
    <t>분산시스템아키텍처</t>
  </si>
  <si>
    <t>보안프로그래밍</t>
  </si>
  <si>
    <t>종합설계및프로젝트Ⅱ</t>
  </si>
  <si>
    <t>임베디드소프트웨어Ⅱ</t>
  </si>
  <si>
    <t>전공과창업</t>
  </si>
  <si>
    <t>전공과취업</t>
  </si>
  <si>
    <t>암호학</t>
  </si>
  <si>
    <t>네트워크보안</t>
  </si>
  <si>
    <t xml:space="preserve">  </t>
  </si>
  <si>
    <t>전공</t>
    <phoneticPr fontId="1" type="noConversion"/>
  </si>
  <si>
    <t>모든 시트의 회색 부분은 직접 작성하기 바랍니다.</t>
    <phoneticPr fontId="1" type="noConversion"/>
  </si>
  <si>
    <t>교양선택 (수학)</t>
    <phoneticPr fontId="1" type="noConversion"/>
  </si>
  <si>
    <t>교양선택 (과학)</t>
    <phoneticPr fontId="1" type="noConversion"/>
  </si>
  <si>
    <t>학년</t>
    <phoneticPr fontId="1" type="noConversion"/>
  </si>
  <si>
    <t>학기</t>
    <phoneticPr fontId="1" type="noConversion"/>
  </si>
  <si>
    <t>※ 회색 표시되어 있는 부분에 몇학년 몇학기때 이수하였는지 표시해 주시면 됩니다.</t>
    <phoneticPr fontId="1" type="noConversion"/>
  </si>
  <si>
    <t>1-1. 수학 및 기초과학 교과과정(BSM) 이수 내역</t>
    <phoneticPr fontId="1" type="noConversion"/>
  </si>
  <si>
    <t>1-2. 전공 교과과정 중 설계 교과목 이수 내역</t>
    <phoneticPr fontId="1" type="noConversion"/>
  </si>
  <si>
    <t>비고</t>
    <phoneticPr fontId="1" type="noConversion"/>
  </si>
  <si>
    <t>설계점수</t>
    <phoneticPr fontId="1" type="noConversion"/>
  </si>
  <si>
    <t>1-3. 그 외 전공 교과과정 이수 내역</t>
    <phoneticPr fontId="1" type="noConversion"/>
  </si>
  <si>
    <t>2. 비교과과정 학습성과 성취도 내역</t>
    <phoneticPr fontId="1" type="noConversion"/>
  </si>
  <si>
    <t>전공필수</t>
    <phoneticPr fontId="1" type="noConversion"/>
  </si>
  <si>
    <t>전공선택</t>
    <phoneticPr fontId="1" type="noConversion"/>
  </si>
  <si>
    <t>※ 아래는 2016년 개설된 공학인증 인정활동 목록입니다.</t>
    <phoneticPr fontId="1" type="noConversion"/>
  </si>
  <si>
    <t>통계학</t>
    <phoneticPr fontId="1" type="noConversion"/>
  </si>
  <si>
    <t>물리현상의이해</t>
    <phoneticPr fontId="1" type="noConversion"/>
  </si>
  <si>
    <t>이산수학</t>
    <phoneticPr fontId="1" type="noConversion"/>
  </si>
  <si>
    <t>소프트웨어공학</t>
    <phoneticPr fontId="1" type="noConversion"/>
  </si>
  <si>
    <t>수학</t>
    <phoneticPr fontId="1" type="noConversion"/>
  </si>
  <si>
    <t>과학</t>
    <phoneticPr fontId="1" type="noConversion"/>
  </si>
  <si>
    <t>교양선택</t>
    <phoneticPr fontId="1" type="noConversion"/>
  </si>
  <si>
    <t>전공선택</t>
    <phoneticPr fontId="1" type="noConversion"/>
  </si>
  <si>
    <t>논리회로</t>
    <phoneticPr fontId="1" type="noConversion"/>
  </si>
  <si>
    <t>시스템소프트웨어</t>
    <phoneticPr fontId="1" type="noConversion"/>
  </si>
  <si>
    <t>컴퓨터네트워크</t>
    <phoneticPr fontId="1" type="noConversion"/>
  </si>
  <si>
    <t>컴퓨터과학특강I</t>
    <phoneticPr fontId="1" type="noConversion"/>
  </si>
  <si>
    <t>임베디드소프트웨어I</t>
    <phoneticPr fontId="1" type="noConversion"/>
  </si>
  <si>
    <t>정수론</t>
    <phoneticPr fontId="1" type="noConversion"/>
  </si>
  <si>
    <t>이산수학</t>
    <phoneticPr fontId="1" type="noConversion"/>
  </si>
  <si>
    <t>공학설계입문</t>
    <phoneticPr fontId="1" type="noConversion"/>
  </si>
  <si>
    <t>데이타베이스모델링</t>
    <phoneticPr fontId="1" type="noConversion"/>
  </si>
  <si>
    <t>유닉스프로그래밍</t>
    <phoneticPr fontId="1" type="noConversion"/>
  </si>
  <si>
    <t>분산시스템</t>
    <phoneticPr fontId="1" type="noConversion"/>
  </si>
  <si>
    <t>캡스톤디자인I</t>
    <phoneticPr fontId="1" type="noConversion"/>
  </si>
  <si>
    <t>캡스톤디자인II</t>
    <phoneticPr fontId="1" type="noConversion"/>
  </si>
  <si>
    <t>2.2 참조</t>
    <phoneticPr fontId="1" type="noConversion"/>
  </si>
  <si>
    <t>학기</t>
    <phoneticPr fontId="1" type="noConversion"/>
  </si>
  <si>
    <t>컴퓨터기초원리</t>
    <phoneticPr fontId="1" type="noConversion"/>
  </si>
  <si>
    <t>파이썬프로그래밍</t>
    <phoneticPr fontId="1" type="noConversion"/>
  </si>
  <si>
    <t>C프로그래밍I</t>
    <phoneticPr fontId="1" type="noConversion"/>
  </si>
  <si>
    <t>정보보호</t>
    <phoneticPr fontId="1" type="noConversion"/>
  </si>
  <si>
    <t>분산시스템아키텍처</t>
    <phoneticPr fontId="1" type="noConversion"/>
  </si>
  <si>
    <t>보안프로그래밍</t>
    <phoneticPr fontId="1" type="noConversion"/>
  </si>
  <si>
    <t>데이터모델링과마이닝</t>
    <phoneticPr fontId="1" type="noConversion"/>
  </si>
  <si>
    <t>전공필수</t>
    <phoneticPr fontId="1" type="noConversion"/>
  </si>
  <si>
    <t>전공선택</t>
    <phoneticPr fontId="1" type="noConversion"/>
  </si>
  <si>
    <t>프로그래밍I</t>
  </si>
  <si>
    <t>프로그래밍I</t>
    <phoneticPr fontId="1" type="noConversion"/>
  </si>
  <si>
    <t>프로그래밍II</t>
  </si>
  <si>
    <t>프로그래밍II</t>
    <phoneticPr fontId="1" type="noConversion"/>
  </si>
  <si>
    <t>운영체제</t>
    <phoneticPr fontId="1" type="noConversion"/>
  </si>
  <si>
    <t>객체지향프로그래밍</t>
    <phoneticPr fontId="1" type="noConversion"/>
  </si>
  <si>
    <t>컴퓨터구조</t>
    <phoneticPr fontId="1" type="noConversion"/>
  </si>
  <si>
    <t>데이터통신</t>
    <phoneticPr fontId="1" type="noConversion"/>
  </si>
  <si>
    <t>자료구조</t>
    <phoneticPr fontId="1" type="noConversion"/>
  </si>
  <si>
    <t>인공지능</t>
    <phoneticPr fontId="1" type="noConversion"/>
  </si>
  <si>
    <t>데이터베이스</t>
    <phoneticPr fontId="1" type="noConversion"/>
  </si>
  <si>
    <t>디지털신호처리</t>
    <phoneticPr fontId="1" type="noConversion"/>
  </si>
  <si>
    <t>전공과창업</t>
    <phoneticPr fontId="1" type="noConversion"/>
  </si>
  <si>
    <t>휴먼컴퓨터인터렉션</t>
  </si>
  <si>
    <t>휴먼컴퓨터인터렉션</t>
    <phoneticPr fontId="1" type="noConversion"/>
  </si>
  <si>
    <t>전공과취업</t>
    <phoneticPr fontId="1" type="noConversion"/>
  </si>
  <si>
    <t>알고리즘</t>
    <phoneticPr fontId="1" type="noConversion"/>
  </si>
  <si>
    <t>프로그래밍언어론</t>
    <phoneticPr fontId="1" type="noConversion"/>
  </si>
  <si>
    <t>ICT학점이수인턴제</t>
  </si>
  <si>
    <t>ICT학점이수인턴제</t>
    <phoneticPr fontId="1" type="noConversion"/>
  </si>
  <si>
    <t>컴파일러</t>
    <phoneticPr fontId="1" type="noConversion"/>
  </si>
  <si>
    <t>※ 아래는 2017년 개설된 공학인증 인정활동 목록입니다.</t>
    <phoneticPr fontId="1" type="noConversion"/>
  </si>
  <si>
    <t>학년</t>
    <phoneticPr fontId="1" type="noConversion"/>
  </si>
  <si>
    <t>학년</t>
    <phoneticPr fontId="1" type="noConversion"/>
  </si>
  <si>
    <t>학기</t>
    <phoneticPr fontId="1" type="noConversion"/>
  </si>
  <si>
    <t>임베디드하드웨어설계</t>
    <phoneticPr fontId="1" type="noConversion"/>
  </si>
  <si>
    <t>프로그래밍기초</t>
  </si>
  <si>
    <t>컴퓨터보안</t>
  </si>
  <si>
    <t>14학번까지 설계인정</t>
    <phoneticPr fontId="1" type="noConversion"/>
  </si>
  <si>
    <t>※ 아래는 2018년 개설된 공학인증 인정활동 목록입니다.</t>
    <phoneticPr fontId="1" type="noConversion"/>
  </si>
  <si>
    <t>통계적분석</t>
    <phoneticPr fontId="1" type="noConversion"/>
  </si>
  <si>
    <t>교양선택</t>
    <phoneticPr fontId="1" type="noConversion"/>
  </si>
  <si>
    <t>전공심화</t>
    <phoneticPr fontId="1" type="noConversion"/>
  </si>
  <si>
    <t>※ 아래는 2015년 개설된 공학인증 인정활동 목록입니다.</t>
    <phoneticPr fontId="1" type="noConversion"/>
  </si>
  <si>
    <t>컴퓨터과학특강II</t>
    <phoneticPr fontId="1" type="noConversion"/>
  </si>
  <si>
    <t>임베디드소프트웨어II</t>
    <phoneticPr fontId="1" type="noConversion"/>
  </si>
  <si>
    <t>학과기초</t>
    <phoneticPr fontId="1" type="noConversion"/>
  </si>
  <si>
    <t>확률및통계</t>
    <phoneticPr fontId="1" type="noConversion"/>
  </si>
  <si>
    <t>※ 아래는 2014년 개설된 공학인증 인정활동 목록입니다.</t>
    <phoneticPr fontId="1" type="noConversion"/>
  </si>
  <si>
    <t>※ 재수강을 실시한 경우, 원래 들었던 시기에는 작성하지 마시고, 재수강 시기에 맞게 기재하세요.</t>
    <phoneticPr fontId="1" type="noConversion"/>
  </si>
  <si>
    <t>컴퓨터그래픽스</t>
    <phoneticPr fontId="1" type="noConversion"/>
  </si>
  <si>
    <t>컴퓨터보안</t>
    <phoneticPr fontId="1" type="noConversion"/>
  </si>
  <si>
    <t>윈도우프로그래밍</t>
    <phoneticPr fontId="1" type="noConversion"/>
  </si>
  <si>
    <t>데이타베이스설계</t>
    <phoneticPr fontId="1" type="noConversion"/>
  </si>
  <si>
    <t>컴퓨터과학</t>
    <phoneticPr fontId="1" type="noConversion"/>
  </si>
  <si>
    <t>※ 아래는 2013년 개설된 공학인증 인정활동 목록입니다.</t>
    <phoneticPr fontId="1" type="noConversion"/>
  </si>
  <si>
    <t>C프로그래밍I</t>
    <phoneticPr fontId="1" type="noConversion"/>
  </si>
  <si>
    <t>C프로그래밍II</t>
    <phoneticPr fontId="1" type="noConversion"/>
  </si>
  <si>
    <t>※ 아래는 2012년 개설된 공학인증 인정활동 목록입니다.</t>
    <phoneticPr fontId="1" type="noConversion"/>
  </si>
  <si>
    <t>※ 아래는 2011년 개설된 공학인증 인정활동 목록입니다.</t>
    <phoneticPr fontId="1" type="noConversion"/>
  </si>
  <si>
    <t>확률및통계I</t>
    <phoneticPr fontId="1" type="noConversion"/>
  </si>
  <si>
    <t>확률및통계II</t>
    <phoneticPr fontId="1" type="noConversion"/>
  </si>
  <si>
    <t>※ 아래는 2010년 개설된 공학인증 인정활동 목록입니다.</t>
    <phoneticPr fontId="1" type="noConversion"/>
  </si>
  <si>
    <t>프로그래밍</t>
    <phoneticPr fontId="1" type="noConversion"/>
  </si>
  <si>
    <t>모든 시트의 주황색 부분은 자동으로 계산이 되므로 손대지 마십시오.</t>
    <phoneticPr fontId="1" type="noConversion"/>
  </si>
  <si>
    <t>시트 2010~2018은 본인의 학사정보 또는 성적표를 보시고 각 시기에 수강한 과목을 체크하시면 됩니다.</t>
    <phoneticPr fontId="1" type="noConversion"/>
  </si>
  <si>
    <t>미적분학</t>
    <phoneticPr fontId="1" type="noConversion"/>
  </si>
  <si>
    <t>확률및통계I - 확률및통계 - 통계학</t>
    <phoneticPr fontId="1" type="noConversion"/>
  </si>
  <si>
    <t>물리학I - 물리현상의이해</t>
    <phoneticPr fontId="1" type="noConversion"/>
  </si>
  <si>
    <t>이산수학I - 이산수학</t>
    <phoneticPr fontId="1" type="noConversion"/>
  </si>
  <si>
    <t>전공 요구 학점을 모두 이수하였는가?(졸업요건참조)</t>
    <phoneticPr fontId="1" type="noConversion"/>
  </si>
  <si>
    <t>4학년 교과목 중 '캡스톤디자인I'과 '캡스톤디자인II' 교과목을 이수하였는가?</t>
    <phoneticPr fontId="1" type="noConversion"/>
  </si>
  <si>
    <t>사물인터넷</t>
    <phoneticPr fontId="1" type="noConversion"/>
  </si>
  <si>
    <t>웹정보시스템</t>
    <phoneticPr fontId="1" type="noConversion"/>
  </si>
  <si>
    <t>네트워크보안</t>
    <phoneticPr fontId="1" type="noConversion"/>
  </si>
  <si>
    <t>보안프로그래밍</t>
    <phoneticPr fontId="1" type="noConversion"/>
  </si>
  <si>
    <t>고급문제해결기법</t>
    <phoneticPr fontId="1" type="noConversion"/>
  </si>
  <si>
    <t>빅데이터응용</t>
    <phoneticPr fontId="1" type="noConversion"/>
  </si>
  <si>
    <t>암호학</t>
    <phoneticPr fontId="1" type="noConversion"/>
  </si>
  <si>
    <t>고급객체지향프로그래밍</t>
    <phoneticPr fontId="1" type="noConversion"/>
  </si>
  <si>
    <t>정보보호</t>
    <phoneticPr fontId="1" type="noConversion"/>
  </si>
  <si>
    <t>컴퓨터기초원리</t>
    <phoneticPr fontId="1" type="noConversion"/>
  </si>
  <si>
    <t>프로그래밍기초 - 파이썬프로그래밍</t>
    <phoneticPr fontId="1" type="noConversion"/>
  </si>
  <si>
    <t>프로그래밍I - C프로그래밍I</t>
    <phoneticPr fontId="1" type="noConversion"/>
  </si>
  <si>
    <t>프로그래밍II - C프로그래밍II</t>
    <phoneticPr fontId="1" type="noConversion"/>
  </si>
  <si>
    <t>컴퓨터그래픽스</t>
    <phoneticPr fontId="1" type="noConversion"/>
  </si>
  <si>
    <t>휴먼컴퓨터인터렉션 - 사용자인터페이스</t>
    <phoneticPr fontId="1" type="noConversion"/>
  </si>
  <si>
    <t>분산시스템아키텍처 - 분산시스템</t>
    <phoneticPr fontId="1" type="noConversion"/>
  </si>
  <si>
    <t>임베디드소프트웨어I - 임베디드소프트웨어</t>
    <phoneticPr fontId="1" type="noConversion"/>
  </si>
  <si>
    <t>데이터베이스모델링-데이터모델링과마이닝</t>
    <phoneticPr fontId="1" type="noConversion"/>
  </si>
  <si>
    <t>임베디드하드웨어 - 임베디드하드웨어설계</t>
    <phoneticPr fontId="1" type="noConversion"/>
  </si>
  <si>
    <t>1.2 전공교과목</t>
    <phoneticPr fontId="1" type="noConversion"/>
  </si>
  <si>
    <t>이수한 교과목의 설계점수 합계가 18점 이상이 되는가?</t>
    <phoneticPr fontId="1" type="noConversion"/>
  </si>
  <si>
    <t>※ 회색 표시되어 있는 부분에 몇학년때 이수했는지 표시해 주시면 됩니다.</t>
    <phoneticPr fontId="1" type="noConversion"/>
  </si>
  <si>
    <t>비교과과정</t>
    <phoneticPr fontId="1" type="noConversion"/>
  </si>
  <si>
    <t>임현</t>
    <phoneticPr fontId="1" type="noConversion"/>
  </si>
  <si>
    <t>서명 :    임  현              (인)</t>
    <phoneticPr fontId="1" type="noConversion"/>
  </si>
  <si>
    <t>O</t>
    <phoneticPr fontId="1" type="noConversion"/>
  </si>
  <si>
    <t>자하랑</t>
    <phoneticPr fontId="1" type="noConversion"/>
  </si>
  <si>
    <t>INYRO</t>
    <phoneticPr fontId="1" type="noConversion"/>
  </si>
  <si>
    <t>운동부장</t>
    <phoneticPr fontId="1" type="noConversion"/>
  </si>
  <si>
    <t>2015.03.01 ~ 2019.02.28</t>
    <phoneticPr fontId="1" type="noConversion"/>
  </si>
  <si>
    <t>부원</t>
    <phoneticPr fontId="1" type="noConversion"/>
  </si>
  <si>
    <t>2016.03.01 ~ 2019.02.28</t>
    <phoneticPr fontId="1" type="noConversion"/>
  </si>
  <si>
    <t>사랑지역아동센타</t>
    <phoneticPr fontId="1" type="noConversion"/>
  </si>
  <si>
    <t>2015.11.05 ~ 2016.03.10</t>
    <phoneticPr fontId="1" type="noConversion"/>
  </si>
  <si>
    <t>중학생 대상 학습 지원</t>
    <phoneticPr fontId="1" type="noConversion"/>
  </si>
  <si>
    <t>2016 SM 창업경진대회 장려상</t>
  </si>
  <si>
    <t>프로젝트기반 교수-학습 멘토링 프로그램 우수상</t>
  </si>
  <si>
    <t>2018년도 1학기 스터디 상생플러스 최우수상</t>
  </si>
  <si>
    <t>KAIST SDIA</t>
    <phoneticPr fontId="1" type="noConversion"/>
  </si>
  <si>
    <t>상명대학교</t>
    <phoneticPr fontId="1" type="noConversion"/>
  </si>
  <si>
    <t>리눅스마스터</t>
    <phoneticPr fontId="1" type="noConversion"/>
  </si>
  <si>
    <t>2급</t>
    <phoneticPr fontId="1" type="noConversion"/>
  </si>
  <si>
    <t>정보처리기사</t>
    <phoneticPr fontId="1" type="noConversion"/>
  </si>
  <si>
    <t>기사</t>
    <phoneticPr fontId="1" type="noConversion"/>
  </si>
  <si>
    <t>지능형 SoC 로봇워 2016 SoC 태권로봇 은상</t>
  </si>
  <si>
    <t>지능형 SoC 로봇워 2017 HURO-Competition 동상</t>
  </si>
  <si>
    <t>18201011318K</t>
    <phoneticPr fontId="1" type="noConversion"/>
  </si>
  <si>
    <t>LMS-1803-003741</t>
    <phoneticPr fontId="1" type="noConversion"/>
  </si>
  <si>
    <t>교양과 인성 교과목을 통해 면담</t>
    <phoneticPr fontId="1" type="noConversion"/>
  </si>
  <si>
    <t>이의철 교수님</t>
    <phoneticPr fontId="1" type="noConversion"/>
  </si>
  <si>
    <t>지능형 SoC 로봇워 2016 SoC 태권로봇 은상, 2016 SM 창업경진대회 장려상</t>
    <phoneticPr fontId="1" type="noConversion"/>
  </si>
  <si>
    <t>자하랑, INYRO</t>
    <phoneticPr fontId="1" type="noConversion"/>
  </si>
  <si>
    <t>프로젝트기반 교수-학습 멘토링 프로그램 우수상, 지능형 SoC 로봇워 2017 HURO-Competition 동상</t>
    <phoneticPr fontId="1" type="noConversion"/>
  </si>
  <si>
    <t>수학, 통계(FM0009)</t>
    <phoneticPr fontId="1" type="noConversion"/>
  </si>
  <si>
    <t>2018년도 1학기 스터디 상생플러스 최우수상</t>
    <phoneticPr fontId="1" type="noConversion"/>
  </si>
  <si>
    <t>정보처리기사, 리눅스마스터2급</t>
    <phoneticPr fontId="1" type="noConversion"/>
  </si>
  <si>
    <t>캡스톤디자인 전시</t>
    <phoneticPr fontId="1" type="noConversion"/>
  </si>
  <si>
    <t>김성철 교수님</t>
    <phoneticPr fontId="1" type="noConversion"/>
  </si>
  <si>
    <t>아두이노 프로젝트 관련 면담</t>
    <phoneticPr fontId="1" type="noConversion"/>
  </si>
  <si>
    <t>한혁수 교수님</t>
    <phoneticPr fontId="1" type="noConversion"/>
  </si>
  <si>
    <t>소프트웨어공학 관련 면담</t>
    <phoneticPr fontId="1" type="noConversion"/>
  </si>
  <si>
    <t>캡스톤디자인 관련 면담</t>
    <phoneticPr fontId="1" type="noConversion"/>
  </si>
  <si>
    <t>진로 관련 면담</t>
    <phoneticPr fontId="1" type="noConversion"/>
  </si>
  <si>
    <t>O</t>
    <phoneticPr fontId="1" type="noConversion"/>
  </si>
  <si>
    <t>캡스톤디자인 및 진로 관련 면담</t>
    <phoneticPr fontId="1" type="noConversion"/>
  </si>
  <si>
    <t>교양과 인성을 통한 면담</t>
    <phoneticPr fontId="1" type="noConversion"/>
  </si>
  <si>
    <t>D.Va (이것도 너프해보시지)</t>
    <phoneticPr fontId="1" type="noConversion"/>
  </si>
  <si>
    <t>- 프로젝트 명
  * 이것도 찾아보시지
- 프로젝트 기간
  * 2018 - 01 - 02 ~ 2018 - 12 - 21
- 개발 대상
  * 인공지능 물건 찾기 로봇
- 개발 목적
  * 사용자의 사소한 불편함을 해소하고, 궁극적으로는 상호 소통하는 지능형 인프라를 만들고자 함
- 구현 환경
  * Ubuntu 16.04, Windows 10, JDK-10, Python 3.6.4, ROS
- 개발 언어
  * Java, Python
- 개발 도구
  * Android Studio, Sublime Text 3
- 관리 도구
  * Git, Dropbox
- 팀 구성
  * 김대현, 김자훈, 원태희, 임현, 한성필</t>
    <phoneticPr fontId="1" type="noConversion"/>
  </si>
  <si>
    <t>국가장학 1-4</t>
    <phoneticPr fontId="1" type="noConversion"/>
  </si>
  <si>
    <t>디딤돌(국가II)</t>
    <phoneticPr fontId="1" type="noConversion"/>
  </si>
  <si>
    <t>디딤돌 I</t>
    <phoneticPr fontId="1" type="noConversion"/>
  </si>
  <si>
    <t>면학 B</t>
    <phoneticPr fontId="1" type="noConversion"/>
  </si>
  <si>
    <t>국가장학 2-4</t>
    <phoneticPr fontId="1" type="noConversion"/>
  </si>
  <si>
    <t>리더십(일반)</t>
    <phoneticPr fontId="1" type="noConversion"/>
  </si>
  <si>
    <t>국가장학 1-5</t>
    <phoneticPr fontId="1" type="noConversion"/>
  </si>
  <si>
    <t>국가장학 2-5</t>
    <phoneticPr fontId="1" type="noConversion"/>
  </si>
  <si>
    <t>국가장학 1-6</t>
    <phoneticPr fontId="1" type="noConversion"/>
  </si>
  <si>
    <t>국가장학 2-6</t>
    <phoneticPr fontId="1" type="noConversion"/>
  </si>
  <si>
    <t>비교과 마일리지</t>
    <phoneticPr fontId="1" type="noConversion"/>
  </si>
  <si>
    <t>특성화 학업장려 장학금(본부)</t>
    <phoneticPr fontId="1" type="noConversion"/>
  </si>
  <si>
    <t>한국장학재단</t>
    <phoneticPr fontId="1" type="noConversion"/>
  </si>
  <si>
    <t>상명대학교</t>
    <phoneticPr fontId="1" type="noConversion"/>
  </si>
  <si>
    <t>2015학년도 2학기</t>
    <phoneticPr fontId="1" type="noConversion"/>
  </si>
  <si>
    <t>2016학년도 1학기</t>
    <phoneticPr fontId="1" type="noConversion"/>
  </si>
  <si>
    <t>2016학년도 2학기</t>
    <phoneticPr fontId="1" type="noConversion"/>
  </si>
  <si>
    <t>2017학년도 1학기</t>
    <phoneticPr fontId="1" type="noConversion"/>
  </si>
  <si>
    <t>2017학년도 2학기</t>
    <phoneticPr fontId="1" type="noConversion"/>
  </si>
  <si>
    <t>2018학년도 1학기</t>
    <phoneticPr fontId="1" type="noConversion"/>
  </si>
  <si>
    <t>2018학년도 2학기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</si>
</sst>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6"/>
      <color theme="1"/>
      <name val="맑은 고딕"/>
      <family val="2"/>
      <charset val="129"/>
      <scheme val="minor"/>
    </font>
    <font>
      <b/>
      <sz val="8"/>
      <color rgb="FF000000"/>
      <name val="굴림"/>
      <family val="3"/>
      <charset val="129"/>
    </font>
    <font>
      <b/>
      <sz val="8"/>
      <color rgb="FF000000"/>
      <name val="맑은 고딕"/>
      <family val="3"/>
      <charset val="129"/>
      <scheme val="minor"/>
    </font>
    <font>
      <sz val="8"/>
      <color rgb="FF000000"/>
      <name val="굴림"/>
      <family val="3"/>
      <charset val="129"/>
    </font>
    <font>
      <b/>
      <sz val="8"/>
      <color theme="1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ajor"/>
    </font>
    <font>
      <sz val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9" tint="0.3999450666829432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2">
    <xf numFmtId="0" fontId="0" fillId="0" borderId="0" xfId="0">
      <alignment vertical="center"/>
    </xf>
    <xf numFmtId="0" fontId="3" fillId="0" borderId="4" xfId="0" applyFont="1" applyBorder="1" applyAlignment="1" applyProtection="1">
      <alignment horizontal="center" vertical="top" wrapText="1"/>
    </xf>
    <xf numFmtId="0" fontId="2" fillId="0" borderId="0" xfId="0" applyFont="1" applyProtection="1">
      <alignment vertical="center"/>
    </xf>
    <xf numFmtId="0" fontId="3" fillId="0" borderId="0" xfId="0" applyFont="1" applyProtection="1">
      <alignment vertical="center"/>
    </xf>
    <xf numFmtId="0" fontId="2" fillId="0" borderId="0" xfId="0" applyFont="1" applyFill="1" applyProtection="1">
      <alignment vertical="center"/>
    </xf>
    <xf numFmtId="0" fontId="4" fillId="0" borderId="0" xfId="0" applyFont="1" applyProtection="1">
      <alignment vertical="center"/>
    </xf>
    <xf numFmtId="0" fontId="0" fillId="0" borderId="0" xfId="0" applyProtection="1">
      <alignment vertical="center"/>
    </xf>
    <xf numFmtId="0" fontId="3" fillId="0" borderId="0" xfId="0" applyFont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center" vertical="top" wrapText="1"/>
    </xf>
    <xf numFmtId="0" fontId="6" fillId="0" borderId="0" xfId="0" applyFont="1" applyProtection="1">
      <alignment vertical="center"/>
    </xf>
    <xf numFmtId="0" fontId="8" fillId="0" borderId="0" xfId="0" applyFont="1" applyProtection="1">
      <alignment vertical="center"/>
    </xf>
    <xf numFmtId="0" fontId="2" fillId="0" borderId="0" xfId="0" applyFont="1" applyBorder="1" applyAlignment="1" applyProtection="1">
      <alignment vertical="center" wrapText="1"/>
    </xf>
    <xf numFmtId="0" fontId="0" fillId="0" borderId="0" xfId="0" applyBorder="1" applyProtection="1">
      <alignment vertical="center"/>
    </xf>
    <xf numFmtId="0" fontId="3" fillId="0" borderId="0" xfId="0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alignment vertical="center"/>
    </xf>
    <xf numFmtId="0" fontId="3" fillId="0" borderId="0" xfId="0" applyFont="1" applyFill="1" applyBorder="1" applyAlignment="1" applyProtection="1">
      <alignment horizontal="left" vertical="top" wrapText="1"/>
    </xf>
    <xf numFmtId="0" fontId="3" fillId="0" borderId="0" xfId="0" applyFont="1" applyFill="1" applyBorder="1" applyAlignment="1" applyProtection="1">
      <alignment horizontal="center" vertical="top" wrapText="1"/>
    </xf>
    <xf numFmtId="0" fontId="3" fillId="0" borderId="0" xfId="0" applyFont="1" applyFill="1" applyBorder="1" applyAlignment="1" applyProtection="1">
      <alignment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 wrapText="1"/>
    </xf>
    <xf numFmtId="0" fontId="3" fillId="0" borderId="4" xfId="0" applyFont="1" applyBorder="1" applyProtection="1">
      <alignment vertical="center"/>
    </xf>
    <xf numFmtId="0" fontId="2" fillId="0" borderId="0" xfId="0" applyFont="1" applyBorder="1" applyAlignment="1" applyProtection="1">
      <alignment horizontal="center" vertical="center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center" vertical="center"/>
    </xf>
    <xf numFmtId="0" fontId="3" fillId="0" borderId="4" xfId="0" applyFont="1" applyBorder="1" applyAlignment="1" applyProtection="1">
      <alignment horizontal="center" vertical="center"/>
    </xf>
    <xf numFmtId="0" fontId="3" fillId="0" borderId="4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vertical="center"/>
    </xf>
    <xf numFmtId="0" fontId="3" fillId="0" borderId="0" xfId="0" applyFont="1" applyAlignment="1" applyProtection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Alignment="1" applyProtection="1">
      <alignment horizontal="left" vertical="center"/>
    </xf>
    <xf numFmtId="0" fontId="3" fillId="0" borderId="0" xfId="0" applyFont="1">
      <alignment vertical="center"/>
    </xf>
    <xf numFmtId="0" fontId="3" fillId="2" borderId="4" xfId="0" applyFont="1" applyFill="1" applyBorder="1" applyProtection="1">
      <alignment vertical="center"/>
    </xf>
    <xf numFmtId="0" fontId="3" fillId="2" borderId="4" xfId="0" applyFont="1" applyFill="1" applyBorder="1" applyAlignment="1" applyProtection="1">
      <alignment horizontal="center" vertical="center"/>
    </xf>
    <xf numFmtId="0" fontId="3" fillId="2" borderId="4" xfId="0" applyFont="1" applyFill="1" applyBorder="1" applyAlignment="1" applyProtection="1">
      <alignment vertical="center" wrapText="1"/>
    </xf>
    <xf numFmtId="0" fontId="3" fillId="2" borderId="4" xfId="0" applyFont="1" applyFill="1" applyBorder="1" applyAlignment="1" applyProtection="1">
      <alignment horizontal="center" vertical="center" wrapText="1"/>
    </xf>
    <xf numFmtId="0" fontId="3" fillId="2" borderId="4" xfId="0" applyFont="1" applyFill="1" applyBorder="1" applyAlignment="1" applyProtection="1">
      <alignment horizontal="center" vertical="top" wrapText="1"/>
    </xf>
    <xf numFmtId="0" fontId="3" fillId="5" borderId="4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 wrapText="1"/>
    </xf>
    <xf numFmtId="0" fontId="4" fillId="0" borderId="0" xfId="0" applyFont="1" applyProtection="1">
      <alignment vertical="center"/>
    </xf>
    <xf numFmtId="0" fontId="0" fillId="0" borderId="0" xfId="0" applyProtection="1">
      <alignment vertical="center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 applyProtection="1">
      <alignment horizontal="center" vertical="center"/>
    </xf>
    <xf numFmtId="0" fontId="3" fillId="0" borderId="4" xfId="0" applyFont="1" applyBorder="1" applyAlignment="1" applyProtection="1">
      <alignment horizontal="center" vertical="center"/>
    </xf>
    <xf numFmtId="0" fontId="3" fillId="0" borderId="4" xfId="0" applyFont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center" vertical="center" wrapText="1"/>
    </xf>
    <xf numFmtId="0" fontId="3" fillId="2" borderId="4" xfId="0" applyFont="1" applyFill="1" applyBorder="1" applyAlignment="1" applyProtection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center" vertical="center" wrapText="1"/>
    </xf>
    <xf numFmtId="0" fontId="3" fillId="0" borderId="6" xfId="0" applyFont="1" applyBorder="1" applyAlignment="1" applyProtection="1">
      <alignment vertical="center"/>
    </xf>
    <xf numFmtId="0" fontId="3" fillId="0" borderId="7" xfId="0" applyFont="1" applyBorder="1" applyAlignment="1" applyProtection="1">
      <alignment vertical="center"/>
    </xf>
    <xf numFmtId="0" fontId="3" fillId="0" borderId="4" xfId="0" applyFont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center" vertical="center" wrapText="1"/>
    </xf>
    <xf numFmtId="0" fontId="3" fillId="0" borderId="4" xfId="0" applyFont="1" applyBorder="1" applyAlignment="1" applyProtection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3" fillId="0" borderId="5" xfId="0" applyFont="1" applyBorder="1" applyAlignment="1" applyProtection="1">
      <alignment horizontal="center" vertical="center" wrapText="1"/>
    </xf>
    <xf numFmtId="0" fontId="3" fillId="0" borderId="4" xfId="0" applyFont="1" applyBorder="1" applyAlignment="1" applyProtection="1">
      <alignment horizontal="center" vertical="center" wrapText="1"/>
    </xf>
    <xf numFmtId="0" fontId="3" fillId="0" borderId="10" xfId="0" applyFont="1" applyBorder="1" applyAlignment="1" applyProtection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5" fillId="0" borderId="16" xfId="0" applyFont="1" applyBorder="1" applyAlignment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3" fillId="0" borderId="4" xfId="0" applyFont="1" applyBorder="1" applyAlignment="1" applyProtection="1">
      <alignment horizontal="center" vertical="center"/>
    </xf>
    <xf numFmtId="0" fontId="3" fillId="2" borderId="4" xfId="0" applyFont="1" applyFill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 wrapText="1"/>
    </xf>
    <xf numFmtId="0" fontId="3" fillId="0" borderId="4" xfId="0" applyFont="1" applyBorder="1" applyAlignment="1" applyProtection="1">
      <alignment horizontal="center" vertical="center" wrapText="1"/>
    </xf>
    <xf numFmtId="0" fontId="3" fillId="0" borderId="4" xfId="0" applyFont="1" applyBorder="1" applyAlignment="1" applyProtection="1">
      <alignment vertical="center" wrapText="1"/>
    </xf>
    <xf numFmtId="0" fontId="3" fillId="0" borderId="5" xfId="0" applyFont="1" applyBorder="1" applyAlignment="1" applyProtection="1">
      <alignment vertical="center" wrapText="1"/>
    </xf>
    <xf numFmtId="0" fontId="3" fillId="0" borderId="2" xfId="0" applyFont="1" applyBorder="1" applyAlignment="1" applyProtection="1">
      <alignment vertical="center" wrapText="1"/>
    </xf>
    <xf numFmtId="0" fontId="3" fillId="0" borderId="8" xfId="0" applyFont="1" applyBorder="1" applyAlignment="1" applyProtection="1">
      <alignment vertical="center"/>
    </xf>
    <xf numFmtId="0" fontId="3" fillId="0" borderId="3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13" fillId="2" borderId="4" xfId="0" applyFont="1" applyFill="1" applyBorder="1" applyAlignment="1" applyProtection="1">
      <alignment horizontal="center" vertical="center" wrapText="1"/>
    </xf>
    <xf numFmtId="0" fontId="15" fillId="0" borderId="0" xfId="0" applyFont="1" applyProtection="1">
      <alignment vertical="center"/>
    </xf>
    <xf numFmtId="14" fontId="3" fillId="2" borderId="4" xfId="0" applyNumberFormat="1" applyFont="1" applyFill="1" applyBorder="1" applyAlignment="1" applyProtection="1">
      <alignment horizontal="center" vertical="center"/>
    </xf>
    <xf numFmtId="0" fontId="3" fillId="0" borderId="4" xfId="0" applyFont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center" vertical="center"/>
    </xf>
    <xf numFmtId="0" fontId="3" fillId="0" borderId="7" xfId="0" applyFont="1" applyBorder="1" applyAlignment="1" applyProtection="1">
      <alignment horizontal="center" vertical="center"/>
    </xf>
    <xf numFmtId="0" fontId="3" fillId="0" borderId="8" xfId="0" applyFont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center" vertical="center" wrapText="1"/>
    </xf>
    <xf numFmtId="0" fontId="3" fillId="0" borderId="7" xfId="0" applyFont="1" applyBorder="1" applyAlignment="1" applyProtection="1">
      <alignment horizontal="center" vertical="center" wrapText="1"/>
    </xf>
    <xf numFmtId="0" fontId="3" fillId="0" borderId="8" xfId="0" applyFont="1" applyBorder="1" applyAlignment="1" applyProtection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2" fillId="0" borderId="6" xfId="0" applyFont="1" applyBorder="1" applyAlignment="1" applyProtection="1">
      <alignment horizontal="center" vertical="center"/>
    </xf>
    <xf numFmtId="0" fontId="2" fillId="0" borderId="7" xfId="0" applyFont="1" applyBorder="1" applyAlignment="1" applyProtection="1">
      <alignment horizontal="center" vertical="center"/>
    </xf>
    <xf numFmtId="0" fontId="2" fillId="0" borderId="8" xfId="0" applyFont="1" applyBorder="1" applyAlignment="1" applyProtection="1">
      <alignment horizontal="center" vertical="center"/>
    </xf>
    <xf numFmtId="0" fontId="13" fillId="0" borderId="6" xfId="0" applyFont="1" applyBorder="1" applyAlignment="1" applyProtection="1">
      <alignment horizontal="center" vertical="center"/>
    </xf>
    <xf numFmtId="0" fontId="13" fillId="0" borderId="7" xfId="0" applyFont="1" applyBorder="1" applyAlignment="1" applyProtection="1">
      <alignment horizontal="center" vertical="center"/>
    </xf>
    <xf numFmtId="0" fontId="13" fillId="0" borderId="8" xfId="0" applyFont="1" applyBorder="1" applyAlignment="1" applyProtection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2" fillId="0" borderId="4" xfId="0" applyFont="1" applyBorder="1" applyAlignment="1" applyProtection="1">
      <alignment horizontal="center" vertical="center"/>
    </xf>
    <xf numFmtId="0" fontId="3" fillId="0" borderId="4" xfId="0" applyFont="1" applyBorder="1" applyAlignment="1" applyProtection="1">
      <alignment horizontal="center" vertical="center"/>
    </xf>
    <xf numFmtId="0" fontId="2" fillId="0" borderId="6" xfId="0" applyFont="1" applyBorder="1" applyAlignment="1" applyProtection="1">
      <alignment horizontal="center" vertical="center" wrapText="1"/>
    </xf>
    <xf numFmtId="0" fontId="9" fillId="0" borderId="0" xfId="0" applyFont="1" applyAlignment="1" applyProtection="1">
      <alignment horizontal="center" vertical="center"/>
    </xf>
    <xf numFmtId="0" fontId="8" fillId="2" borderId="4" xfId="0" applyFont="1" applyFill="1" applyBorder="1" applyAlignment="1" applyProtection="1">
      <alignment horizontal="center" vertical="center"/>
      <protection locked="0"/>
    </xf>
    <xf numFmtId="0" fontId="8" fillId="4" borderId="4" xfId="0" applyFont="1" applyFill="1" applyBorder="1" applyAlignment="1" applyProtection="1">
      <alignment horizontal="center" vertical="center" wrapText="1"/>
    </xf>
    <xf numFmtId="0" fontId="8" fillId="4" borderId="4" xfId="0" applyFont="1" applyFill="1" applyBorder="1" applyAlignment="1" applyProtection="1">
      <alignment horizontal="center" vertical="center"/>
    </xf>
    <xf numFmtId="0" fontId="8" fillId="0" borderId="4" xfId="0" applyFont="1" applyBorder="1" applyAlignment="1" applyProtection="1">
      <alignment horizontal="center" vertical="center" wrapText="1"/>
    </xf>
    <xf numFmtId="0" fontId="8" fillId="0" borderId="4" xfId="0" applyFont="1" applyBorder="1" applyAlignment="1" applyProtection="1">
      <alignment horizontal="center" vertical="center"/>
    </xf>
    <xf numFmtId="0" fontId="8" fillId="0" borderId="6" xfId="0" applyFont="1" applyFill="1" applyBorder="1" applyAlignment="1" applyProtection="1">
      <alignment horizontal="center" vertical="center"/>
    </xf>
    <xf numFmtId="0" fontId="8" fillId="0" borderId="7" xfId="0" applyFont="1" applyFill="1" applyBorder="1" applyAlignment="1" applyProtection="1">
      <alignment horizontal="center" vertical="center"/>
    </xf>
    <xf numFmtId="0" fontId="7" fillId="0" borderId="4" xfId="0" applyFont="1" applyBorder="1" applyAlignment="1" applyProtection="1">
      <alignment horizontal="center" vertical="center"/>
    </xf>
    <xf numFmtId="0" fontId="2" fillId="0" borderId="10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3" fillId="0" borderId="4" xfId="0" applyFont="1" applyBorder="1" applyAlignment="1" applyProtection="1">
      <alignment horizontal="left" vertical="center" wrapText="1"/>
    </xf>
    <xf numFmtId="0" fontId="2" fillId="0" borderId="4" xfId="0" applyFont="1" applyBorder="1" applyAlignment="1" applyProtection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 textRotation="255" wrapText="1"/>
    </xf>
    <xf numFmtId="0" fontId="2" fillId="0" borderId="1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18" xfId="0" applyFont="1" applyBorder="1" applyAlignment="1" applyProtection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textRotation="255"/>
    </xf>
    <xf numFmtId="0" fontId="2" fillId="0" borderId="3" xfId="0" applyFont="1" applyBorder="1" applyAlignment="1">
      <alignment horizontal="center" vertical="center" textRotation="255"/>
    </xf>
    <xf numFmtId="0" fontId="2" fillId="0" borderId="13" xfId="0" applyFont="1" applyBorder="1" applyAlignment="1">
      <alignment horizontal="center" vertical="center" textRotation="255"/>
    </xf>
    <xf numFmtId="0" fontId="3" fillId="2" borderId="4" xfId="0" applyFont="1" applyFill="1" applyBorder="1" applyAlignment="1" applyProtection="1">
      <alignment horizontal="center" vertical="center"/>
    </xf>
    <xf numFmtId="3" fontId="3" fillId="2" borderId="4" xfId="0" applyNumberFormat="1" applyFont="1" applyFill="1" applyBorder="1" applyAlignment="1" applyProtection="1">
      <alignment horizontal="center" vertical="center"/>
    </xf>
    <xf numFmtId="0" fontId="3" fillId="0" borderId="4" xfId="0" applyFont="1" applyBorder="1" applyAlignment="1" applyProtection="1">
      <alignment horizontal="left" vertical="center"/>
    </xf>
    <xf numFmtId="0" fontId="3" fillId="0" borderId="4" xfId="0" applyFont="1" applyBorder="1" applyAlignment="1" applyProtection="1">
      <alignment horizontal="center" vertical="center" wrapText="1"/>
    </xf>
    <xf numFmtId="0" fontId="3" fillId="0" borderId="6" xfId="0" applyFont="1" applyBorder="1" applyAlignment="1" applyProtection="1">
      <alignment horizontal="left" vertical="center"/>
    </xf>
    <xf numFmtId="0" fontId="3" fillId="0" borderId="7" xfId="0" applyFont="1" applyBorder="1" applyAlignment="1" applyProtection="1">
      <alignment horizontal="left" vertical="center"/>
    </xf>
    <xf numFmtId="0" fontId="3" fillId="0" borderId="8" xfId="0" applyFont="1" applyBorder="1" applyAlignment="1" applyProtection="1">
      <alignment horizontal="left" vertical="center"/>
    </xf>
    <xf numFmtId="0" fontId="3" fillId="0" borderId="5" xfId="0" applyFont="1" applyBorder="1" applyAlignment="1" applyProtection="1">
      <alignment horizontal="center" vertical="center" wrapText="1"/>
    </xf>
    <xf numFmtId="0" fontId="3" fillId="0" borderId="2" xfId="0" applyFont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</xf>
    <xf numFmtId="0" fontId="3" fillId="2" borderId="6" xfId="0" applyFont="1" applyFill="1" applyBorder="1" applyAlignment="1" applyProtection="1">
      <alignment horizontal="center" vertical="center"/>
    </xf>
    <xf numFmtId="0" fontId="3" fillId="2" borderId="7" xfId="0" applyFont="1" applyFill="1" applyBorder="1" applyAlignment="1" applyProtection="1">
      <alignment horizontal="center" vertical="center"/>
    </xf>
    <xf numFmtId="0" fontId="3" fillId="2" borderId="8" xfId="0" applyFont="1" applyFill="1" applyBorder="1" applyAlignment="1" applyProtection="1">
      <alignment horizontal="center" vertical="center"/>
    </xf>
    <xf numFmtId="14" fontId="3" fillId="2" borderId="4" xfId="0" applyNumberFormat="1" applyFont="1" applyFill="1" applyBorder="1" applyAlignment="1" applyProtection="1">
      <alignment horizontal="center" vertical="center"/>
    </xf>
    <xf numFmtId="14" fontId="3" fillId="2" borderId="7" xfId="0" applyNumberFormat="1" applyFont="1" applyFill="1" applyBorder="1" applyAlignment="1" applyProtection="1">
      <alignment horizontal="center" vertical="center"/>
    </xf>
    <xf numFmtId="14" fontId="3" fillId="2" borderId="8" xfId="0" applyNumberFormat="1" applyFont="1" applyFill="1" applyBorder="1" applyAlignment="1" applyProtection="1">
      <alignment horizontal="center" vertical="center"/>
    </xf>
    <xf numFmtId="0" fontId="3" fillId="2" borderId="4" xfId="0" quotePrefix="1" applyFont="1" applyFill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center" vertical="top" wrapText="1"/>
    </xf>
    <xf numFmtId="0" fontId="3" fillId="0" borderId="8" xfId="0" applyFont="1" applyBorder="1" applyAlignment="1" applyProtection="1">
      <alignment horizontal="center" vertical="top" wrapText="1"/>
    </xf>
    <xf numFmtId="0" fontId="3" fillId="3" borderId="6" xfId="0" applyFont="1" applyFill="1" applyBorder="1" applyAlignment="1" applyProtection="1">
      <alignment horizontal="center" vertical="center"/>
    </xf>
    <xf numFmtId="0" fontId="3" fillId="3" borderId="7" xfId="0" applyFont="1" applyFill="1" applyBorder="1" applyAlignment="1" applyProtection="1">
      <alignment horizontal="center" vertical="center"/>
    </xf>
    <xf numFmtId="0" fontId="3" fillId="3" borderId="8" xfId="0" applyFont="1" applyFill="1" applyBorder="1" applyAlignment="1" applyProtection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B2:R42"/>
  <sheetViews>
    <sheetView view="pageLayout" topLeftCell="A28" zoomScale="115" zoomScalePageLayoutView="115" workbookViewId="0">
      <selection activeCell="B38" sqref="B38:J38"/>
    </sheetView>
  </sheetViews>
  <sheetFormatPr defaultColWidth="8.69921875" defaultRowHeight="17.399999999999999"/>
  <cols>
    <col min="1" max="1" width="1.8984375" style="6" customWidth="1"/>
    <col min="2" max="2" width="5.69921875" style="6" customWidth="1"/>
    <col min="3" max="3" width="6.59765625" style="6" customWidth="1"/>
    <col min="4" max="7" width="6.8984375" style="6" customWidth="1"/>
    <col min="8" max="8" width="18" style="6" customWidth="1"/>
    <col min="9" max="9" width="8.69921875" style="6"/>
    <col min="10" max="10" width="13.3984375" style="6" customWidth="1"/>
    <col min="11" max="16384" width="8.69921875" style="6"/>
  </cols>
  <sheetData>
    <row r="2" spans="2:18" ht="25.2">
      <c r="B2" s="112" t="s">
        <v>60</v>
      </c>
      <c r="C2" s="112"/>
      <c r="D2" s="112"/>
      <c r="E2" s="112"/>
      <c r="F2" s="112"/>
      <c r="G2" s="112"/>
      <c r="H2" s="112"/>
      <c r="I2" s="112"/>
      <c r="J2" s="112"/>
      <c r="K2" s="2"/>
      <c r="L2" s="2"/>
      <c r="M2" s="2"/>
      <c r="N2" s="2"/>
      <c r="O2" s="2"/>
      <c r="P2" s="2"/>
      <c r="Q2" s="2"/>
      <c r="R2" s="2"/>
    </row>
    <row r="3" spans="2:18">
      <c r="C3" s="2"/>
      <c r="D3" s="2"/>
      <c r="E3" s="2"/>
      <c r="M3" s="2"/>
      <c r="N3" s="2"/>
      <c r="O3" s="2"/>
      <c r="P3" s="2"/>
      <c r="Q3" s="2"/>
      <c r="R3" s="2"/>
    </row>
    <row r="4" spans="2:18" ht="21" customHeight="1">
      <c r="B4" s="120" t="s">
        <v>45</v>
      </c>
      <c r="C4" s="117"/>
      <c r="D4" s="113" t="s">
        <v>509</v>
      </c>
      <c r="E4" s="113"/>
      <c r="F4" s="113"/>
      <c r="G4" s="10"/>
      <c r="H4" s="116" t="s">
        <v>47</v>
      </c>
      <c r="I4" s="114" t="s">
        <v>510</v>
      </c>
      <c r="J4" s="115"/>
      <c r="M4" s="4"/>
      <c r="N4" s="4"/>
      <c r="O4" s="4"/>
      <c r="P4" s="4"/>
      <c r="Q4" s="2"/>
      <c r="R4" s="2"/>
    </row>
    <row r="5" spans="2:18" ht="21" customHeight="1">
      <c r="B5" s="118" t="s">
        <v>46</v>
      </c>
      <c r="C5" s="119"/>
      <c r="D5" s="113">
        <v>201511054</v>
      </c>
      <c r="E5" s="113"/>
      <c r="F5" s="113"/>
      <c r="G5" s="10"/>
      <c r="H5" s="117"/>
      <c r="I5" s="115"/>
      <c r="J5" s="115"/>
      <c r="K5" s="4"/>
      <c r="L5" s="4"/>
      <c r="M5" s="4"/>
      <c r="N5" s="4"/>
      <c r="O5" s="4"/>
      <c r="P5" s="4"/>
      <c r="Q5" s="2"/>
      <c r="R5" s="2"/>
    </row>
    <row r="6" spans="2:18" ht="9" customHeight="1">
      <c r="C6" s="2"/>
      <c r="D6" s="2"/>
      <c r="E6" s="2"/>
      <c r="F6" s="2"/>
      <c r="G6" s="2"/>
      <c r="H6" s="2"/>
      <c r="I6" s="2"/>
      <c r="J6" s="2" t="s">
        <v>48</v>
      </c>
      <c r="K6" s="2"/>
      <c r="L6" s="2"/>
      <c r="M6" s="2"/>
      <c r="N6" s="2"/>
      <c r="O6" s="2"/>
      <c r="P6" s="2"/>
      <c r="Q6" s="2"/>
      <c r="R6" s="2"/>
    </row>
    <row r="7" spans="2:18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2:18">
      <c r="B8" s="2" t="s">
        <v>61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2:18">
      <c r="B9" s="2" t="s">
        <v>62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2:18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2:18" ht="9.75" customHeight="1"/>
    <row r="12" spans="2:18">
      <c r="B12" s="2" t="s">
        <v>63</v>
      </c>
      <c r="D12" s="3"/>
      <c r="E12" s="3"/>
      <c r="F12" s="3"/>
      <c r="G12" s="3"/>
    </row>
    <row r="13" spans="2:18">
      <c r="B13" s="110" t="s">
        <v>64</v>
      </c>
      <c r="C13" s="110"/>
      <c r="D13" s="85" t="s">
        <v>65</v>
      </c>
      <c r="E13" s="86"/>
      <c r="F13" s="86"/>
      <c r="G13" s="86"/>
      <c r="H13" s="86"/>
      <c r="I13" s="86"/>
      <c r="J13" s="87"/>
    </row>
    <row r="14" spans="2:18">
      <c r="B14" s="109" t="s">
        <v>66</v>
      </c>
      <c r="C14" s="109"/>
      <c r="D14" s="94" t="s">
        <v>264</v>
      </c>
      <c r="E14" s="95"/>
      <c r="F14" s="95"/>
      <c r="G14" s="95"/>
      <c r="H14" s="95"/>
      <c r="I14" s="95"/>
      <c r="J14" s="96"/>
    </row>
    <row r="15" spans="2:18">
      <c r="B15" s="109" t="s">
        <v>67</v>
      </c>
      <c r="C15" s="109"/>
      <c r="D15" s="94" t="s">
        <v>265</v>
      </c>
      <c r="E15" s="95"/>
      <c r="F15" s="95"/>
      <c r="G15" s="95"/>
      <c r="H15" s="95"/>
      <c r="I15" s="95"/>
      <c r="J15" s="96"/>
    </row>
    <row r="16" spans="2:18">
      <c r="B16" s="109" t="s">
        <v>68</v>
      </c>
      <c r="C16" s="109"/>
      <c r="D16" s="94" t="s">
        <v>266</v>
      </c>
      <c r="E16" s="95"/>
      <c r="F16" s="95"/>
      <c r="G16" s="95"/>
      <c r="H16" s="95"/>
      <c r="I16" s="95"/>
      <c r="J16" s="96"/>
    </row>
    <row r="17" spans="2:12" ht="26.25" customHeight="1">
      <c r="B17" s="109" t="s">
        <v>69</v>
      </c>
      <c r="C17" s="109"/>
      <c r="D17" s="111" t="s">
        <v>296</v>
      </c>
      <c r="E17" s="95"/>
      <c r="F17" s="95"/>
      <c r="G17" s="95"/>
      <c r="H17" s="95"/>
      <c r="I17" s="95"/>
      <c r="J17" s="96"/>
    </row>
    <row r="18" spans="2:12">
      <c r="B18" s="109" t="s">
        <v>70</v>
      </c>
      <c r="C18" s="109"/>
      <c r="D18" s="94" t="s">
        <v>267</v>
      </c>
      <c r="E18" s="95"/>
      <c r="F18" s="95"/>
      <c r="G18" s="95"/>
      <c r="H18" s="95"/>
      <c r="I18" s="95"/>
      <c r="J18" s="96"/>
    </row>
    <row r="19" spans="2:12">
      <c r="B19" s="110" t="s">
        <v>71</v>
      </c>
      <c r="C19" s="110"/>
      <c r="D19" s="85" t="s">
        <v>268</v>
      </c>
      <c r="E19" s="86"/>
      <c r="F19" s="86"/>
      <c r="G19" s="86"/>
      <c r="H19" s="86"/>
      <c r="I19" s="86"/>
      <c r="J19" s="87"/>
    </row>
    <row r="20" spans="2:12">
      <c r="B20" s="110" t="s">
        <v>72</v>
      </c>
      <c r="C20" s="110"/>
      <c r="D20" s="85" t="s">
        <v>269</v>
      </c>
      <c r="E20" s="86"/>
      <c r="F20" s="86"/>
      <c r="G20" s="86"/>
      <c r="H20" s="86"/>
      <c r="I20" s="86"/>
      <c r="J20" s="87"/>
    </row>
    <row r="21" spans="2:12">
      <c r="B21" s="110" t="s">
        <v>73</v>
      </c>
      <c r="C21" s="110"/>
      <c r="D21" s="85" t="s">
        <v>270</v>
      </c>
      <c r="E21" s="86"/>
      <c r="F21" s="86"/>
      <c r="G21" s="86"/>
      <c r="H21" s="86"/>
      <c r="I21" s="86"/>
      <c r="J21" s="87"/>
    </row>
    <row r="22" spans="2:12">
      <c r="B22" s="110" t="s">
        <v>74</v>
      </c>
      <c r="C22" s="110"/>
      <c r="D22" s="85" t="s">
        <v>271</v>
      </c>
      <c r="E22" s="86"/>
      <c r="F22" s="86"/>
      <c r="G22" s="86"/>
      <c r="H22" s="86"/>
      <c r="I22" s="86"/>
      <c r="J22" s="87"/>
    </row>
    <row r="23" spans="2:12">
      <c r="B23" s="110" t="s">
        <v>75</v>
      </c>
      <c r="C23" s="110"/>
      <c r="D23" s="85" t="s">
        <v>272</v>
      </c>
      <c r="E23" s="86"/>
      <c r="F23" s="86"/>
      <c r="G23" s="86"/>
      <c r="H23" s="86"/>
      <c r="I23" s="86"/>
      <c r="J23" s="87"/>
    </row>
    <row r="24" spans="2:12" s="42" customFormat="1">
      <c r="B24" s="48"/>
      <c r="C24" s="48"/>
      <c r="D24" s="48"/>
      <c r="E24" s="48"/>
      <c r="F24" s="48"/>
      <c r="G24" s="48"/>
      <c r="H24" s="48"/>
      <c r="I24" s="48"/>
      <c r="J24" s="48"/>
    </row>
    <row r="25" spans="2:12">
      <c r="B25" s="23"/>
      <c r="C25" s="23"/>
      <c r="D25" s="23"/>
      <c r="E25" s="23"/>
      <c r="F25" s="23"/>
      <c r="G25" s="26"/>
      <c r="H25" s="29"/>
      <c r="I25" s="29"/>
      <c r="J25" s="29"/>
    </row>
    <row r="26" spans="2:12">
      <c r="B26" s="100" t="s">
        <v>255</v>
      </c>
      <c r="C26" s="101"/>
      <c r="D26" s="101"/>
      <c r="E26" s="101"/>
      <c r="F26" s="101"/>
      <c r="G26" s="101"/>
      <c r="H26" s="101"/>
      <c r="I26" s="101"/>
      <c r="J26" s="102"/>
    </row>
    <row r="27" spans="2:12">
      <c r="B27" s="91" t="s">
        <v>256</v>
      </c>
      <c r="C27" s="92"/>
      <c r="D27" s="92"/>
      <c r="E27" s="92"/>
      <c r="F27" s="92"/>
      <c r="G27" s="92"/>
      <c r="H27" s="92"/>
      <c r="I27" s="92"/>
      <c r="J27" s="93"/>
    </row>
    <row r="28" spans="2:12">
      <c r="B28" s="103" t="s">
        <v>257</v>
      </c>
      <c r="C28" s="104"/>
      <c r="D28" s="104"/>
      <c r="E28" s="104"/>
      <c r="F28" s="104"/>
      <c r="G28" s="104"/>
      <c r="H28" s="104"/>
      <c r="I28" s="104"/>
      <c r="J28" s="105"/>
    </row>
    <row r="29" spans="2:12">
      <c r="B29" s="91" t="s">
        <v>258</v>
      </c>
      <c r="C29" s="92"/>
      <c r="D29" s="92"/>
      <c r="E29" s="92"/>
      <c r="F29" s="92"/>
      <c r="G29" s="92"/>
      <c r="H29" s="92"/>
      <c r="I29" s="92"/>
      <c r="J29" s="93"/>
    </row>
    <row r="30" spans="2:12">
      <c r="B30" s="106" t="s">
        <v>282</v>
      </c>
      <c r="C30" s="107"/>
      <c r="D30" s="107"/>
      <c r="E30" s="107"/>
      <c r="F30" s="107"/>
      <c r="G30" s="107"/>
      <c r="H30" s="107"/>
      <c r="I30" s="107"/>
      <c r="J30" s="108"/>
    </row>
    <row r="31" spans="2:12">
      <c r="B31" s="91" t="s">
        <v>273</v>
      </c>
      <c r="C31" s="92"/>
      <c r="D31" s="92"/>
      <c r="E31" s="92"/>
      <c r="F31" s="92"/>
      <c r="G31" s="92"/>
      <c r="H31" s="92"/>
      <c r="I31" s="92"/>
      <c r="J31" s="93"/>
    </row>
    <row r="32" spans="2:12">
      <c r="B32" s="94" t="s">
        <v>259</v>
      </c>
      <c r="C32" s="95"/>
      <c r="D32" s="95"/>
      <c r="E32" s="95"/>
      <c r="F32" s="95"/>
      <c r="G32" s="95"/>
      <c r="H32" s="95"/>
      <c r="I32" s="95"/>
      <c r="J32" s="96"/>
      <c r="K32" s="2"/>
      <c r="L32" s="2"/>
    </row>
    <row r="33" spans="2:12" ht="16.5" customHeight="1">
      <c r="B33" s="29"/>
      <c r="C33" s="29"/>
      <c r="D33" s="29"/>
      <c r="E33" s="29"/>
      <c r="F33" s="29"/>
      <c r="G33" s="29"/>
      <c r="H33" s="29"/>
      <c r="I33" s="29"/>
      <c r="J33" s="29"/>
      <c r="K33" s="2"/>
      <c r="L33" s="2"/>
    </row>
    <row r="34" spans="2:12">
      <c r="B34" s="97" t="s">
        <v>262</v>
      </c>
      <c r="C34" s="98"/>
      <c r="D34" s="98"/>
      <c r="E34" s="98"/>
      <c r="F34" s="98"/>
      <c r="G34" s="98"/>
      <c r="H34" s="98"/>
      <c r="I34" s="98"/>
      <c r="J34" s="99"/>
      <c r="K34" s="2"/>
      <c r="L34" s="2"/>
    </row>
    <row r="35" spans="2:12">
      <c r="B35" s="85" t="s">
        <v>260</v>
      </c>
      <c r="C35" s="86"/>
      <c r="D35" s="86"/>
      <c r="E35" s="86"/>
      <c r="F35" s="86"/>
      <c r="G35" s="86"/>
      <c r="H35" s="86"/>
      <c r="I35" s="86"/>
      <c r="J35" s="87"/>
      <c r="K35" s="2"/>
      <c r="L35" s="2"/>
    </row>
    <row r="36" spans="2:12">
      <c r="B36" s="85" t="s">
        <v>377</v>
      </c>
      <c r="C36" s="86"/>
      <c r="D36" s="86"/>
      <c r="E36" s="86"/>
      <c r="F36" s="86"/>
      <c r="G36" s="86"/>
      <c r="H36" s="86"/>
      <c r="I36" s="86"/>
      <c r="J36" s="87"/>
      <c r="K36" s="2"/>
      <c r="L36" s="2"/>
    </row>
    <row r="37" spans="2:12">
      <c r="B37" s="85" t="s">
        <v>478</v>
      </c>
      <c r="C37" s="86"/>
      <c r="D37" s="86"/>
      <c r="E37" s="86"/>
      <c r="F37" s="86"/>
      <c r="G37" s="86"/>
      <c r="H37" s="86"/>
      <c r="I37" s="86"/>
      <c r="J37" s="87"/>
      <c r="K37" s="2"/>
      <c r="L37" s="2"/>
    </row>
    <row r="38" spans="2:12" ht="16.5" customHeight="1">
      <c r="B38" s="88" t="s">
        <v>261</v>
      </c>
      <c r="C38" s="89"/>
      <c r="D38" s="89"/>
      <c r="E38" s="89"/>
      <c r="F38" s="89"/>
      <c r="G38" s="89"/>
      <c r="H38" s="89"/>
      <c r="I38" s="89"/>
      <c r="J38" s="90"/>
      <c r="K38" s="2"/>
      <c r="L38" s="2"/>
    </row>
    <row r="39" spans="2:12">
      <c r="B39" s="88" t="s">
        <v>479</v>
      </c>
      <c r="C39" s="89"/>
      <c r="D39" s="89"/>
      <c r="E39" s="89"/>
      <c r="F39" s="89"/>
      <c r="G39" s="89"/>
      <c r="H39" s="89"/>
      <c r="I39" s="89"/>
      <c r="J39" s="90"/>
      <c r="K39" s="2"/>
      <c r="L39" s="2"/>
    </row>
    <row r="40" spans="2:12">
      <c r="B40" s="88" t="s">
        <v>292</v>
      </c>
      <c r="C40" s="89"/>
      <c r="D40" s="89"/>
      <c r="E40" s="89"/>
      <c r="F40" s="89"/>
      <c r="G40" s="89"/>
      <c r="H40" s="89"/>
      <c r="I40" s="89"/>
      <c r="J40" s="90"/>
      <c r="K40" s="2"/>
      <c r="L40" s="2"/>
    </row>
    <row r="41" spans="2:12">
      <c r="B41" s="88" t="s">
        <v>293</v>
      </c>
      <c r="C41" s="89"/>
      <c r="D41" s="89"/>
      <c r="E41" s="89"/>
      <c r="F41" s="89"/>
      <c r="G41" s="89"/>
      <c r="H41" s="89"/>
      <c r="I41" s="89"/>
      <c r="J41" s="90"/>
    </row>
    <row r="42" spans="2:12">
      <c r="G42" s="12"/>
      <c r="H42" s="11"/>
      <c r="I42" s="11"/>
      <c r="J42" s="11"/>
    </row>
  </sheetData>
  <mergeCells count="44">
    <mergeCell ref="B2:J2"/>
    <mergeCell ref="D4:F4"/>
    <mergeCell ref="D5:F5"/>
    <mergeCell ref="I4:J5"/>
    <mergeCell ref="H4:H5"/>
    <mergeCell ref="B5:C5"/>
    <mergeCell ref="B4:C4"/>
    <mergeCell ref="D22:J22"/>
    <mergeCell ref="D23:J23"/>
    <mergeCell ref="D18:J18"/>
    <mergeCell ref="B20:C20"/>
    <mergeCell ref="B19:C19"/>
    <mergeCell ref="D19:J19"/>
    <mergeCell ref="B21:C21"/>
    <mergeCell ref="B18:C18"/>
    <mergeCell ref="B22:C22"/>
    <mergeCell ref="B23:C23"/>
    <mergeCell ref="D20:J20"/>
    <mergeCell ref="D21:J21"/>
    <mergeCell ref="D13:J13"/>
    <mergeCell ref="D14:J14"/>
    <mergeCell ref="D15:J15"/>
    <mergeCell ref="D16:J16"/>
    <mergeCell ref="D17:J17"/>
    <mergeCell ref="B16:C16"/>
    <mergeCell ref="B13:C13"/>
    <mergeCell ref="B14:C14"/>
    <mergeCell ref="B15:C15"/>
    <mergeCell ref="B17:C17"/>
    <mergeCell ref="B26:J26"/>
    <mergeCell ref="B27:J27"/>
    <mergeCell ref="B28:J28"/>
    <mergeCell ref="B29:J29"/>
    <mergeCell ref="B30:J30"/>
    <mergeCell ref="B37:J37"/>
    <mergeCell ref="B41:J41"/>
    <mergeCell ref="B31:J31"/>
    <mergeCell ref="B32:J32"/>
    <mergeCell ref="B34:J34"/>
    <mergeCell ref="B35:J35"/>
    <mergeCell ref="B36:J36"/>
    <mergeCell ref="B39:J39"/>
    <mergeCell ref="B40:J40"/>
    <mergeCell ref="B38:J38"/>
  </mergeCells>
  <phoneticPr fontId="1" type="noConversion"/>
  <pageMargins left="0.25" right="0.25" top="0.75" bottom="0.75" header="0.3" footer="0.3"/>
  <pageSetup paperSize="9"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Q88"/>
  <sheetViews>
    <sheetView showWhiteSpace="0" view="pageLayout" topLeftCell="A58" workbookViewId="0">
      <selection activeCell="F82" sqref="F82:H82"/>
    </sheetView>
  </sheetViews>
  <sheetFormatPr defaultColWidth="9" defaultRowHeight="17.399999999999999"/>
  <cols>
    <col min="1" max="1" width="4.8984375" style="6" customWidth="1"/>
    <col min="2" max="2" width="9.59765625" style="6" customWidth="1"/>
    <col min="3" max="3" width="19.19921875" style="6" customWidth="1"/>
    <col min="4" max="4" width="4.59765625" style="6" customWidth="1"/>
    <col min="5" max="5" width="7.09765625" style="6" customWidth="1"/>
    <col min="6" max="6" width="7.09765625" style="42" customWidth="1"/>
    <col min="7" max="7" width="8.09765625" style="6" customWidth="1"/>
    <col min="8" max="8" width="16.5" style="6" customWidth="1"/>
    <col min="9" max="9" width="10.8984375" style="6" customWidth="1"/>
    <col min="10" max="10" width="9" style="6" customWidth="1"/>
    <col min="11" max="16384" width="9" style="6"/>
  </cols>
  <sheetData>
    <row r="1" spans="1:13">
      <c r="B1" s="9">
        <f>VALUE(LEFT(안내!D5, 4))</f>
        <v>2015</v>
      </c>
    </row>
    <row r="2" spans="1:13">
      <c r="A2" s="2" t="s">
        <v>154</v>
      </c>
    </row>
    <row r="3" spans="1:13" s="42" customFormat="1">
      <c r="A3" s="2" t="s">
        <v>391</v>
      </c>
    </row>
    <row r="4" spans="1:13">
      <c r="A4" s="2" t="s">
        <v>382</v>
      </c>
    </row>
    <row r="5" spans="1:13" s="42" customFormat="1">
      <c r="A5" s="2" t="s">
        <v>463</v>
      </c>
    </row>
    <row r="6" spans="1:13" s="42" customFormat="1">
      <c r="A6" s="2"/>
    </row>
    <row r="7" spans="1:13">
      <c r="A7" s="3" t="s">
        <v>155</v>
      </c>
      <c r="C7" s="3"/>
      <c r="D7" s="3"/>
      <c r="E7" s="5"/>
      <c r="F7" s="41"/>
      <c r="G7" s="3"/>
      <c r="I7" s="3"/>
      <c r="J7" s="3"/>
      <c r="K7" s="3"/>
      <c r="L7" s="5"/>
      <c r="M7" s="3"/>
    </row>
    <row r="8" spans="1:13" ht="15.75" customHeight="1">
      <c r="B8" s="2" t="s">
        <v>383</v>
      </c>
      <c r="C8" s="2"/>
      <c r="D8" s="2"/>
      <c r="G8" s="2"/>
      <c r="H8" s="7"/>
    </row>
    <row r="9" spans="1:13" ht="15.75" customHeight="1">
      <c r="B9" s="28" t="s">
        <v>0</v>
      </c>
      <c r="C9" s="28" t="s">
        <v>22</v>
      </c>
      <c r="D9" s="28" t="s">
        <v>1</v>
      </c>
      <c r="E9" s="28" t="s">
        <v>380</v>
      </c>
      <c r="F9" s="64" t="s">
        <v>381</v>
      </c>
      <c r="G9" s="88" t="s">
        <v>37</v>
      </c>
      <c r="H9" s="90"/>
    </row>
    <row r="10" spans="1:13" ht="15.75" customHeight="1">
      <c r="B10" s="166" t="s">
        <v>398</v>
      </c>
      <c r="C10" s="28" t="s">
        <v>392</v>
      </c>
      <c r="D10" s="28">
        <v>3</v>
      </c>
      <c r="E10" s="24"/>
      <c r="F10" s="43"/>
      <c r="G10" s="88" t="s">
        <v>396</v>
      </c>
      <c r="H10" s="90"/>
    </row>
    <row r="11" spans="1:13" ht="15.75" customHeight="1">
      <c r="B11" s="168"/>
      <c r="C11" s="28" t="s">
        <v>393</v>
      </c>
      <c r="D11" s="28">
        <v>3</v>
      </c>
      <c r="E11" s="24"/>
      <c r="F11" s="43"/>
      <c r="G11" s="88" t="s">
        <v>397</v>
      </c>
      <c r="H11" s="90"/>
    </row>
    <row r="12" spans="1:13" ht="15.75" customHeight="1">
      <c r="B12" s="162" t="s">
        <v>399</v>
      </c>
      <c r="C12" s="28" t="s">
        <v>26</v>
      </c>
      <c r="D12" s="28">
        <v>3</v>
      </c>
      <c r="E12" s="24"/>
      <c r="F12" s="43"/>
      <c r="G12" s="88" t="s">
        <v>396</v>
      </c>
      <c r="H12" s="90"/>
    </row>
    <row r="13" spans="1:13" ht="15.75" customHeight="1">
      <c r="B13" s="162"/>
      <c r="C13" s="28" t="s">
        <v>405</v>
      </c>
      <c r="D13" s="28">
        <v>3</v>
      </c>
      <c r="E13" s="24"/>
      <c r="F13" s="43"/>
      <c r="G13" s="88" t="s">
        <v>396</v>
      </c>
      <c r="H13" s="90"/>
    </row>
    <row r="14" spans="1:13" ht="15.75" customHeight="1">
      <c r="B14" s="162"/>
      <c r="C14" s="28" t="s">
        <v>30</v>
      </c>
      <c r="D14" s="28">
        <v>3</v>
      </c>
      <c r="E14" s="24">
        <v>2</v>
      </c>
      <c r="F14" s="43">
        <v>1</v>
      </c>
      <c r="G14" s="88" t="s">
        <v>396</v>
      </c>
      <c r="H14" s="90"/>
    </row>
    <row r="15" spans="1:13" ht="15.75" customHeight="1">
      <c r="B15" s="162"/>
      <c r="C15" s="28" t="s">
        <v>406</v>
      </c>
      <c r="D15" s="28">
        <v>3</v>
      </c>
      <c r="E15" s="24">
        <v>2</v>
      </c>
      <c r="F15" s="43">
        <v>1</v>
      </c>
      <c r="G15" s="88" t="s">
        <v>396</v>
      </c>
      <c r="H15" s="90"/>
    </row>
    <row r="16" spans="1:13" ht="15.75" customHeight="1"/>
    <row r="17" spans="2:8" s="42" customFormat="1" ht="15.75" customHeight="1"/>
    <row r="18" spans="2:8" s="42" customFormat="1" ht="15.75" customHeight="1"/>
    <row r="19" spans="2:8" s="42" customFormat="1" ht="15.75" customHeight="1">
      <c r="B19" s="2" t="s">
        <v>384</v>
      </c>
      <c r="C19" s="2"/>
      <c r="D19" s="2"/>
      <c r="G19" s="2"/>
      <c r="H19" s="52"/>
    </row>
    <row r="20" spans="2:8" s="42" customFormat="1" ht="15.75" customHeight="1">
      <c r="B20" s="64" t="s">
        <v>0</v>
      </c>
      <c r="C20" s="64" t="s">
        <v>22</v>
      </c>
      <c r="D20" s="64" t="s">
        <v>1</v>
      </c>
      <c r="E20" s="64" t="s">
        <v>380</v>
      </c>
      <c r="F20" s="64" t="s">
        <v>381</v>
      </c>
      <c r="G20" s="64" t="s">
        <v>386</v>
      </c>
      <c r="H20" s="64" t="s">
        <v>385</v>
      </c>
    </row>
    <row r="21" spans="2:8" s="42" customFormat="1" ht="15.75" customHeight="1">
      <c r="B21" s="74" t="s">
        <v>389</v>
      </c>
      <c r="C21" s="64" t="s">
        <v>395</v>
      </c>
      <c r="D21" s="64">
        <v>3</v>
      </c>
      <c r="E21" s="43"/>
      <c r="F21" s="43"/>
      <c r="G21" s="75">
        <v>1</v>
      </c>
      <c r="H21" s="75"/>
    </row>
    <row r="22" spans="2:8" s="42" customFormat="1" ht="15.75" customHeight="1">
      <c r="B22" s="162" t="s">
        <v>390</v>
      </c>
      <c r="C22" s="64" t="s">
        <v>407</v>
      </c>
      <c r="D22" s="64">
        <v>3</v>
      </c>
      <c r="E22" s="43"/>
      <c r="F22" s="43"/>
      <c r="G22" s="75">
        <v>3</v>
      </c>
      <c r="H22" s="75"/>
    </row>
    <row r="23" spans="2:8" s="42" customFormat="1" ht="15.75" customHeight="1">
      <c r="B23" s="162"/>
      <c r="C23" s="64" t="s">
        <v>400</v>
      </c>
      <c r="D23" s="64">
        <v>3</v>
      </c>
      <c r="E23" s="43">
        <v>2</v>
      </c>
      <c r="F23" s="43">
        <v>1</v>
      </c>
      <c r="G23" s="75">
        <v>1</v>
      </c>
      <c r="H23" s="75"/>
    </row>
    <row r="24" spans="2:8" s="42" customFormat="1" ht="15.75" customHeight="1">
      <c r="B24" s="162"/>
      <c r="C24" s="64" t="s">
        <v>401</v>
      </c>
      <c r="D24" s="64">
        <v>3</v>
      </c>
      <c r="E24" s="43">
        <v>2</v>
      </c>
      <c r="F24" s="43">
        <v>1</v>
      </c>
      <c r="G24" s="75">
        <v>1</v>
      </c>
      <c r="H24" s="64"/>
    </row>
    <row r="25" spans="2:8" s="42" customFormat="1" ht="15.75" customHeight="1">
      <c r="B25" s="162"/>
      <c r="C25" s="64" t="s">
        <v>402</v>
      </c>
      <c r="D25" s="64">
        <v>3</v>
      </c>
      <c r="E25" s="43"/>
      <c r="F25" s="43"/>
      <c r="G25" s="75">
        <v>1</v>
      </c>
      <c r="H25" s="64"/>
    </row>
    <row r="26" spans="2:8" s="42" customFormat="1" ht="15.75" customHeight="1">
      <c r="B26" s="162"/>
      <c r="C26" s="64" t="s">
        <v>408</v>
      </c>
      <c r="D26" s="64">
        <v>3</v>
      </c>
      <c r="E26" s="43"/>
      <c r="F26" s="43"/>
      <c r="G26" s="75">
        <v>2</v>
      </c>
      <c r="H26" s="64"/>
    </row>
    <row r="27" spans="2:8" s="42" customFormat="1" ht="15.75" customHeight="1">
      <c r="B27" s="162"/>
      <c r="C27" s="64" t="s">
        <v>409</v>
      </c>
      <c r="D27" s="64">
        <v>3</v>
      </c>
      <c r="E27" s="43"/>
      <c r="F27" s="43"/>
      <c r="G27" s="75">
        <v>1</v>
      </c>
      <c r="H27" s="64"/>
    </row>
    <row r="28" spans="2:8" s="42" customFormat="1" ht="15.75" customHeight="1">
      <c r="B28" s="162"/>
      <c r="C28" s="64" t="s">
        <v>404</v>
      </c>
      <c r="D28" s="74">
        <v>3</v>
      </c>
      <c r="E28" s="44"/>
      <c r="F28" s="44"/>
      <c r="G28" s="75">
        <v>2</v>
      </c>
      <c r="H28" s="64"/>
    </row>
    <row r="29" spans="2:8" s="42" customFormat="1" ht="15.75" customHeight="1">
      <c r="B29" s="162"/>
      <c r="C29" s="74" t="s">
        <v>411</v>
      </c>
      <c r="D29" s="74">
        <v>3</v>
      </c>
      <c r="E29" s="43"/>
      <c r="F29" s="43"/>
      <c r="G29" s="75">
        <v>3</v>
      </c>
      <c r="H29" s="64"/>
    </row>
    <row r="30" spans="2:8" s="42" customFormat="1" ht="15.75" customHeight="1">
      <c r="B30" s="162"/>
      <c r="C30" s="64" t="s">
        <v>403</v>
      </c>
      <c r="D30" s="74">
        <v>3</v>
      </c>
      <c r="E30" s="44"/>
      <c r="F30" s="44"/>
      <c r="G30" s="75">
        <v>1</v>
      </c>
      <c r="H30" s="64"/>
    </row>
    <row r="31" spans="2:8" s="42" customFormat="1" ht="15.75" customHeight="1">
      <c r="B31" s="162"/>
      <c r="C31" s="74" t="s">
        <v>412</v>
      </c>
      <c r="D31" s="74">
        <v>3</v>
      </c>
      <c r="E31" s="44"/>
      <c r="F31" s="44"/>
      <c r="G31" s="75">
        <v>3</v>
      </c>
      <c r="H31" s="64"/>
    </row>
    <row r="32" spans="2:8" ht="15.75" customHeight="1"/>
    <row r="33" spans="2:17" ht="15.75" customHeight="1"/>
    <row r="34" spans="2:17" ht="15.75" customHeight="1"/>
    <row r="35" spans="2:17" ht="15.75" customHeight="1"/>
    <row r="36" spans="2:17" ht="15.75" customHeight="1"/>
    <row r="37" spans="2:17" s="42" customFormat="1" ht="15.75" customHeight="1"/>
    <row r="38" spans="2:17" s="42" customFormat="1" ht="15.75" customHeight="1"/>
    <row r="39" spans="2:17" s="42" customFormat="1" ht="15.75" customHeight="1"/>
    <row r="40" spans="2:17" s="42" customFormat="1" ht="15.75" customHeight="1"/>
    <row r="41" spans="2:17" s="42" customFormat="1" ht="15.75" customHeight="1"/>
    <row r="42" spans="2:17" s="42" customFormat="1" ht="15.75" customHeight="1"/>
    <row r="43" spans="2:17" s="42" customFormat="1" ht="15.75" customHeight="1"/>
    <row r="44" spans="2:17" s="42" customFormat="1" ht="15.75" customHeight="1"/>
    <row r="45" spans="2:17" ht="15.75" customHeight="1"/>
    <row r="46" spans="2:17" ht="15.75" customHeight="1">
      <c r="J46" s="2"/>
      <c r="K46" s="2"/>
      <c r="L46" s="2"/>
      <c r="M46" s="5"/>
      <c r="N46" s="2"/>
      <c r="O46" s="5"/>
      <c r="P46" s="5"/>
    </row>
    <row r="47" spans="2:17" ht="15.75" customHeight="1">
      <c r="B47" s="2" t="s">
        <v>387</v>
      </c>
      <c r="C47" s="2"/>
      <c r="D47" s="2"/>
      <c r="E47" s="5"/>
      <c r="F47" s="41"/>
      <c r="G47" s="2"/>
      <c r="H47" s="5"/>
      <c r="J47" s="14"/>
      <c r="K47" s="14"/>
      <c r="L47" s="14"/>
      <c r="M47" s="14"/>
      <c r="N47" s="14"/>
      <c r="O47" s="14"/>
      <c r="P47" s="14"/>
      <c r="Q47" s="16"/>
    </row>
    <row r="48" spans="2:17" ht="15.75" customHeight="1">
      <c r="B48" s="28" t="s">
        <v>0</v>
      </c>
      <c r="C48" s="28" t="s">
        <v>22</v>
      </c>
      <c r="D48" s="28" t="s">
        <v>1</v>
      </c>
      <c r="E48" s="28" t="s">
        <v>447</v>
      </c>
      <c r="F48" s="64" t="s">
        <v>448</v>
      </c>
      <c r="G48" s="74" t="s">
        <v>386</v>
      </c>
      <c r="H48" s="74" t="s">
        <v>385</v>
      </c>
      <c r="I48" s="14"/>
      <c r="J48" s="14"/>
      <c r="K48" s="14"/>
      <c r="L48" s="14"/>
      <c r="M48" s="14"/>
      <c r="N48" s="14"/>
      <c r="O48" s="14"/>
      <c r="P48" s="16"/>
    </row>
    <row r="49" spans="2:16" ht="15.75" customHeight="1">
      <c r="B49" s="166" t="s">
        <v>422</v>
      </c>
      <c r="C49" s="28" t="s">
        <v>39</v>
      </c>
      <c r="D49" s="28">
        <v>3</v>
      </c>
      <c r="E49" s="24"/>
      <c r="F49" s="43"/>
      <c r="G49" s="75"/>
      <c r="H49" s="75"/>
      <c r="I49" s="14"/>
      <c r="J49" s="14"/>
      <c r="K49" s="14"/>
      <c r="L49" s="14"/>
      <c r="M49" s="14"/>
      <c r="N49" s="14"/>
      <c r="O49" s="14"/>
      <c r="P49" s="16"/>
    </row>
    <row r="50" spans="2:16" ht="15.75" customHeight="1">
      <c r="B50" s="167"/>
      <c r="C50" s="28" t="s">
        <v>40</v>
      </c>
      <c r="D50" s="28">
        <v>3</v>
      </c>
      <c r="E50" s="43"/>
      <c r="F50" s="43"/>
      <c r="G50" s="75"/>
      <c r="H50" s="75"/>
      <c r="I50" s="19"/>
      <c r="J50" s="13"/>
      <c r="K50" s="14"/>
      <c r="L50" s="15"/>
      <c r="M50" s="14"/>
      <c r="N50" s="14"/>
      <c r="O50" s="14"/>
      <c r="P50" s="16"/>
    </row>
    <row r="51" spans="2:16" ht="15.75" customHeight="1">
      <c r="B51" s="162" t="s">
        <v>423</v>
      </c>
      <c r="C51" s="1" t="s">
        <v>415</v>
      </c>
      <c r="D51" s="28">
        <v>3</v>
      </c>
      <c r="E51" s="24"/>
      <c r="F51" s="43"/>
      <c r="G51" s="75"/>
      <c r="H51" s="75"/>
      <c r="I51" s="19"/>
      <c r="J51" s="17"/>
      <c r="K51" s="14"/>
      <c r="L51" s="15"/>
      <c r="M51" s="14"/>
      <c r="N51" s="14"/>
      <c r="O51" s="18"/>
      <c r="P51" s="16"/>
    </row>
    <row r="52" spans="2:16" ht="15.75" customHeight="1">
      <c r="B52" s="162"/>
      <c r="C52" s="1" t="s">
        <v>425</v>
      </c>
      <c r="D52" s="28">
        <v>3</v>
      </c>
      <c r="E52" s="24"/>
      <c r="F52" s="43"/>
      <c r="G52" s="75"/>
      <c r="H52" s="74"/>
      <c r="I52" s="19"/>
      <c r="J52" s="17"/>
      <c r="K52" s="14"/>
      <c r="L52" s="15"/>
      <c r="M52" s="14"/>
      <c r="N52" s="14"/>
      <c r="O52" s="18"/>
      <c r="P52" s="16"/>
    </row>
    <row r="53" spans="2:16" ht="15.75" customHeight="1">
      <c r="B53" s="162"/>
      <c r="C53" s="1" t="s">
        <v>427</v>
      </c>
      <c r="D53" s="28">
        <v>3</v>
      </c>
      <c r="E53" s="24">
        <v>2</v>
      </c>
      <c r="F53" s="43">
        <v>1</v>
      </c>
      <c r="G53" s="75"/>
      <c r="H53" s="74"/>
      <c r="I53" s="19"/>
      <c r="J53" s="17"/>
      <c r="K53" s="14"/>
      <c r="L53" s="15"/>
      <c r="M53" s="14"/>
      <c r="N53" s="14"/>
      <c r="O53" s="18"/>
      <c r="P53" s="16"/>
    </row>
    <row r="54" spans="2:16" ht="15.75" customHeight="1">
      <c r="B54" s="162"/>
      <c r="C54" s="1" t="s">
        <v>429</v>
      </c>
      <c r="D54" s="28">
        <v>3</v>
      </c>
      <c r="E54" s="24">
        <v>2</v>
      </c>
      <c r="F54" s="43">
        <v>2</v>
      </c>
      <c r="G54" s="75"/>
      <c r="H54" s="74"/>
      <c r="I54" s="19"/>
      <c r="J54" s="17"/>
      <c r="K54" s="14"/>
      <c r="L54" s="15"/>
      <c r="M54" s="14"/>
      <c r="N54" s="14"/>
      <c r="O54" s="18"/>
      <c r="P54" s="16"/>
    </row>
    <row r="55" spans="2:16" ht="15.75" customHeight="1">
      <c r="B55" s="162"/>
      <c r="C55" s="1" t="s">
        <v>431</v>
      </c>
      <c r="D55" s="28">
        <v>3</v>
      </c>
      <c r="E55" s="24">
        <v>2</v>
      </c>
      <c r="F55" s="43">
        <v>2</v>
      </c>
      <c r="G55" s="75"/>
      <c r="H55" s="74"/>
      <c r="I55" s="19"/>
      <c r="J55" s="17"/>
      <c r="K55" s="14"/>
      <c r="L55" s="15"/>
      <c r="M55" s="14"/>
      <c r="N55" s="14"/>
      <c r="O55" s="18"/>
      <c r="P55" s="16"/>
    </row>
    <row r="56" spans="2:16" ht="15.75" customHeight="1">
      <c r="B56" s="162"/>
      <c r="C56" s="1" t="s">
        <v>428</v>
      </c>
      <c r="D56" s="28">
        <v>3</v>
      </c>
      <c r="E56" s="24">
        <v>2</v>
      </c>
      <c r="F56" s="43">
        <v>2</v>
      </c>
      <c r="G56" s="75"/>
      <c r="H56" s="74"/>
      <c r="I56" s="19"/>
      <c r="J56" s="17"/>
      <c r="K56" s="14"/>
      <c r="L56" s="15"/>
      <c r="M56" s="14"/>
      <c r="N56" s="14"/>
      <c r="O56" s="18"/>
      <c r="P56" s="16"/>
    </row>
    <row r="57" spans="2:16" ht="15.75" customHeight="1">
      <c r="B57" s="162"/>
      <c r="C57" s="1" t="s">
        <v>432</v>
      </c>
      <c r="D57" s="28">
        <v>3</v>
      </c>
      <c r="E57" s="24">
        <v>2</v>
      </c>
      <c r="F57" s="43">
        <v>2</v>
      </c>
      <c r="G57" s="75"/>
      <c r="H57" s="74"/>
      <c r="I57" s="19"/>
      <c r="J57" s="17"/>
      <c r="K57" s="14"/>
      <c r="L57" s="15"/>
      <c r="M57" s="14"/>
      <c r="N57" s="14"/>
      <c r="O57" s="18"/>
      <c r="P57" s="16"/>
    </row>
    <row r="58" spans="2:16" ht="15.75" customHeight="1">
      <c r="B58" s="162"/>
      <c r="C58" s="1" t="s">
        <v>430</v>
      </c>
      <c r="D58" s="28">
        <v>3</v>
      </c>
      <c r="E58" s="24">
        <v>2</v>
      </c>
      <c r="F58" s="43">
        <v>2</v>
      </c>
      <c r="G58" s="75"/>
      <c r="H58" s="74"/>
      <c r="I58" s="19"/>
      <c r="J58" s="13"/>
      <c r="K58" s="14"/>
      <c r="L58" s="15"/>
      <c r="M58" s="14"/>
      <c r="N58" s="14"/>
      <c r="O58" s="18"/>
      <c r="P58" s="16"/>
    </row>
    <row r="59" spans="2:16" ht="15.75" customHeight="1">
      <c r="B59" s="162"/>
      <c r="C59" s="28" t="s">
        <v>434</v>
      </c>
      <c r="D59" s="28">
        <v>3</v>
      </c>
      <c r="E59" s="24"/>
      <c r="F59" s="43"/>
      <c r="G59" s="75"/>
      <c r="H59" s="74"/>
      <c r="I59" s="19"/>
      <c r="J59" s="13"/>
      <c r="K59" s="14"/>
      <c r="L59" s="15"/>
      <c r="M59" s="14"/>
      <c r="N59" s="14"/>
      <c r="O59" s="18"/>
      <c r="P59" s="16"/>
    </row>
    <row r="60" spans="2:16" ht="15.75" customHeight="1">
      <c r="B60" s="162"/>
      <c r="C60" s="28" t="s">
        <v>435</v>
      </c>
      <c r="D60" s="28">
        <v>3</v>
      </c>
      <c r="E60" s="24"/>
      <c r="F60" s="43"/>
      <c r="G60" s="75"/>
      <c r="H60" s="75"/>
      <c r="I60" s="19"/>
      <c r="J60" s="13"/>
      <c r="K60" s="14"/>
      <c r="L60" s="15"/>
      <c r="M60" s="14"/>
      <c r="N60" s="14"/>
      <c r="O60" s="18"/>
      <c r="P60" s="16"/>
    </row>
    <row r="61" spans="2:16" ht="15.75" customHeight="1">
      <c r="B61" s="162"/>
      <c r="C61" s="28" t="s">
        <v>433</v>
      </c>
      <c r="D61" s="28">
        <v>3</v>
      </c>
      <c r="E61" s="24"/>
      <c r="F61" s="43"/>
      <c r="G61" s="75"/>
      <c r="H61" s="75"/>
      <c r="I61" s="19"/>
      <c r="J61" s="13"/>
      <c r="K61" s="14"/>
      <c r="L61" s="15"/>
      <c r="M61" s="14"/>
      <c r="N61" s="14"/>
      <c r="O61" s="18"/>
      <c r="P61" s="16"/>
    </row>
    <row r="62" spans="2:16" ht="15.75" customHeight="1">
      <c r="B62" s="162"/>
      <c r="C62" s="28" t="s">
        <v>436</v>
      </c>
      <c r="D62" s="28">
        <v>3</v>
      </c>
      <c r="E62" s="24"/>
      <c r="F62" s="43"/>
      <c r="G62" s="75"/>
      <c r="H62" s="75"/>
      <c r="I62" s="19"/>
      <c r="J62" s="13"/>
      <c r="K62" s="14"/>
      <c r="L62" s="15"/>
      <c r="M62" s="14"/>
      <c r="N62" s="14"/>
      <c r="O62" s="18"/>
      <c r="P62" s="16"/>
    </row>
    <row r="63" spans="2:16" ht="15.75" customHeight="1">
      <c r="B63" s="162"/>
      <c r="C63" s="74" t="s">
        <v>439</v>
      </c>
      <c r="D63" s="28">
        <v>3</v>
      </c>
      <c r="E63" s="24"/>
      <c r="F63" s="43"/>
      <c r="G63" s="75"/>
      <c r="H63" s="74"/>
      <c r="I63" s="19"/>
      <c r="J63" s="13"/>
      <c r="K63" s="14"/>
      <c r="L63" s="15"/>
      <c r="M63" s="14"/>
      <c r="N63" s="14"/>
      <c r="O63" s="18"/>
      <c r="P63" s="16"/>
    </row>
    <row r="64" spans="2:16" ht="15.75" customHeight="1">
      <c r="B64" s="162"/>
      <c r="C64" s="28" t="s">
        <v>438</v>
      </c>
      <c r="D64" s="28">
        <v>3</v>
      </c>
      <c r="E64" s="24"/>
      <c r="F64" s="43"/>
      <c r="G64" s="75"/>
      <c r="H64" s="74"/>
      <c r="I64" s="19"/>
      <c r="J64" s="13"/>
      <c r="K64" s="14"/>
      <c r="L64" s="15"/>
      <c r="M64" s="14"/>
      <c r="N64" s="14"/>
      <c r="O64" s="18"/>
      <c r="P64" s="16"/>
    </row>
    <row r="65" spans="1:16" ht="15.75" customHeight="1">
      <c r="B65" s="162"/>
      <c r="C65" s="28" t="s">
        <v>440</v>
      </c>
      <c r="D65" s="28">
        <v>3</v>
      </c>
      <c r="E65" s="24"/>
      <c r="F65" s="43"/>
      <c r="G65" s="75"/>
      <c r="H65" s="74"/>
      <c r="I65" s="19"/>
      <c r="J65" s="13"/>
      <c r="K65" s="14"/>
      <c r="L65" s="15"/>
      <c r="M65" s="14"/>
      <c r="N65" s="14"/>
      <c r="O65" s="18"/>
      <c r="P65" s="16"/>
    </row>
    <row r="66" spans="1:16" ht="15.75" customHeight="1">
      <c r="B66" s="162"/>
      <c r="C66" s="28" t="s">
        <v>441</v>
      </c>
      <c r="D66" s="28">
        <v>3</v>
      </c>
      <c r="E66" s="24"/>
      <c r="F66" s="43"/>
      <c r="G66" s="75"/>
      <c r="H66" s="74"/>
      <c r="I66" s="19"/>
      <c r="J66" s="13"/>
      <c r="K66" s="14"/>
      <c r="L66" s="15"/>
      <c r="M66" s="14"/>
      <c r="N66" s="14"/>
      <c r="O66" s="18"/>
      <c r="P66" s="16"/>
    </row>
    <row r="67" spans="1:16" ht="15.75" customHeight="1">
      <c r="B67" s="162"/>
      <c r="C67" s="28" t="s">
        <v>443</v>
      </c>
      <c r="D67" s="28">
        <v>3</v>
      </c>
      <c r="E67" s="24"/>
      <c r="F67" s="43"/>
      <c r="G67" s="75"/>
      <c r="H67" s="74"/>
      <c r="I67" s="19"/>
      <c r="J67" s="13"/>
      <c r="K67" s="14"/>
      <c r="L67" s="15"/>
      <c r="M67" s="14"/>
      <c r="N67" s="14"/>
      <c r="O67" s="18"/>
      <c r="P67" s="16"/>
    </row>
    <row r="68" spans="1:16" ht="15.75" customHeight="1">
      <c r="B68" s="162"/>
      <c r="C68" s="28" t="s">
        <v>444</v>
      </c>
      <c r="D68" s="28">
        <v>3</v>
      </c>
      <c r="E68" s="24"/>
      <c r="F68" s="43"/>
      <c r="G68" s="75"/>
      <c r="H68" s="74"/>
      <c r="I68" s="19"/>
      <c r="J68" s="13"/>
      <c r="K68" s="14"/>
      <c r="L68" s="15"/>
      <c r="M68" s="14"/>
      <c r="N68" s="14"/>
      <c r="O68" s="18"/>
      <c r="P68" s="16"/>
    </row>
    <row r="69" spans="1:16" ht="15.75" customHeight="1">
      <c r="B69" s="162"/>
      <c r="C69" s="28" t="s">
        <v>410</v>
      </c>
      <c r="D69" s="28">
        <v>3</v>
      </c>
      <c r="E69" s="24"/>
      <c r="F69" s="43"/>
      <c r="G69" s="75"/>
      <c r="H69" s="74"/>
      <c r="I69" s="19"/>
      <c r="J69" s="13"/>
      <c r="K69" s="14"/>
      <c r="L69" s="15"/>
      <c r="M69" s="14"/>
      <c r="N69" s="14"/>
      <c r="O69" s="18"/>
      <c r="P69" s="16"/>
    </row>
    <row r="70" spans="1:16" ht="15.75" customHeight="1">
      <c r="H70" s="8"/>
    </row>
    <row r="71" spans="1:16" s="42" customFormat="1" ht="15.75" customHeight="1"/>
    <row r="72" spans="1:16" ht="15.75" customHeight="1"/>
    <row r="73" spans="1:16" ht="15.75" customHeight="1">
      <c r="A73" s="2" t="s">
        <v>388</v>
      </c>
      <c r="E73" s="42"/>
      <c r="F73" s="6"/>
    </row>
    <row r="74" spans="1:16" ht="15.75" customHeight="1">
      <c r="B74" s="85" t="s">
        <v>11</v>
      </c>
      <c r="C74" s="86"/>
      <c r="D74" s="87"/>
      <c r="E74" s="27" t="s">
        <v>43</v>
      </c>
      <c r="F74" s="85" t="s">
        <v>44</v>
      </c>
      <c r="G74" s="86"/>
      <c r="H74" s="87"/>
    </row>
    <row r="75" spans="1:16" ht="15.75" customHeight="1">
      <c r="B75" s="85" t="s">
        <v>12</v>
      </c>
      <c r="C75" s="86"/>
      <c r="D75" s="87"/>
      <c r="E75" s="25" t="s">
        <v>511</v>
      </c>
      <c r="F75" s="179" t="s">
        <v>536</v>
      </c>
      <c r="G75" s="180"/>
      <c r="H75" s="181"/>
    </row>
    <row r="76" spans="1:16" ht="15.75" customHeight="1">
      <c r="B76" s="85" t="s">
        <v>13</v>
      </c>
      <c r="C76" s="86"/>
      <c r="D76" s="87"/>
      <c r="E76" s="25"/>
      <c r="F76" s="179"/>
      <c r="G76" s="180"/>
      <c r="H76" s="181"/>
    </row>
    <row r="77" spans="1:16" ht="15.75" customHeight="1">
      <c r="B77" s="85" t="s">
        <v>14</v>
      </c>
      <c r="C77" s="86"/>
      <c r="D77" s="87"/>
      <c r="E77" s="25"/>
      <c r="F77" s="179"/>
      <c r="G77" s="180"/>
      <c r="H77" s="181"/>
    </row>
    <row r="78" spans="1:16" ht="15.75" customHeight="1">
      <c r="B78" s="85" t="s">
        <v>15</v>
      </c>
      <c r="C78" s="86"/>
      <c r="D78" s="87"/>
      <c r="E78" s="24"/>
      <c r="F78" s="179"/>
      <c r="G78" s="180"/>
      <c r="H78" s="181"/>
    </row>
    <row r="79" spans="1:16" ht="15.75" customHeight="1">
      <c r="B79" s="85" t="s">
        <v>16</v>
      </c>
      <c r="C79" s="86"/>
      <c r="D79" s="87"/>
      <c r="E79" s="25"/>
      <c r="F79" s="179"/>
      <c r="G79" s="180"/>
      <c r="H79" s="181"/>
    </row>
    <row r="80" spans="1:16" ht="15.75" customHeight="1">
      <c r="B80" s="85" t="s">
        <v>17</v>
      </c>
      <c r="C80" s="86"/>
      <c r="D80" s="87"/>
      <c r="E80" s="25"/>
      <c r="F80" s="179"/>
      <c r="G80" s="180"/>
      <c r="H80" s="181"/>
    </row>
    <row r="81" spans="2:8" ht="15.75" customHeight="1">
      <c r="B81" s="85" t="s">
        <v>18</v>
      </c>
      <c r="C81" s="86"/>
      <c r="D81" s="87"/>
      <c r="E81" s="25" t="s">
        <v>511</v>
      </c>
      <c r="F81" s="179" t="s">
        <v>537</v>
      </c>
      <c r="G81" s="180"/>
      <c r="H81" s="181"/>
    </row>
    <row r="82" spans="2:8" ht="15.75" customHeight="1">
      <c r="B82" s="85" t="s">
        <v>19</v>
      </c>
      <c r="C82" s="86"/>
      <c r="D82" s="87"/>
      <c r="E82" s="24" t="s">
        <v>549</v>
      </c>
      <c r="F82" s="179" t="s">
        <v>544</v>
      </c>
      <c r="G82" s="180"/>
      <c r="H82" s="181"/>
    </row>
    <row r="83" spans="2:8" ht="15.75" customHeight="1">
      <c r="B83" s="85" t="s">
        <v>20</v>
      </c>
      <c r="C83" s="86"/>
      <c r="D83" s="87"/>
      <c r="E83" s="25" t="s">
        <v>511</v>
      </c>
      <c r="F83" s="179" t="s">
        <v>520</v>
      </c>
      <c r="G83" s="180"/>
      <c r="H83" s="181"/>
    </row>
    <row r="84" spans="2:8" ht="15.75" customHeight="1">
      <c r="B84" s="85" t="s">
        <v>21</v>
      </c>
      <c r="C84" s="86"/>
      <c r="D84" s="87"/>
      <c r="E84" s="25"/>
      <c r="F84" s="179"/>
      <c r="G84" s="180"/>
      <c r="H84" s="181"/>
    </row>
    <row r="85" spans="2:8" ht="15.75" customHeight="1"/>
    <row r="86" spans="2:8" ht="15.75" customHeight="1"/>
    <row r="87" spans="2:8" ht="15.75" customHeight="1"/>
    <row r="88" spans="2:8" ht="15.75" customHeight="1"/>
  </sheetData>
  <mergeCells count="34">
    <mergeCell ref="F82:H82"/>
    <mergeCell ref="B83:D83"/>
    <mergeCell ref="F83:H83"/>
    <mergeCell ref="B84:D84"/>
    <mergeCell ref="F84:H84"/>
    <mergeCell ref="B82:D82"/>
    <mergeCell ref="F79:H79"/>
    <mergeCell ref="B80:D80"/>
    <mergeCell ref="F80:H80"/>
    <mergeCell ref="B81:D81"/>
    <mergeCell ref="F81:H81"/>
    <mergeCell ref="B79:D79"/>
    <mergeCell ref="F76:H76"/>
    <mergeCell ref="B77:D77"/>
    <mergeCell ref="F77:H77"/>
    <mergeCell ref="B78:D78"/>
    <mergeCell ref="F78:H78"/>
    <mergeCell ref="B76:D76"/>
    <mergeCell ref="F74:H74"/>
    <mergeCell ref="B75:D75"/>
    <mergeCell ref="F75:H75"/>
    <mergeCell ref="B49:B50"/>
    <mergeCell ref="G9:H9"/>
    <mergeCell ref="G10:H10"/>
    <mergeCell ref="G11:H11"/>
    <mergeCell ref="G12:H12"/>
    <mergeCell ref="G13:H13"/>
    <mergeCell ref="G14:H14"/>
    <mergeCell ref="G15:H15"/>
    <mergeCell ref="B12:B15"/>
    <mergeCell ref="B10:B11"/>
    <mergeCell ref="B22:B31"/>
    <mergeCell ref="B51:B69"/>
    <mergeCell ref="B74:D74"/>
  </mergeCells>
  <phoneticPr fontId="1" type="noConversion"/>
  <pageMargins left="0.25" right="0.25" top="0.75" bottom="0.75" header="0.3" footer="0.3"/>
  <pageSetup paperSize="9" orientation="portrait" horizontalDpi="4294967292" r:id="rId1"/>
  <headerFooter>
    <oddFooter>&amp;C[&amp;P/&amp;N]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Q90"/>
  <sheetViews>
    <sheetView showWhiteSpace="0" view="pageLayout" topLeftCell="A13" workbookViewId="0">
      <selection activeCell="F84" sqref="F84:H84"/>
    </sheetView>
  </sheetViews>
  <sheetFormatPr defaultColWidth="9" defaultRowHeight="17.399999999999999"/>
  <cols>
    <col min="1" max="1" width="4.8984375" style="42" customWidth="1"/>
    <col min="2" max="2" width="9.59765625" style="42" customWidth="1"/>
    <col min="3" max="3" width="19.19921875" style="42" customWidth="1"/>
    <col min="4" max="4" width="4.59765625" style="42" customWidth="1"/>
    <col min="5" max="6" width="7.09765625" style="42" customWidth="1"/>
    <col min="7" max="7" width="8.09765625" style="42" customWidth="1"/>
    <col min="8" max="8" width="16.5" style="42" customWidth="1"/>
    <col min="9" max="9" width="10.8984375" style="42" customWidth="1"/>
    <col min="10" max="10" width="9" style="42" customWidth="1"/>
    <col min="11" max="16384" width="9" style="42"/>
  </cols>
  <sheetData>
    <row r="1" spans="1:13">
      <c r="B1" s="9">
        <f>VALUE(LEFT(안내!D5, 4))</f>
        <v>2015</v>
      </c>
    </row>
    <row r="2" spans="1:13">
      <c r="A2" s="2" t="s">
        <v>154</v>
      </c>
    </row>
    <row r="3" spans="1:13">
      <c r="A3" s="2" t="s">
        <v>445</v>
      </c>
    </row>
    <row r="4" spans="1:13">
      <c r="A4" s="2" t="s">
        <v>382</v>
      </c>
    </row>
    <row r="5" spans="1:13">
      <c r="A5" s="2" t="s">
        <v>463</v>
      </c>
    </row>
    <row r="6" spans="1:13">
      <c r="A6" s="2"/>
    </row>
    <row r="7" spans="1:13">
      <c r="A7" s="3" t="s">
        <v>155</v>
      </c>
      <c r="C7" s="3"/>
      <c r="D7" s="3"/>
      <c r="E7" s="41"/>
      <c r="F7" s="41"/>
      <c r="G7" s="3"/>
      <c r="I7" s="3"/>
      <c r="J7" s="3"/>
      <c r="K7" s="3"/>
      <c r="L7" s="41"/>
      <c r="M7" s="3"/>
    </row>
    <row r="8" spans="1:13" ht="15.75" customHeight="1">
      <c r="B8" s="2" t="s">
        <v>383</v>
      </c>
      <c r="C8" s="2"/>
      <c r="D8" s="2"/>
      <c r="G8" s="2"/>
      <c r="H8" s="52"/>
    </row>
    <row r="9" spans="1:13" ht="15.75" customHeight="1">
      <c r="B9" s="74" t="s">
        <v>0</v>
      </c>
      <c r="C9" s="74" t="s">
        <v>22</v>
      </c>
      <c r="D9" s="74" t="s">
        <v>1</v>
      </c>
      <c r="E9" s="74" t="s">
        <v>380</v>
      </c>
      <c r="F9" s="74" t="s">
        <v>381</v>
      </c>
      <c r="G9" s="88" t="s">
        <v>37</v>
      </c>
      <c r="H9" s="90"/>
    </row>
    <row r="10" spans="1:13" ht="15.75" customHeight="1">
      <c r="B10" s="166" t="s">
        <v>398</v>
      </c>
      <c r="C10" s="74" t="s">
        <v>392</v>
      </c>
      <c r="D10" s="74">
        <v>3</v>
      </c>
      <c r="E10" s="43"/>
      <c r="F10" s="43"/>
      <c r="G10" s="88" t="s">
        <v>396</v>
      </c>
      <c r="H10" s="90"/>
    </row>
    <row r="11" spans="1:13" ht="15.75" customHeight="1">
      <c r="B11" s="168"/>
      <c r="C11" s="74" t="s">
        <v>393</v>
      </c>
      <c r="D11" s="74">
        <v>3</v>
      </c>
      <c r="E11" s="43"/>
      <c r="F11" s="43"/>
      <c r="G11" s="88" t="s">
        <v>397</v>
      </c>
      <c r="H11" s="90"/>
    </row>
    <row r="12" spans="1:13" ht="15.75" customHeight="1">
      <c r="B12" s="162" t="s">
        <v>399</v>
      </c>
      <c r="C12" s="74" t="s">
        <v>26</v>
      </c>
      <c r="D12" s="74">
        <v>3</v>
      </c>
      <c r="E12" s="43"/>
      <c r="F12" s="43"/>
      <c r="G12" s="88" t="s">
        <v>396</v>
      </c>
      <c r="H12" s="90"/>
    </row>
    <row r="13" spans="1:13" ht="15.75" customHeight="1">
      <c r="B13" s="162"/>
      <c r="C13" s="74" t="s">
        <v>405</v>
      </c>
      <c r="D13" s="74">
        <v>3</v>
      </c>
      <c r="E13" s="43"/>
      <c r="F13" s="43"/>
      <c r="G13" s="88" t="s">
        <v>396</v>
      </c>
      <c r="H13" s="90"/>
    </row>
    <row r="14" spans="1:13" ht="15.75" customHeight="1">
      <c r="B14" s="162"/>
      <c r="C14" s="74" t="s">
        <v>30</v>
      </c>
      <c r="D14" s="74">
        <v>3</v>
      </c>
      <c r="E14" s="43"/>
      <c r="F14" s="43"/>
      <c r="G14" s="88" t="s">
        <v>396</v>
      </c>
      <c r="H14" s="90"/>
    </row>
    <row r="15" spans="1:13" ht="15.75" customHeight="1">
      <c r="B15" s="162"/>
      <c r="C15" s="74" t="s">
        <v>406</v>
      </c>
      <c r="D15" s="74">
        <v>3</v>
      </c>
      <c r="E15" s="43"/>
      <c r="F15" s="43"/>
      <c r="G15" s="88" t="s">
        <v>396</v>
      </c>
      <c r="H15" s="90"/>
    </row>
    <row r="16" spans="1:13" ht="15.75" customHeight="1"/>
    <row r="17" spans="2:8" ht="15.75" customHeight="1"/>
    <row r="18" spans="2:8" ht="15.75" customHeight="1"/>
    <row r="19" spans="2:8" ht="15.75" customHeight="1">
      <c r="B19" s="2" t="s">
        <v>384</v>
      </c>
      <c r="C19" s="2"/>
      <c r="D19" s="2"/>
      <c r="G19" s="2"/>
      <c r="H19" s="52"/>
    </row>
    <row r="20" spans="2:8" ht="15.75" customHeight="1">
      <c r="B20" s="74" t="s">
        <v>0</v>
      </c>
      <c r="C20" s="74" t="s">
        <v>22</v>
      </c>
      <c r="D20" s="74" t="s">
        <v>1</v>
      </c>
      <c r="E20" s="74" t="s">
        <v>380</v>
      </c>
      <c r="F20" s="74" t="s">
        <v>381</v>
      </c>
      <c r="G20" s="74" t="s">
        <v>386</v>
      </c>
      <c r="H20" s="74" t="s">
        <v>385</v>
      </c>
    </row>
    <row r="21" spans="2:8" ht="15.75" customHeight="1">
      <c r="B21" s="162" t="s">
        <v>390</v>
      </c>
      <c r="C21" s="74" t="s">
        <v>407</v>
      </c>
      <c r="D21" s="74">
        <v>3</v>
      </c>
      <c r="E21" s="43"/>
      <c r="F21" s="43"/>
      <c r="G21" s="75">
        <v>3</v>
      </c>
      <c r="H21" s="75"/>
    </row>
    <row r="22" spans="2:8" ht="15.75" customHeight="1">
      <c r="B22" s="162"/>
      <c r="C22" s="74" t="s">
        <v>400</v>
      </c>
      <c r="D22" s="74">
        <v>3</v>
      </c>
      <c r="E22" s="43"/>
      <c r="F22" s="43"/>
      <c r="G22" s="75">
        <v>1</v>
      </c>
      <c r="H22" s="75"/>
    </row>
    <row r="23" spans="2:8" ht="15.75" customHeight="1">
      <c r="B23" s="162"/>
      <c r="C23" s="74" t="s">
        <v>401</v>
      </c>
      <c r="D23" s="74">
        <v>3</v>
      </c>
      <c r="E23" s="43"/>
      <c r="F23" s="43"/>
      <c r="G23" s="75">
        <v>1</v>
      </c>
      <c r="H23" s="74"/>
    </row>
    <row r="24" spans="2:8" ht="15.75" customHeight="1">
      <c r="B24" s="162"/>
      <c r="C24" s="74" t="s">
        <v>395</v>
      </c>
      <c r="D24" s="74">
        <v>3</v>
      </c>
      <c r="E24" s="43">
        <v>3</v>
      </c>
      <c r="F24" s="43">
        <v>1</v>
      </c>
      <c r="G24" s="75">
        <v>1</v>
      </c>
      <c r="H24" s="75"/>
    </row>
    <row r="25" spans="2:8" ht="15.75" customHeight="1">
      <c r="B25" s="162"/>
      <c r="C25" s="74" t="s">
        <v>449</v>
      </c>
      <c r="D25" s="74">
        <v>3</v>
      </c>
      <c r="E25" s="43"/>
      <c r="F25" s="43"/>
      <c r="G25" s="75">
        <v>2</v>
      </c>
      <c r="H25" s="74"/>
    </row>
    <row r="26" spans="2:8" ht="15.75" customHeight="1">
      <c r="B26" s="162"/>
      <c r="C26" s="74" t="s">
        <v>404</v>
      </c>
      <c r="D26" s="74">
        <v>3</v>
      </c>
      <c r="E26" s="43"/>
      <c r="F26" s="43"/>
      <c r="G26" s="75">
        <v>2</v>
      </c>
      <c r="H26" s="74"/>
    </row>
    <row r="27" spans="2:8" ht="15.75" customHeight="1">
      <c r="B27" s="162"/>
      <c r="C27" s="74" t="s">
        <v>411</v>
      </c>
      <c r="D27" s="74">
        <v>3</v>
      </c>
      <c r="E27" s="43"/>
      <c r="F27" s="43"/>
      <c r="G27" s="75">
        <v>3</v>
      </c>
      <c r="H27" s="74"/>
    </row>
    <row r="28" spans="2:8" ht="15.75" customHeight="1">
      <c r="B28" s="162"/>
      <c r="C28" s="74" t="s">
        <v>403</v>
      </c>
      <c r="D28" s="74">
        <v>3</v>
      </c>
      <c r="E28" s="44"/>
      <c r="F28" s="44"/>
      <c r="G28" s="75">
        <v>1</v>
      </c>
      <c r="H28" s="74"/>
    </row>
    <row r="29" spans="2:8" ht="15.75" customHeight="1">
      <c r="B29" s="162"/>
      <c r="C29" s="74" t="s">
        <v>412</v>
      </c>
      <c r="D29" s="74">
        <v>3</v>
      </c>
      <c r="E29" s="43"/>
      <c r="F29" s="43"/>
      <c r="G29" s="75">
        <v>3</v>
      </c>
      <c r="H29" s="74"/>
    </row>
    <row r="30" spans="2:8" ht="15.75" customHeight="1"/>
    <row r="31" spans="2:8" ht="15.75" customHeight="1"/>
    <row r="32" spans="2:8" ht="15.75" customHeight="1"/>
    <row r="33" spans="2:17" ht="15.75" customHeight="1"/>
    <row r="34" spans="2:17" ht="15.75" customHeight="1"/>
    <row r="35" spans="2:17" ht="15.75" customHeight="1"/>
    <row r="36" spans="2:17" ht="15.75" customHeight="1"/>
    <row r="37" spans="2:17" ht="15.75" customHeight="1"/>
    <row r="38" spans="2:17" ht="15.75" customHeight="1"/>
    <row r="39" spans="2:17" ht="15.75" customHeight="1"/>
    <row r="40" spans="2:17" ht="15.75" customHeight="1"/>
    <row r="41" spans="2:17" ht="15.75" customHeight="1"/>
    <row r="42" spans="2:17" ht="15.75" customHeight="1"/>
    <row r="43" spans="2:17" ht="15.75" customHeight="1"/>
    <row r="44" spans="2:17" ht="15.75" customHeight="1"/>
    <row r="45" spans="2:17" ht="15.75" customHeight="1"/>
    <row r="46" spans="2:17" ht="15.75" customHeight="1">
      <c r="J46" s="2"/>
      <c r="K46" s="2"/>
      <c r="L46" s="2"/>
      <c r="M46" s="41"/>
      <c r="N46" s="2"/>
      <c r="O46" s="41"/>
      <c r="P46" s="41"/>
    </row>
    <row r="47" spans="2:17" ht="15.75" customHeight="1">
      <c r="B47" s="2" t="s">
        <v>387</v>
      </c>
      <c r="C47" s="2"/>
      <c r="D47" s="2"/>
      <c r="E47" s="41"/>
      <c r="F47" s="41"/>
      <c r="G47" s="2"/>
      <c r="H47" s="41"/>
      <c r="J47" s="51"/>
      <c r="K47" s="51"/>
      <c r="L47" s="51"/>
      <c r="M47" s="51"/>
      <c r="N47" s="51"/>
      <c r="O47" s="51"/>
      <c r="P47" s="51"/>
      <c r="Q47" s="16"/>
    </row>
    <row r="48" spans="2:17" ht="15.75" customHeight="1">
      <c r="B48" s="74" t="s">
        <v>0</v>
      </c>
      <c r="C48" s="74" t="s">
        <v>22</v>
      </c>
      <c r="D48" s="74" t="s">
        <v>1</v>
      </c>
      <c r="E48" s="74" t="s">
        <v>446</v>
      </c>
      <c r="F48" s="74" t="s">
        <v>414</v>
      </c>
      <c r="G48" s="74" t="s">
        <v>386</v>
      </c>
      <c r="H48" s="74" t="s">
        <v>385</v>
      </c>
      <c r="I48" s="51"/>
      <c r="J48" s="51"/>
      <c r="K48" s="51"/>
      <c r="L48" s="51"/>
      <c r="M48" s="51"/>
      <c r="N48" s="51"/>
      <c r="O48" s="51"/>
      <c r="P48" s="16"/>
    </row>
    <row r="49" spans="2:16" ht="15.75" customHeight="1">
      <c r="B49" s="166" t="s">
        <v>423</v>
      </c>
      <c r="C49" s="74" t="s">
        <v>342</v>
      </c>
      <c r="D49" s="74">
        <v>3</v>
      </c>
      <c r="E49" s="43"/>
      <c r="F49" s="43"/>
      <c r="G49" s="75"/>
      <c r="H49" s="75"/>
      <c r="I49" s="51"/>
      <c r="J49" s="51"/>
      <c r="K49" s="51"/>
      <c r="L49" s="51"/>
      <c r="M49" s="51"/>
      <c r="N49" s="51"/>
      <c r="O49" s="51"/>
      <c r="P49" s="16"/>
    </row>
    <row r="50" spans="2:16" ht="15.75" customHeight="1">
      <c r="B50" s="167"/>
      <c r="C50" s="74" t="s">
        <v>450</v>
      </c>
      <c r="D50" s="74">
        <v>3</v>
      </c>
      <c r="E50" s="43"/>
      <c r="F50" s="43"/>
      <c r="G50" s="75"/>
      <c r="H50" s="75"/>
      <c r="I50" s="19"/>
      <c r="J50" s="13"/>
      <c r="K50" s="51"/>
      <c r="L50" s="15"/>
      <c r="M50" s="51"/>
      <c r="N50" s="51"/>
      <c r="O50" s="51"/>
      <c r="P50" s="16"/>
    </row>
    <row r="51" spans="2:16" ht="15.75" customHeight="1">
      <c r="B51" s="167"/>
      <c r="C51" s="1" t="s">
        <v>424</v>
      </c>
      <c r="D51" s="74">
        <v>3</v>
      </c>
      <c r="E51" s="43"/>
      <c r="F51" s="43"/>
      <c r="G51" s="75"/>
      <c r="H51" s="75"/>
      <c r="I51" s="19"/>
      <c r="J51" s="17"/>
      <c r="K51" s="51"/>
      <c r="L51" s="15"/>
      <c r="M51" s="51"/>
      <c r="N51" s="51"/>
      <c r="O51" s="18"/>
      <c r="P51" s="16"/>
    </row>
    <row r="52" spans="2:16" ht="15.75" customHeight="1">
      <c r="B52" s="167"/>
      <c r="C52" s="1" t="s">
        <v>426</v>
      </c>
      <c r="D52" s="74">
        <v>3</v>
      </c>
      <c r="E52" s="43"/>
      <c r="F52" s="43"/>
      <c r="G52" s="75"/>
      <c r="H52" s="74"/>
      <c r="I52" s="19"/>
      <c r="J52" s="17"/>
      <c r="K52" s="51"/>
      <c r="L52" s="15"/>
      <c r="M52" s="51"/>
      <c r="N52" s="51"/>
      <c r="O52" s="18"/>
      <c r="P52" s="16"/>
    </row>
    <row r="53" spans="2:16" ht="15.75" customHeight="1">
      <c r="B53" s="167"/>
      <c r="C53" s="1" t="s">
        <v>351</v>
      </c>
      <c r="D53" s="74">
        <v>3</v>
      </c>
      <c r="E53" s="43"/>
      <c r="F53" s="43"/>
      <c r="G53" s="75">
        <v>1</v>
      </c>
      <c r="H53" s="74" t="s">
        <v>452</v>
      </c>
      <c r="I53" s="19"/>
      <c r="J53" s="17"/>
      <c r="K53" s="51"/>
      <c r="L53" s="15"/>
      <c r="M53" s="51"/>
      <c r="N53" s="51"/>
      <c r="O53" s="18"/>
      <c r="P53" s="16"/>
    </row>
    <row r="54" spans="2:16" ht="15.75" customHeight="1">
      <c r="B54" s="167"/>
      <c r="C54" s="1" t="s">
        <v>349</v>
      </c>
      <c r="D54" s="74">
        <v>3</v>
      </c>
      <c r="E54" s="43"/>
      <c r="F54" s="43"/>
      <c r="G54" s="75"/>
      <c r="H54" s="74"/>
      <c r="I54" s="19"/>
      <c r="J54" s="17"/>
      <c r="K54" s="51"/>
      <c r="L54" s="15"/>
      <c r="M54" s="51"/>
      <c r="N54" s="51"/>
      <c r="O54" s="18"/>
      <c r="P54" s="16"/>
    </row>
    <row r="55" spans="2:16" ht="15.75" customHeight="1">
      <c r="B55" s="167"/>
      <c r="C55" s="1" t="s">
        <v>354</v>
      </c>
      <c r="D55" s="74">
        <v>3</v>
      </c>
      <c r="E55" s="43"/>
      <c r="F55" s="43"/>
      <c r="G55" s="75">
        <v>1</v>
      </c>
      <c r="H55" s="74" t="s">
        <v>452</v>
      </c>
      <c r="I55" s="19"/>
      <c r="J55" s="17"/>
      <c r="K55" s="51"/>
      <c r="L55" s="15"/>
      <c r="M55" s="51"/>
      <c r="N55" s="51"/>
      <c r="O55" s="18"/>
      <c r="P55" s="16"/>
    </row>
    <row r="56" spans="2:16" ht="15.75" customHeight="1">
      <c r="B56" s="167"/>
      <c r="C56" s="1" t="s">
        <v>346</v>
      </c>
      <c r="D56" s="74">
        <v>3</v>
      </c>
      <c r="E56" s="43"/>
      <c r="F56" s="43"/>
      <c r="G56" s="75">
        <v>1</v>
      </c>
      <c r="H56" s="74" t="s">
        <v>452</v>
      </c>
      <c r="I56" s="19"/>
      <c r="J56" s="17"/>
      <c r="K56" s="51"/>
      <c r="L56" s="15"/>
      <c r="M56" s="51"/>
      <c r="N56" s="51"/>
      <c r="O56" s="18"/>
      <c r="P56" s="16"/>
    </row>
    <row r="57" spans="2:16" ht="15.75" customHeight="1">
      <c r="B57" s="167"/>
      <c r="C57" s="1" t="s">
        <v>350</v>
      </c>
      <c r="D57" s="74">
        <v>3</v>
      </c>
      <c r="E57" s="43"/>
      <c r="F57" s="43"/>
      <c r="G57" s="75">
        <v>1</v>
      </c>
      <c r="H57" s="74" t="s">
        <v>452</v>
      </c>
      <c r="I57" s="19"/>
      <c r="J57" s="17"/>
      <c r="K57" s="51"/>
      <c r="L57" s="15"/>
      <c r="M57" s="51"/>
      <c r="N57" s="51"/>
      <c r="O57" s="18"/>
      <c r="P57" s="16"/>
    </row>
    <row r="58" spans="2:16" ht="15.75" customHeight="1">
      <c r="B58" s="167"/>
      <c r="C58" s="1" t="s">
        <v>355</v>
      </c>
      <c r="D58" s="74">
        <v>3</v>
      </c>
      <c r="E58" s="43">
        <v>3</v>
      </c>
      <c r="F58" s="43">
        <v>1</v>
      </c>
      <c r="G58" s="75"/>
      <c r="H58" s="74"/>
      <c r="I58" s="19"/>
      <c r="J58" s="13"/>
      <c r="K58" s="51"/>
      <c r="L58" s="15"/>
      <c r="M58" s="51"/>
      <c r="N58" s="51"/>
      <c r="O58" s="18"/>
      <c r="P58" s="16"/>
    </row>
    <row r="59" spans="2:16" ht="15.75" customHeight="1">
      <c r="B59" s="167"/>
      <c r="C59" s="74" t="s">
        <v>360</v>
      </c>
      <c r="D59" s="74">
        <v>3</v>
      </c>
      <c r="E59" s="43">
        <v>3</v>
      </c>
      <c r="F59" s="43">
        <v>1</v>
      </c>
      <c r="G59" s="75"/>
      <c r="H59" s="74"/>
      <c r="I59" s="19"/>
      <c r="J59" s="13"/>
      <c r="K59" s="51"/>
      <c r="L59" s="15"/>
      <c r="M59" s="51"/>
      <c r="N59" s="51"/>
      <c r="O59" s="18"/>
      <c r="P59" s="16"/>
    </row>
    <row r="60" spans="2:16" ht="15.75" customHeight="1">
      <c r="B60" s="167"/>
      <c r="C60" s="74" t="s">
        <v>356</v>
      </c>
      <c r="D60" s="74">
        <v>3</v>
      </c>
      <c r="E60" s="43">
        <v>3</v>
      </c>
      <c r="F60" s="43">
        <v>1</v>
      </c>
      <c r="G60" s="75">
        <v>1</v>
      </c>
      <c r="H60" s="74" t="s">
        <v>452</v>
      </c>
      <c r="I60" s="19"/>
      <c r="J60" s="13"/>
      <c r="K60" s="51"/>
      <c r="L60" s="15"/>
      <c r="M60" s="51"/>
      <c r="N60" s="51"/>
      <c r="O60" s="18"/>
      <c r="P60" s="16"/>
    </row>
    <row r="61" spans="2:16" ht="15.75" customHeight="1">
      <c r="B61" s="167"/>
      <c r="C61" s="74" t="s">
        <v>362</v>
      </c>
      <c r="D61" s="74">
        <v>3</v>
      </c>
      <c r="E61" s="43">
        <v>3</v>
      </c>
      <c r="F61" s="43">
        <v>1</v>
      </c>
      <c r="G61" s="75"/>
      <c r="H61" s="75"/>
      <c r="I61" s="19"/>
      <c r="J61" s="13"/>
      <c r="K61" s="51"/>
      <c r="L61" s="15"/>
      <c r="M61" s="51"/>
      <c r="N61" s="51"/>
      <c r="O61" s="18"/>
      <c r="P61" s="16"/>
    </row>
    <row r="62" spans="2:16" ht="15.75" customHeight="1">
      <c r="B62" s="167"/>
      <c r="C62" s="74" t="s">
        <v>371</v>
      </c>
      <c r="D62" s="74">
        <v>3</v>
      </c>
      <c r="E62" s="43"/>
      <c r="F62" s="43"/>
      <c r="G62" s="75"/>
      <c r="H62" s="75"/>
      <c r="I62" s="19"/>
      <c r="J62" s="13"/>
      <c r="K62" s="51"/>
      <c r="L62" s="15"/>
      <c r="M62" s="51"/>
      <c r="N62" s="51"/>
      <c r="O62" s="18"/>
      <c r="P62" s="16"/>
    </row>
    <row r="63" spans="2:16" ht="15.75" customHeight="1">
      <c r="B63" s="167"/>
      <c r="C63" s="74" t="s">
        <v>352</v>
      </c>
      <c r="D63" s="74">
        <v>3</v>
      </c>
      <c r="E63" s="43">
        <v>3</v>
      </c>
      <c r="F63" s="43">
        <v>1</v>
      </c>
      <c r="G63" s="75">
        <v>1</v>
      </c>
      <c r="H63" s="74" t="s">
        <v>452</v>
      </c>
      <c r="I63" s="19"/>
      <c r="J63" s="13"/>
      <c r="K63" s="51"/>
      <c r="L63" s="15"/>
      <c r="M63" s="51"/>
      <c r="N63" s="51"/>
      <c r="O63" s="18"/>
      <c r="P63" s="16"/>
    </row>
    <row r="64" spans="2:16" ht="15.75" customHeight="1">
      <c r="B64" s="167"/>
      <c r="C64" s="74" t="s">
        <v>365</v>
      </c>
      <c r="D64" s="74">
        <v>3</v>
      </c>
      <c r="E64" s="43">
        <v>3</v>
      </c>
      <c r="F64" s="43">
        <v>2</v>
      </c>
      <c r="G64" s="75"/>
      <c r="H64" s="74"/>
      <c r="I64" s="19"/>
      <c r="J64" s="13"/>
      <c r="K64" s="51"/>
      <c r="L64" s="15"/>
      <c r="M64" s="51"/>
      <c r="N64" s="51"/>
      <c r="O64" s="18"/>
      <c r="P64" s="16"/>
    </row>
    <row r="65" spans="1:16" ht="15.75" customHeight="1">
      <c r="B65" s="167"/>
      <c r="C65" s="74" t="s">
        <v>373</v>
      </c>
      <c r="D65" s="74">
        <v>3</v>
      </c>
      <c r="E65" s="43"/>
      <c r="F65" s="43"/>
      <c r="G65" s="75"/>
      <c r="H65" s="74"/>
      <c r="I65" s="19"/>
      <c r="J65" s="13"/>
      <c r="K65" s="51"/>
      <c r="L65" s="15"/>
      <c r="M65" s="51"/>
      <c r="N65" s="51"/>
      <c r="O65" s="18"/>
      <c r="P65" s="16"/>
    </row>
    <row r="66" spans="1:16" ht="15.75" customHeight="1">
      <c r="B66" s="167"/>
      <c r="C66" s="74" t="s">
        <v>372</v>
      </c>
      <c r="D66" s="74">
        <v>3</v>
      </c>
      <c r="E66" s="43"/>
      <c r="F66" s="43"/>
      <c r="G66" s="75"/>
      <c r="H66" s="74"/>
      <c r="I66" s="19"/>
      <c r="J66" s="13"/>
      <c r="K66" s="51"/>
      <c r="L66" s="15"/>
      <c r="M66" s="51"/>
      <c r="N66" s="51"/>
      <c r="O66" s="18"/>
      <c r="P66" s="16"/>
    </row>
    <row r="67" spans="1:16" ht="15.75" customHeight="1">
      <c r="B67" s="167"/>
      <c r="C67" s="74" t="s">
        <v>357</v>
      </c>
      <c r="D67" s="74">
        <v>3</v>
      </c>
      <c r="E67" s="43">
        <v>3</v>
      </c>
      <c r="F67" s="43">
        <v>2</v>
      </c>
      <c r="G67" s="75"/>
      <c r="H67" s="74"/>
      <c r="I67" s="19"/>
      <c r="J67" s="13"/>
      <c r="K67" s="51"/>
      <c r="L67" s="15"/>
      <c r="M67" s="51"/>
      <c r="N67" s="51"/>
      <c r="O67" s="18"/>
      <c r="P67" s="16"/>
    </row>
    <row r="68" spans="1:16" ht="15.75" customHeight="1">
      <c r="B68" s="167"/>
      <c r="C68" s="74" t="s">
        <v>437</v>
      </c>
      <c r="D68" s="74">
        <v>3</v>
      </c>
      <c r="E68" s="43">
        <v>3</v>
      </c>
      <c r="F68" s="43">
        <v>2</v>
      </c>
      <c r="G68" s="75"/>
      <c r="H68" s="74"/>
      <c r="I68" s="19"/>
      <c r="J68" s="13"/>
      <c r="K68" s="51"/>
      <c r="L68" s="15"/>
      <c r="M68" s="51"/>
      <c r="N68" s="51"/>
      <c r="O68" s="18"/>
      <c r="P68" s="16"/>
    </row>
    <row r="69" spans="1:16" ht="15.75" customHeight="1">
      <c r="B69" s="167"/>
      <c r="C69" s="74" t="s">
        <v>442</v>
      </c>
      <c r="D69" s="74">
        <v>3</v>
      </c>
      <c r="E69" s="43"/>
      <c r="F69" s="43"/>
      <c r="G69" s="75"/>
      <c r="H69" s="74"/>
      <c r="I69" s="19"/>
      <c r="J69" s="13"/>
      <c r="K69" s="51"/>
      <c r="L69" s="15"/>
      <c r="M69" s="51"/>
      <c r="N69" s="51"/>
      <c r="O69" s="18"/>
      <c r="P69" s="16"/>
    </row>
    <row r="70" spans="1:16" ht="15.75" customHeight="1">
      <c r="B70" s="167"/>
      <c r="C70" s="74" t="s">
        <v>361</v>
      </c>
      <c r="D70" s="74">
        <v>3</v>
      </c>
      <c r="E70" s="43"/>
      <c r="F70" s="43"/>
      <c r="G70" s="75"/>
      <c r="H70" s="74"/>
      <c r="I70" s="19"/>
      <c r="J70" s="13"/>
      <c r="K70" s="51"/>
      <c r="L70" s="15"/>
      <c r="M70" s="51"/>
      <c r="N70" s="51"/>
      <c r="O70" s="18"/>
      <c r="P70" s="16"/>
    </row>
    <row r="71" spans="1:16" ht="15.75" customHeight="1">
      <c r="B71" s="168"/>
      <c r="C71" s="74" t="s">
        <v>451</v>
      </c>
      <c r="D71" s="74">
        <v>3</v>
      </c>
      <c r="E71" s="43"/>
      <c r="F71" s="43"/>
      <c r="G71" s="75"/>
      <c r="H71" s="74"/>
      <c r="I71" s="19"/>
      <c r="J71" s="13"/>
      <c r="K71" s="51"/>
      <c r="L71" s="15"/>
      <c r="M71" s="51"/>
      <c r="N71" s="51"/>
      <c r="O71" s="18"/>
      <c r="P71" s="16"/>
    </row>
    <row r="72" spans="1:16" ht="15.75" customHeight="1">
      <c r="H72" s="8"/>
    </row>
    <row r="73" spans="1:16" ht="15.75" customHeight="1"/>
    <row r="74" spans="1:16" ht="15.75" customHeight="1"/>
    <row r="75" spans="1:16" ht="15.75" customHeight="1">
      <c r="A75" s="2" t="s">
        <v>388</v>
      </c>
    </row>
    <row r="76" spans="1:16" ht="15.75" customHeight="1">
      <c r="B76" s="85" t="s">
        <v>11</v>
      </c>
      <c r="C76" s="86"/>
      <c r="D76" s="87"/>
      <c r="E76" s="71" t="s">
        <v>43</v>
      </c>
      <c r="F76" s="85" t="s">
        <v>44</v>
      </c>
      <c r="G76" s="86"/>
      <c r="H76" s="87"/>
    </row>
    <row r="77" spans="1:16" ht="15.75" customHeight="1">
      <c r="B77" s="85" t="s">
        <v>12</v>
      </c>
      <c r="C77" s="86"/>
      <c r="D77" s="87"/>
      <c r="E77" s="44" t="s">
        <v>511</v>
      </c>
      <c r="F77" s="179" t="s">
        <v>538</v>
      </c>
      <c r="G77" s="180"/>
      <c r="H77" s="181"/>
    </row>
    <row r="78" spans="1:16" ht="15.75" customHeight="1">
      <c r="B78" s="85" t="s">
        <v>13</v>
      </c>
      <c r="C78" s="86"/>
      <c r="D78" s="87"/>
      <c r="E78" s="44"/>
      <c r="F78" s="179"/>
      <c r="G78" s="180"/>
      <c r="H78" s="181"/>
    </row>
    <row r="79" spans="1:16" ht="15.75" customHeight="1">
      <c r="B79" s="85" t="s">
        <v>14</v>
      </c>
      <c r="C79" s="86"/>
      <c r="D79" s="87"/>
      <c r="E79" s="44"/>
      <c r="F79" s="179"/>
      <c r="G79" s="180"/>
      <c r="H79" s="181"/>
    </row>
    <row r="80" spans="1:16" ht="15.75" customHeight="1">
      <c r="B80" s="85" t="s">
        <v>15</v>
      </c>
      <c r="C80" s="86"/>
      <c r="D80" s="87"/>
      <c r="E80" s="43"/>
      <c r="F80" s="179"/>
      <c r="G80" s="180"/>
      <c r="H80" s="181"/>
    </row>
    <row r="81" spans="2:8" ht="15.75" customHeight="1">
      <c r="B81" s="85" t="s">
        <v>16</v>
      </c>
      <c r="C81" s="86"/>
      <c r="D81" s="87"/>
      <c r="E81" s="44"/>
      <c r="F81" s="179"/>
      <c r="G81" s="180"/>
      <c r="H81" s="181"/>
    </row>
    <row r="82" spans="2:8" ht="15.75" customHeight="1">
      <c r="B82" s="85" t="s">
        <v>17</v>
      </c>
      <c r="C82" s="86"/>
      <c r="D82" s="87"/>
      <c r="E82" s="44"/>
      <c r="F82" s="179"/>
      <c r="G82" s="180"/>
      <c r="H82" s="181"/>
    </row>
    <row r="83" spans="2:8" ht="15.75" customHeight="1">
      <c r="B83" s="85" t="s">
        <v>18</v>
      </c>
      <c r="C83" s="86"/>
      <c r="D83" s="87"/>
      <c r="E83" s="44" t="s">
        <v>511</v>
      </c>
      <c r="F83" s="179" t="s">
        <v>537</v>
      </c>
      <c r="G83" s="180"/>
      <c r="H83" s="181"/>
    </row>
    <row r="84" spans="2:8" ht="15.75" customHeight="1">
      <c r="B84" s="85" t="s">
        <v>19</v>
      </c>
      <c r="C84" s="86"/>
      <c r="D84" s="87"/>
      <c r="E84" s="43" t="s">
        <v>549</v>
      </c>
      <c r="F84" s="179" t="s">
        <v>546</v>
      </c>
      <c r="G84" s="180"/>
      <c r="H84" s="181"/>
    </row>
    <row r="85" spans="2:8" ht="15.75" customHeight="1">
      <c r="B85" s="85" t="s">
        <v>20</v>
      </c>
      <c r="C85" s="86"/>
      <c r="D85" s="87"/>
      <c r="E85" s="44"/>
      <c r="F85" s="179"/>
      <c r="G85" s="180"/>
      <c r="H85" s="181"/>
    </row>
    <row r="86" spans="2:8" ht="15.75" customHeight="1">
      <c r="B86" s="85" t="s">
        <v>21</v>
      </c>
      <c r="C86" s="86"/>
      <c r="D86" s="87"/>
      <c r="E86" s="44"/>
      <c r="F86" s="179"/>
      <c r="G86" s="180"/>
      <c r="H86" s="181"/>
    </row>
    <row r="87" spans="2:8" ht="15.75" customHeight="1"/>
    <row r="88" spans="2:8" ht="15.75" customHeight="1"/>
    <row r="89" spans="2:8" ht="15.75" customHeight="1"/>
    <row r="90" spans="2:8" ht="15.75" customHeight="1"/>
  </sheetData>
  <mergeCells count="33">
    <mergeCell ref="B84:D84"/>
    <mergeCell ref="F84:H84"/>
    <mergeCell ref="B85:D85"/>
    <mergeCell ref="F85:H85"/>
    <mergeCell ref="B86:D86"/>
    <mergeCell ref="F86:H86"/>
    <mergeCell ref="B81:D81"/>
    <mergeCell ref="F81:H81"/>
    <mergeCell ref="B82:D82"/>
    <mergeCell ref="F82:H82"/>
    <mergeCell ref="B83:D83"/>
    <mergeCell ref="F83:H83"/>
    <mergeCell ref="B78:D78"/>
    <mergeCell ref="F78:H78"/>
    <mergeCell ref="B79:D79"/>
    <mergeCell ref="F79:H79"/>
    <mergeCell ref="B80:D80"/>
    <mergeCell ref="F80:H80"/>
    <mergeCell ref="B76:D76"/>
    <mergeCell ref="F76:H76"/>
    <mergeCell ref="B77:D77"/>
    <mergeCell ref="F77:H77"/>
    <mergeCell ref="B21:B29"/>
    <mergeCell ref="B49:B71"/>
    <mergeCell ref="G9:H9"/>
    <mergeCell ref="B10:B11"/>
    <mergeCell ref="G10:H10"/>
    <mergeCell ref="G11:H11"/>
    <mergeCell ref="B12:B15"/>
    <mergeCell ref="G12:H12"/>
    <mergeCell ref="G13:H13"/>
    <mergeCell ref="G14:H14"/>
    <mergeCell ref="G15:H15"/>
  </mergeCells>
  <phoneticPr fontId="1" type="noConversion"/>
  <pageMargins left="0.25" right="0.25" top="0.75" bottom="0.75" header="0.3" footer="0.3"/>
  <pageSetup paperSize="9" orientation="portrait" horizontalDpi="4294967292" r:id="rId1"/>
  <headerFooter>
    <oddFooter>&amp;C[&amp;P/&amp;N]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Q91"/>
  <sheetViews>
    <sheetView showWhiteSpace="0" view="pageLayout" topLeftCell="A73" workbookViewId="0">
      <selection activeCell="F82" sqref="F82:H82"/>
    </sheetView>
  </sheetViews>
  <sheetFormatPr defaultColWidth="9" defaultRowHeight="17.399999999999999"/>
  <cols>
    <col min="1" max="1" width="4.8984375" style="42" customWidth="1"/>
    <col min="2" max="2" width="9.59765625" style="42" customWidth="1"/>
    <col min="3" max="3" width="19.19921875" style="42" customWidth="1"/>
    <col min="4" max="4" width="4.59765625" style="42" customWidth="1"/>
    <col min="5" max="6" width="7.09765625" style="42" customWidth="1"/>
    <col min="7" max="7" width="8.09765625" style="42" customWidth="1"/>
    <col min="8" max="8" width="16.5" style="42" customWidth="1"/>
    <col min="9" max="9" width="10.8984375" style="42" customWidth="1"/>
    <col min="10" max="10" width="9" style="42" customWidth="1"/>
    <col min="11" max="16384" width="9" style="42"/>
  </cols>
  <sheetData>
    <row r="1" spans="1:13">
      <c r="B1" s="9">
        <f>VALUE(LEFT(안내!D5, 4))</f>
        <v>2015</v>
      </c>
    </row>
    <row r="2" spans="1:13">
      <c r="A2" s="2" t="s">
        <v>154</v>
      </c>
    </row>
    <row r="3" spans="1:13">
      <c r="A3" s="2" t="s">
        <v>453</v>
      </c>
    </row>
    <row r="4" spans="1:13">
      <c r="A4" s="2" t="s">
        <v>382</v>
      </c>
    </row>
    <row r="5" spans="1:13">
      <c r="A5" s="2" t="s">
        <v>463</v>
      </c>
    </row>
    <row r="6" spans="1:13">
      <c r="A6" s="2"/>
    </row>
    <row r="7" spans="1:13">
      <c r="A7" s="3" t="s">
        <v>155</v>
      </c>
      <c r="C7" s="3"/>
      <c r="D7" s="3"/>
      <c r="E7" s="41"/>
      <c r="F7" s="41"/>
      <c r="G7" s="3"/>
      <c r="I7" s="3"/>
      <c r="J7" s="3"/>
      <c r="K7" s="3"/>
      <c r="L7" s="41"/>
      <c r="M7" s="3"/>
    </row>
    <row r="8" spans="1:13" ht="15.75" customHeight="1">
      <c r="B8" s="2" t="s">
        <v>383</v>
      </c>
      <c r="C8" s="2"/>
      <c r="D8" s="2"/>
      <c r="G8" s="2"/>
      <c r="H8" s="52"/>
    </row>
    <row r="9" spans="1:13" ht="15.75" customHeight="1">
      <c r="B9" s="74" t="s">
        <v>0</v>
      </c>
      <c r="C9" s="74" t="s">
        <v>22</v>
      </c>
      <c r="D9" s="74" t="s">
        <v>1</v>
      </c>
      <c r="E9" s="74" t="s">
        <v>380</v>
      </c>
      <c r="F9" s="74" t="s">
        <v>381</v>
      </c>
      <c r="G9" s="88" t="s">
        <v>37</v>
      </c>
      <c r="H9" s="90"/>
    </row>
    <row r="10" spans="1:13" ht="15.75" customHeight="1">
      <c r="B10" s="73" t="s">
        <v>455</v>
      </c>
      <c r="C10" s="74" t="s">
        <v>393</v>
      </c>
      <c r="D10" s="74">
        <v>3</v>
      </c>
      <c r="E10" s="43">
        <v>4</v>
      </c>
      <c r="F10" s="43">
        <v>2</v>
      </c>
      <c r="G10" s="88" t="s">
        <v>397</v>
      </c>
      <c r="H10" s="90"/>
    </row>
    <row r="11" spans="1:13" ht="15.75" customHeight="1">
      <c r="B11" s="162" t="s">
        <v>399</v>
      </c>
      <c r="C11" s="74" t="s">
        <v>26</v>
      </c>
      <c r="D11" s="74">
        <v>3</v>
      </c>
      <c r="E11" s="43">
        <v>4</v>
      </c>
      <c r="F11" s="43">
        <v>1</v>
      </c>
      <c r="G11" s="88" t="s">
        <v>396</v>
      </c>
      <c r="H11" s="90"/>
    </row>
    <row r="12" spans="1:13" ht="15.75" customHeight="1">
      <c r="B12" s="162"/>
      <c r="C12" s="74" t="s">
        <v>405</v>
      </c>
      <c r="D12" s="74">
        <v>3</v>
      </c>
      <c r="E12" s="43"/>
      <c r="F12" s="43"/>
      <c r="G12" s="88" t="s">
        <v>396</v>
      </c>
      <c r="H12" s="90"/>
    </row>
    <row r="13" spans="1:13" ht="15.75" customHeight="1">
      <c r="B13" s="162"/>
      <c r="C13" s="74" t="s">
        <v>30</v>
      </c>
      <c r="D13" s="74">
        <v>3</v>
      </c>
      <c r="E13" s="43"/>
      <c r="F13" s="43"/>
      <c r="G13" s="88" t="s">
        <v>396</v>
      </c>
      <c r="H13" s="90"/>
    </row>
    <row r="14" spans="1:13" ht="15.75" customHeight="1">
      <c r="B14" s="162"/>
      <c r="C14" s="74" t="s">
        <v>394</v>
      </c>
      <c r="D14" s="74">
        <v>3</v>
      </c>
      <c r="E14" s="43"/>
      <c r="F14" s="43"/>
      <c r="G14" s="88" t="s">
        <v>396</v>
      </c>
      <c r="H14" s="90"/>
    </row>
    <row r="15" spans="1:13" ht="15.75" customHeight="1">
      <c r="B15" s="162"/>
      <c r="C15" s="74" t="s">
        <v>454</v>
      </c>
      <c r="D15" s="74">
        <v>3</v>
      </c>
      <c r="E15" s="43">
        <v>4</v>
      </c>
      <c r="F15" s="43">
        <v>1</v>
      </c>
      <c r="G15" s="88" t="s">
        <v>539</v>
      </c>
      <c r="H15" s="90"/>
    </row>
    <row r="16" spans="1:13" ht="15.75" customHeight="1"/>
    <row r="17" spans="2:8" ht="15.75" customHeight="1"/>
    <row r="18" spans="2:8" ht="15.75" customHeight="1"/>
    <row r="19" spans="2:8" ht="15.75" customHeight="1">
      <c r="B19" s="2" t="s">
        <v>384</v>
      </c>
      <c r="C19" s="2"/>
      <c r="D19" s="2"/>
      <c r="G19" s="2"/>
      <c r="H19" s="52"/>
    </row>
    <row r="20" spans="2:8" ht="15.75" customHeight="1">
      <c r="B20" s="74" t="s">
        <v>0</v>
      </c>
      <c r="C20" s="74" t="s">
        <v>22</v>
      </c>
      <c r="D20" s="74" t="s">
        <v>1</v>
      </c>
      <c r="E20" s="74" t="s">
        <v>380</v>
      </c>
      <c r="F20" s="74" t="s">
        <v>381</v>
      </c>
      <c r="G20" s="74" t="s">
        <v>386</v>
      </c>
      <c r="H20" s="74" t="s">
        <v>385</v>
      </c>
    </row>
    <row r="21" spans="2:8" ht="15.75" customHeight="1">
      <c r="B21" s="166" t="s">
        <v>390</v>
      </c>
      <c r="C21" s="74" t="s">
        <v>407</v>
      </c>
      <c r="D21" s="74">
        <v>3</v>
      </c>
      <c r="E21" s="43"/>
      <c r="F21" s="43"/>
      <c r="G21" s="75">
        <v>3</v>
      </c>
      <c r="H21" s="75"/>
    </row>
    <row r="22" spans="2:8" ht="15.75" customHeight="1">
      <c r="B22" s="167"/>
      <c r="C22" s="74" t="s">
        <v>400</v>
      </c>
      <c r="D22" s="74">
        <v>3</v>
      </c>
      <c r="E22" s="43"/>
      <c r="F22" s="43"/>
      <c r="G22" s="75">
        <v>1</v>
      </c>
      <c r="H22" s="75"/>
    </row>
    <row r="23" spans="2:8" ht="15.75" customHeight="1">
      <c r="B23" s="167"/>
      <c r="C23" s="74" t="s">
        <v>401</v>
      </c>
      <c r="D23" s="74">
        <v>3</v>
      </c>
      <c r="E23" s="43"/>
      <c r="F23" s="43"/>
      <c r="G23" s="75">
        <v>1</v>
      </c>
      <c r="H23" s="74"/>
    </row>
    <row r="24" spans="2:8" ht="15.75" customHeight="1">
      <c r="B24" s="167"/>
      <c r="C24" s="74" t="s">
        <v>449</v>
      </c>
      <c r="D24" s="74">
        <v>3</v>
      </c>
      <c r="E24" s="43"/>
      <c r="F24" s="43"/>
      <c r="G24" s="75">
        <v>2</v>
      </c>
      <c r="H24" s="74"/>
    </row>
    <row r="25" spans="2:8" ht="15.75" customHeight="1">
      <c r="B25" s="167"/>
      <c r="C25" s="74" t="s">
        <v>404</v>
      </c>
      <c r="D25" s="74">
        <v>3</v>
      </c>
      <c r="E25" s="43">
        <v>4</v>
      </c>
      <c r="F25" s="43">
        <v>1</v>
      </c>
      <c r="G25" s="75">
        <v>2</v>
      </c>
      <c r="H25" s="74"/>
    </row>
    <row r="26" spans="2:8" ht="15.75" customHeight="1">
      <c r="B26" s="167"/>
      <c r="C26" s="74" t="s">
        <v>411</v>
      </c>
      <c r="D26" s="74">
        <v>3</v>
      </c>
      <c r="E26" s="43">
        <v>4</v>
      </c>
      <c r="F26" s="43">
        <v>1</v>
      </c>
      <c r="G26" s="75">
        <v>3</v>
      </c>
      <c r="H26" s="74"/>
    </row>
    <row r="27" spans="2:8" ht="15.75" customHeight="1">
      <c r="B27" s="168"/>
      <c r="C27" s="74" t="s">
        <v>412</v>
      </c>
      <c r="D27" s="74">
        <v>3</v>
      </c>
      <c r="E27" s="43"/>
      <c r="F27" s="43"/>
      <c r="G27" s="75">
        <v>3</v>
      </c>
      <c r="H27" s="74"/>
    </row>
    <row r="28" spans="2:8" ht="15.75" customHeight="1">
      <c r="B28" s="74" t="s">
        <v>456</v>
      </c>
      <c r="C28" s="74" t="s">
        <v>395</v>
      </c>
      <c r="D28" s="74">
        <v>3</v>
      </c>
      <c r="E28" s="43"/>
      <c r="F28" s="43"/>
      <c r="G28" s="75">
        <v>1</v>
      </c>
      <c r="H28" s="75"/>
    </row>
    <row r="29" spans="2:8" ht="15.75" customHeight="1"/>
    <row r="30" spans="2:8" ht="15.75" customHeight="1"/>
    <row r="31" spans="2:8" ht="15.75" customHeight="1"/>
    <row r="32" spans="2:8" ht="15.75" customHeight="1"/>
    <row r="33" spans="2:17" ht="15.75" customHeight="1"/>
    <row r="34" spans="2:17" ht="15.75" customHeight="1"/>
    <row r="35" spans="2:17" ht="15.75" customHeight="1"/>
    <row r="36" spans="2:17" ht="15.75" customHeight="1"/>
    <row r="37" spans="2:17" ht="15.75" customHeight="1"/>
    <row r="38" spans="2:17" ht="15.75" customHeight="1"/>
    <row r="39" spans="2:17" ht="15.75" customHeight="1"/>
    <row r="40" spans="2:17" ht="15.75" customHeight="1"/>
    <row r="41" spans="2:17" ht="15.75" customHeight="1"/>
    <row r="42" spans="2:17" ht="15.75" customHeight="1"/>
    <row r="43" spans="2:17" ht="15.75" customHeight="1"/>
    <row r="44" spans="2:17" ht="15.75" customHeight="1"/>
    <row r="45" spans="2:17" ht="15.75" customHeight="1"/>
    <row r="46" spans="2:17" ht="15.75" customHeight="1">
      <c r="J46" s="2"/>
      <c r="K46" s="2"/>
      <c r="L46" s="2"/>
      <c r="M46" s="41"/>
      <c r="N46" s="2"/>
      <c r="O46" s="41"/>
      <c r="P46" s="41"/>
    </row>
    <row r="47" spans="2:17" ht="15.75" customHeight="1">
      <c r="B47" s="2" t="s">
        <v>387</v>
      </c>
      <c r="C47" s="2"/>
      <c r="D47" s="2"/>
      <c r="E47" s="41"/>
      <c r="F47" s="41"/>
      <c r="G47" s="2"/>
      <c r="H47" s="41"/>
      <c r="J47" s="51"/>
      <c r="K47" s="51"/>
      <c r="L47" s="51"/>
      <c r="M47" s="51"/>
      <c r="N47" s="51"/>
      <c r="O47" s="51"/>
      <c r="P47" s="51"/>
      <c r="Q47" s="16"/>
    </row>
    <row r="48" spans="2:17" ht="15.75" customHeight="1">
      <c r="B48" s="74" t="s">
        <v>0</v>
      </c>
      <c r="C48" s="74" t="s">
        <v>22</v>
      </c>
      <c r="D48" s="74" t="s">
        <v>1</v>
      </c>
      <c r="E48" s="74" t="s">
        <v>446</v>
      </c>
      <c r="F48" s="74" t="s">
        <v>414</v>
      </c>
      <c r="G48" s="74" t="s">
        <v>386</v>
      </c>
      <c r="H48" s="74" t="s">
        <v>385</v>
      </c>
      <c r="I48" s="51"/>
      <c r="J48" s="51"/>
      <c r="K48" s="51"/>
      <c r="L48" s="51"/>
      <c r="M48" s="51"/>
      <c r="N48" s="51"/>
      <c r="O48" s="51"/>
      <c r="P48" s="16"/>
    </row>
    <row r="49" spans="2:16" ht="15.75" customHeight="1">
      <c r="B49" s="162" t="s">
        <v>423</v>
      </c>
      <c r="C49" s="74" t="s">
        <v>342</v>
      </c>
      <c r="D49" s="74">
        <v>3</v>
      </c>
      <c r="E49" s="43"/>
      <c r="F49" s="43"/>
      <c r="G49" s="75"/>
      <c r="H49" s="75"/>
      <c r="I49" s="51"/>
      <c r="J49" s="51"/>
      <c r="K49" s="51"/>
      <c r="L49" s="51"/>
      <c r="M49" s="51"/>
      <c r="N49" s="51"/>
      <c r="O49" s="51"/>
      <c r="P49" s="16"/>
    </row>
    <row r="50" spans="2:16" ht="15.75" customHeight="1">
      <c r="B50" s="162"/>
      <c r="C50" s="74" t="s">
        <v>416</v>
      </c>
      <c r="D50" s="74">
        <v>3</v>
      </c>
      <c r="E50" s="43"/>
      <c r="F50" s="43"/>
      <c r="G50" s="75"/>
      <c r="H50" s="75"/>
      <c r="I50" s="19"/>
      <c r="J50" s="13"/>
      <c r="K50" s="51"/>
      <c r="L50" s="15"/>
      <c r="M50" s="51"/>
      <c r="N50" s="51"/>
      <c r="O50" s="51"/>
      <c r="P50" s="16"/>
    </row>
    <row r="51" spans="2:16" ht="15.75" customHeight="1">
      <c r="B51" s="162"/>
      <c r="C51" s="1" t="s">
        <v>417</v>
      </c>
      <c r="D51" s="74">
        <v>3</v>
      </c>
      <c r="E51" s="43"/>
      <c r="F51" s="43"/>
      <c r="G51" s="75"/>
      <c r="H51" s="75"/>
      <c r="I51" s="19"/>
      <c r="J51" s="17"/>
      <c r="K51" s="51"/>
      <c r="L51" s="15"/>
      <c r="M51" s="51"/>
      <c r="N51" s="51"/>
      <c r="O51" s="18"/>
      <c r="P51" s="16"/>
    </row>
    <row r="52" spans="2:16" ht="15.75" customHeight="1">
      <c r="B52" s="162"/>
      <c r="C52" s="1" t="s">
        <v>346</v>
      </c>
      <c r="D52" s="74">
        <v>3</v>
      </c>
      <c r="E52" s="43"/>
      <c r="F52" s="43"/>
      <c r="G52" s="75">
        <v>1</v>
      </c>
      <c r="H52" s="74" t="s">
        <v>452</v>
      </c>
      <c r="I52" s="19"/>
      <c r="J52" s="17"/>
      <c r="K52" s="51"/>
      <c r="L52" s="15"/>
      <c r="M52" s="51"/>
      <c r="N52" s="51"/>
      <c r="O52" s="18"/>
      <c r="P52" s="16"/>
    </row>
    <row r="53" spans="2:16" ht="15.75" customHeight="1">
      <c r="B53" s="162"/>
      <c r="C53" s="1" t="s">
        <v>426</v>
      </c>
      <c r="D53" s="74">
        <v>3</v>
      </c>
      <c r="E53" s="43"/>
      <c r="F53" s="43"/>
      <c r="G53" s="75"/>
      <c r="H53" s="74"/>
      <c r="I53" s="19"/>
      <c r="J53" s="17"/>
      <c r="K53" s="51"/>
      <c r="L53" s="15"/>
      <c r="M53" s="51"/>
      <c r="N53" s="51"/>
      <c r="O53" s="18"/>
      <c r="P53" s="16"/>
    </row>
    <row r="54" spans="2:16" ht="15.75" customHeight="1">
      <c r="B54" s="162"/>
      <c r="C54" s="1" t="s">
        <v>351</v>
      </c>
      <c r="D54" s="74">
        <v>3</v>
      </c>
      <c r="E54" s="43"/>
      <c r="F54" s="43"/>
      <c r="G54" s="75">
        <v>1</v>
      </c>
      <c r="H54" s="74" t="s">
        <v>452</v>
      </c>
      <c r="I54" s="19"/>
      <c r="J54" s="17"/>
      <c r="K54" s="51"/>
      <c r="L54" s="15"/>
      <c r="M54" s="51"/>
      <c r="N54" s="51"/>
      <c r="O54" s="18"/>
      <c r="P54" s="16"/>
    </row>
    <row r="55" spans="2:16" ht="15.75" customHeight="1">
      <c r="B55" s="162"/>
      <c r="C55" s="1" t="s">
        <v>355</v>
      </c>
      <c r="D55" s="74">
        <v>3</v>
      </c>
      <c r="E55" s="43"/>
      <c r="F55" s="43"/>
      <c r="G55" s="75"/>
      <c r="H55" s="74"/>
      <c r="I55" s="19"/>
      <c r="J55" s="13"/>
      <c r="K55" s="51"/>
      <c r="L55" s="15"/>
      <c r="M55" s="51"/>
      <c r="N55" s="51"/>
      <c r="O55" s="18"/>
      <c r="P55" s="16"/>
    </row>
    <row r="56" spans="2:16" ht="15.75" customHeight="1">
      <c r="B56" s="162"/>
      <c r="C56" s="74" t="s">
        <v>360</v>
      </c>
      <c r="D56" s="74">
        <v>3</v>
      </c>
      <c r="E56" s="43"/>
      <c r="F56" s="43"/>
      <c r="G56" s="75"/>
      <c r="H56" s="74"/>
      <c r="I56" s="19"/>
      <c r="J56" s="13"/>
      <c r="K56" s="51"/>
      <c r="L56" s="15"/>
      <c r="M56" s="51"/>
      <c r="N56" s="51"/>
      <c r="O56" s="18"/>
      <c r="P56" s="16"/>
    </row>
    <row r="57" spans="2:16" ht="15.75" customHeight="1">
      <c r="B57" s="162"/>
      <c r="C57" s="74" t="s">
        <v>418</v>
      </c>
      <c r="D57" s="74">
        <v>3</v>
      </c>
      <c r="E57" s="43"/>
      <c r="F57" s="43"/>
      <c r="G57" s="75"/>
      <c r="H57" s="74"/>
      <c r="I57" s="19"/>
      <c r="J57" s="13"/>
      <c r="K57" s="51"/>
      <c r="L57" s="15"/>
      <c r="M57" s="51"/>
      <c r="N57" s="51"/>
      <c r="O57" s="18"/>
      <c r="P57" s="16"/>
    </row>
    <row r="58" spans="2:16" ht="15.75" customHeight="1">
      <c r="B58" s="162"/>
      <c r="C58" s="1" t="s">
        <v>350</v>
      </c>
      <c r="D58" s="74">
        <v>3</v>
      </c>
      <c r="E58" s="43"/>
      <c r="F58" s="43"/>
      <c r="G58" s="75">
        <v>1</v>
      </c>
      <c r="H58" s="74" t="s">
        <v>452</v>
      </c>
      <c r="I58" s="19"/>
      <c r="J58" s="17"/>
      <c r="K58" s="51"/>
      <c r="L58" s="15"/>
      <c r="M58" s="51"/>
      <c r="N58" s="51"/>
      <c r="O58" s="18"/>
      <c r="P58" s="16"/>
    </row>
    <row r="59" spans="2:16" ht="15.75" customHeight="1">
      <c r="B59" s="162"/>
      <c r="C59" s="74" t="s">
        <v>371</v>
      </c>
      <c r="D59" s="74">
        <v>3</v>
      </c>
      <c r="E59" s="43"/>
      <c r="F59" s="43"/>
      <c r="G59" s="75"/>
      <c r="H59" s="75"/>
      <c r="I59" s="19"/>
      <c r="J59" s="13"/>
      <c r="K59" s="51"/>
      <c r="L59" s="15"/>
      <c r="M59" s="51"/>
      <c r="N59" s="51"/>
      <c r="O59" s="18"/>
      <c r="P59" s="16"/>
    </row>
    <row r="60" spans="2:16" ht="15.75" customHeight="1">
      <c r="B60" s="162"/>
      <c r="C60" s="74" t="s">
        <v>365</v>
      </c>
      <c r="D60" s="74">
        <v>3</v>
      </c>
      <c r="E60" s="43"/>
      <c r="F60" s="43"/>
      <c r="G60" s="75"/>
      <c r="H60" s="74"/>
      <c r="I60" s="19"/>
      <c r="J60" s="13"/>
      <c r="K60" s="51"/>
      <c r="L60" s="15"/>
      <c r="M60" s="51"/>
      <c r="N60" s="51"/>
      <c r="O60" s="18"/>
      <c r="P60" s="16"/>
    </row>
    <row r="61" spans="2:16" ht="15.75" customHeight="1">
      <c r="B61" s="162"/>
      <c r="C61" s="74" t="s">
        <v>419</v>
      </c>
      <c r="D61" s="74">
        <v>3</v>
      </c>
      <c r="E61" s="43"/>
      <c r="F61" s="43"/>
      <c r="G61" s="75"/>
      <c r="H61" s="74"/>
      <c r="I61" s="19"/>
      <c r="J61" s="13"/>
      <c r="K61" s="51"/>
      <c r="L61" s="15"/>
      <c r="M61" s="51"/>
      <c r="N61" s="51"/>
      <c r="O61" s="18"/>
      <c r="P61" s="16"/>
    </row>
    <row r="62" spans="2:16" ht="15.75" customHeight="1">
      <c r="B62" s="162"/>
      <c r="C62" s="74" t="s">
        <v>372</v>
      </c>
      <c r="D62" s="74">
        <v>3</v>
      </c>
      <c r="E62" s="43"/>
      <c r="F62" s="43"/>
      <c r="G62" s="75"/>
      <c r="H62" s="74"/>
      <c r="I62" s="19"/>
      <c r="J62" s="13"/>
      <c r="K62" s="51"/>
      <c r="L62" s="15"/>
      <c r="M62" s="51"/>
      <c r="N62" s="51"/>
      <c r="O62" s="18"/>
      <c r="P62" s="16"/>
    </row>
    <row r="63" spans="2:16" ht="15.75" customHeight="1">
      <c r="B63" s="162"/>
      <c r="C63" s="74" t="s">
        <v>437</v>
      </c>
      <c r="D63" s="74">
        <v>3</v>
      </c>
      <c r="E63" s="43"/>
      <c r="F63" s="43"/>
      <c r="G63" s="75"/>
      <c r="H63" s="74"/>
      <c r="I63" s="19"/>
      <c r="J63" s="13"/>
      <c r="K63" s="51"/>
      <c r="L63" s="15"/>
      <c r="M63" s="51"/>
      <c r="N63" s="51"/>
      <c r="O63" s="18"/>
      <c r="P63" s="16"/>
    </row>
    <row r="64" spans="2:16" ht="15.75" customHeight="1">
      <c r="B64" s="162"/>
      <c r="C64" s="74" t="s">
        <v>442</v>
      </c>
      <c r="D64" s="74">
        <v>3</v>
      </c>
      <c r="E64" s="43"/>
      <c r="F64" s="43"/>
      <c r="G64" s="75"/>
      <c r="H64" s="74"/>
      <c r="I64" s="19"/>
      <c r="J64" s="13"/>
      <c r="K64" s="51"/>
      <c r="L64" s="15"/>
      <c r="M64" s="51"/>
      <c r="N64" s="51"/>
      <c r="O64" s="18"/>
      <c r="P64" s="16"/>
    </row>
    <row r="65" spans="1:16" ht="15.75" customHeight="1">
      <c r="B65" s="162"/>
      <c r="C65" s="1" t="s">
        <v>420</v>
      </c>
      <c r="D65" s="74">
        <v>3</v>
      </c>
      <c r="E65" s="43">
        <v>4</v>
      </c>
      <c r="F65" s="43">
        <v>1</v>
      </c>
      <c r="G65" s="75"/>
      <c r="H65" s="74"/>
      <c r="I65" s="19"/>
      <c r="J65" s="17"/>
      <c r="K65" s="51"/>
      <c r="L65" s="15"/>
      <c r="M65" s="51"/>
      <c r="N65" s="51"/>
      <c r="O65" s="18"/>
      <c r="P65" s="16"/>
    </row>
    <row r="66" spans="1:16" ht="15.75" customHeight="1">
      <c r="B66" s="162"/>
      <c r="C66" s="1" t="s">
        <v>42</v>
      </c>
      <c r="D66" s="74">
        <v>3</v>
      </c>
      <c r="E66" s="43">
        <v>4</v>
      </c>
      <c r="F66" s="43">
        <v>1</v>
      </c>
      <c r="G66" s="75"/>
      <c r="H66" s="74"/>
      <c r="I66" s="19"/>
      <c r="J66" s="17"/>
      <c r="K66" s="51"/>
      <c r="L66" s="15"/>
      <c r="M66" s="51"/>
      <c r="N66" s="51"/>
      <c r="O66" s="18"/>
      <c r="P66" s="16"/>
    </row>
    <row r="67" spans="1:16" ht="15.75" customHeight="1">
      <c r="B67" s="162"/>
      <c r="C67" s="74" t="s">
        <v>421</v>
      </c>
      <c r="D67" s="74">
        <v>3</v>
      </c>
      <c r="E67" s="43"/>
      <c r="F67" s="43"/>
      <c r="G67" s="75"/>
      <c r="H67" s="74"/>
      <c r="I67" s="19"/>
      <c r="J67" s="13"/>
      <c r="K67" s="51"/>
      <c r="L67" s="15"/>
      <c r="M67" s="51"/>
      <c r="N67" s="51"/>
      <c r="O67" s="18"/>
      <c r="P67" s="16"/>
    </row>
    <row r="68" spans="1:16" ht="15.75" customHeight="1">
      <c r="B68" s="162" t="s">
        <v>456</v>
      </c>
      <c r="C68" s="74" t="s">
        <v>356</v>
      </c>
      <c r="D68" s="74">
        <v>3</v>
      </c>
      <c r="E68" s="43"/>
      <c r="F68" s="43"/>
      <c r="G68" s="75">
        <v>1</v>
      </c>
      <c r="H68" s="74" t="s">
        <v>452</v>
      </c>
      <c r="I68" s="19"/>
      <c r="J68" s="13"/>
      <c r="K68" s="51"/>
      <c r="L68" s="15"/>
      <c r="M68" s="51"/>
      <c r="N68" s="51"/>
      <c r="O68" s="18"/>
      <c r="P68" s="16"/>
    </row>
    <row r="69" spans="1:16" ht="15.75" customHeight="1">
      <c r="B69" s="162"/>
      <c r="C69" s="74" t="s">
        <v>362</v>
      </c>
      <c r="D69" s="74">
        <v>3</v>
      </c>
      <c r="E69" s="43"/>
      <c r="F69" s="43"/>
      <c r="G69" s="75"/>
      <c r="H69" s="75"/>
      <c r="I69" s="19"/>
      <c r="J69" s="13"/>
      <c r="K69" s="51"/>
      <c r="L69" s="15"/>
      <c r="M69" s="51"/>
      <c r="N69" s="51"/>
      <c r="O69" s="18"/>
      <c r="P69" s="16"/>
    </row>
    <row r="70" spans="1:16" ht="15.75" customHeight="1">
      <c r="B70" s="162"/>
      <c r="C70" s="74" t="s">
        <v>352</v>
      </c>
      <c r="D70" s="74">
        <v>3</v>
      </c>
      <c r="E70" s="43"/>
      <c r="F70" s="43"/>
      <c r="G70" s="75">
        <v>1</v>
      </c>
      <c r="H70" s="74" t="s">
        <v>452</v>
      </c>
      <c r="I70" s="19"/>
      <c r="J70" s="13"/>
      <c r="K70" s="51"/>
      <c r="L70" s="15"/>
      <c r="M70" s="51"/>
      <c r="N70" s="51"/>
      <c r="O70" s="18"/>
      <c r="P70" s="16"/>
    </row>
    <row r="71" spans="1:16" ht="15.75" customHeight="1">
      <c r="B71" s="162"/>
      <c r="C71" s="74" t="s">
        <v>373</v>
      </c>
      <c r="D71" s="74">
        <v>3</v>
      </c>
      <c r="E71" s="43"/>
      <c r="F71" s="43"/>
      <c r="G71" s="75"/>
      <c r="H71" s="74"/>
      <c r="I71" s="19"/>
      <c r="J71" s="13"/>
      <c r="K71" s="51"/>
      <c r="L71" s="15"/>
      <c r="M71" s="51"/>
      <c r="N71" s="51"/>
      <c r="O71" s="18"/>
      <c r="P71" s="16"/>
    </row>
    <row r="72" spans="1:16" ht="15.75" customHeight="1">
      <c r="B72" s="162"/>
      <c r="C72" s="74" t="s">
        <v>357</v>
      </c>
      <c r="D72" s="74">
        <v>3</v>
      </c>
      <c r="E72" s="43"/>
      <c r="F72" s="43"/>
      <c r="G72" s="75"/>
      <c r="H72" s="74"/>
      <c r="I72" s="19"/>
      <c r="J72" s="13"/>
      <c r="K72" s="51"/>
      <c r="L72" s="15"/>
      <c r="M72" s="51"/>
      <c r="N72" s="51"/>
      <c r="O72" s="18"/>
      <c r="P72" s="16"/>
    </row>
    <row r="73" spans="1:16" ht="15.75" customHeight="1">
      <c r="H73" s="8"/>
    </row>
    <row r="74" spans="1:16" ht="15.75" customHeight="1"/>
    <row r="75" spans="1:16" ht="15.75" customHeight="1"/>
    <row r="76" spans="1:16" ht="15.75" customHeight="1">
      <c r="A76" s="2" t="s">
        <v>388</v>
      </c>
    </row>
    <row r="77" spans="1:16" ht="15.75" customHeight="1">
      <c r="B77" s="85" t="s">
        <v>11</v>
      </c>
      <c r="C77" s="86"/>
      <c r="D77" s="87"/>
      <c r="E77" s="71" t="s">
        <v>43</v>
      </c>
      <c r="F77" s="85" t="s">
        <v>44</v>
      </c>
      <c r="G77" s="86"/>
      <c r="H77" s="87"/>
    </row>
    <row r="78" spans="1:16" ht="15.75" customHeight="1">
      <c r="B78" s="85" t="s">
        <v>12</v>
      </c>
      <c r="C78" s="86"/>
      <c r="D78" s="87"/>
      <c r="E78" s="44" t="s">
        <v>511</v>
      </c>
      <c r="F78" s="179" t="s">
        <v>540</v>
      </c>
      <c r="G78" s="180"/>
      <c r="H78" s="181"/>
    </row>
    <row r="79" spans="1:16" ht="15.75" customHeight="1">
      <c r="B79" s="85" t="s">
        <v>13</v>
      </c>
      <c r="C79" s="86"/>
      <c r="D79" s="87"/>
      <c r="E79" s="44" t="s">
        <v>511</v>
      </c>
      <c r="F79" s="179" t="s">
        <v>541</v>
      </c>
      <c r="G79" s="180"/>
      <c r="H79" s="181"/>
    </row>
    <row r="80" spans="1:16" ht="15.75" customHeight="1">
      <c r="B80" s="85" t="s">
        <v>14</v>
      </c>
      <c r="C80" s="86"/>
      <c r="D80" s="87"/>
      <c r="E80" s="44"/>
      <c r="F80" s="179"/>
      <c r="G80" s="180"/>
      <c r="H80" s="181"/>
    </row>
    <row r="81" spans="2:8" ht="15.75" customHeight="1">
      <c r="B81" s="85" t="s">
        <v>15</v>
      </c>
      <c r="C81" s="86"/>
      <c r="D81" s="87"/>
      <c r="E81" s="43"/>
      <c r="F81" s="179"/>
      <c r="G81" s="180"/>
      <c r="H81" s="181"/>
    </row>
    <row r="82" spans="2:8" ht="15.75" customHeight="1">
      <c r="B82" s="85" t="s">
        <v>16</v>
      </c>
      <c r="C82" s="86"/>
      <c r="D82" s="87"/>
      <c r="E82" s="44"/>
      <c r="F82" s="179"/>
      <c r="G82" s="180"/>
      <c r="H82" s="181"/>
    </row>
    <row r="83" spans="2:8" ht="15.75" customHeight="1">
      <c r="B83" s="85" t="s">
        <v>17</v>
      </c>
      <c r="C83" s="86"/>
      <c r="D83" s="87"/>
      <c r="E83" s="44" t="s">
        <v>511</v>
      </c>
      <c r="F83" s="179" t="s">
        <v>542</v>
      </c>
      <c r="G83" s="180"/>
      <c r="H83" s="181"/>
    </row>
    <row r="84" spans="2:8" ht="15.75" customHeight="1">
      <c r="B84" s="85" t="s">
        <v>18</v>
      </c>
      <c r="C84" s="86"/>
      <c r="D84" s="87"/>
      <c r="E84" s="44" t="s">
        <v>511</v>
      </c>
      <c r="F84" s="179" t="s">
        <v>537</v>
      </c>
      <c r="G84" s="180"/>
      <c r="H84" s="181"/>
    </row>
    <row r="85" spans="2:8" ht="15.75" customHeight="1">
      <c r="B85" s="85" t="s">
        <v>19</v>
      </c>
      <c r="C85" s="86"/>
      <c r="D85" s="87"/>
      <c r="E85" s="43" t="s">
        <v>549</v>
      </c>
      <c r="F85" s="179" t="s">
        <v>550</v>
      </c>
      <c r="G85" s="180"/>
      <c r="H85" s="181"/>
    </row>
    <row r="86" spans="2:8" ht="15.75" customHeight="1">
      <c r="B86" s="85" t="s">
        <v>20</v>
      </c>
      <c r="C86" s="86"/>
      <c r="D86" s="87"/>
      <c r="E86" s="44"/>
      <c r="F86" s="179"/>
      <c r="G86" s="180"/>
      <c r="H86" s="181"/>
    </row>
    <row r="87" spans="2:8" ht="15.75" customHeight="1">
      <c r="B87" s="85" t="s">
        <v>21</v>
      </c>
      <c r="C87" s="86"/>
      <c r="D87" s="87"/>
      <c r="E87" s="44"/>
      <c r="F87" s="179"/>
      <c r="G87" s="180"/>
      <c r="H87" s="181"/>
    </row>
    <row r="88" spans="2:8" ht="15.75" customHeight="1"/>
    <row r="89" spans="2:8" ht="15.75" customHeight="1"/>
    <row r="90" spans="2:8" ht="15.75" customHeight="1"/>
    <row r="91" spans="2:8" ht="15.75" customHeight="1"/>
  </sheetData>
  <mergeCells count="33">
    <mergeCell ref="B21:B27"/>
    <mergeCell ref="B68:B72"/>
    <mergeCell ref="B49:B67"/>
    <mergeCell ref="B85:D85"/>
    <mergeCell ref="F85:H85"/>
    <mergeCell ref="B79:D79"/>
    <mergeCell ref="F79:H79"/>
    <mergeCell ref="B80:D80"/>
    <mergeCell ref="F80:H80"/>
    <mergeCell ref="B81:D81"/>
    <mergeCell ref="F81:H81"/>
    <mergeCell ref="B77:D77"/>
    <mergeCell ref="F77:H77"/>
    <mergeCell ref="B78:D78"/>
    <mergeCell ref="F78:H78"/>
    <mergeCell ref="B86:D86"/>
    <mergeCell ref="F86:H86"/>
    <mergeCell ref="B87:D87"/>
    <mergeCell ref="F87:H87"/>
    <mergeCell ref="B82:D82"/>
    <mergeCell ref="F82:H82"/>
    <mergeCell ref="B83:D83"/>
    <mergeCell ref="F83:H83"/>
    <mergeCell ref="B84:D84"/>
    <mergeCell ref="F84:H84"/>
    <mergeCell ref="G9:H9"/>
    <mergeCell ref="G10:H10"/>
    <mergeCell ref="B11:B15"/>
    <mergeCell ref="G11:H11"/>
    <mergeCell ref="G12:H12"/>
    <mergeCell ref="G13:H13"/>
    <mergeCell ref="G15:H15"/>
    <mergeCell ref="G14:H14"/>
  </mergeCells>
  <phoneticPr fontId="1" type="noConversion"/>
  <pageMargins left="0.25" right="0.25" top="0.75" bottom="0.75" header="0.3" footer="0.3"/>
  <pageSetup paperSize="9" orientation="portrait" horizontalDpi="4294967292" r:id="rId1"/>
  <headerFooter>
    <oddFooter>&amp;C[&amp;P/&amp;N]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97"/>
  <sheetViews>
    <sheetView view="pageLayout" topLeftCell="A67" zoomScale="130" zoomScaleNormal="100" zoomScalePageLayoutView="130" workbookViewId="0">
      <selection activeCell="S39" sqref="S39:Y42"/>
    </sheetView>
  </sheetViews>
  <sheetFormatPr defaultRowHeight="17.399999999999999"/>
  <cols>
    <col min="1" max="4" width="3.09765625" customWidth="1"/>
    <col min="5" max="12" width="3.09765625" style="66" customWidth="1"/>
    <col min="13" max="25" width="3.09765625" customWidth="1"/>
  </cols>
  <sheetData>
    <row r="1" spans="1:25">
      <c r="A1" s="31" t="s">
        <v>104</v>
      </c>
    </row>
    <row r="2" spans="1:25">
      <c r="A2" s="127" t="s">
        <v>76</v>
      </c>
      <c r="B2" s="127"/>
      <c r="C2" s="127"/>
      <c r="D2" s="127"/>
      <c r="E2" s="127"/>
      <c r="F2" s="127" t="s">
        <v>81</v>
      </c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 t="s">
        <v>37</v>
      </c>
      <c r="S2" s="127"/>
      <c r="T2" s="127"/>
      <c r="U2" s="127"/>
      <c r="V2" s="127"/>
      <c r="W2" s="127"/>
      <c r="X2" s="127"/>
      <c r="Y2" s="127"/>
    </row>
    <row r="3" spans="1:25">
      <c r="A3" s="127" t="s">
        <v>77</v>
      </c>
      <c r="B3" s="127"/>
      <c r="C3" s="127"/>
      <c r="D3" s="127"/>
      <c r="E3" s="127"/>
      <c r="F3" s="127" t="s">
        <v>82</v>
      </c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 t="s">
        <v>98</v>
      </c>
      <c r="S3" s="127"/>
      <c r="T3" s="127"/>
      <c r="U3" s="127"/>
      <c r="V3" s="127"/>
      <c r="W3" s="127"/>
      <c r="X3" s="127"/>
      <c r="Y3" s="127"/>
    </row>
    <row r="4" spans="1:25">
      <c r="A4" s="127" t="s">
        <v>78</v>
      </c>
      <c r="B4" s="127"/>
      <c r="C4" s="127"/>
      <c r="D4" s="127"/>
      <c r="E4" s="127"/>
      <c r="F4" s="127" t="s">
        <v>83</v>
      </c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 t="s">
        <v>413</v>
      </c>
      <c r="S4" s="127"/>
      <c r="T4" s="127"/>
      <c r="U4" s="127"/>
      <c r="V4" s="127"/>
      <c r="W4" s="127"/>
      <c r="X4" s="127"/>
      <c r="Y4" s="127"/>
    </row>
    <row r="5" spans="1:25">
      <c r="A5" s="127" t="s">
        <v>79</v>
      </c>
      <c r="B5" s="127"/>
      <c r="C5" s="127"/>
      <c r="D5" s="127"/>
      <c r="E5" s="127"/>
      <c r="F5" s="127" t="s">
        <v>298</v>
      </c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</row>
    <row r="6" spans="1:25">
      <c r="A6" s="127" t="s">
        <v>80</v>
      </c>
      <c r="B6" s="127"/>
      <c r="C6" s="127"/>
      <c r="D6" s="127"/>
      <c r="E6" s="127"/>
      <c r="F6" s="127" t="s">
        <v>97</v>
      </c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 t="s">
        <v>84</v>
      </c>
      <c r="S6" s="127"/>
      <c r="T6" s="127"/>
      <c r="U6" s="127"/>
      <c r="V6" s="127"/>
      <c r="W6" s="127"/>
      <c r="X6" s="127"/>
      <c r="Y6" s="127"/>
    </row>
    <row r="7" spans="1:25">
      <c r="A7" s="127" t="s">
        <v>85</v>
      </c>
      <c r="B7" s="127"/>
      <c r="C7" s="127"/>
      <c r="D7" s="127"/>
      <c r="E7" s="127"/>
      <c r="F7" s="148" t="s">
        <v>99</v>
      </c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</row>
    <row r="8" spans="1:25" ht="16.5" customHeight="1">
      <c r="A8" s="127"/>
      <c r="B8" s="127"/>
      <c r="C8" s="127"/>
      <c r="D8" s="127"/>
      <c r="E8" s="127"/>
      <c r="F8" s="148" t="s">
        <v>100</v>
      </c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</row>
    <row r="9" spans="1:25">
      <c r="A9" s="127"/>
      <c r="B9" s="127"/>
      <c r="C9" s="127"/>
      <c r="D9" s="127"/>
      <c r="E9" s="127"/>
      <c r="F9" s="148" t="s">
        <v>101</v>
      </c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</row>
    <row r="10" spans="1:25">
      <c r="A10" s="127"/>
      <c r="B10" s="127"/>
      <c r="C10" s="127"/>
      <c r="D10" s="127"/>
      <c r="E10" s="127"/>
      <c r="F10" s="148" t="s">
        <v>102</v>
      </c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  <c r="Y10" s="148"/>
    </row>
    <row r="11" spans="1:25">
      <c r="A11" s="127"/>
      <c r="B11" s="127"/>
      <c r="C11" s="127"/>
      <c r="D11" s="127"/>
      <c r="E11" s="127"/>
      <c r="F11" s="148" t="s">
        <v>300</v>
      </c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8"/>
    </row>
    <row r="12" spans="1:25">
      <c r="A12" s="127"/>
      <c r="B12" s="127"/>
      <c r="C12" s="127"/>
      <c r="D12" s="127"/>
      <c r="E12" s="127"/>
      <c r="F12" s="148" t="s">
        <v>103</v>
      </c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</row>
    <row r="13" spans="1:25" ht="16.5" customHeight="1">
      <c r="A13" s="146" t="s">
        <v>86</v>
      </c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</row>
    <row r="14" spans="1:25">
      <c r="A14" s="146"/>
      <c r="B14" s="146"/>
      <c r="C14" s="146"/>
      <c r="D14" s="146"/>
      <c r="E14" s="146"/>
      <c r="F14" s="146"/>
      <c r="G14" s="146"/>
      <c r="H14" s="146"/>
      <c r="I14" s="146"/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</row>
    <row r="15" spans="1:25" ht="16.5" customHeight="1">
      <c r="A15" s="145" t="s">
        <v>291</v>
      </c>
      <c r="B15" s="145"/>
      <c r="C15" s="145"/>
      <c r="D15" s="145"/>
      <c r="E15" s="145"/>
      <c r="F15" s="145"/>
      <c r="G15" s="145"/>
      <c r="H15" s="145"/>
      <c r="I15" s="145"/>
      <c r="J15" s="145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  <c r="W15" s="145"/>
      <c r="X15" s="145"/>
      <c r="Y15" s="145"/>
    </row>
    <row r="16" spans="1:25">
      <c r="A16" s="145"/>
      <c r="B16" s="145"/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  <c r="W16" s="145"/>
      <c r="X16" s="145"/>
      <c r="Y16" s="145"/>
    </row>
    <row r="17" spans="1:25">
      <c r="A17" s="31"/>
      <c r="B17" s="31"/>
      <c r="C17" s="31"/>
      <c r="D17" s="31"/>
      <c r="E17" s="67"/>
      <c r="F17" s="67"/>
      <c r="G17" s="67"/>
      <c r="H17" s="67"/>
      <c r="I17" s="67"/>
      <c r="J17" s="67"/>
      <c r="K17" s="67"/>
      <c r="L17" s="67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</row>
    <row r="18" spans="1:25">
      <c r="A18" s="33" t="s">
        <v>313</v>
      </c>
    </row>
    <row r="19" spans="1:25">
      <c r="A19" s="33" t="s">
        <v>299</v>
      </c>
    </row>
    <row r="20" spans="1:25">
      <c r="A20" s="128" t="s">
        <v>304</v>
      </c>
      <c r="B20" s="130"/>
      <c r="C20" s="128" t="s">
        <v>87</v>
      </c>
      <c r="D20" s="130"/>
      <c r="E20" s="128" t="s">
        <v>89</v>
      </c>
      <c r="F20" s="129"/>
      <c r="G20" s="129"/>
      <c r="H20" s="129"/>
      <c r="I20" s="130"/>
      <c r="J20" s="136" t="s">
        <v>90</v>
      </c>
      <c r="K20" s="137"/>
      <c r="L20" s="137"/>
      <c r="M20" s="138"/>
      <c r="N20" s="136" t="s">
        <v>89</v>
      </c>
      <c r="O20" s="137"/>
      <c r="P20" s="137"/>
      <c r="Q20" s="137"/>
      <c r="R20" s="137"/>
      <c r="S20" s="137"/>
      <c r="T20" s="137"/>
      <c r="U20" s="137"/>
      <c r="V20" s="137"/>
      <c r="W20" s="138"/>
      <c r="X20" s="128" t="s">
        <v>88</v>
      </c>
      <c r="Y20" s="130"/>
    </row>
    <row r="21" spans="1:25" ht="16.5" customHeight="1">
      <c r="A21" s="141"/>
      <c r="B21" s="142"/>
      <c r="C21" s="141"/>
      <c r="D21" s="142"/>
      <c r="E21" s="141"/>
      <c r="F21" s="147"/>
      <c r="G21" s="147"/>
      <c r="H21" s="147"/>
      <c r="I21" s="142"/>
      <c r="J21" s="128" t="s">
        <v>91</v>
      </c>
      <c r="K21" s="130"/>
      <c r="L21" s="128" t="s">
        <v>94</v>
      </c>
      <c r="M21" s="130"/>
      <c r="N21" s="128" t="s">
        <v>52</v>
      </c>
      <c r="O21" s="130"/>
      <c r="P21" s="128" t="s">
        <v>92</v>
      </c>
      <c r="Q21" s="130"/>
      <c r="R21" s="143" t="s">
        <v>93</v>
      </c>
      <c r="S21" s="144"/>
      <c r="T21" s="143" t="s">
        <v>312</v>
      </c>
      <c r="U21" s="144"/>
      <c r="V21" s="143" t="s">
        <v>319</v>
      </c>
      <c r="W21" s="144"/>
      <c r="X21" s="141"/>
      <c r="Y21" s="142"/>
    </row>
    <row r="22" spans="1:25" ht="16.5" customHeight="1">
      <c r="A22" s="149" t="s">
        <v>301</v>
      </c>
      <c r="B22" s="149"/>
      <c r="C22" s="149" t="s">
        <v>303</v>
      </c>
      <c r="D22" s="149"/>
      <c r="E22" s="156" t="s">
        <v>302</v>
      </c>
      <c r="F22" s="127" t="s">
        <v>305</v>
      </c>
      <c r="G22" s="127"/>
      <c r="H22" s="127"/>
      <c r="I22" s="127"/>
      <c r="J22" s="127">
        <v>6</v>
      </c>
      <c r="K22" s="127"/>
      <c r="L22" s="127">
        <v>21</v>
      </c>
      <c r="M22" s="127"/>
      <c r="N22" s="127">
        <v>27</v>
      </c>
      <c r="O22" s="127"/>
      <c r="P22" s="127">
        <v>33</v>
      </c>
      <c r="Q22" s="127"/>
      <c r="R22" s="127">
        <v>30</v>
      </c>
      <c r="S22" s="127"/>
      <c r="T22" s="127" t="s">
        <v>311</v>
      </c>
      <c r="U22" s="127"/>
      <c r="V22" s="127">
        <v>90</v>
      </c>
      <c r="W22" s="127"/>
      <c r="X22" s="143" t="s">
        <v>274</v>
      </c>
      <c r="Y22" s="144"/>
    </row>
    <row r="23" spans="1:25">
      <c r="A23" s="149"/>
      <c r="B23" s="149"/>
      <c r="C23" s="149"/>
      <c r="D23" s="149"/>
      <c r="E23" s="157"/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51"/>
      <c r="Y23" s="153"/>
    </row>
    <row r="24" spans="1:25">
      <c r="A24" s="149"/>
      <c r="B24" s="149"/>
      <c r="C24" s="149"/>
      <c r="D24" s="149"/>
      <c r="E24" s="157"/>
      <c r="F24" s="127" t="s">
        <v>95</v>
      </c>
      <c r="G24" s="127"/>
      <c r="H24" s="127"/>
      <c r="I24" s="127"/>
      <c r="J24" s="127">
        <v>6</v>
      </c>
      <c r="K24" s="127"/>
      <c r="L24" s="127">
        <v>21</v>
      </c>
      <c r="M24" s="127"/>
      <c r="N24" s="127">
        <v>24</v>
      </c>
      <c r="O24" s="127"/>
      <c r="P24" s="127">
        <v>33</v>
      </c>
      <c r="Q24" s="127"/>
      <c r="R24" s="127">
        <v>33</v>
      </c>
      <c r="S24" s="127"/>
      <c r="T24" s="127" t="s">
        <v>311</v>
      </c>
      <c r="U24" s="127"/>
      <c r="V24" s="127">
        <v>90</v>
      </c>
      <c r="W24" s="127"/>
      <c r="X24" s="151"/>
      <c r="Y24" s="153"/>
    </row>
    <row r="25" spans="1:25">
      <c r="A25" s="149"/>
      <c r="B25" s="149"/>
      <c r="C25" s="149"/>
      <c r="D25" s="149"/>
      <c r="E25" s="157"/>
      <c r="F25" s="127"/>
      <c r="G25" s="127"/>
      <c r="H25" s="127"/>
      <c r="I25" s="127"/>
      <c r="J25" s="127"/>
      <c r="K25" s="127"/>
      <c r="L25" s="127"/>
      <c r="M25" s="127"/>
      <c r="N25" s="127"/>
      <c r="O25" s="127"/>
      <c r="P25" s="127"/>
      <c r="Q25" s="127"/>
      <c r="R25" s="127"/>
      <c r="S25" s="127"/>
      <c r="T25" s="127"/>
      <c r="U25" s="127"/>
      <c r="V25" s="127"/>
      <c r="W25" s="127"/>
      <c r="X25" s="151"/>
      <c r="Y25" s="153"/>
    </row>
    <row r="26" spans="1:25">
      <c r="A26" s="149"/>
      <c r="B26" s="149"/>
      <c r="C26" s="149"/>
      <c r="D26" s="149"/>
      <c r="E26" s="157"/>
      <c r="F26" s="128" t="s">
        <v>96</v>
      </c>
      <c r="G26" s="130"/>
      <c r="H26" s="136" t="s">
        <v>306</v>
      </c>
      <c r="I26" s="138"/>
      <c r="J26" s="136">
        <v>15</v>
      </c>
      <c r="K26" s="138"/>
      <c r="L26" s="136">
        <v>21</v>
      </c>
      <c r="M26" s="138"/>
      <c r="N26" s="136">
        <v>24</v>
      </c>
      <c r="O26" s="138"/>
      <c r="P26" s="136">
        <v>33</v>
      </c>
      <c r="Q26" s="138"/>
      <c r="R26" s="136">
        <v>33</v>
      </c>
      <c r="S26" s="138"/>
      <c r="T26" s="136" t="s">
        <v>311</v>
      </c>
      <c r="U26" s="138"/>
      <c r="V26" s="136">
        <v>90</v>
      </c>
      <c r="W26" s="138"/>
      <c r="X26" s="151"/>
      <c r="Y26" s="153"/>
    </row>
    <row r="27" spans="1:25">
      <c r="A27" s="149"/>
      <c r="B27" s="149"/>
      <c r="C27" s="149"/>
      <c r="D27" s="149"/>
      <c r="E27" s="157"/>
      <c r="F27" s="131"/>
      <c r="G27" s="133"/>
      <c r="H27" s="136" t="s">
        <v>307</v>
      </c>
      <c r="I27" s="138"/>
      <c r="J27" s="136">
        <v>15</v>
      </c>
      <c r="K27" s="138"/>
      <c r="L27" s="136">
        <v>21</v>
      </c>
      <c r="M27" s="138"/>
      <c r="N27" s="136">
        <v>24</v>
      </c>
      <c r="O27" s="138"/>
      <c r="P27" s="136">
        <v>36</v>
      </c>
      <c r="Q27" s="138"/>
      <c r="R27" s="136">
        <v>30</v>
      </c>
      <c r="S27" s="138"/>
      <c r="T27" s="136" t="s">
        <v>311</v>
      </c>
      <c r="U27" s="138"/>
      <c r="V27" s="136">
        <v>90</v>
      </c>
      <c r="W27" s="138"/>
      <c r="X27" s="154"/>
      <c r="Y27" s="155"/>
    </row>
    <row r="28" spans="1:25" ht="16.5" customHeight="1">
      <c r="A28" s="149"/>
      <c r="B28" s="149"/>
      <c r="C28" s="149"/>
      <c r="D28" s="149"/>
      <c r="E28" s="157"/>
      <c r="F28" s="128" t="s">
        <v>294</v>
      </c>
      <c r="G28" s="130"/>
      <c r="H28" s="136" t="s">
        <v>306</v>
      </c>
      <c r="I28" s="138"/>
      <c r="J28" s="136">
        <v>17</v>
      </c>
      <c r="K28" s="138"/>
      <c r="L28" s="136">
        <v>19</v>
      </c>
      <c r="M28" s="138"/>
      <c r="N28" s="136">
        <v>21</v>
      </c>
      <c r="O28" s="138"/>
      <c r="P28" s="136">
        <v>33</v>
      </c>
      <c r="Q28" s="138"/>
      <c r="R28" s="136">
        <v>27</v>
      </c>
      <c r="S28" s="138"/>
      <c r="T28" s="136" t="s">
        <v>311</v>
      </c>
      <c r="U28" s="138"/>
      <c r="V28" s="136">
        <v>81</v>
      </c>
      <c r="W28" s="138"/>
      <c r="X28" s="143" t="s">
        <v>295</v>
      </c>
      <c r="Y28" s="144"/>
    </row>
    <row r="29" spans="1:25">
      <c r="A29" s="149"/>
      <c r="B29" s="149"/>
      <c r="C29" s="149"/>
      <c r="D29" s="149"/>
      <c r="E29" s="157"/>
      <c r="F29" s="131"/>
      <c r="G29" s="133"/>
      <c r="H29" s="136" t="s">
        <v>307</v>
      </c>
      <c r="I29" s="138"/>
      <c r="J29" s="136">
        <v>17</v>
      </c>
      <c r="K29" s="138"/>
      <c r="L29" s="136">
        <v>19</v>
      </c>
      <c r="M29" s="138"/>
      <c r="N29" s="136">
        <v>21</v>
      </c>
      <c r="O29" s="138"/>
      <c r="P29" s="136">
        <v>36</v>
      </c>
      <c r="Q29" s="138"/>
      <c r="R29" s="136">
        <v>24</v>
      </c>
      <c r="S29" s="138"/>
      <c r="T29" s="136" t="s">
        <v>311</v>
      </c>
      <c r="U29" s="138"/>
      <c r="V29" s="136">
        <v>81</v>
      </c>
      <c r="W29" s="138"/>
      <c r="X29" s="151"/>
      <c r="Y29" s="153"/>
    </row>
    <row r="30" spans="1:25">
      <c r="A30" s="149"/>
      <c r="B30" s="149"/>
      <c r="C30" s="149"/>
      <c r="D30" s="149"/>
      <c r="E30" s="157"/>
      <c r="F30" s="127" t="s">
        <v>308</v>
      </c>
      <c r="G30" s="127"/>
      <c r="H30" s="127"/>
      <c r="I30" s="127"/>
      <c r="J30" s="127">
        <v>18</v>
      </c>
      <c r="K30" s="127"/>
      <c r="L30" s="127">
        <v>18</v>
      </c>
      <c r="M30" s="127"/>
      <c r="N30" s="127" t="s">
        <v>311</v>
      </c>
      <c r="O30" s="127"/>
      <c r="P30" s="127" t="s">
        <v>311</v>
      </c>
      <c r="Q30" s="127"/>
      <c r="R30" s="127">
        <v>78</v>
      </c>
      <c r="S30" s="127"/>
      <c r="T30" s="127" t="s">
        <v>311</v>
      </c>
      <c r="U30" s="127"/>
      <c r="V30" s="127">
        <v>78</v>
      </c>
      <c r="W30" s="127"/>
      <c r="X30" s="151"/>
      <c r="Y30" s="153"/>
    </row>
    <row r="31" spans="1:25">
      <c r="A31" s="149"/>
      <c r="B31" s="149"/>
      <c r="C31" s="149"/>
      <c r="D31" s="149"/>
      <c r="E31" s="15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7"/>
      <c r="X31" s="151"/>
      <c r="Y31" s="153"/>
    </row>
    <row r="32" spans="1:25">
      <c r="A32" s="149"/>
      <c r="B32" s="149"/>
      <c r="C32" s="149"/>
      <c r="D32" s="149"/>
      <c r="E32" s="157"/>
      <c r="F32" s="127" t="s">
        <v>309</v>
      </c>
      <c r="G32" s="127"/>
      <c r="H32" s="127"/>
      <c r="I32" s="127"/>
      <c r="J32" s="127">
        <v>18</v>
      </c>
      <c r="K32" s="127"/>
      <c r="L32" s="127">
        <v>18</v>
      </c>
      <c r="M32" s="127"/>
      <c r="N32" s="127" t="s">
        <v>311</v>
      </c>
      <c r="O32" s="127"/>
      <c r="P32" s="127" t="s">
        <v>311</v>
      </c>
      <c r="Q32" s="127"/>
      <c r="R32" s="127">
        <v>57</v>
      </c>
      <c r="S32" s="127"/>
      <c r="T32" s="127">
        <v>15</v>
      </c>
      <c r="U32" s="127"/>
      <c r="V32" s="127">
        <v>72</v>
      </c>
      <c r="W32" s="127"/>
      <c r="X32" s="151"/>
      <c r="Y32" s="153"/>
    </row>
    <row r="33" spans="1:25">
      <c r="A33" s="149"/>
      <c r="B33" s="149"/>
      <c r="C33" s="149"/>
      <c r="D33" s="149"/>
      <c r="E33" s="15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51"/>
      <c r="Y33" s="153"/>
    </row>
    <row r="34" spans="1:25" ht="16.5" customHeight="1">
      <c r="A34" s="149"/>
      <c r="B34" s="149"/>
      <c r="C34" s="149"/>
      <c r="D34" s="149"/>
      <c r="E34" s="157"/>
      <c r="F34" s="127" t="s">
        <v>310</v>
      </c>
      <c r="G34" s="127"/>
      <c r="H34" s="127"/>
      <c r="I34" s="127"/>
      <c r="J34" s="127">
        <v>19</v>
      </c>
      <c r="K34" s="127"/>
      <c r="L34" s="127">
        <v>17</v>
      </c>
      <c r="M34" s="127"/>
      <c r="N34" s="127" t="s">
        <v>311</v>
      </c>
      <c r="O34" s="127"/>
      <c r="P34" s="127" t="s">
        <v>311</v>
      </c>
      <c r="Q34" s="127"/>
      <c r="R34" s="127">
        <v>60</v>
      </c>
      <c r="S34" s="127"/>
      <c r="T34" s="127">
        <v>15</v>
      </c>
      <c r="U34" s="127"/>
      <c r="V34" s="127">
        <v>75</v>
      </c>
      <c r="W34" s="127"/>
      <c r="X34" s="151"/>
      <c r="Y34" s="153"/>
    </row>
    <row r="35" spans="1:25">
      <c r="A35" s="149"/>
      <c r="B35" s="149"/>
      <c r="C35" s="149"/>
      <c r="D35" s="149"/>
      <c r="E35" s="158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54"/>
      <c r="Y35" s="155"/>
    </row>
    <row r="36" spans="1:25">
      <c r="A36" s="54"/>
      <c r="B36" s="54"/>
      <c r="C36" s="54"/>
      <c r="D36" s="54"/>
      <c r="E36" s="62"/>
      <c r="F36" s="62"/>
      <c r="G36" s="62"/>
      <c r="H36" s="62"/>
      <c r="I36" s="62"/>
      <c r="J36" s="62"/>
      <c r="K36" s="62"/>
      <c r="L36" s="62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54"/>
      <c r="Y36" s="54"/>
    </row>
    <row r="37" spans="1:25">
      <c r="A37" s="31" t="s">
        <v>314</v>
      </c>
      <c r="B37" s="31"/>
      <c r="C37" s="31"/>
      <c r="D37" s="31"/>
      <c r="E37" s="67"/>
      <c r="F37" s="67"/>
      <c r="G37" s="67"/>
      <c r="H37" s="67"/>
      <c r="I37" s="67"/>
      <c r="J37" s="67"/>
      <c r="K37" s="67"/>
      <c r="L37" s="67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</row>
    <row r="38" spans="1:25">
      <c r="A38" s="127" t="s">
        <v>315</v>
      </c>
      <c r="B38" s="127"/>
      <c r="C38" s="127"/>
      <c r="D38" s="127"/>
      <c r="E38" s="127"/>
      <c r="F38" s="127"/>
      <c r="G38" s="127" t="s">
        <v>316</v>
      </c>
      <c r="H38" s="127"/>
      <c r="I38" s="127"/>
      <c r="J38" s="127"/>
      <c r="K38" s="127"/>
      <c r="L38" s="127"/>
      <c r="M38" s="127" t="s">
        <v>317</v>
      </c>
      <c r="N38" s="127"/>
      <c r="O38" s="127"/>
      <c r="P38" s="127"/>
      <c r="Q38" s="127"/>
      <c r="R38" s="127"/>
      <c r="S38" s="127" t="s">
        <v>318</v>
      </c>
      <c r="T38" s="127"/>
      <c r="U38" s="127"/>
      <c r="V38" s="127"/>
      <c r="W38" s="127"/>
      <c r="X38" s="127"/>
      <c r="Y38" s="127"/>
    </row>
    <row r="39" spans="1:25">
      <c r="A39" s="127" t="s">
        <v>320</v>
      </c>
      <c r="B39" s="127"/>
      <c r="C39" s="127"/>
      <c r="D39" s="127"/>
      <c r="E39" s="127"/>
      <c r="F39" s="127"/>
      <c r="G39" s="127" t="s">
        <v>321</v>
      </c>
      <c r="H39" s="127"/>
      <c r="I39" s="127"/>
      <c r="J39" s="127"/>
      <c r="K39" s="127"/>
      <c r="L39" s="127"/>
      <c r="M39" s="127" t="s">
        <v>322</v>
      </c>
      <c r="N39" s="127"/>
      <c r="O39" s="127"/>
      <c r="P39" s="127"/>
      <c r="Q39" s="127"/>
      <c r="R39" s="127"/>
      <c r="S39" s="134" t="s">
        <v>323</v>
      </c>
      <c r="T39" s="127"/>
      <c r="U39" s="127"/>
      <c r="V39" s="127"/>
      <c r="W39" s="127"/>
      <c r="X39" s="127"/>
      <c r="Y39" s="127"/>
    </row>
    <row r="40" spans="1:25">
      <c r="A40" s="127"/>
      <c r="B40" s="127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</row>
    <row r="41" spans="1:25">
      <c r="A41" s="127" t="s">
        <v>324</v>
      </c>
      <c r="B41" s="127"/>
      <c r="C41" s="127"/>
      <c r="D41" s="127"/>
      <c r="E41" s="127"/>
      <c r="F41" s="127"/>
      <c r="G41" s="127" t="s">
        <v>325</v>
      </c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</row>
    <row r="42" spans="1: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</row>
    <row r="43" spans="1:25">
      <c r="A43" s="31"/>
      <c r="B43" s="31"/>
      <c r="C43" s="31"/>
      <c r="D43" s="31"/>
      <c r="E43" s="67"/>
      <c r="F43" s="67"/>
      <c r="G43" s="67"/>
      <c r="H43" s="67"/>
      <c r="I43" s="67"/>
      <c r="J43" s="67"/>
      <c r="K43" s="67"/>
      <c r="L43" s="67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</row>
    <row r="44" spans="1:25">
      <c r="A44" s="31" t="s">
        <v>105</v>
      </c>
      <c r="B44" s="31"/>
      <c r="C44" s="31"/>
      <c r="D44" s="31"/>
      <c r="E44" s="67"/>
      <c r="F44" s="67"/>
      <c r="G44" s="67"/>
      <c r="H44" s="67"/>
      <c r="I44" s="67"/>
      <c r="J44" s="67"/>
      <c r="K44" s="67"/>
      <c r="L44" s="67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</row>
    <row r="45" spans="1:25">
      <c r="A45" s="31" t="s">
        <v>106</v>
      </c>
      <c r="B45" s="31"/>
      <c r="C45" s="31"/>
      <c r="D45" s="31"/>
      <c r="E45" s="67"/>
      <c r="F45" s="67"/>
      <c r="G45" s="67"/>
      <c r="H45" s="67"/>
      <c r="I45" s="67"/>
      <c r="J45" s="67"/>
      <c r="K45" s="67"/>
      <c r="L45" s="67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</row>
    <row r="46" spans="1:25">
      <c r="A46" s="127" t="s">
        <v>107</v>
      </c>
      <c r="B46" s="127"/>
      <c r="C46" s="127"/>
      <c r="D46" s="127"/>
      <c r="E46" s="136" t="s">
        <v>108</v>
      </c>
      <c r="F46" s="137"/>
      <c r="G46" s="137"/>
      <c r="H46" s="137"/>
      <c r="I46" s="137"/>
      <c r="J46" s="138"/>
      <c r="K46" s="136" t="s">
        <v>109</v>
      </c>
      <c r="L46" s="137"/>
      <c r="M46" s="137"/>
      <c r="N46" s="137"/>
      <c r="O46" s="137"/>
      <c r="P46" s="137"/>
      <c r="Q46" s="137"/>
      <c r="R46" s="137"/>
      <c r="S46" s="137"/>
      <c r="T46" s="137"/>
      <c r="U46" s="137"/>
      <c r="V46" s="137"/>
      <c r="W46" s="137"/>
      <c r="X46" s="137"/>
      <c r="Y46" s="138"/>
    </row>
    <row r="47" spans="1:25" ht="16.5" customHeight="1">
      <c r="A47" s="127" t="s">
        <v>110</v>
      </c>
      <c r="B47" s="127"/>
      <c r="C47" s="127"/>
      <c r="D47" s="127"/>
      <c r="E47" s="128" t="s">
        <v>120</v>
      </c>
      <c r="F47" s="129"/>
      <c r="G47" s="129"/>
      <c r="H47" s="129"/>
      <c r="I47" s="129"/>
      <c r="J47" s="130"/>
      <c r="K47" s="121" t="s">
        <v>275</v>
      </c>
      <c r="L47" s="122"/>
      <c r="M47" s="122"/>
      <c r="N47" s="122"/>
      <c r="O47" s="122"/>
      <c r="P47" s="122"/>
      <c r="Q47" s="122"/>
      <c r="R47" s="122"/>
      <c r="S47" s="122"/>
      <c r="T47" s="122"/>
      <c r="U47" s="122"/>
      <c r="V47" s="122"/>
      <c r="W47" s="122"/>
      <c r="X47" s="122"/>
      <c r="Y47" s="123"/>
    </row>
    <row r="48" spans="1:25">
      <c r="A48" s="127"/>
      <c r="B48" s="127"/>
      <c r="C48" s="127"/>
      <c r="D48" s="127"/>
      <c r="E48" s="131"/>
      <c r="F48" s="132"/>
      <c r="G48" s="132"/>
      <c r="H48" s="132"/>
      <c r="I48" s="132"/>
      <c r="J48" s="133"/>
      <c r="K48" s="124"/>
      <c r="L48" s="125"/>
      <c r="M48" s="125"/>
      <c r="N48" s="125"/>
      <c r="O48" s="125"/>
      <c r="P48" s="125"/>
      <c r="Q48" s="125"/>
      <c r="R48" s="125"/>
      <c r="S48" s="125"/>
      <c r="T48" s="125"/>
      <c r="U48" s="125"/>
      <c r="V48" s="125"/>
      <c r="W48" s="125"/>
      <c r="X48" s="125"/>
      <c r="Y48" s="126"/>
    </row>
    <row r="49" spans="1:25" ht="16.5" customHeight="1">
      <c r="A49" s="127" t="s">
        <v>111</v>
      </c>
      <c r="B49" s="127"/>
      <c r="C49" s="127"/>
      <c r="D49" s="127"/>
      <c r="E49" s="128" t="s">
        <v>121</v>
      </c>
      <c r="F49" s="129"/>
      <c r="G49" s="129"/>
      <c r="H49" s="129"/>
      <c r="I49" s="129"/>
      <c r="J49" s="130"/>
      <c r="K49" s="121" t="s">
        <v>275</v>
      </c>
      <c r="L49" s="122"/>
      <c r="M49" s="122"/>
      <c r="N49" s="122"/>
      <c r="O49" s="122"/>
      <c r="P49" s="122"/>
      <c r="Q49" s="122"/>
      <c r="R49" s="122"/>
      <c r="S49" s="122"/>
      <c r="T49" s="122"/>
      <c r="U49" s="122"/>
      <c r="V49" s="122"/>
      <c r="W49" s="122"/>
      <c r="X49" s="122"/>
      <c r="Y49" s="123"/>
    </row>
    <row r="50" spans="1:25">
      <c r="A50" s="127"/>
      <c r="B50" s="127"/>
      <c r="C50" s="127"/>
      <c r="D50" s="127"/>
      <c r="E50" s="131"/>
      <c r="F50" s="132"/>
      <c r="G50" s="132"/>
      <c r="H50" s="132"/>
      <c r="I50" s="132"/>
      <c r="J50" s="133"/>
      <c r="K50" s="124"/>
      <c r="L50" s="125"/>
      <c r="M50" s="125"/>
      <c r="N50" s="125"/>
      <c r="O50" s="125"/>
      <c r="P50" s="125"/>
      <c r="Q50" s="125"/>
      <c r="R50" s="125"/>
      <c r="S50" s="125"/>
      <c r="T50" s="125"/>
      <c r="U50" s="125"/>
      <c r="V50" s="125"/>
      <c r="W50" s="125"/>
      <c r="X50" s="125"/>
      <c r="Y50" s="126"/>
    </row>
    <row r="51" spans="1:25" ht="16.5" customHeight="1">
      <c r="A51" s="127" t="s">
        <v>112</v>
      </c>
      <c r="B51" s="127"/>
      <c r="C51" s="127"/>
      <c r="D51" s="127"/>
      <c r="E51" s="128" t="s">
        <v>122</v>
      </c>
      <c r="F51" s="129"/>
      <c r="G51" s="129"/>
      <c r="H51" s="129"/>
      <c r="I51" s="129"/>
      <c r="J51" s="130"/>
      <c r="K51" s="121" t="s">
        <v>275</v>
      </c>
      <c r="L51" s="122"/>
      <c r="M51" s="122"/>
      <c r="N51" s="122"/>
      <c r="O51" s="122"/>
      <c r="P51" s="122"/>
      <c r="Q51" s="122"/>
      <c r="R51" s="122"/>
      <c r="S51" s="122"/>
      <c r="T51" s="122"/>
      <c r="U51" s="122"/>
      <c r="V51" s="122"/>
      <c r="W51" s="122"/>
      <c r="X51" s="122"/>
      <c r="Y51" s="123"/>
    </row>
    <row r="52" spans="1:25">
      <c r="A52" s="127"/>
      <c r="B52" s="127"/>
      <c r="C52" s="127"/>
      <c r="D52" s="127"/>
      <c r="E52" s="131"/>
      <c r="F52" s="132"/>
      <c r="G52" s="132"/>
      <c r="H52" s="132"/>
      <c r="I52" s="132"/>
      <c r="J52" s="133"/>
      <c r="K52" s="124"/>
      <c r="L52" s="125"/>
      <c r="M52" s="125"/>
      <c r="N52" s="125"/>
      <c r="O52" s="125"/>
      <c r="P52" s="125"/>
      <c r="Q52" s="125"/>
      <c r="R52" s="125"/>
      <c r="S52" s="125"/>
      <c r="T52" s="125"/>
      <c r="U52" s="125"/>
      <c r="V52" s="125"/>
      <c r="W52" s="125"/>
      <c r="X52" s="125"/>
      <c r="Y52" s="126"/>
    </row>
    <row r="53" spans="1:25" ht="16.5" customHeight="1">
      <c r="A53" s="127" t="s">
        <v>113</v>
      </c>
      <c r="B53" s="127"/>
      <c r="C53" s="127"/>
      <c r="D53" s="127"/>
      <c r="E53" s="128" t="s">
        <v>123</v>
      </c>
      <c r="F53" s="129"/>
      <c r="G53" s="129"/>
      <c r="H53" s="129"/>
      <c r="I53" s="129"/>
      <c r="J53" s="130"/>
      <c r="K53" s="121" t="s">
        <v>275</v>
      </c>
      <c r="L53" s="122"/>
      <c r="M53" s="122"/>
      <c r="N53" s="122"/>
      <c r="O53" s="122"/>
      <c r="P53" s="122"/>
      <c r="Q53" s="122"/>
      <c r="R53" s="122"/>
      <c r="S53" s="122"/>
      <c r="T53" s="122"/>
      <c r="U53" s="122"/>
      <c r="V53" s="122"/>
      <c r="W53" s="122"/>
      <c r="X53" s="122"/>
      <c r="Y53" s="123"/>
    </row>
    <row r="54" spans="1:25">
      <c r="A54" s="127"/>
      <c r="B54" s="127"/>
      <c r="C54" s="127"/>
      <c r="D54" s="127"/>
      <c r="E54" s="131"/>
      <c r="F54" s="132"/>
      <c r="G54" s="132"/>
      <c r="H54" s="132"/>
      <c r="I54" s="132"/>
      <c r="J54" s="133"/>
      <c r="K54" s="124"/>
      <c r="L54" s="125"/>
      <c r="M54" s="125"/>
      <c r="N54" s="125"/>
      <c r="O54" s="125"/>
      <c r="P54" s="125"/>
      <c r="Q54" s="125"/>
      <c r="R54" s="125"/>
      <c r="S54" s="125"/>
      <c r="T54" s="125"/>
      <c r="U54" s="125"/>
      <c r="V54" s="125"/>
      <c r="W54" s="125"/>
      <c r="X54" s="125"/>
      <c r="Y54" s="126"/>
    </row>
    <row r="55" spans="1:25" ht="16.5" customHeight="1">
      <c r="A55" s="127" t="s">
        <v>114</v>
      </c>
      <c r="B55" s="127"/>
      <c r="C55" s="127"/>
      <c r="D55" s="127"/>
      <c r="E55" s="128" t="s">
        <v>276</v>
      </c>
      <c r="F55" s="129"/>
      <c r="G55" s="129"/>
      <c r="H55" s="129"/>
      <c r="I55" s="129"/>
      <c r="J55" s="130"/>
      <c r="K55" s="121" t="s">
        <v>275</v>
      </c>
      <c r="L55" s="122"/>
      <c r="M55" s="122"/>
      <c r="N55" s="122"/>
      <c r="O55" s="122"/>
      <c r="P55" s="122"/>
      <c r="Q55" s="122"/>
      <c r="R55" s="122"/>
      <c r="S55" s="122"/>
      <c r="T55" s="122"/>
      <c r="U55" s="122"/>
      <c r="V55" s="122"/>
      <c r="W55" s="122"/>
      <c r="X55" s="122"/>
      <c r="Y55" s="123"/>
    </row>
    <row r="56" spans="1:25">
      <c r="A56" s="127"/>
      <c r="B56" s="127"/>
      <c r="C56" s="127"/>
      <c r="D56" s="127"/>
      <c r="E56" s="131"/>
      <c r="F56" s="132"/>
      <c r="G56" s="132"/>
      <c r="H56" s="132"/>
      <c r="I56" s="132"/>
      <c r="J56" s="133"/>
      <c r="K56" s="124"/>
      <c r="L56" s="125"/>
      <c r="M56" s="125"/>
      <c r="N56" s="125"/>
      <c r="O56" s="125"/>
      <c r="P56" s="125"/>
      <c r="Q56" s="125"/>
      <c r="R56" s="125"/>
      <c r="S56" s="125"/>
      <c r="T56" s="125"/>
      <c r="U56" s="125"/>
      <c r="V56" s="125"/>
      <c r="W56" s="125"/>
      <c r="X56" s="125"/>
      <c r="Y56" s="126"/>
    </row>
    <row r="57" spans="1:25" ht="16.5" customHeight="1">
      <c r="A57" s="127" t="s">
        <v>115</v>
      </c>
      <c r="B57" s="127"/>
      <c r="C57" s="127"/>
      <c r="D57" s="127"/>
      <c r="E57" s="128" t="s">
        <v>124</v>
      </c>
      <c r="F57" s="129"/>
      <c r="G57" s="129"/>
      <c r="H57" s="129"/>
      <c r="I57" s="129"/>
      <c r="J57" s="130"/>
      <c r="K57" s="121" t="s">
        <v>275</v>
      </c>
      <c r="L57" s="122"/>
      <c r="M57" s="122"/>
      <c r="N57" s="122"/>
      <c r="O57" s="122"/>
      <c r="P57" s="122"/>
      <c r="Q57" s="122"/>
      <c r="R57" s="122"/>
      <c r="S57" s="122"/>
      <c r="T57" s="122"/>
      <c r="U57" s="122"/>
      <c r="V57" s="122"/>
      <c r="W57" s="122"/>
      <c r="X57" s="122"/>
      <c r="Y57" s="123"/>
    </row>
    <row r="58" spans="1:25">
      <c r="A58" s="127"/>
      <c r="B58" s="127"/>
      <c r="C58" s="127"/>
      <c r="D58" s="127"/>
      <c r="E58" s="131"/>
      <c r="F58" s="132"/>
      <c r="G58" s="132"/>
      <c r="H58" s="132"/>
      <c r="I58" s="132"/>
      <c r="J58" s="133"/>
      <c r="K58" s="124"/>
      <c r="L58" s="125"/>
      <c r="M58" s="125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6"/>
    </row>
    <row r="59" spans="1:25" ht="16.5" customHeight="1">
      <c r="A59" s="127" t="s">
        <v>116</v>
      </c>
      <c r="B59" s="127"/>
      <c r="C59" s="127"/>
      <c r="D59" s="127"/>
      <c r="E59" s="128" t="s">
        <v>125</v>
      </c>
      <c r="F59" s="129"/>
      <c r="G59" s="129"/>
      <c r="H59" s="129"/>
      <c r="I59" s="129"/>
      <c r="J59" s="130"/>
      <c r="K59" s="121" t="s">
        <v>129</v>
      </c>
      <c r="L59" s="122"/>
      <c r="M59" s="122"/>
      <c r="N59" s="122"/>
      <c r="O59" s="122"/>
      <c r="P59" s="122"/>
      <c r="Q59" s="122"/>
      <c r="R59" s="122"/>
      <c r="S59" s="122"/>
      <c r="T59" s="122"/>
      <c r="U59" s="122"/>
      <c r="V59" s="122"/>
      <c r="W59" s="122"/>
      <c r="X59" s="122"/>
      <c r="Y59" s="123"/>
    </row>
    <row r="60" spans="1:25">
      <c r="A60" s="127"/>
      <c r="B60" s="127"/>
      <c r="C60" s="127"/>
      <c r="D60" s="127"/>
      <c r="E60" s="131"/>
      <c r="F60" s="132"/>
      <c r="G60" s="132"/>
      <c r="H60" s="132"/>
      <c r="I60" s="132"/>
      <c r="J60" s="133"/>
      <c r="K60" s="124"/>
      <c r="L60" s="125"/>
      <c r="M60" s="125"/>
      <c r="N60" s="125"/>
      <c r="O60" s="125"/>
      <c r="P60" s="125"/>
      <c r="Q60" s="125"/>
      <c r="R60" s="125"/>
      <c r="S60" s="125"/>
      <c r="T60" s="125"/>
      <c r="U60" s="125"/>
      <c r="V60" s="125"/>
      <c r="W60" s="125"/>
      <c r="X60" s="125"/>
      <c r="Y60" s="126"/>
    </row>
    <row r="61" spans="1:25" ht="16.5" customHeight="1">
      <c r="A61" s="127" t="s">
        <v>117</v>
      </c>
      <c r="B61" s="127"/>
      <c r="C61" s="127"/>
      <c r="D61" s="127"/>
      <c r="E61" s="128" t="s">
        <v>126</v>
      </c>
      <c r="F61" s="129"/>
      <c r="G61" s="129"/>
      <c r="H61" s="129"/>
      <c r="I61" s="129"/>
      <c r="J61" s="130"/>
      <c r="K61" s="121" t="s">
        <v>129</v>
      </c>
      <c r="L61" s="122"/>
      <c r="M61" s="122"/>
      <c r="N61" s="122"/>
      <c r="O61" s="122"/>
      <c r="P61" s="122"/>
      <c r="Q61" s="122"/>
      <c r="R61" s="122"/>
      <c r="S61" s="122"/>
      <c r="T61" s="122"/>
      <c r="U61" s="122"/>
      <c r="V61" s="122"/>
      <c r="W61" s="122"/>
      <c r="X61" s="122"/>
      <c r="Y61" s="123"/>
    </row>
    <row r="62" spans="1:25">
      <c r="A62" s="127"/>
      <c r="B62" s="127"/>
      <c r="C62" s="127"/>
      <c r="D62" s="127"/>
      <c r="E62" s="131"/>
      <c r="F62" s="132"/>
      <c r="G62" s="132"/>
      <c r="H62" s="132"/>
      <c r="I62" s="132"/>
      <c r="J62" s="133"/>
      <c r="K62" s="124"/>
      <c r="L62" s="125"/>
      <c r="M62" s="125"/>
      <c r="N62" s="125"/>
      <c r="O62" s="125"/>
      <c r="P62" s="125"/>
      <c r="Q62" s="125"/>
      <c r="R62" s="125"/>
      <c r="S62" s="125"/>
      <c r="T62" s="125"/>
      <c r="U62" s="125"/>
      <c r="V62" s="125"/>
      <c r="W62" s="125"/>
      <c r="X62" s="125"/>
      <c r="Y62" s="126"/>
    </row>
    <row r="63" spans="1:25" ht="16.5" customHeight="1">
      <c r="A63" s="127" t="s">
        <v>118</v>
      </c>
      <c r="B63" s="127"/>
      <c r="C63" s="127"/>
      <c r="D63" s="127"/>
      <c r="E63" s="128" t="s">
        <v>127</v>
      </c>
      <c r="F63" s="129"/>
      <c r="G63" s="129"/>
      <c r="H63" s="129"/>
      <c r="I63" s="129"/>
      <c r="J63" s="130"/>
      <c r="K63" s="121" t="s">
        <v>129</v>
      </c>
      <c r="L63" s="122"/>
      <c r="M63" s="122"/>
      <c r="N63" s="122"/>
      <c r="O63" s="122"/>
      <c r="P63" s="122"/>
      <c r="Q63" s="122"/>
      <c r="R63" s="122"/>
      <c r="S63" s="122"/>
      <c r="T63" s="122"/>
      <c r="U63" s="122"/>
      <c r="V63" s="122"/>
      <c r="W63" s="122"/>
      <c r="X63" s="122"/>
      <c r="Y63" s="123"/>
    </row>
    <row r="64" spans="1:25">
      <c r="A64" s="127"/>
      <c r="B64" s="127"/>
      <c r="C64" s="127"/>
      <c r="D64" s="127"/>
      <c r="E64" s="131"/>
      <c r="F64" s="132"/>
      <c r="G64" s="132"/>
      <c r="H64" s="132"/>
      <c r="I64" s="132"/>
      <c r="J64" s="133"/>
      <c r="K64" s="124"/>
      <c r="L64" s="125"/>
      <c r="M64" s="125"/>
      <c r="N64" s="125"/>
      <c r="O64" s="125"/>
      <c r="P64" s="125"/>
      <c r="Q64" s="125"/>
      <c r="R64" s="125"/>
      <c r="S64" s="125"/>
      <c r="T64" s="125"/>
      <c r="U64" s="125"/>
      <c r="V64" s="125"/>
      <c r="W64" s="125"/>
      <c r="X64" s="125"/>
      <c r="Y64" s="126"/>
    </row>
    <row r="65" spans="1:25" ht="16.5" customHeight="1">
      <c r="A65" s="127" t="s">
        <v>119</v>
      </c>
      <c r="B65" s="127"/>
      <c r="C65" s="127"/>
      <c r="D65" s="127"/>
      <c r="E65" s="128" t="s">
        <v>128</v>
      </c>
      <c r="F65" s="129"/>
      <c r="G65" s="129"/>
      <c r="H65" s="129"/>
      <c r="I65" s="129"/>
      <c r="J65" s="130"/>
      <c r="K65" s="121" t="s">
        <v>129</v>
      </c>
      <c r="L65" s="122"/>
      <c r="M65" s="122"/>
      <c r="N65" s="122"/>
      <c r="O65" s="122"/>
      <c r="P65" s="122"/>
      <c r="Q65" s="122"/>
      <c r="R65" s="122"/>
      <c r="S65" s="122"/>
      <c r="T65" s="122"/>
      <c r="U65" s="122"/>
      <c r="V65" s="122"/>
      <c r="W65" s="122"/>
      <c r="X65" s="122"/>
      <c r="Y65" s="123"/>
    </row>
    <row r="66" spans="1:25">
      <c r="A66" s="127"/>
      <c r="B66" s="127"/>
      <c r="C66" s="127"/>
      <c r="D66" s="127"/>
      <c r="E66" s="131"/>
      <c r="F66" s="132"/>
      <c r="G66" s="132"/>
      <c r="H66" s="132"/>
      <c r="I66" s="132"/>
      <c r="J66" s="133"/>
      <c r="K66" s="124"/>
      <c r="L66" s="125"/>
      <c r="M66" s="125"/>
      <c r="N66" s="125"/>
      <c r="O66" s="125"/>
      <c r="P66" s="125"/>
      <c r="Q66" s="125"/>
      <c r="R66" s="125"/>
      <c r="S66" s="125"/>
      <c r="T66" s="125"/>
      <c r="U66" s="125"/>
      <c r="V66" s="125"/>
      <c r="W66" s="125"/>
      <c r="X66" s="125"/>
      <c r="Y66" s="126"/>
    </row>
    <row r="67" spans="1:25">
      <c r="A67" s="47"/>
      <c r="B67" s="47"/>
      <c r="C67" s="47"/>
      <c r="D67" s="47"/>
      <c r="E67" s="62"/>
      <c r="F67" s="62"/>
      <c r="G67" s="62"/>
      <c r="H67" s="62"/>
      <c r="I67" s="62"/>
      <c r="J67" s="62"/>
      <c r="K67" s="68"/>
      <c r="L67" s="68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</row>
    <row r="68" spans="1:25">
      <c r="A68" s="31"/>
      <c r="B68" s="31"/>
      <c r="C68" s="31"/>
      <c r="D68" s="31"/>
      <c r="E68" s="67"/>
      <c r="F68" s="67"/>
      <c r="G68" s="67"/>
      <c r="H68" s="67"/>
      <c r="I68" s="67"/>
      <c r="J68" s="67"/>
      <c r="K68" s="67"/>
      <c r="L68" s="67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</row>
    <row r="69" spans="1:25">
      <c r="A69" s="31" t="s">
        <v>130</v>
      </c>
      <c r="B69" s="31"/>
      <c r="C69" s="31"/>
      <c r="D69" s="31"/>
      <c r="E69" s="67"/>
      <c r="F69" s="67"/>
      <c r="G69" s="67"/>
      <c r="H69" s="67"/>
      <c r="I69" s="67"/>
      <c r="J69" s="67"/>
      <c r="K69" s="67"/>
      <c r="L69" s="67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</row>
    <row r="70" spans="1:25">
      <c r="A70" s="128" t="s">
        <v>131</v>
      </c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30"/>
      <c r="O70" s="134" t="s">
        <v>23</v>
      </c>
      <c r="P70" s="134" t="s">
        <v>2</v>
      </c>
      <c r="Q70" s="134" t="s">
        <v>68</v>
      </c>
      <c r="R70" s="134" t="s">
        <v>69</v>
      </c>
      <c r="S70" s="134" t="s">
        <v>70</v>
      </c>
      <c r="T70" s="134" t="s">
        <v>71</v>
      </c>
      <c r="U70" s="134" t="s">
        <v>72</v>
      </c>
      <c r="V70" s="134" t="s">
        <v>73</v>
      </c>
      <c r="W70" s="134" t="s">
        <v>74</v>
      </c>
      <c r="X70" s="134" t="s">
        <v>75</v>
      </c>
      <c r="Y70" s="135"/>
    </row>
    <row r="71" spans="1:25">
      <c r="A71" s="131"/>
      <c r="B71" s="132"/>
      <c r="C71" s="132"/>
      <c r="D71" s="132"/>
      <c r="E71" s="132"/>
      <c r="F71" s="132"/>
      <c r="G71" s="132"/>
      <c r="H71" s="132"/>
      <c r="I71" s="132"/>
      <c r="J71" s="132"/>
      <c r="K71" s="132"/>
      <c r="L71" s="132"/>
      <c r="M71" s="132"/>
      <c r="N71" s="133"/>
      <c r="O71" s="134"/>
      <c r="P71" s="134"/>
      <c r="Q71" s="134"/>
      <c r="R71" s="134"/>
      <c r="S71" s="134"/>
      <c r="T71" s="134"/>
      <c r="U71" s="134"/>
      <c r="V71" s="134"/>
      <c r="W71" s="134"/>
      <c r="X71" s="134"/>
      <c r="Y71" s="135"/>
    </row>
    <row r="72" spans="1:25">
      <c r="A72" s="136" t="s">
        <v>132</v>
      </c>
      <c r="B72" s="137"/>
      <c r="C72" s="137"/>
      <c r="D72" s="137"/>
      <c r="E72" s="137"/>
      <c r="F72" s="137"/>
      <c r="G72" s="137"/>
      <c r="H72" s="137"/>
      <c r="I72" s="137"/>
      <c r="J72" s="137"/>
      <c r="K72" s="137"/>
      <c r="L72" s="137"/>
      <c r="M72" s="137"/>
      <c r="N72" s="138"/>
      <c r="O72" s="20">
        <v>5</v>
      </c>
      <c r="P72" s="20">
        <v>5</v>
      </c>
      <c r="Q72" s="20">
        <v>5</v>
      </c>
      <c r="R72" s="20">
        <v>5</v>
      </c>
      <c r="S72" s="20">
        <v>5</v>
      </c>
      <c r="T72" s="20">
        <v>5</v>
      </c>
      <c r="U72" s="20">
        <v>10</v>
      </c>
      <c r="V72" s="20"/>
      <c r="W72" s="20"/>
      <c r="X72" s="20"/>
      <c r="Y72" s="56"/>
    </row>
    <row r="73" spans="1:25">
      <c r="A73" s="136" t="s">
        <v>133</v>
      </c>
      <c r="B73" s="137"/>
      <c r="C73" s="137"/>
      <c r="D73" s="137"/>
      <c r="E73" s="137"/>
      <c r="F73" s="137"/>
      <c r="G73" s="137"/>
      <c r="H73" s="137"/>
      <c r="I73" s="137"/>
      <c r="J73" s="137"/>
      <c r="K73" s="137"/>
      <c r="L73" s="137"/>
      <c r="M73" s="137"/>
      <c r="N73" s="138"/>
      <c r="O73" s="20">
        <v>5</v>
      </c>
      <c r="P73" s="20">
        <v>5</v>
      </c>
      <c r="Q73" s="20">
        <v>5</v>
      </c>
      <c r="R73" s="20"/>
      <c r="S73" s="20"/>
      <c r="T73" s="20">
        <v>10</v>
      </c>
      <c r="U73" s="20"/>
      <c r="V73" s="20">
        <v>10</v>
      </c>
      <c r="W73" s="20"/>
      <c r="X73" s="20"/>
      <c r="Y73" s="56"/>
    </row>
    <row r="74" spans="1:25">
      <c r="A74" s="136" t="s">
        <v>134</v>
      </c>
      <c r="B74" s="137"/>
      <c r="C74" s="137"/>
      <c r="D74" s="137"/>
      <c r="E74" s="137"/>
      <c r="F74" s="137"/>
      <c r="G74" s="137"/>
      <c r="H74" s="137"/>
      <c r="I74" s="137"/>
      <c r="J74" s="137"/>
      <c r="K74" s="137"/>
      <c r="L74" s="137"/>
      <c r="M74" s="137"/>
      <c r="N74" s="138"/>
      <c r="O74" s="20">
        <v>5</v>
      </c>
      <c r="P74" s="20"/>
      <c r="Q74" s="20">
        <v>5</v>
      </c>
      <c r="R74" s="20">
        <v>5</v>
      </c>
      <c r="S74" s="20">
        <v>5</v>
      </c>
      <c r="T74" s="20">
        <v>10</v>
      </c>
      <c r="U74" s="20">
        <v>5</v>
      </c>
      <c r="V74" s="20"/>
      <c r="W74" s="20"/>
      <c r="X74" s="20">
        <v>5</v>
      </c>
      <c r="Y74" s="56"/>
    </row>
    <row r="75" spans="1:25">
      <c r="A75" s="136" t="s">
        <v>135</v>
      </c>
      <c r="B75" s="137"/>
      <c r="C75" s="137"/>
      <c r="D75" s="137"/>
      <c r="E75" s="137"/>
      <c r="F75" s="137"/>
      <c r="G75" s="137"/>
      <c r="H75" s="137"/>
      <c r="I75" s="137"/>
      <c r="J75" s="137"/>
      <c r="K75" s="137"/>
      <c r="L75" s="137"/>
      <c r="M75" s="137"/>
      <c r="N75" s="138"/>
      <c r="O75" s="21"/>
      <c r="P75" s="21"/>
      <c r="Q75" s="21"/>
      <c r="R75" s="21"/>
      <c r="S75" s="21"/>
      <c r="T75" s="20"/>
      <c r="U75" s="20"/>
      <c r="V75" s="20">
        <v>10</v>
      </c>
      <c r="W75" s="20"/>
      <c r="X75" s="20">
        <v>5</v>
      </c>
      <c r="Y75" s="56"/>
    </row>
    <row r="76" spans="1:25">
      <c r="A76" s="136" t="s">
        <v>136</v>
      </c>
      <c r="B76" s="137"/>
      <c r="C76" s="137"/>
      <c r="D76" s="137"/>
      <c r="E76" s="137"/>
      <c r="F76" s="137"/>
      <c r="G76" s="137"/>
      <c r="H76" s="137"/>
      <c r="I76" s="137"/>
      <c r="J76" s="137"/>
      <c r="K76" s="137"/>
      <c r="L76" s="137"/>
      <c r="M76" s="137"/>
      <c r="N76" s="138"/>
      <c r="O76" s="20"/>
      <c r="P76" s="20">
        <v>5</v>
      </c>
      <c r="Q76" s="20"/>
      <c r="R76" s="20">
        <v>5</v>
      </c>
      <c r="S76" s="20">
        <v>5</v>
      </c>
      <c r="T76" s="20">
        <v>5</v>
      </c>
      <c r="U76" s="20">
        <v>5</v>
      </c>
      <c r="V76" s="20">
        <v>5</v>
      </c>
      <c r="W76" s="20"/>
      <c r="X76" s="20">
        <v>5</v>
      </c>
      <c r="Y76" s="56"/>
    </row>
    <row r="77" spans="1:25">
      <c r="A77" s="136" t="s">
        <v>137</v>
      </c>
      <c r="B77" s="137"/>
      <c r="C77" s="137"/>
      <c r="D77" s="137"/>
      <c r="E77" s="137"/>
      <c r="F77" s="137"/>
      <c r="G77" s="137"/>
      <c r="H77" s="137"/>
      <c r="I77" s="137"/>
      <c r="J77" s="137"/>
      <c r="K77" s="137"/>
      <c r="L77" s="137"/>
      <c r="M77" s="137"/>
      <c r="N77" s="138"/>
      <c r="O77" s="20">
        <v>5</v>
      </c>
      <c r="P77" s="20">
        <v>5</v>
      </c>
      <c r="Q77" s="20">
        <v>5</v>
      </c>
      <c r="R77" s="20">
        <v>5</v>
      </c>
      <c r="S77" s="20">
        <v>5</v>
      </c>
      <c r="T77" s="20">
        <v>10</v>
      </c>
      <c r="U77" s="20">
        <v>10</v>
      </c>
      <c r="V77" s="20"/>
      <c r="W77" s="20"/>
      <c r="X77" s="20"/>
      <c r="Y77" s="56"/>
    </row>
    <row r="78" spans="1:25">
      <c r="A78" s="136" t="s">
        <v>138</v>
      </c>
      <c r="B78" s="137"/>
      <c r="C78" s="137"/>
      <c r="D78" s="137"/>
      <c r="E78" s="137"/>
      <c r="F78" s="137"/>
      <c r="G78" s="137"/>
      <c r="H78" s="137"/>
      <c r="I78" s="137"/>
      <c r="J78" s="137"/>
      <c r="K78" s="137"/>
      <c r="L78" s="137"/>
      <c r="M78" s="137"/>
      <c r="N78" s="138"/>
      <c r="O78" s="20"/>
      <c r="P78" s="20"/>
      <c r="Q78" s="20"/>
      <c r="R78" s="20"/>
      <c r="S78" s="20"/>
      <c r="T78" s="20"/>
      <c r="U78" s="20">
        <v>5</v>
      </c>
      <c r="V78" s="20">
        <v>10</v>
      </c>
      <c r="W78" s="20">
        <v>5</v>
      </c>
      <c r="X78" s="20">
        <v>5</v>
      </c>
      <c r="Y78" s="56"/>
    </row>
    <row r="79" spans="1:25">
      <c r="A79" s="136" t="s">
        <v>139</v>
      </c>
      <c r="B79" s="137"/>
      <c r="C79" s="137"/>
      <c r="D79" s="137"/>
      <c r="E79" s="137"/>
      <c r="F79" s="137"/>
      <c r="G79" s="137"/>
      <c r="H79" s="137"/>
      <c r="I79" s="137"/>
      <c r="J79" s="137"/>
      <c r="K79" s="137"/>
      <c r="L79" s="137"/>
      <c r="M79" s="137"/>
      <c r="N79" s="138"/>
      <c r="O79" s="20"/>
      <c r="P79" s="20"/>
      <c r="Q79" s="20"/>
      <c r="R79" s="20"/>
      <c r="S79" s="20"/>
      <c r="T79" s="20"/>
      <c r="U79" s="20"/>
      <c r="V79" s="20"/>
      <c r="W79" s="20">
        <v>10</v>
      </c>
      <c r="X79" s="20">
        <v>5</v>
      </c>
      <c r="Y79" s="56"/>
    </row>
    <row r="80" spans="1:25">
      <c r="A80" s="136" t="s">
        <v>140</v>
      </c>
      <c r="B80" s="137"/>
      <c r="C80" s="137"/>
      <c r="D80" s="137"/>
      <c r="E80" s="137"/>
      <c r="F80" s="137"/>
      <c r="G80" s="137"/>
      <c r="H80" s="137"/>
      <c r="I80" s="137"/>
      <c r="J80" s="137"/>
      <c r="K80" s="137"/>
      <c r="L80" s="137"/>
      <c r="M80" s="137"/>
      <c r="N80" s="138"/>
      <c r="O80" s="20"/>
      <c r="P80" s="20"/>
      <c r="Q80" s="20"/>
      <c r="R80" s="20"/>
      <c r="S80" s="20"/>
      <c r="T80" s="20"/>
      <c r="U80" s="20">
        <v>5</v>
      </c>
      <c r="V80" s="20">
        <v>5</v>
      </c>
      <c r="W80" s="20">
        <v>5</v>
      </c>
      <c r="X80" s="20">
        <v>5</v>
      </c>
      <c r="Y80" s="56"/>
    </row>
    <row r="81" spans="1:25">
      <c r="A81" s="136" t="s">
        <v>141</v>
      </c>
      <c r="B81" s="137"/>
      <c r="C81" s="137"/>
      <c r="D81" s="137"/>
      <c r="E81" s="137"/>
      <c r="F81" s="137"/>
      <c r="G81" s="137"/>
      <c r="H81" s="137"/>
      <c r="I81" s="137"/>
      <c r="J81" s="137"/>
      <c r="K81" s="137"/>
      <c r="L81" s="137"/>
      <c r="M81" s="137"/>
      <c r="N81" s="138"/>
      <c r="O81" s="20"/>
      <c r="P81" s="20"/>
      <c r="Q81" s="20"/>
      <c r="R81" s="20"/>
      <c r="S81" s="20"/>
      <c r="T81" s="20"/>
      <c r="U81" s="20"/>
      <c r="V81" s="20"/>
      <c r="W81" s="20">
        <v>10</v>
      </c>
      <c r="X81" s="20">
        <v>5</v>
      </c>
      <c r="Y81" s="56"/>
    </row>
    <row r="82" spans="1:25">
      <c r="A82" s="127" t="s">
        <v>277</v>
      </c>
      <c r="B82" s="127"/>
      <c r="C82" s="127"/>
      <c r="D82" s="127"/>
      <c r="E82" s="127"/>
      <c r="F82" s="127"/>
      <c r="G82" s="127"/>
      <c r="H82" s="127"/>
      <c r="I82" s="127"/>
      <c r="J82" s="127"/>
      <c r="K82" s="127"/>
      <c r="L82" s="127"/>
      <c r="M82" s="127"/>
      <c r="N82" s="127"/>
      <c r="O82" s="20">
        <f>SUM(O72:O81)</f>
        <v>20</v>
      </c>
      <c r="P82" s="20">
        <f t="shared" ref="P82:X82" si="0">SUM(P72:P81)</f>
        <v>20</v>
      </c>
      <c r="Q82" s="20">
        <f t="shared" si="0"/>
        <v>20</v>
      </c>
      <c r="R82" s="20">
        <f t="shared" si="0"/>
        <v>20</v>
      </c>
      <c r="S82" s="20">
        <f t="shared" si="0"/>
        <v>20</v>
      </c>
      <c r="T82" s="20">
        <f t="shared" si="0"/>
        <v>40</v>
      </c>
      <c r="U82" s="20">
        <f t="shared" si="0"/>
        <v>40</v>
      </c>
      <c r="V82" s="20">
        <f t="shared" si="0"/>
        <v>40</v>
      </c>
      <c r="W82" s="20">
        <f t="shared" si="0"/>
        <v>30</v>
      </c>
      <c r="X82" s="20">
        <f t="shared" si="0"/>
        <v>35</v>
      </c>
      <c r="Y82" s="56"/>
    </row>
    <row r="83" spans="1:25">
      <c r="A83" s="127" t="s">
        <v>278</v>
      </c>
      <c r="B83" s="127"/>
      <c r="C83" s="127"/>
      <c r="D83" s="127"/>
      <c r="E83" s="127"/>
      <c r="F83" s="127"/>
      <c r="G83" s="127"/>
      <c r="H83" s="127"/>
      <c r="I83" s="127"/>
      <c r="J83" s="127"/>
      <c r="K83" s="127"/>
      <c r="L83" s="127"/>
      <c r="M83" s="127"/>
      <c r="N83" s="127"/>
      <c r="O83" s="46">
        <v>5</v>
      </c>
      <c r="P83" s="46">
        <v>5</v>
      </c>
      <c r="Q83" s="46">
        <v>5</v>
      </c>
      <c r="R83" s="46">
        <v>5</v>
      </c>
      <c r="S83" s="46">
        <v>5</v>
      </c>
      <c r="T83" s="46">
        <v>10</v>
      </c>
      <c r="U83" s="46">
        <v>10</v>
      </c>
      <c r="V83" s="46">
        <v>10</v>
      </c>
      <c r="W83" s="46">
        <v>10</v>
      </c>
      <c r="X83" s="46">
        <v>10</v>
      </c>
      <c r="Y83" s="31"/>
    </row>
    <row r="84" spans="1:25">
      <c r="A84" s="31"/>
      <c r="B84" s="31"/>
      <c r="C84" s="31"/>
      <c r="D84" s="31"/>
      <c r="E84" s="67"/>
      <c r="F84" s="67"/>
      <c r="G84" s="67"/>
      <c r="H84" s="67"/>
      <c r="I84" s="67"/>
      <c r="J84" s="67"/>
      <c r="K84" s="67"/>
      <c r="L84" s="67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</row>
    <row r="85" spans="1:25">
      <c r="A85" s="31"/>
      <c r="B85" s="31"/>
      <c r="C85" s="31"/>
      <c r="D85" s="31"/>
      <c r="E85" s="67"/>
      <c r="F85" s="67"/>
      <c r="G85" s="67"/>
      <c r="H85" s="67"/>
      <c r="I85" s="67"/>
      <c r="J85" s="67"/>
      <c r="K85" s="67"/>
      <c r="L85" s="67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</row>
    <row r="86" spans="1:25">
      <c r="A86" s="31"/>
      <c r="B86" s="31"/>
      <c r="C86" s="31"/>
      <c r="D86" s="31"/>
      <c r="E86" s="67"/>
      <c r="F86" s="67"/>
      <c r="G86" s="67"/>
      <c r="H86" s="67"/>
      <c r="I86" s="67"/>
      <c r="J86" s="67"/>
      <c r="K86" s="67"/>
      <c r="L86" s="67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</row>
    <row r="87" spans="1:25">
      <c r="A87" s="31" t="s">
        <v>142</v>
      </c>
      <c r="B87" s="31"/>
      <c r="C87" s="31"/>
      <c r="D87" s="31"/>
      <c r="E87" s="67"/>
      <c r="F87" s="67"/>
      <c r="G87" s="67"/>
      <c r="H87" s="67"/>
      <c r="I87" s="67"/>
      <c r="J87" s="67"/>
      <c r="K87" s="67"/>
      <c r="L87" s="67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</row>
    <row r="88" spans="1:25">
      <c r="A88" s="31" t="s">
        <v>326</v>
      </c>
      <c r="B88" s="31"/>
      <c r="C88" s="31"/>
      <c r="D88" s="31"/>
      <c r="E88" s="67"/>
      <c r="F88" s="67"/>
      <c r="G88" s="67"/>
      <c r="H88" s="67"/>
      <c r="I88" s="67"/>
      <c r="J88" s="67"/>
      <c r="K88" s="67"/>
      <c r="L88" s="67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</row>
    <row r="89" spans="1:25" ht="16.5" customHeight="1">
      <c r="A89" s="127" t="s">
        <v>330</v>
      </c>
      <c r="B89" s="127"/>
      <c r="C89" s="127" t="s">
        <v>143</v>
      </c>
      <c r="D89" s="127"/>
      <c r="E89" s="127"/>
      <c r="F89" s="127"/>
      <c r="G89" s="127" t="s">
        <v>144</v>
      </c>
      <c r="H89" s="127"/>
      <c r="I89" s="127"/>
      <c r="J89" s="127"/>
      <c r="K89" s="127"/>
      <c r="L89" s="127"/>
      <c r="M89" s="127"/>
      <c r="N89" s="127"/>
      <c r="O89" s="139" t="s">
        <v>157</v>
      </c>
      <c r="P89" s="139" t="s">
        <v>23</v>
      </c>
      <c r="Q89" s="139" t="s">
        <v>51</v>
      </c>
      <c r="R89" s="139" t="s">
        <v>68</v>
      </c>
      <c r="S89" s="139" t="s">
        <v>69</v>
      </c>
      <c r="T89" s="139" t="s">
        <v>70</v>
      </c>
      <c r="U89" s="139" t="s">
        <v>71</v>
      </c>
      <c r="V89" s="139" t="s">
        <v>72</v>
      </c>
      <c r="W89" s="139" t="s">
        <v>73</v>
      </c>
      <c r="X89" s="139" t="s">
        <v>74</v>
      </c>
      <c r="Y89" s="139" t="s">
        <v>75</v>
      </c>
    </row>
    <row r="90" spans="1:25">
      <c r="A90" s="127"/>
      <c r="B90" s="127"/>
      <c r="C90" s="127"/>
      <c r="D90" s="127"/>
      <c r="E90" s="127"/>
      <c r="F90" s="127"/>
      <c r="G90" s="127"/>
      <c r="H90" s="127"/>
      <c r="I90" s="127"/>
      <c r="J90" s="127"/>
      <c r="K90" s="127"/>
      <c r="L90" s="127"/>
      <c r="M90" s="127"/>
      <c r="N90" s="127"/>
      <c r="O90" s="140"/>
      <c r="P90" s="140"/>
      <c r="Q90" s="140"/>
      <c r="R90" s="140"/>
      <c r="S90" s="140"/>
      <c r="T90" s="140"/>
      <c r="U90" s="140"/>
      <c r="V90" s="140"/>
      <c r="W90" s="140"/>
      <c r="X90" s="140"/>
      <c r="Y90" s="140"/>
    </row>
    <row r="91" spans="1:25" ht="16.5" customHeight="1">
      <c r="A91" s="134" t="s">
        <v>339</v>
      </c>
      <c r="B91" s="134"/>
      <c r="C91" s="134" t="s">
        <v>327</v>
      </c>
      <c r="D91" s="134"/>
      <c r="E91" s="134"/>
      <c r="F91" s="134"/>
      <c r="G91" s="127" t="s">
        <v>24</v>
      </c>
      <c r="H91" s="127"/>
      <c r="I91" s="127"/>
      <c r="J91" s="127"/>
      <c r="K91" s="127"/>
      <c r="L91" s="127"/>
      <c r="M91" s="127"/>
      <c r="N91" s="127"/>
      <c r="O91" s="60">
        <v>3</v>
      </c>
      <c r="P91" s="61">
        <v>4</v>
      </c>
      <c r="Q91" s="61">
        <v>2</v>
      </c>
      <c r="R91" s="61"/>
      <c r="S91" s="61">
        <v>3</v>
      </c>
      <c r="T91" s="61">
        <v>3</v>
      </c>
      <c r="U91" s="61"/>
      <c r="V91" s="61"/>
      <c r="W91" s="61"/>
      <c r="X91" s="61"/>
      <c r="Y91" s="61"/>
    </row>
    <row r="92" spans="1:25">
      <c r="A92" s="134"/>
      <c r="B92" s="134"/>
      <c r="C92" s="134"/>
      <c r="D92" s="134"/>
      <c r="E92" s="134"/>
      <c r="F92" s="134"/>
      <c r="G92" s="127" t="s">
        <v>25</v>
      </c>
      <c r="H92" s="127"/>
      <c r="I92" s="127"/>
      <c r="J92" s="127"/>
      <c r="K92" s="127"/>
      <c r="L92" s="127"/>
      <c r="M92" s="127"/>
      <c r="N92" s="127"/>
      <c r="O92" s="60">
        <v>3</v>
      </c>
      <c r="P92" s="61">
        <v>3</v>
      </c>
      <c r="Q92" s="61">
        <v>2</v>
      </c>
      <c r="R92" s="61"/>
      <c r="S92" s="61">
        <v>4</v>
      </c>
      <c r="T92" s="61">
        <v>3</v>
      </c>
      <c r="U92" s="61"/>
      <c r="V92" s="61"/>
      <c r="W92" s="61"/>
      <c r="X92" s="61"/>
      <c r="Y92" s="61"/>
    </row>
    <row r="93" spans="1:25">
      <c r="A93" s="134"/>
      <c r="B93" s="134"/>
      <c r="C93" s="134"/>
      <c r="D93" s="134"/>
      <c r="E93" s="134"/>
      <c r="F93" s="134"/>
      <c r="G93" s="127" t="s">
        <v>26</v>
      </c>
      <c r="H93" s="127"/>
      <c r="I93" s="127"/>
      <c r="J93" s="127"/>
      <c r="K93" s="127"/>
      <c r="L93" s="127"/>
      <c r="M93" s="127"/>
      <c r="N93" s="127"/>
      <c r="O93" s="60">
        <v>3</v>
      </c>
      <c r="P93" s="61">
        <v>4</v>
      </c>
      <c r="Q93" s="61">
        <v>2</v>
      </c>
      <c r="R93" s="61">
        <v>3</v>
      </c>
      <c r="S93" s="61">
        <v>1</v>
      </c>
      <c r="T93" s="61"/>
      <c r="U93" s="61"/>
      <c r="V93" s="61"/>
      <c r="W93" s="61"/>
      <c r="X93" s="61"/>
      <c r="Y93" s="61"/>
    </row>
    <row r="94" spans="1:25" ht="16.5" customHeight="1">
      <c r="A94" s="134"/>
      <c r="B94" s="134"/>
      <c r="C94" s="134" t="s">
        <v>328</v>
      </c>
      <c r="D94" s="134"/>
      <c r="E94" s="134"/>
      <c r="F94" s="134"/>
      <c r="G94" s="127" t="s">
        <v>146</v>
      </c>
      <c r="H94" s="127"/>
      <c r="I94" s="127"/>
      <c r="J94" s="127"/>
      <c r="K94" s="127"/>
      <c r="L94" s="127"/>
      <c r="M94" s="127"/>
      <c r="N94" s="127"/>
      <c r="O94" s="60">
        <v>3</v>
      </c>
      <c r="P94" s="61">
        <v>4</v>
      </c>
      <c r="Q94" s="61">
        <v>4</v>
      </c>
      <c r="R94" s="61"/>
      <c r="S94" s="61"/>
      <c r="T94" s="61">
        <v>4</v>
      </c>
      <c r="U94" s="61"/>
      <c r="V94" s="61"/>
      <c r="W94" s="61"/>
      <c r="X94" s="61">
        <v>2</v>
      </c>
      <c r="Y94" s="61"/>
    </row>
    <row r="95" spans="1:25">
      <c r="A95" s="134"/>
      <c r="B95" s="134"/>
      <c r="C95" s="134"/>
      <c r="D95" s="134"/>
      <c r="E95" s="134"/>
      <c r="F95" s="134"/>
      <c r="G95" s="127" t="s">
        <v>145</v>
      </c>
      <c r="H95" s="127"/>
      <c r="I95" s="127"/>
      <c r="J95" s="127"/>
      <c r="K95" s="127"/>
      <c r="L95" s="127"/>
      <c r="M95" s="127"/>
      <c r="N95" s="127"/>
      <c r="O95" s="60">
        <v>3</v>
      </c>
      <c r="P95" s="61">
        <v>5</v>
      </c>
      <c r="Q95" s="61">
        <v>4</v>
      </c>
      <c r="R95" s="61"/>
      <c r="S95" s="61"/>
      <c r="T95" s="61">
        <v>4</v>
      </c>
      <c r="U95" s="61"/>
      <c r="V95" s="61"/>
      <c r="W95" s="61">
        <v>1</v>
      </c>
      <c r="X95" s="61"/>
      <c r="Y95" s="61"/>
    </row>
    <row r="96" spans="1:25">
      <c r="A96" s="134"/>
      <c r="B96" s="134"/>
      <c r="C96" s="134"/>
      <c r="D96" s="134"/>
      <c r="E96" s="134"/>
      <c r="F96" s="134"/>
      <c r="G96" s="127" t="s">
        <v>30</v>
      </c>
      <c r="H96" s="127"/>
      <c r="I96" s="127"/>
      <c r="J96" s="127"/>
      <c r="K96" s="127"/>
      <c r="L96" s="127"/>
      <c r="M96" s="127"/>
      <c r="N96" s="127"/>
      <c r="O96" s="60">
        <v>3</v>
      </c>
      <c r="P96" s="61">
        <v>4</v>
      </c>
      <c r="Q96" s="61">
        <v>2</v>
      </c>
      <c r="R96" s="61">
        <v>4</v>
      </c>
      <c r="S96" s="61"/>
      <c r="T96" s="61"/>
      <c r="U96" s="61"/>
      <c r="V96" s="61"/>
      <c r="W96" s="61"/>
      <c r="X96" s="61"/>
      <c r="Y96" s="61">
        <v>2</v>
      </c>
    </row>
    <row r="97" spans="1:25">
      <c r="A97" s="134"/>
      <c r="B97" s="134"/>
      <c r="C97" s="134"/>
      <c r="D97" s="134"/>
      <c r="E97" s="134"/>
      <c r="F97" s="134"/>
      <c r="G97" s="127" t="s">
        <v>29</v>
      </c>
      <c r="H97" s="127"/>
      <c r="I97" s="127"/>
      <c r="J97" s="127"/>
      <c r="K97" s="127"/>
      <c r="L97" s="127"/>
      <c r="M97" s="127"/>
      <c r="N97" s="127"/>
      <c r="O97" s="70">
        <v>3</v>
      </c>
      <c r="P97" s="61">
        <v>4</v>
      </c>
      <c r="Q97" s="61">
        <v>2</v>
      </c>
      <c r="R97" s="61">
        <v>4</v>
      </c>
      <c r="S97" s="61"/>
      <c r="T97" s="61"/>
      <c r="U97" s="61"/>
      <c r="V97" s="61"/>
      <c r="W97" s="61">
        <v>1</v>
      </c>
      <c r="X97" s="61">
        <v>1</v>
      </c>
      <c r="Y97" s="61"/>
    </row>
    <row r="98" spans="1:25" ht="16.5" customHeight="1">
      <c r="A98" s="134"/>
      <c r="B98" s="134"/>
      <c r="C98" s="134" t="s">
        <v>329</v>
      </c>
      <c r="D98" s="134"/>
      <c r="E98" s="134"/>
      <c r="F98" s="134"/>
      <c r="G98" s="127" t="s">
        <v>147</v>
      </c>
      <c r="H98" s="127"/>
      <c r="I98" s="127"/>
      <c r="J98" s="127"/>
      <c r="K98" s="127"/>
      <c r="L98" s="127"/>
      <c r="M98" s="127"/>
      <c r="N98" s="127"/>
      <c r="O98" s="60">
        <v>2</v>
      </c>
      <c r="P98" s="61">
        <v>3</v>
      </c>
      <c r="Q98" s="61"/>
      <c r="R98" s="61">
        <v>1</v>
      </c>
      <c r="S98" s="61"/>
      <c r="T98" s="61">
        <v>6</v>
      </c>
      <c r="U98" s="61"/>
      <c r="V98" s="61"/>
      <c r="W98" s="61"/>
      <c r="X98" s="61"/>
      <c r="Y98" s="61"/>
    </row>
    <row r="99" spans="1:25">
      <c r="A99" s="134"/>
      <c r="B99" s="134"/>
      <c r="C99" s="134"/>
      <c r="D99" s="134"/>
      <c r="E99" s="134"/>
      <c r="F99" s="134"/>
      <c r="G99" s="127" t="s">
        <v>148</v>
      </c>
      <c r="H99" s="127"/>
      <c r="I99" s="127"/>
      <c r="J99" s="127"/>
      <c r="K99" s="127"/>
      <c r="L99" s="127"/>
      <c r="M99" s="127"/>
      <c r="N99" s="127"/>
      <c r="O99" s="70">
        <v>1</v>
      </c>
      <c r="P99" s="61">
        <v>3</v>
      </c>
      <c r="Q99" s="61"/>
      <c r="R99" s="61"/>
      <c r="S99" s="61"/>
      <c r="T99" s="61"/>
      <c r="U99" s="61">
        <v>4</v>
      </c>
      <c r="V99" s="61">
        <v>3</v>
      </c>
      <c r="W99" s="61"/>
      <c r="X99" s="61"/>
      <c r="Y99" s="61"/>
    </row>
    <row r="100" spans="1:25">
      <c r="A100" s="134"/>
      <c r="B100" s="134"/>
      <c r="C100" s="134"/>
      <c r="D100" s="134"/>
      <c r="E100" s="134"/>
      <c r="F100" s="134"/>
      <c r="G100" s="127" t="s">
        <v>149</v>
      </c>
      <c r="H100" s="127"/>
      <c r="I100" s="127"/>
      <c r="J100" s="127"/>
      <c r="K100" s="127"/>
      <c r="L100" s="127"/>
      <c r="M100" s="127"/>
      <c r="N100" s="127"/>
      <c r="O100" s="60">
        <v>2</v>
      </c>
      <c r="P100" s="61">
        <v>3</v>
      </c>
      <c r="Q100" s="61"/>
      <c r="R100" s="61">
        <v>1</v>
      </c>
      <c r="S100" s="61"/>
      <c r="T100" s="61">
        <v>6</v>
      </c>
      <c r="U100" s="61"/>
      <c r="V100" s="61"/>
      <c r="W100" s="61"/>
      <c r="X100" s="61"/>
      <c r="Y100" s="61"/>
    </row>
    <row r="101" spans="1:25">
      <c r="A101" s="134"/>
      <c r="B101" s="134"/>
      <c r="C101" s="134"/>
      <c r="D101" s="134"/>
      <c r="E101" s="134"/>
      <c r="F101" s="134"/>
      <c r="G101" s="127" t="s">
        <v>150</v>
      </c>
      <c r="H101" s="127"/>
      <c r="I101" s="127"/>
      <c r="J101" s="127"/>
      <c r="K101" s="127"/>
      <c r="L101" s="127"/>
      <c r="M101" s="127"/>
      <c r="N101" s="127"/>
      <c r="O101" s="60">
        <v>1</v>
      </c>
      <c r="P101" s="61">
        <v>3</v>
      </c>
      <c r="Q101" s="61"/>
      <c r="R101" s="61"/>
      <c r="S101" s="61"/>
      <c r="T101" s="61"/>
      <c r="U101" s="61">
        <v>4</v>
      </c>
      <c r="V101" s="61">
        <v>3</v>
      </c>
      <c r="W101" s="61"/>
      <c r="X101" s="61"/>
      <c r="Y101" s="61"/>
    </row>
    <row r="102" spans="1:25">
      <c r="A102" s="134"/>
      <c r="B102" s="134"/>
      <c r="C102" s="134"/>
      <c r="D102" s="134"/>
      <c r="E102" s="134"/>
      <c r="F102" s="134"/>
      <c r="G102" s="127" t="s">
        <v>151</v>
      </c>
      <c r="H102" s="127"/>
      <c r="I102" s="127"/>
      <c r="J102" s="127"/>
      <c r="K102" s="127"/>
      <c r="L102" s="127"/>
      <c r="M102" s="127"/>
      <c r="N102" s="127"/>
      <c r="O102" s="70">
        <v>2</v>
      </c>
      <c r="P102" s="61">
        <v>4</v>
      </c>
      <c r="Q102" s="61"/>
      <c r="R102" s="61"/>
      <c r="S102" s="61"/>
      <c r="T102" s="61">
        <v>6</v>
      </c>
      <c r="U102" s="61"/>
      <c r="V102" s="61"/>
      <c r="W102" s="61"/>
      <c r="X102" s="61"/>
      <c r="Y102" s="61"/>
    </row>
    <row r="103" spans="1:25">
      <c r="A103" s="134"/>
      <c r="B103" s="134"/>
      <c r="C103" s="134"/>
      <c r="D103" s="134"/>
      <c r="E103" s="134"/>
      <c r="F103" s="134"/>
      <c r="G103" s="127" t="s">
        <v>152</v>
      </c>
      <c r="H103" s="127"/>
      <c r="I103" s="127"/>
      <c r="J103" s="127"/>
      <c r="K103" s="127"/>
      <c r="L103" s="127"/>
      <c r="M103" s="127"/>
      <c r="N103" s="127"/>
      <c r="O103" s="70">
        <v>1</v>
      </c>
      <c r="P103" s="59">
        <v>3</v>
      </c>
      <c r="Q103" s="59"/>
      <c r="R103" s="59"/>
      <c r="S103" s="59"/>
      <c r="T103" s="59"/>
      <c r="U103" s="59">
        <v>4</v>
      </c>
      <c r="V103" s="59">
        <v>3</v>
      </c>
      <c r="W103" s="59"/>
      <c r="X103" s="59"/>
      <c r="Y103" s="59"/>
    </row>
    <row r="104" spans="1:25" ht="16.5" customHeight="1">
      <c r="A104" s="134" t="s">
        <v>331</v>
      </c>
      <c r="B104" s="134"/>
      <c r="C104" s="134" t="s">
        <v>327</v>
      </c>
      <c r="D104" s="134"/>
      <c r="E104" s="134"/>
      <c r="F104" s="134"/>
      <c r="G104" s="127" t="s">
        <v>332</v>
      </c>
      <c r="H104" s="127"/>
      <c r="I104" s="127"/>
      <c r="J104" s="127"/>
      <c r="K104" s="127"/>
      <c r="L104" s="127"/>
      <c r="M104" s="127"/>
      <c r="N104" s="127"/>
      <c r="O104" s="60">
        <v>3</v>
      </c>
      <c r="P104" s="61">
        <v>4</v>
      </c>
      <c r="Q104" s="61">
        <v>2</v>
      </c>
      <c r="R104" s="61"/>
      <c r="S104" s="61">
        <v>3</v>
      </c>
      <c r="T104" s="61">
        <v>3</v>
      </c>
      <c r="U104" s="61"/>
      <c r="V104" s="61"/>
      <c r="W104" s="61"/>
      <c r="X104" s="61"/>
      <c r="Y104" s="61"/>
    </row>
    <row r="105" spans="1:25">
      <c r="A105" s="134"/>
      <c r="B105" s="134"/>
      <c r="C105" s="134"/>
      <c r="D105" s="134"/>
      <c r="E105" s="134"/>
      <c r="F105" s="134"/>
      <c r="G105" s="127" t="s">
        <v>26</v>
      </c>
      <c r="H105" s="127"/>
      <c r="I105" s="127"/>
      <c r="J105" s="127"/>
      <c r="K105" s="127"/>
      <c r="L105" s="127"/>
      <c r="M105" s="127"/>
      <c r="N105" s="127"/>
      <c r="O105" s="60">
        <v>3</v>
      </c>
      <c r="P105" s="61">
        <v>4</v>
      </c>
      <c r="Q105" s="61">
        <v>2</v>
      </c>
      <c r="R105" s="61">
        <v>3</v>
      </c>
      <c r="S105" s="61">
        <v>1</v>
      </c>
      <c r="T105" s="61"/>
      <c r="U105" s="61"/>
      <c r="V105" s="61"/>
      <c r="W105" s="61"/>
      <c r="X105" s="61"/>
      <c r="Y105" s="61"/>
    </row>
    <row r="106" spans="1:25" ht="16.5" customHeight="1">
      <c r="A106" s="134"/>
      <c r="B106" s="134"/>
      <c r="C106" s="134" t="s">
        <v>328</v>
      </c>
      <c r="D106" s="134"/>
      <c r="E106" s="134"/>
      <c r="F106" s="134"/>
      <c r="G106" s="127" t="s">
        <v>146</v>
      </c>
      <c r="H106" s="127"/>
      <c r="I106" s="127"/>
      <c r="J106" s="127"/>
      <c r="K106" s="127"/>
      <c r="L106" s="127"/>
      <c r="M106" s="127"/>
      <c r="N106" s="127"/>
      <c r="O106" s="60">
        <v>3</v>
      </c>
      <c r="P106" s="61">
        <v>4</v>
      </c>
      <c r="Q106" s="61">
        <v>4</v>
      </c>
      <c r="R106" s="61"/>
      <c r="S106" s="61"/>
      <c r="T106" s="61">
        <v>4</v>
      </c>
      <c r="U106" s="61"/>
      <c r="V106" s="61"/>
      <c r="W106" s="61"/>
      <c r="X106" s="61">
        <v>2</v>
      </c>
      <c r="Y106" s="61"/>
    </row>
    <row r="107" spans="1:25">
      <c r="A107" s="134"/>
      <c r="B107" s="134"/>
      <c r="C107" s="134"/>
      <c r="D107" s="134"/>
      <c r="E107" s="134"/>
      <c r="F107" s="134"/>
      <c r="G107" s="127" t="s">
        <v>145</v>
      </c>
      <c r="H107" s="127"/>
      <c r="I107" s="127"/>
      <c r="J107" s="127"/>
      <c r="K107" s="127"/>
      <c r="L107" s="127"/>
      <c r="M107" s="127"/>
      <c r="N107" s="127"/>
      <c r="O107" s="60">
        <v>3</v>
      </c>
      <c r="P107" s="61">
        <v>5</v>
      </c>
      <c r="Q107" s="61">
        <v>4</v>
      </c>
      <c r="R107" s="61"/>
      <c r="S107" s="61"/>
      <c r="T107" s="61">
        <v>4</v>
      </c>
      <c r="U107" s="61"/>
      <c r="V107" s="61"/>
      <c r="W107" s="61">
        <v>1</v>
      </c>
      <c r="X107" s="61"/>
      <c r="Y107" s="61"/>
    </row>
    <row r="108" spans="1:25">
      <c r="A108" s="134"/>
      <c r="B108" s="134"/>
      <c r="C108" s="134"/>
      <c r="D108" s="134"/>
      <c r="E108" s="134"/>
      <c r="F108" s="134"/>
      <c r="G108" s="127" t="s">
        <v>30</v>
      </c>
      <c r="H108" s="127"/>
      <c r="I108" s="127"/>
      <c r="J108" s="127"/>
      <c r="K108" s="127"/>
      <c r="L108" s="127"/>
      <c r="M108" s="127"/>
      <c r="N108" s="127"/>
      <c r="O108" s="60">
        <v>3</v>
      </c>
      <c r="P108" s="61">
        <v>4</v>
      </c>
      <c r="Q108" s="61">
        <v>2</v>
      </c>
      <c r="R108" s="61">
        <v>4</v>
      </c>
      <c r="S108" s="61"/>
      <c r="T108" s="61"/>
      <c r="U108" s="61"/>
      <c r="V108" s="61"/>
      <c r="W108" s="61"/>
      <c r="X108" s="61"/>
      <c r="Y108" s="61">
        <v>2</v>
      </c>
    </row>
    <row r="109" spans="1:25">
      <c r="A109" s="134"/>
      <c r="B109" s="134"/>
      <c r="C109" s="134"/>
      <c r="D109" s="134"/>
      <c r="E109" s="134"/>
      <c r="F109" s="134"/>
      <c r="G109" s="127" t="s">
        <v>29</v>
      </c>
      <c r="H109" s="127"/>
      <c r="I109" s="127"/>
      <c r="J109" s="127"/>
      <c r="K109" s="127"/>
      <c r="L109" s="127"/>
      <c r="M109" s="127"/>
      <c r="N109" s="127"/>
      <c r="O109" s="70">
        <v>3</v>
      </c>
      <c r="P109" s="61">
        <v>4</v>
      </c>
      <c r="Q109" s="61">
        <v>2</v>
      </c>
      <c r="R109" s="61">
        <v>4</v>
      </c>
      <c r="S109" s="61"/>
      <c r="T109" s="61"/>
      <c r="U109" s="61"/>
      <c r="V109" s="61"/>
      <c r="W109" s="61">
        <v>1</v>
      </c>
      <c r="X109" s="61">
        <v>1</v>
      </c>
      <c r="Y109" s="61"/>
    </row>
    <row r="110" spans="1:25" ht="16.5" customHeight="1">
      <c r="A110" s="134"/>
      <c r="B110" s="134"/>
      <c r="C110" s="134" t="s">
        <v>329</v>
      </c>
      <c r="D110" s="134"/>
      <c r="E110" s="134"/>
      <c r="F110" s="134"/>
      <c r="G110" s="127" t="s">
        <v>147</v>
      </c>
      <c r="H110" s="127"/>
      <c r="I110" s="127"/>
      <c r="J110" s="127"/>
      <c r="K110" s="127"/>
      <c r="L110" s="127"/>
      <c r="M110" s="127"/>
      <c r="N110" s="127"/>
      <c r="O110" s="60">
        <v>2</v>
      </c>
      <c r="P110" s="61">
        <v>3</v>
      </c>
      <c r="Q110" s="61"/>
      <c r="R110" s="61">
        <v>1</v>
      </c>
      <c r="S110" s="61"/>
      <c r="T110" s="61">
        <v>6</v>
      </c>
      <c r="U110" s="61"/>
      <c r="V110" s="61"/>
      <c r="W110" s="61"/>
      <c r="X110" s="61"/>
      <c r="Y110" s="61"/>
    </row>
    <row r="111" spans="1:25">
      <c r="A111" s="134"/>
      <c r="B111" s="134"/>
      <c r="C111" s="134"/>
      <c r="D111" s="134"/>
      <c r="E111" s="134"/>
      <c r="F111" s="134"/>
      <c r="G111" s="127" t="s">
        <v>148</v>
      </c>
      <c r="H111" s="127"/>
      <c r="I111" s="127"/>
      <c r="J111" s="127"/>
      <c r="K111" s="127"/>
      <c r="L111" s="127"/>
      <c r="M111" s="127"/>
      <c r="N111" s="127"/>
      <c r="O111" s="70">
        <v>1</v>
      </c>
      <c r="P111" s="61">
        <v>3</v>
      </c>
      <c r="Q111" s="61"/>
      <c r="R111" s="61"/>
      <c r="S111" s="61"/>
      <c r="T111" s="61"/>
      <c r="U111" s="61">
        <v>4</v>
      </c>
      <c r="V111" s="61">
        <v>3</v>
      </c>
      <c r="W111" s="61"/>
      <c r="X111" s="61"/>
      <c r="Y111" s="61"/>
    </row>
    <row r="112" spans="1:25">
      <c r="A112" s="134"/>
      <c r="B112" s="134"/>
      <c r="C112" s="134"/>
      <c r="D112" s="134"/>
      <c r="E112" s="134"/>
      <c r="F112" s="134"/>
      <c r="G112" s="127" t="s">
        <v>149</v>
      </c>
      <c r="H112" s="127"/>
      <c r="I112" s="127"/>
      <c r="J112" s="127"/>
      <c r="K112" s="127"/>
      <c r="L112" s="127"/>
      <c r="M112" s="127"/>
      <c r="N112" s="127"/>
      <c r="O112" s="60">
        <v>2</v>
      </c>
      <c r="P112" s="61">
        <v>3</v>
      </c>
      <c r="Q112" s="61"/>
      <c r="R112" s="61">
        <v>1</v>
      </c>
      <c r="S112" s="61"/>
      <c r="T112" s="61">
        <v>6</v>
      </c>
      <c r="U112" s="61"/>
      <c r="V112" s="61"/>
      <c r="W112" s="61"/>
      <c r="X112" s="61"/>
      <c r="Y112" s="61"/>
    </row>
    <row r="113" spans="1:25">
      <c r="A113" s="134"/>
      <c r="B113" s="134"/>
      <c r="C113" s="134"/>
      <c r="D113" s="134"/>
      <c r="E113" s="134"/>
      <c r="F113" s="134"/>
      <c r="G113" s="127" t="s">
        <v>150</v>
      </c>
      <c r="H113" s="127"/>
      <c r="I113" s="127"/>
      <c r="J113" s="127"/>
      <c r="K113" s="127"/>
      <c r="L113" s="127"/>
      <c r="M113" s="127"/>
      <c r="N113" s="127"/>
      <c r="O113" s="60">
        <v>1</v>
      </c>
      <c r="P113" s="61">
        <v>3</v>
      </c>
      <c r="Q113" s="61"/>
      <c r="R113" s="61"/>
      <c r="S113" s="61"/>
      <c r="T113" s="61"/>
      <c r="U113" s="61">
        <v>4</v>
      </c>
      <c r="V113" s="61">
        <v>3</v>
      </c>
      <c r="W113" s="61"/>
      <c r="X113" s="61"/>
      <c r="Y113" s="61"/>
    </row>
    <row r="114" spans="1:25" ht="16.5" customHeight="1">
      <c r="A114" s="134" t="s">
        <v>333</v>
      </c>
      <c r="B114" s="134"/>
      <c r="C114" s="134" t="s">
        <v>378</v>
      </c>
      <c r="D114" s="134"/>
      <c r="E114" s="134"/>
      <c r="F114" s="134"/>
      <c r="G114" s="127" t="s">
        <v>335</v>
      </c>
      <c r="H114" s="127"/>
      <c r="I114" s="127"/>
      <c r="J114" s="127"/>
      <c r="K114" s="127"/>
      <c r="L114" s="127"/>
      <c r="M114" s="127"/>
      <c r="N114" s="127"/>
      <c r="O114" s="65">
        <v>3</v>
      </c>
      <c r="P114" s="63">
        <v>3</v>
      </c>
      <c r="Q114" s="63"/>
      <c r="R114" s="63"/>
      <c r="S114" s="63">
        <v>4</v>
      </c>
      <c r="T114" s="63">
        <v>3</v>
      </c>
      <c r="U114" s="63"/>
      <c r="V114" s="63"/>
      <c r="W114" s="63"/>
      <c r="X114" s="63"/>
      <c r="Y114" s="63"/>
    </row>
    <row r="115" spans="1:25" ht="16.5" customHeight="1">
      <c r="A115" s="134"/>
      <c r="B115" s="134"/>
      <c r="C115" s="134" t="s">
        <v>379</v>
      </c>
      <c r="D115" s="134"/>
      <c r="E115" s="134"/>
      <c r="F115" s="134"/>
      <c r="G115" s="127" t="s">
        <v>336</v>
      </c>
      <c r="H115" s="127"/>
      <c r="I115" s="127"/>
      <c r="J115" s="127"/>
      <c r="K115" s="127"/>
      <c r="L115" s="127"/>
      <c r="M115" s="127"/>
      <c r="N115" s="127"/>
      <c r="O115" s="65">
        <v>3</v>
      </c>
      <c r="P115" s="63">
        <v>3</v>
      </c>
      <c r="Q115" s="63">
        <v>1</v>
      </c>
      <c r="R115" s="63">
        <v>1</v>
      </c>
      <c r="S115" s="63"/>
      <c r="T115" s="63">
        <v>5</v>
      </c>
      <c r="U115" s="63"/>
      <c r="V115" s="63"/>
      <c r="W115" s="63"/>
      <c r="X115" s="63"/>
      <c r="Y115" s="63"/>
    </row>
    <row r="116" spans="1:25" ht="16.5" customHeight="1">
      <c r="A116" s="134"/>
      <c r="B116" s="134"/>
      <c r="C116" s="134" t="s">
        <v>334</v>
      </c>
      <c r="D116" s="134"/>
      <c r="E116" s="134"/>
      <c r="F116" s="134"/>
      <c r="G116" s="127" t="s">
        <v>53</v>
      </c>
      <c r="H116" s="127"/>
      <c r="I116" s="127"/>
      <c r="J116" s="127"/>
      <c r="K116" s="127"/>
      <c r="L116" s="127"/>
      <c r="M116" s="127"/>
      <c r="N116" s="127"/>
      <c r="O116" s="60">
        <v>3</v>
      </c>
      <c r="P116" s="61">
        <v>4</v>
      </c>
      <c r="Q116" s="61"/>
      <c r="R116" s="61">
        <v>5</v>
      </c>
      <c r="S116" s="61">
        <v>1</v>
      </c>
      <c r="T116" s="61"/>
      <c r="U116" s="61"/>
      <c r="V116" s="61"/>
      <c r="W116" s="61"/>
      <c r="X116" s="61"/>
      <c r="Y116" s="61"/>
    </row>
    <row r="117" spans="1:25">
      <c r="A117" s="134"/>
      <c r="B117" s="134"/>
      <c r="C117" s="134"/>
      <c r="D117" s="134"/>
      <c r="E117" s="134"/>
      <c r="F117" s="134"/>
      <c r="G117" s="127" t="s">
        <v>337</v>
      </c>
      <c r="H117" s="127"/>
      <c r="I117" s="127"/>
      <c r="J117" s="127"/>
      <c r="K117" s="127"/>
      <c r="L117" s="127"/>
      <c r="M117" s="127"/>
      <c r="N117" s="127"/>
      <c r="O117" s="60">
        <v>3</v>
      </c>
      <c r="P117" s="61">
        <v>4</v>
      </c>
      <c r="Q117" s="61"/>
      <c r="R117" s="61">
        <v>4</v>
      </c>
      <c r="S117" s="61"/>
      <c r="T117" s="61"/>
      <c r="U117" s="61"/>
      <c r="V117" s="61"/>
      <c r="W117" s="61"/>
      <c r="X117" s="61">
        <v>2</v>
      </c>
      <c r="Y117" s="61"/>
    </row>
    <row r="118" spans="1:25">
      <c r="A118" s="134"/>
      <c r="B118" s="134"/>
      <c r="C118" s="134"/>
      <c r="D118" s="134"/>
      <c r="E118" s="134"/>
      <c r="F118" s="134"/>
      <c r="G118" s="127" t="s">
        <v>338</v>
      </c>
      <c r="H118" s="127"/>
      <c r="I118" s="127"/>
      <c r="J118" s="127"/>
      <c r="K118" s="127"/>
      <c r="L118" s="127"/>
      <c r="M118" s="127"/>
      <c r="N118" s="127"/>
      <c r="O118" s="60">
        <v>3</v>
      </c>
      <c r="P118" s="61">
        <v>4</v>
      </c>
      <c r="Q118" s="61"/>
      <c r="R118" s="61"/>
      <c r="S118" s="61"/>
      <c r="T118" s="61">
        <v>4</v>
      </c>
      <c r="U118" s="61"/>
      <c r="V118" s="61"/>
      <c r="W118" s="61"/>
      <c r="X118" s="61">
        <v>2</v>
      </c>
      <c r="Y118" s="61"/>
    </row>
    <row r="119" spans="1:25">
      <c r="A119" s="134"/>
      <c r="B119" s="134"/>
      <c r="C119" s="134"/>
      <c r="D119" s="134"/>
      <c r="E119" s="134"/>
      <c r="F119" s="134"/>
      <c r="G119" s="127" t="s">
        <v>54</v>
      </c>
      <c r="H119" s="127"/>
      <c r="I119" s="127"/>
      <c r="J119" s="127"/>
      <c r="K119" s="127"/>
      <c r="L119" s="127"/>
      <c r="M119" s="127"/>
      <c r="N119" s="127"/>
      <c r="O119" s="70">
        <v>3</v>
      </c>
      <c r="P119" s="61">
        <v>4</v>
      </c>
      <c r="Q119" s="61"/>
      <c r="R119" s="61">
        <v>4</v>
      </c>
      <c r="S119" s="61"/>
      <c r="T119" s="61"/>
      <c r="U119" s="61"/>
      <c r="V119" s="61"/>
      <c r="W119" s="61"/>
      <c r="X119" s="61"/>
      <c r="Y119" s="61">
        <v>2</v>
      </c>
    </row>
    <row r="120" spans="1:25" ht="16.5" customHeight="1">
      <c r="A120" s="134" t="s">
        <v>340</v>
      </c>
      <c r="B120" s="134"/>
      <c r="C120" s="134" t="s">
        <v>379</v>
      </c>
      <c r="D120" s="134"/>
      <c r="E120" s="134"/>
      <c r="F120" s="134"/>
      <c r="G120" s="127" t="s">
        <v>336</v>
      </c>
      <c r="H120" s="127"/>
      <c r="I120" s="127"/>
      <c r="J120" s="127"/>
      <c r="K120" s="127"/>
      <c r="L120" s="127"/>
      <c r="M120" s="127"/>
      <c r="N120" s="127"/>
      <c r="O120" s="65">
        <v>3</v>
      </c>
      <c r="P120" s="63">
        <v>3</v>
      </c>
      <c r="Q120" s="63">
        <v>1</v>
      </c>
      <c r="R120" s="63">
        <v>1</v>
      </c>
      <c r="S120" s="63"/>
      <c r="T120" s="63">
        <v>5</v>
      </c>
      <c r="U120" s="63"/>
      <c r="V120" s="63"/>
      <c r="W120" s="63"/>
      <c r="X120" s="63"/>
      <c r="Y120" s="63"/>
    </row>
    <row r="121" spans="1:25" ht="16.5" customHeight="1">
      <c r="A121" s="134"/>
      <c r="B121" s="134"/>
      <c r="C121" s="134" t="s">
        <v>334</v>
      </c>
      <c r="D121" s="134"/>
      <c r="E121" s="134"/>
      <c r="F121" s="134"/>
      <c r="G121" s="127" t="s">
        <v>53</v>
      </c>
      <c r="H121" s="127"/>
      <c r="I121" s="127"/>
      <c r="J121" s="127"/>
      <c r="K121" s="127"/>
      <c r="L121" s="127"/>
      <c r="M121" s="127"/>
      <c r="N121" s="127"/>
      <c r="O121" s="60">
        <v>3</v>
      </c>
      <c r="P121" s="61">
        <v>4</v>
      </c>
      <c r="Q121" s="61"/>
      <c r="R121" s="61">
        <v>5</v>
      </c>
      <c r="S121" s="61">
        <v>1</v>
      </c>
      <c r="T121" s="61"/>
      <c r="U121" s="61"/>
      <c r="V121" s="61"/>
      <c r="W121" s="61"/>
      <c r="X121" s="61"/>
      <c r="Y121" s="61"/>
    </row>
    <row r="122" spans="1:25">
      <c r="A122" s="134"/>
      <c r="B122" s="134"/>
      <c r="C122" s="134"/>
      <c r="D122" s="134"/>
      <c r="E122" s="134"/>
      <c r="F122" s="134"/>
      <c r="G122" s="127" t="s">
        <v>337</v>
      </c>
      <c r="H122" s="127"/>
      <c r="I122" s="127"/>
      <c r="J122" s="127"/>
      <c r="K122" s="127"/>
      <c r="L122" s="127"/>
      <c r="M122" s="127"/>
      <c r="N122" s="127"/>
      <c r="O122" s="60">
        <v>3</v>
      </c>
      <c r="P122" s="61">
        <v>4</v>
      </c>
      <c r="Q122" s="61"/>
      <c r="R122" s="61">
        <v>4</v>
      </c>
      <c r="S122" s="61"/>
      <c r="T122" s="61"/>
      <c r="U122" s="61"/>
      <c r="V122" s="61"/>
      <c r="W122" s="61"/>
      <c r="X122" s="61">
        <v>2</v>
      </c>
      <c r="Y122" s="61"/>
    </row>
    <row r="123" spans="1:25">
      <c r="A123" s="134"/>
      <c r="B123" s="134"/>
      <c r="C123" s="134"/>
      <c r="D123" s="134"/>
      <c r="E123" s="134"/>
      <c r="F123" s="134"/>
      <c r="G123" s="127" t="s">
        <v>338</v>
      </c>
      <c r="H123" s="127"/>
      <c r="I123" s="127"/>
      <c r="J123" s="127"/>
      <c r="K123" s="127"/>
      <c r="L123" s="127"/>
      <c r="M123" s="127"/>
      <c r="N123" s="127"/>
      <c r="O123" s="60">
        <v>3</v>
      </c>
      <c r="P123" s="61">
        <v>4</v>
      </c>
      <c r="Q123" s="61"/>
      <c r="R123" s="61"/>
      <c r="S123" s="61"/>
      <c r="T123" s="61">
        <v>4</v>
      </c>
      <c r="U123" s="61"/>
      <c r="V123" s="61"/>
      <c r="W123" s="61"/>
      <c r="X123" s="61">
        <v>2</v>
      </c>
      <c r="Y123" s="61"/>
    </row>
    <row r="124" spans="1:25">
      <c r="A124" s="134"/>
      <c r="B124" s="134"/>
      <c r="C124" s="134"/>
      <c r="D124" s="134"/>
      <c r="E124" s="134"/>
      <c r="F124" s="134"/>
      <c r="G124" s="127" t="s">
        <v>54</v>
      </c>
      <c r="H124" s="127"/>
      <c r="I124" s="127"/>
      <c r="J124" s="127"/>
      <c r="K124" s="127"/>
      <c r="L124" s="127"/>
      <c r="M124" s="127"/>
      <c r="N124" s="127"/>
      <c r="O124" s="70">
        <v>3</v>
      </c>
      <c r="P124" s="61">
        <v>4</v>
      </c>
      <c r="Q124" s="61"/>
      <c r="R124" s="61">
        <v>4</v>
      </c>
      <c r="S124" s="61"/>
      <c r="T124" s="61"/>
      <c r="U124" s="61"/>
      <c r="V124" s="61"/>
      <c r="W124" s="61"/>
      <c r="X124" s="61"/>
      <c r="Y124" s="61">
        <v>2</v>
      </c>
    </row>
    <row r="125" spans="1:25">
      <c r="A125" s="134"/>
      <c r="B125" s="134"/>
      <c r="C125" s="134"/>
      <c r="D125" s="134"/>
      <c r="E125" s="134"/>
      <c r="F125" s="134"/>
      <c r="G125" s="127" t="s">
        <v>341</v>
      </c>
      <c r="H125" s="127"/>
      <c r="I125" s="127"/>
      <c r="J125" s="127"/>
      <c r="K125" s="127"/>
      <c r="L125" s="127"/>
      <c r="M125" s="127"/>
      <c r="N125" s="127"/>
      <c r="O125" s="70">
        <v>3</v>
      </c>
      <c r="P125" s="61">
        <v>3</v>
      </c>
      <c r="Q125" s="61"/>
      <c r="R125" s="61"/>
      <c r="S125" s="61">
        <v>4</v>
      </c>
      <c r="T125" s="61">
        <v>3</v>
      </c>
      <c r="U125" s="61"/>
      <c r="V125" s="61"/>
      <c r="W125" s="61"/>
      <c r="X125" s="61"/>
      <c r="Y125" s="61"/>
    </row>
    <row r="126" spans="1:25">
      <c r="A126" s="31"/>
      <c r="B126" s="31"/>
      <c r="C126" s="31"/>
      <c r="D126" s="31"/>
      <c r="E126" s="67"/>
      <c r="F126" s="67"/>
      <c r="G126" s="67"/>
      <c r="H126" s="67"/>
      <c r="I126" s="67"/>
      <c r="J126" s="67"/>
      <c r="K126" s="67"/>
      <c r="L126" s="67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</row>
    <row r="127" spans="1:25">
      <c r="A127" s="31"/>
      <c r="B127" s="31"/>
      <c r="C127" s="31"/>
      <c r="D127" s="31"/>
      <c r="E127" s="67"/>
      <c r="F127" s="67"/>
      <c r="G127" s="67"/>
      <c r="H127" s="67"/>
      <c r="I127" s="67"/>
      <c r="J127" s="67"/>
      <c r="K127" s="67"/>
      <c r="L127" s="67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</row>
    <row r="128" spans="1:25">
      <c r="A128" s="31"/>
      <c r="B128" s="31"/>
      <c r="C128" s="31"/>
      <c r="D128" s="31"/>
      <c r="E128" s="67"/>
      <c r="F128" s="67"/>
      <c r="G128" s="67"/>
      <c r="H128" s="67"/>
      <c r="I128" s="67"/>
      <c r="J128" s="67"/>
      <c r="K128" s="67"/>
      <c r="L128" s="67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</row>
    <row r="129" spans="1:25">
      <c r="A129" s="31"/>
      <c r="B129" s="31"/>
      <c r="C129" s="31"/>
      <c r="D129" s="31"/>
      <c r="E129" s="67"/>
      <c r="F129" s="67"/>
      <c r="G129" s="67"/>
      <c r="H129" s="67"/>
      <c r="I129" s="67"/>
      <c r="J129" s="67"/>
      <c r="K129" s="67"/>
      <c r="L129" s="67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</row>
    <row r="130" spans="1:25">
      <c r="A130" s="31" t="s">
        <v>153</v>
      </c>
      <c r="B130" s="31"/>
      <c r="C130" s="31"/>
      <c r="D130" s="31"/>
      <c r="E130" s="67"/>
      <c r="F130" s="67"/>
      <c r="G130" s="67"/>
      <c r="H130" s="67"/>
      <c r="I130" s="67"/>
      <c r="J130" s="67"/>
      <c r="K130" s="67"/>
      <c r="L130" s="67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</row>
    <row r="131" spans="1:25" ht="16.5" customHeight="1">
      <c r="A131" s="127" t="s">
        <v>143</v>
      </c>
      <c r="B131" s="127"/>
      <c r="C131" s="127"/>
      <c r="D131" s="127"/>
      <c r="E131" s="128" t="s">
        <v>144</v>
      </c>
      <c r="F131" s="129"/>
      <c r="G131" s="129"/>
      <c r="H131" s="129"/>
      <c r="I131" s="129"/>
      <c r="J131" s="129"/>
      <c r="K131" s="129"/>
      <c r="L131" s="130"/>
      <c r="M131" s="128" t="s">
        <v>1</v>
      </c>
      <c r="N131" s="130"/>
      <c r="O131" s="139" t="s">
        <v>23</v>
      </c>
      <c r="P131" s="139" t="s">
        <v>51</v>
      </c>
      <c r="Q131" s="139" t="s">
        <v>68</v>
      </c>
      <c r="R131" s="139" t="s">
        <v>69</v>
      </c>
      <c r="S131" s="139" t="s">
        <v>70</v>
      </c>
      <c r="T131" s="139" t="s">
        <v>71</v>
      </c>
      <c r="U131" s="139" t="s">
        <v>72</v>
      </c>
      <c r="V131" s="139" t="s">
        <v>73</v>
      </c>
      <c r="W131" s="139" t="s">
        <v>281</v>
      </c>
      <c r="X131" s="139" t="s">
        <v>280</v>
      </c>
      <c r="Y131" s="151"/>
    </row>
    <row r="132" spans="1:25">
      <c r="A132" s="127"/>
      <c r="B132" s="127"/>
      <c r="C132" s="127"/>
      <c r="D132" s="127"/>
      <c r="E132" s="131"/>
      <c r="F132" s="132"/>
      <c r="G132" s="132"/>
      <c r="H132" s="132"/>
      <c r="I132" s="132"/>
      <c r="J132" s="132"/>
      <c r="K132" s="132"/>
      <c r="L132" s="133"/>
      <c r="M132" s="131"/>
      <c r="N132" s="133"/>
      <c r="O132" s="150"/>
      <c r="P132" s="150"/>
      <c r="Q132" s="150"/>
      <c r="R132" s="150"/>
      <c r="S132" s="150"/>
      <c r="T132" s="150"/>
      <c r="U132" s="150"/>
      <c r="V132" s="150"/>
      <c r="W132" s="150"/>
      <c r="X132" s="150"/>
      <c r="Y132" s="151"/>
    </row>
    <row r="133" spans="1:25">
      <c r="A133" s="128" t="s">
        <v>376</v>
      </c>
      <c r="B133" s="129"/>
      <c r="C133" s="129"/>
      <c r="D133" s="130"/>
      <c r="E133" s="91" t="s">
        <v>342</v>
      </c>
      <c r="F133" s="92"/>
      <c r="G133" s="92"/>
      <c r="H133" s="92"/>
      <c r="I133" s="92"/>
      <c r="J133" s="92"/>
      <c r="K133" s="92"/>
      <c r="L133" s="93"/>
      <c r="M133" s="88">
        <v>3</v>
      </c>
      <c r="N133" s="152"/>
      <c r="O133" s="69">
        <v>3</v>
      </c>
      <c r="P133" s="69" t="s">
        <v>375</v>
      </c>
      <c r="Q133" s="69">
        <v>3</v>
      </c>
      <c r="R133" s="69">
        <v>3</v>
      </c>
      <c r="S133" s="69" t="s">
        <v>375</v>
      </c>
      <c r="T133" s="69" t="s">
        <v>375</v>
      </c>
      <c r="U133" s="69" t="s">
        <v>375</v>
      </c>
      <c r="V133" s="69" t="s">
        <v>375</v>
      </c>
      <c r="W133" s="69" t="s">
        <v>375</v>
      </c>
      <c r="X133" s="69">
        <v>1</v>
      </c>
      <c r="Y133" s="52"/>
    </row>
    <row r="134" spans="1:25">
      <c r="A134" s="141"/>
      <c r="B134" s="147"/>
      <c r="C134" s="147"/>
      <c r="D134" s="142"/>
      <c r="E134" s="91" t="s">
        <v>343</v>
      </c>
      <c r="F134" s="92"/>
      <c r="G134" s="92"/>
      <c r="H134" s="92"/>
      <c r="I134" s="92"/>
      <c r="J134" s="92"/>
      <c r="K134" s="92"/>
      <c r="L134" s="93"/>
      <c r="M134" s="88">
        <v>3</v>
      </c>
      <c r="N134" s="152"/>
      <c r="O134" s="69">
        <v>3</v>
      </c>
      <c r="P134" s="69" t="s">
        <v>375</v>
      </c>
      <c r="Q134" s="69" t="s">
        <v>375</v>
      </c>
      <c r="R134" s="69" t="s">
        <v>375</v>
      </c>
      <c r="S134" s="69">
        <v>3</v>
      </c>
      <c r="T134" s="69">
        <v>2</v>
      </c>
      <c r="U134" s="69">
        <v>2</v>
      </c>
      <c r="V134" s="69" t="s">
        <v>375</v>
      </c>
      <c r="W134" s="69" t="s">
        <v>375</v>
      </c>
      <c r="X134" s="69" t="s">
        <v>375</v>
      </c>
      <c r="Y134" s="52"/>
    </row>
    <row r="135" spans="1:25">
      <c r="A135" s="141"/>
      <c r="B135" s="147"/>
      <c r="C135" s="147"/>
      <c r="D135" s="142"/>
      <c r="E135" s="91" t="s">
        <v>344</v>
      </c>
      <c r="F135" s="92"/>
      <c r="G135" s="92"/>
      <c r="H135" s="92"/>
      <c r="I135" s="92"/>
      <c r="J135" s="92"/>
      <c r="K135" s="92"/>
      <c r="L135" s="93"/>
      <c r="M135" s="88">
        <v>3</v>
      </c>
      <c r="N135" s="152"/>
      <c r="O135" s="69">
        <v>3</v>
      </c>
      <c r="P135" s="69" t="s">
        <v>375</v>
      </c>
      <c r="Q135" s="69" t="s">
        <v>375</v>
      </c>
      <c r="R135" s="69" t="s">
        <v>375</v>
      </c>
      <c r="S135" s="69">
        <v>3</v>
      </c>
      <c r="T135" s="69">
        <v>2</v>
      </c>
      <c r="U135" s="69">
        <v>2</v>
      </c>
      <c r="V135" s="69" t="s">
        <v>375</v>
      </c>
      <c r="W135" s="69" t="s">
        <v>375</v>
      </c>
      <c r="X135" s="69" t="s">
        <v>375</v>
      </c>
      <c r="Y135" s="52"/>
    </row>
    <row r="136" spans="1:25">
      <c r="A136" s="141"/>
      <c r="B136" s="147"/>
      <c r="C136" s="147"/>
      <c r="D136" s="142"/>
      <c r="E136" s="91" t="s">
        <v>345</v>
      </c>
      <c r="F136" s="92"/>
      <c r="G136" s="92"/>
      <c r="H136" s="92"/>
      <c r="I136" s="92"/>
      <c r="J136" s="92"/>
      <c r="K136" s="92"/>
      <c r="L136" s="93"/>
      <c r="M136" s="88">
        <v>3</v>
      </c>
      <c r="N136" s="152"/>
      <c r="O136" s="69" t="s">
        <v>375</v>
      </c>
      <c r="P136" s="69">
        <v>2</v>
      </c>
      <c r="Q136" s="69" t="s">
        <v>375</v>
      </c>
      <c r="R136" s="69" t="s">
        <v>375</v>
      </c>
      <c r="S136" s="69">
        <v>5</v>
      </c>
      <c r="T136" s="69" t="s">
        <v>375</v>
      </c>
      <c r="U136" s="69">
        <v>3</v>
      </c>
      <c r="V136" s="69" t="s">
        <v>375</v>
      </c>
      <c r="W136" s="69" t="s">
        <v>375</v>
      </c>
      <c r="X136" s="69" t="s">
        <v>375</v>
      </c>
      <c r="Y136" s="52"/>
    </row>
    <row r="137" spans="1:25">
      <c r="A137" s="141"/>
      <c r="B137" s="147"/>
      <c r="C137" s="147"/>
      <c r="D137" s="142"/>
      <c r="E137" s="91" t="s">
        <v>346</v>
      </c>
      <c r="F137" s="92"/>
      <c r="G137" s="92"/>
      <c r="H137" s="92"/>
      <c r="I137" s="92"/>
      <c r="J137" s="92"/>
      <c r="K137" s="92"/>
      <c r="L137" s="93"/>
      <c r="M137" s="88">
        <v>3</v>
      </c>
      <c r="N137" s="152"/>
      <c r="O137" s="69">
        <v>3</v>
      </c>
      <c r="P137" s="69" t="s">
        <v>375</v>
      </c>
      <c r="Q137" s="69">
        <v>3</v>
      </c>
      <c r="R137" s="69" t="s">
        <v>375</v>
      </c>
      <c r="S137" s="69">
        <v>4</v>
      </c>
      <c r="T137" s="69" t="s">
        <v>375</v>
      </c>
      <c r="U137" s="69" t="s">
        <v>375</v>
      </c>
      <c r="V137" s="69" t="s">
        <v>375</v>
      </c>
      <c r="W137" s="69" t="s">
        <v>375</v>
      </c>
      <c r="X137" s="69" t="s">
        <v>375</v>
      </c>
      <c r="Y137" s="52"/>
    </row>
    <row r="138" spans="1:25">
      <c r="A138" s="141"/>
      <c r="B138" s="147"/>
      <c r="C138" s="147"/>
      <c r="D138" s="142"/>
      <c r="E138" s="91" t="s">
        <v>347</v>
      </c>
      <c r="F138" s="92"/>
      <c r="G138" s="92"/>
      <c r="H138" s="92"/>
      <c r="I138" s="92"/>
      <c r="J138" s="92"/>
      <c r="K138" s="92"/>
      <c r="L138" s="93"/>
      <c r="M138" s="88">
        <v>3</v>
      </c>
      <c r="N138" s="152"/>
      <c r="O138" s="69">
        <v>4</v>
      </c>
      <c r="P138" s="69">
        <v>1</v>
      </c>
      <c r="Q138" s="69" t="s">
        <v>375</v>
      </c>
      <c r="R138" s="69">
        <v>3</v>
      </c>
      <c r="S138" s="69" t="s">
        <v>375</v>
      </c>
      <c r="T138" s="69" t="s">
        <v>375</v>
      </c>
      <c r="U138" s="69">
        <v>2</v>
      </c>
      <c r="V138" s="69" t="s">
        <v>375</v>
      </c>
      <c r="W138" s="69" t="s">
        <v>375</v>
      </c>
      <c r="X138" s="69" t="s">
        <v>375</v>
      </c>
      <c r="Y138" s="52"/>
    </row>
    <row r="139" spans="1:25">
      <c r="A139" s="141"/>
      <c r="B139" s="147"/>
      <c r="C139" s="147"/>
      <c r="D139" s="142"/>
      <c r="E139" s="91" t="s">
        <v>348</v>
      </c>
      <c r="F139" s="92"/>
      <c r="G139" s="92"/>
      <c r="H139" s="92"/>
      <c r="I139" s="92"/>
      <c r="J139" s="92"/>
      <c r="K139" s="92"/>
      <c r="L139" s="93"/>
      <c r="M139" s="88">
        <v>3</v>
      </c>
      <c r="N139" s="152"/>
      <c r="O139" s="69" t="s">
        <v>375</v>
      </c>
      <c r="P139" s="69">
        <v>2</v>
      </c>
      <c r="Q139" s="69" t="s">
        <v>375</v>
      </c>
      <c r="R139" s="69" t="s">
        <v>375</v>
      </c>
      <c r="S139" s="69">
        <v>6</v>
      </c>
      <c r="T139" s="69" t="s">
        <v>375</v>
      </c>
      <c r="U139" s="69">
        <v>2</v>
      </c>
      <c r="V139" s="69" t="s">
        <v>375</v>
      </c>
      <c r="W139" s="69" t="s">
        <v>375</v>
      </c>
      <c r="X139" s="69" t="s">
        <v>375</v>
      </c>
      <c r="Y139" s="52"/>
    </row>
    <row r="140" spans="1:25">
      <c r="A140" s="141"/>
      <c r="B140" s="147"/>
      <c r="C140" s="147"/>
      <c r="D140" s="142"/>
      <c r="E140" s="91" t="s">
        <v>349</v>
      </c>
      <c r="F140" s="92"/>
      <c r="G140" s="92"/>
      <c r="H140" s="92"/>
      <c r="I140" s="92"/>
      <c r="J140" s="92"/>
      <c r="K140" s="92"/>
      <c r="L140" s="93"/>
      <c r="M140" s="88">
        <v>3</v>
      </c>
      <c r="N140" s="152"/>
      <c r="O140" s="69">
        <v>3</v>
      </c>
      <c r="P140" s="69" t="s">
        <v>375</v>
      </c>
      <c r="Q140" s="69">
        <v>2</v>
      </c>
      <c r="R140" s="69" t="s">
        <v>375</v>
      </c>
      <c r="S140" s="69">
        <v>5</v>
      </c>
      <c r="T140" s="69" t="s">
        <v>375</v>
      </c>
      <c r="U140" s="69" t="s">
        <v>375</v>
      </c>
      <c r="V140" s="69" t="s">
        <v>375</v>
      </c>
      <c r="W140" s="69" t="s">
        <v>375</v>
      </c>
      <c r="X140" s="69" t="s">
        <v>375</v>
      </c>
      <c r="Y140" s="52"/>
    </row>
    <row r="141" spans="1:25">
      <c r="A141" s="141"/>
      <c r="B141" s="147"/>
      <c r="C141" s="147"/>
      <c r="D141" s="142"/>
      <c r="E141" s="91" t="s">
        <v>350</v>
      </c>
      <c r="F141" s="92"/>
      <c r="G141" s="92"/>
      <c r="H141" s="92"/>
      <c r="I141" s="92"/>
      <c r="J141" s="92"/>
      <c r="K141" s="92"/>
      <c r="L141" s="93"/>
      <c r="M141" s="88">
        <v>3</v>
      </c>
      <c r="N141" s="152"/>
      <c r="O141" s="69">
        <v>3</v>
      </c>
      <c r="P141" s="69" t="s">
        <v>375</v>
      </c>
      <c r="Q141" s="69" t="s">
        <v>375</v>
      </c>
      <c r="R141" s="69">
        <v>4</v>
      </c>
      <c r="S141" s="69">
        <v>3</v>
      </c>
      <c r="T141" s="69" t="s">
        <v>375</v>
      </c>
      <c r="U141" s="69" t="s">
        <v>375</v>
      </c>
      <c r="V141" s="69" t="s">
        <v>375</v>
      </c>
      <c r="W141" s="69" t="s">
        <v>375</v>
      </c>
      <c r="X141" s="69" t="s">
        <v>375</v>
      </c>
      <c r="Y141" s="52"/>
    </row>
    <row r="142" spans="1:25">
      <c r="A142" s="141"/>
      <c r="B142" s="147"/>
      <c r="C142" s="147"/>
      <c r="D142" s="142"/>
      <c r="E142" s="91" t="s">
        <v>351</v>
      </c>
      <c r="F142" s="92"/>
      <c r="G142" s="92"/>
      <c r="H142" s="92"/>
      <c r="I142" s="92"/>
      <c r="J142" s="92"/>
      <c r="K142" s="92"/>
      <c r="L142" s="93"/>
      <c r="M142" s="88">
        <v>3</v>
      </c>
      <c r="N142" s="152"/>
      <c r="O142" s="69" t="s">
        <v>375</v>
      </c>
      <c r="P142" s="69" t="s">
        <v>375</v>
      </c>
      <c r="Q142" s="69">
        <v>4</v>
      </c>
      <c r="R142" s="69" t="s">
        <v>375</v>
      </c>
      <c r="S142" s="69">
        <v>4</v>
      </c>
      <c r="T142" s="69" t="s">
        <v>375</v>
      </c>
      <c r="U142" s="69">
        <v>2</v>
      </c>
      <c r="V142" s="69" t="s">
        <v>375</v>
      </c>
      <c r="W142" s="69" t="s">
        <v>375</v>
      </c>
      <c r="X142" s="69" t="s">
        <v>375</v>
      </c>
      <c r="Y142" s="52"/>
    </row>
    <row r="143" spans="1:25">
      <c r="A143" s="141"/>
      <c r="B143" s="147"/>
      <c r="C143" s="147"/>
      <c r="D143" s="142"/>
      <c r="E143" s="91" t="s">
        <v>352</v>
      </c>
      <c r="F143" s="92"/>
      <c r="G143" s="92"/>
      <c r="H143" s="92"/>
      <c r="I143" s="92"/>
      <c r="J143" s="92"/>
      <c r="K143" s="92"/>
      <c r="L143" s="93"/>
      <c r="M143" s="88">
        <v>3</v>
      </c>
      <c r="N143" s="152"/>
      <c r="O143" s="69">
        <v>3</v>
      </c>
      <c r="P143" s="69" t="s">
        <v>375</v>
      </c>
      <c r="Q143" s="69" t="s">
        <v>375</v>
      </c>
      <c r="R143" s="69" t="s">
        <v>375</v>
      </c>
      <c r="S143" s="69">
        <v>7</v>
      </c>
      <c r="T143" s="69" t="s">
        <v>375</v>
      </c>
      <c r="U143" s="69" t="s">
        <v>375</v>
      </c>
      <c r="V143" s="69" t="s">
        <v>375</v>
      </c>
      <c r="W143" s="69" t="s">
        <v>375</v>
      </c>
      <c r="X143" s="69" t="s">
        <v>375</v>
      </c>
      <c r="Y143" s="52"/>
    </row>
    <row r="144" spans="1:25">
      <c r="A144" s="141"/>
      <c r="B144" s="147"/>
      <c r="C144" s="147"/>
      <c r="D144" s="142"/>
      <c r="E144" s="91" t="s">
        <v>353</v>
      </c>
      <c r="F144" s="92"/>
      <c r="G144" s="92"/>
      <c r="H144" s="92"/>
      <c r="I144" s="92"/>
      <c r="J144" s="92"/>
      <c r="K144" s="92"/>
      <c r="L144" s="93"/>
      <c r="M144" s="88">
        <v>3</v>
      </c>
      <c r="N144" s="152"/>
      <c r="O144" s="69" t="s">
        <v>375</v>
      </c>
      <c r="P144" s="69">
        <v>1</v>
      </c>
      <c r="Q144" s="69" t="s">
        <v>375</v>
      </c>
      <c r="R144" s="69">
        <v>2</v>
      </c>
      <c r="S144" s="69">
        <v>3</v>
      </c>
      <c r="T144" s="69">
        <v>3</v>
      </c>
      <c r="U144" s="69" t="s">
        <v>375</v>
      </c>
      <c r="V144" s="69">
        <v>1</v>
      </c>
      <c r="W144" s="69" t="s">
        <v>375</v>
      </c>
      <c r="X144" s="69" t="s">
        <v>375</v>
      </c>
      <c r="Y144" s="52"/>
    </row>
    <row r="145" spans="1:25">
      <c r="A145" s="141"/>
      <c r="B145" s="147"/>
      <c r="C145" s="147"/>
      <c r="D145" s="142"/>
      <c r="E145" s="91" t="s">
        <v>354</v>
      </c>
      <c r="F145" s="92"/>
      <c r="G145" s="92"/>
      <c r="H145" s="92"/>
      <c r="I145" s="92"/>
      <c r="J145" s="92"/>
      <c r="K145" s="92"/>
      <c r="L145" s="93"/>
      <c r="M145" s="88">
        <v>3</v>
      </c>
      <c r="N145" s="152"/>
      <c r="O145" s="69" t="s">
        <v>375</v>
      </c>
      <c r="P145" s="69" t="s">
        <v>375</v>
      </c>
      <c r="Q145" s="69">
        <v>3</v>
      </c>
      <c r="R145" s="69">
        <v>3</v>
      </c>
      <c r="S145" s="69">
        <v>4</v>
      </c>
      <c r="T145" s="69" t="s">
        <v>375</v>
      </c>
      <c r="U145" s="69" t="s">
        <v>375</v>
      </c>
      <c r="V145" s="69" t="s">
        <v>375</v>
      </c>
      <c r="W145" s="69" t="s">
        <v>375</v>
      </c>
      <c r="X145" s="69" t="s">
        <v>375</v>
      </c>
      <c r="Y145" s="52"/>
    </row>
    <row r="146" spans="1:25">
      <c r="A146" s="141"/>
      <c r="B146" s="147"/>
      <c r="C146" s="147"/>
      <c r="D146" s="142"/>
      <c r="E146" s="91" t="s">
        <v>355</v>
      </c>
      <c r="F146" s="92"/>
      <c r="G146" s="92"/>
      <c r="H146" s="92"/>
      <c r="I146" s="92"/>
      <c r="J146" s="92"/>
      <c r="K146" s="92"/>
      <c r="L146" s="93"/>
      <c r="M146" s="88">
        <v>3</v>
      </c>
      <c r="N146" s="152"/>
      <c r="O146" s="69" t="s">
        <v>375</v>
      </c>
      <c r="P146" s="69" t="s">
        <v>375</v>
      </c>
      <c r="Q146" s="69">
        <v>3</v>
      </c>
      <c r="R146" s="69" t="s">
        <v>375</v>
      </c>
      <c r="S146" s="69">
        <v>6</v>
      </c>
      <c r="T146" s="69" t="s">
        <v>375</v>
      </c>
      <c r="U146" s="69" t="s">
        <v>375</v>
      </c>
      <c r="V146" s="69" t="s">
        <v>375</v>
      </c>
      <c r="W146" s="69">
        <v>1</v>
      </c>
      <c r="X146" s="69" t="s">
        <v>375</v>
      </c>
      <c r="Y146" s="52"/>
    </row>
    <row r="147" spans="1:25">
      <c r="A147" s="141"/>
      <c r="B147" s="147"/>
      <c r="C147" s="147"/>
      <c r="D147" s="142"/>
      <c r="E147" s="91" t="s">
        <v>356</v>
      </c>
      <c r="F147" s="92"/>
      <c r="G147" s="92"/>
      <c r="H147" s="92"/>
      <c r="I147" s="92"/>
      <c r="J147" s="92"/>
      <c r="K147" s="92"/>
      <c r="L147" s="93"/>
      <c r="M147" s="88">
        <v>3</v>
      </c>
      <c r="N147" s="152"/>
      <c r="O147" s="69" t="s">
        <v>375</v>
      </c>
      <c r="P147" s="69" t="s">
        <v>375</v>
      </c>
      <c r="Q147" s="69">
        <v>3</v>
      </c>
      <c r="R147" s="69">
        <v>3</v>
      </c>
      <c r="S147" s="69">
        <v>3</v>
      </c>
      <c r="T147" s="69" t="s">
        <v>375</v>
      </c>
      <c r="U147" s="69" t="s">
        <v>375</v>
      </c>
      <c r="V147" s="69" t="s">
        <v>375</v>
      </c>
      <c r="W147" s="69">
        <v>1</v>
      </c>
      <c r="X147" s="69" t="s">
        <v>375</v>
      </c>
      <c r="Y147" s="52"/>
    </row>
    <row r="148" spans="1:25">
      <c r="A148" s="141"/>
      <c r="B148" s="147"/>
      <c r="C148" s="147"/>
      <c r="D148" s="142"/>
      <c r="E148" s="91" t="s">
        <v>357</v>
      </c>
      <c r="F148" s="92"/>
      <c r="G148" s="92"/>
      <c r="H148" s="92"/>
      <c r="I148" s="92"/>
      <c r="J148" s="92"/>
      <c r="K148" s="92"/>
      <c r="L148" s="93"/>
      <c r="M148" s="88">
        <v>3</v>
      </c>
      <c r="N148" s="152"/>
      <c r="O148" s="69">
        <v>4</v>
      </c>
      <c r="P148" s="69" t="s">
        <v>375</v>
      </c>
      <c r="Q148" s="69">
        <v>4</v>
      </c>
      <c r="R148" s="69" t="s">
        <v>375</v>
      </c>
      <c r="S148" s="69" t="s">
        <v>375</v>
      </c>
      <c r="T148" s="69" t="s">
        <v>375</v>
      </c>
      <c r="U148" s="69" t="s">
        <v>375</v>
      </c>
      <c r="V148" s="69">
        <v>1</v>
      </c>
      <c r="W148" s="69">
        <v>1</v>
      </c>
      <c r="X148" s="69" t="s">
        <v>375</v>
      </c>
      <c r="Y148" s="52"/>
    </row>
    <row r="149" spans="1:25">
      <c r="A149" s="141"/>
      <c r="B149" s="147"/>
      <c r="C149" s="147"/>
      <c r="D149" s="142"/>
      <c r="E149" s="91" t="s">
        <v>358</v>
      </c>
      <c r="F149" s="92"/>
      <c r="G149" s="92"/>
      <c r="H149" s="92"/>
      <c r="I149" s="92"/>
      <c r="J149" s="92"/>
      <c r="K149" s="92"/>
      <c r="L149" s="93"/>
      <c r="M149" s="88">
        <v>3</v>
      </c>
      <c r="N149" s="152"/>
      <c r="O149" s="69" t="s">
        <v>375</v>
      </c>
      <c r="P149" s="69" t="s">
        <v>375</v>
      </c>
      <c r="Q149" s="69">
        <v>4</v>
      </c>
      <c r="R149" s="69">
        <v>3</v>
      </c>
      <c r="S149" s="69">
        <v>3</v>
      </c>
      <c r="T149" s="69" t="s">
        <v>375</v>
      </c>
      <c r="U149" s="69" t="s">
        <v>375</v>
      </c>
      <c r="V149" s="69" t="s">
        <v>375</v>
      </c>
      <c r="W149" s="69" t="s">
        <v>375</v>
      </c>
      <c r="X149" s="69" t="s">
        <v>375</v>
      </c>
      <c r="Y149" s="52"/>
    </row>
    <row r="150" spans="1:25">
      <c r="A150" s="141"/>
      <c r="B150" s="147"/>
      <c r="C150" s="147"/>
      <c r="D150" s="142"/>
      <c r="E150" s="91" t="s">
        <v>359</v>
      </c>
      <c r="F150" s="92"/>
      <c r="G150" s="92"/>
      <c r="H150" s="92"/>
      <c r="I150" s="92"/>
      <c r="J150" s="92"/>
      <c r="K150" s="92"/>
      <c r="L150" s="93"/>
      <c r="M150" s="88">
        <v>3</v>
      </c>
      <c r="N150" s="152"/>
      <c r="O150" s="69" t="s">
        <v>375</v>
      </c>
      <c r="P150" s="69" t="s">
        <v>375</v>
      </c>
      <c r="Q150" s="69" t="s">
        <v>375</v>
      </c>
      <c r="R150" s="69">
        <v>4</v>
      </c>
      <c r="S150" s="69">
        <v>4</v>
      </c>
      <c r="T150" s="69" t="s">
        <v>375</v>
      </c>
      <c r="U150" s="69" t="s">
        <v>375</v>
      </c>
      <c r="V150" s="69">
        <v>2</v>
      </c>
      <c r="W150" s="69" t="s">
        <v>375</v>
      </c>
      <c r="X150" s="69" t="s">
        <v>375</v>
      </c>
      <c r="Y150" s="52"/>
    </row>
    <row r="151" spans="1:25">
      <c r="A151" s="141"/>
      <c r="B151" s="147"/>
      <c r="C151" s="147"/>
      <c r="D151" s="142"/>
      <c r="E151" s="91" t="s">
        <v>360</v>
      </c>
      <c r="F151" s="92"/>
      <c r="G151" s="92"/>
      <c r="H151" s="92"/>
      <c r="I151" s="92"/>
      <c r="J151" s="92"/>
      <c r="K151" s="92"/>
      <c r="L151" s="93"/>
      <c r="M151" s="88">
        <v>3</v>
      </c>
      <c r="N151" s="152"/>
      <c r="O151" s="69">
        <v>3</v>
      </c>
      <c r="P151" s="69" t="s">
        <v>375</v>
      </c>
      <c r="Q151" s="69" t="s">
        <v>375</v>
      </c>
      <c r="R151" s="69">
        <v>4</v>
      </c>
      <c r="S151" s="69">
        <v>3</v>
      </c>
      <c r="T151" s="69" t="s">
        <v>375</v>
      </c>
      <c r="U151" s="69" t="s">
        <v>375</v>
      </c>
      <c r="V151" s="69" t="s">
        <v>375</v>
      </c>
      <c r="W151" s="69" t="s">
        <v>375</v>
      </c>
      <c r="X151" s="69" t="s">
        <v>375</v>
      </c>
      <c r="Y151" s="52"/>
    </row>
    <row r="152" spans="1:25">
      <c r="A152" s="141"/>
      <c r="B152" s="147"/>
      <c r="C152" s="147"/>
      <c r="D152" s="142"/>
      <c r="E152" s="91" t="s">
        <v>361</v>
      </c>
      <c r="F152" s="92"/>
      <c r="G152" s="92"/>
      <c r="H152" s="92"/>
      <c r="I152" s="92"/>
      <c r="J152" s="92"/>
      <c r="K152" s="92"/>
      <c r="L152" s="93"/>
      <c r="M152" s="88">
        <v>3</v>
      </c>
      <c r="N152" s="152"/>
      <c r="O152" s="69">
        <v>3</v>
      </c>
      <c r="P152" s="69" t="s">
        <v>375</v>
      </c>
      <c r="Q152" s="69">
        <v>4</v>
      </c>
      <c r="R152" s="69">
        <v>3</v>
      </c>
      <c r="S152" s="69" t="s">
        <v>375</v>
      </c>
      <c r="T152" s="69" t="s">
        <v>375</v>
      </c>
      <c r="U152" s="69" t="s">
        <v>375</v>
      </c>
      <c r="V152" s="69" t="s">
        <v>375</v>
      </c>
      <c r="W152" s="69" t="s">
        <v>375</v>
      </c>
      <c r="X152" s="69" t="s">
        <v>375</v>
      </c>
      <c r="Y152" s="52"/>
    </row>
    <row r="153" spans="1:25">
      <c r="A153" s="141"/>
      <c r="B153" s="147"/>
      <c r="C153" s="147"/>
      <c r="D153" s="142"/>
      <c r="E153" s="91" t="s">
        <v>362</v>
      </c>
      <c r="F153" s="92"/>
      <c r="G153" s="92"/>
      <c r="H153" s="92"/>
      <c r="I153" s="92"/>
      <c r="J153" s="92"/>
      <c r="K153" s="92"/>
      <c r="L153" s="93"/>
      <c r="M153" s="88">
        <v>3</v>
      </c>
      <c r="N153" s="152"/>
      <c r="O153" s="69" t="s">
        <v>375</v>
      </c>
      <c r="P153" s="69" t="s">
        <v>375</v>
      </c>
      <c r="Q153" s="69">
        <v>4</v>
      </c>
      <c r="R153" s="69" t="s">
        <v>375</v>
      </c>
      <c r="S153" s="69">
        <v>4</v>
      </c>
      <c r="T153" s="69" t="s">
        <v>375</v>
      </c>
      <c r="U153" s="69" t="s">
        <v>375</v>
      </c>
      <c r="V153" s="69" t="s">
        <v>375</v>
      </c>
      <c r="W153" s="69">
        <v>2</v>
      </c>
      <c r="X153" s="69" t="s">
        <v>375</v>
      </c>
      <c r="Y153" s="52"/>
    </row>
    <row r="154" spans="1:25">
      <c r="A154" s="141"/>
      <c r="B154" s="147"/>
      <c r="C154" s="147"/>
      <c r="D154" s="142"/>
      <c r="E154" s="91" t="s">
        <v>363</v>
      </c>
      <c r="F154" s="92"/>
      <c r="G154" s="92"/>
      <c r="H154" s="92"/>
      <c r="I154" s="92"/>
      <c r="J154" s="92"/>
      <c r="K154" s="92"/>
      <c r="L154" s="93"/>
      <c r="M154" s="88">
        <v>3</v>
      </c>
      <c r="N154" s="152"/>
      <c r="O154" s="69" t="s">
        <v>375</v>
      </c>
      <c r="P154" s="69" t="s">
        <v>375</v>
      </c>
      <c r="Q154" s="69">
        <v>2</v>
      </c>
      <c r="R154" s="69">
        <v>2</v>
      </c>
      <c r="S154" s="69">
        <v>4</v>
      </c>
      <c r="T154" s="69" t="s">
        <v>375</v>
      </c>
      <c r="U154" s="69">
        <v>2</v>
      </c>
      <c r="V154" s="69" t="s">
        <v>375</v>
      </c>
      <c r="W154" s="69" t="s">
        <v>375</v>
      </c>
      <c r="X154" s="69" t="s">
        <v>375</v>
      </c>
      <c r="Y154" s="52"/>
    </row>
    <row r="155" spans="1:25">
      <c r="A155" s="141"/>
      <c r="B155" s="147"/>
      <c r="C155" s="147"/>
      <c r="D155" s="142"/>
      <c r="E155" s="91" t="s">
        <v>364</v>
      </c>
      <c r="F155" s="92"/>
      <c r="G155" s="92"/>
      <c r="H155" s="92"/>
      <c r="I155" s="92"/>
      <c r="J155" s="92"/>
      <c r="K155" s="92"/>
      <c r="L155" s="93"/>
      <c r="M155" s="88">
        <v>3</v>
      </c>
      <c r="N155" s="152"/>
      <c r="O155" s="69" t="s">
        <v>375</v>
      </c>
      <c r="P155" s="69">
        <v>1</v>
      </c>
      <c r="Q155" s="69" t="s">
        <v>375</v>
      </c>
      <c r="R155" s="69">
        <v>4</v>
      </c>
      <c r="S155" s="69">
        <v>3</v>
      </c>
      <c r="T155" s="69" t="s">
        <v>375</v>
      </c>
      <c r="U155" s="69" t="s">
        <v>375</v>
      </c>
      <c r="V155" s="69">
        <v>2</v>
      </c>
      <c r="W155" s="69" t="s">
        <v>375</v>
      </c>
      <c r="X155" s="69" t="s">
        <v>375</v>
      </c>
      <c r="Y155" s="52"/>
    </row>
    <row r="156" spans="1:25">
      <c r="A156" s="141"/>
      <c r="B156" s="147"/>
      <c r="C156" s="147"/>
      <c r="D156" s="142"/>
      <c r="E156" s="91" t="s">
        <v>365</v>
      </c>
      <c r="F156" s="92"/>
      <c r="G156" s="92"/>
      <c r="H156" s="92"/>
      <c r="I156" s="92"/>
      <c r="J156" s="92"/>
      <c r="K156" s="92"/>
      <c r="L156" s="93"/>
      <c r="M156" s="88">
        <v>3</v>
      </c>
      <c r="N156" s="152"/>
      <c r="O156" s="69">
        <v>3</v>
      </c>
      <c r="P156" s="69" t="s">
        <v>375</v>
      </c>
      <c r="Q156" s="69" t="s">
        <v>375</v>
      </c>
      <c r="R156" s="69">
        <v>3</v>
      </c>
      <c r="S156" s="69">
        <v>4</v>
      </c>
      <c r="T156" s="69" t="s">
        <v>375</v>
      </c>
      <c r="U156" s="69" t="s">
        <v>375</v>
      </c>
      <c r="V156" s="69" t="s">
        <v>375</v>
      </c>
      <c r="W156" s="69" t="s">
        <v>375</v>
      </c>
      <c r="X156" s="69" t="s">
        <v>375</v>
      </c>
      <c r="Y156" s="52"/>
    </row>
    <row r="157" spans="1:25">
      <c r="A157" s="141"/>
      <c r="B157" s="147"/>
      <c r="C157" s="147"/>
      <c r="D157" s="142"/>
      <c r="E157" s="91" t="s">
        <v>366</v>
      </c>
      <c r="F157" s="92"/>
      <c r="G157" s="92"/>
      <c r="H157" s="92"/>
      <c r="I157" s="92"/>
      <c r="J157" s="92"/>
      <c r="K157" s="92"/>
      <c r="L157" s="93"/>
      <c r="M157" s="88">
        <v>3</v>
      </c>
      <c r="N157" s="152"/>
      <c r="O157" s="69" t="s">
        <v>375</v>
      </c>
      <c r="P157" s="69">
        <v>1</v>
      </c>
      <c r="Q157" s="69">
        <v>4</v>
      </c>
      <c r="R157" s="69" t="s">
        <v>375</v>
      </c>
      <c r="S157" s="69">
        <v>3</v>
      </c>
      <c r="T157" s="69" t="s">
        <v>375</v>
      </c>
      <c r="U157" s="69" t="s">
        <v>375</v>
      </c>
      <c r="V157" s="69" t="s">
        <v>375</v>
      </c>
      <c r="W157" s="69" t="s">
        <v>375</v>
      </c>
      <c r="X157" s="69">
        <v>2</v>
      </c>
      <c r="Y157" s="52"/>
    </row>
    <row r="158" spans="1:25">
      <c r="A158" s="141"/>
      <c r="B158" s="147"/>
      <c r="C158" s="147"/>
      <c r="D158" s="142"/>
      <c r="E158" s="91" t="s">
        <v>367</v>
      </c>
      <c r="F158" s="92"/>
      <c r="G158" s="92"/>
      <c r="H158" s="92"/>
      <c r="I158" s="92"/>
      <c r="J158" s="92"/>
      <c r="K158" s="92"/>
      <c r="L158" s="93"/>
      <c r="M158" s="88">
        <v>3</v>
      </c>
      <c r="N158" s="152"/>
      <c r="O158" s="69" t="s">
        <v>375</v>
      </c>
      <c r="P158" s="69" t="s">
        <v>375</v>
      </c>
      <c r="Q158" s="69">
        <v>3</v>
      </c>
      <c r="R158" s="69" t="s">
        <v>375</v>
      </c>
      <c r="S158" s="69">
        <v>7</v>
      </c>
      <c r="T158" s="69" t="s">
        <v>375</v>
      </c>
      <c r="U158" s="69" t="s">
        <v>375</v>
      </c>
      <c r="V158" s="69" t="s">
        <v>375</v>
      </c>
      <c r="W158" s="69" t="s">
        <v>375</v>
      </c>
      <c r="X158" s="69" t="s">
        <v>375</v>
      </c>
      <c r="Y158" s="52"/>
    </row>
    <row r="159" spans="1:25">
      <c r="A159" s="141"/>
      <c r="B159" s="147"/>
      <c r="C159" s="147"/>
      <c r="D159" s="142"/>
      <c r="E159" s="91" t="s">
        <v>368</v>
      </c>
      <c r="F159" s="92"/>
      <c r="G159" s="92"/>
      <c r="H159" s="92"/>
      <c r="I159" s="92"/>
      <c r="J159" s="92"/>
      <c r="K159" s="92"/>
      <c r="L159" s="93"/>
      <c r="M159" s="88">
        <v>3</v>
      </c>
      <c r="N159" s="152"/>
      <c r="O159" s="69">
        <v>3</v>
      </c>
      <c r="P159" s="69" t="s">
        <v>375</v>
      </c>
      <c r="Q159" s="69" t="s">
        <v>375</v>
      </c>
      <c r="R159" s="69">
        <v>3</v>
      </c>
      <c r="S159" s="69">
        <v>2</v>
      </c>
      <c r="T159" s="69" t="s">
        <v>375</v>
      </c>
      <c r="U159" s="69" t="s">
        <v>375</v>
      </c>
      <c r="V159" s="69">
        <v>1</v>
      </c>
      <c r="W159" s="69">
        <v>1</v>
      </c>
      <c r="X159" s="69" t="s">
        <v>375</v>
      </c>
      <c r="Y159" s="52"/>
    </row>
    <row r="160" spans="1:25">
      <c r="A160" s="141"/>
      <c r="B160" s="147"/>
      <c r="C160" s="147"/>
      <c r="D160" s="142"/>
      <c r="E160" s="91" t="s">
        <v>369</v>
      </c>
      <c r="F160" s="92"/>
      <c r="G160" s="92"/>
      <c r="H160" s="92"/>
      <c r="I160" s="92"/>
      <c r="J160" s="92"/>
      <c r="K160" s="92"/>
      <c r="L160" s="93"/>
      <c r="M160" s="88">
        <v>3</v>
      </c>
      <c r="N160" s="152"/>
      <c r="O160" s="69" t="s">
        <v>375</v>
      </c>
      <c r="P160" s="69">
        <v>2</v>
      </c>
      <c r="Q160" s="69">
        <v>2</v>
      </c>
      <c r="R160" s="69">
        <v>2</v>
      </c>
      <c r="S160" s="69">
        <v>2</v>
      </c>
      <c r="T160" s="69">
        <v>2</v>
      </c>
      <c r="U160" s="69" t="s">
        <v>375</v>
      </c>
      <c r="V160" s="69" t="s">
        <v>375</v>
      </c>
      <c r="W160" s="69" t="s">
        <v>375</v>
      </c>
      <c r="X160" s="69" t="s">
        <v>375</v>
      </c>
      <c r="Y160" s="52"/>
    </row>
    <row r="161" spans="1:25">
      <c r="A161" s="141"/>
      <c r="B161" s="147"/>
      <c r="C161" s="147"/>
      <c r="D161" s="142"/>
      <c r="E161" s="91" t="s">
        <v>370</v>
      </c>
      <c r="F161" s="92"/>
      <c r="G161" s="92"/>
      <c r="H161" s="92"/>
      <c r="I161" s="92"/>
      <c r="J161" s="92"/>
      <c r="K161" s="92"/>
      <c r="L161" s="93"/>
      <c r="M161" s="88">
        <v>3</v>
      </c>
      <c r="N161" s="152"/>
      <c r="O161" s="69" t="s">
        <v>375</v>
      </c>
      <c r="P161" s="69">
        <v>1</v>
      </c>
      <c r="Q161" s="69" t="s">
        <v>375</v>
      </c>
      <c r="R161" s="69">
        <v>3</v>
      </c>
      <c r="S161" s="69">
        <v>4</v>
      </c>
      <c r="T161" s="69">
        <v>2</v>
      </c>
      <c r="U161" s="69" t="s">
        <v>375</v>
      </c>
      <c r="V161" s="69" t="s">
        <v>375</v>
      </c>
      <c r="W161" s="69" t="s">
        <v>375</v>
      </c>
      <c r="X161" s="69" t="s">
        <v>375</v>
      </c>
      <c r="Y161" s="52"/>
    </row>
    <row r="162" spans="1:25">
      <c r="A162" s="141"/>
      <c r="B162" s="147"/>
      <c r="C162" s="147"/>
      <c r="D162" s="142"/>
      <c r="E162" s="91" t="s">
        <v>371</v>
      </c>
      <c r="F162" s="92"/>
      <c r="G162" s="92"/>
      <c r="H162" s="92"/>
      <c r="I162" s="92"/>
      <c r="J162" s="92"/>
      <c r="K162" s="92"/>
      <c r="L162" s="93"/>
      <c r="M162" s="88">
        <v>1</v>
      </c>
      <c r="N162" s="152"/>
      <c r="O162" s="69">
        <v>1</v>
      </c>
      <c r="P162" s="69">
        <v>1</v>
      </c>
      <c r="Q162" s="69">
        <v>1</v>
      </c>
      <c r="R162" s="69">
        <v>1</v>
      </c>
      <c r="S162" s="69">
        <v>1</v>
      </c>
      <c r="T162" s="69">
        <v>1</v>
      </c>
      <c r="U162" s="69">
        <v>1</v>
      </c>
      <c r="V162" s="69">
        <v>1</v>
      </c>
      <c r="W162" s="69">
        <v>1</v>
      </c>
      <c r="X162" s="69" t="s">
        <v>375</v>
      </c>
      <c r="Y162" s="52"/>
    </row>
    <row r="163" spans="1:25">
      <c r="A163" s="141"/>
      <c r="B163" s="147"/>
      <c r="C163" s="147"/>
      <c r="D163" s="142"/>
      <c r="E163" s="91" t="s">
        <v>372</v>
      </c>
      <c r="F163" s="92"/>
      <c r="G163" s="92"/>
      <c r="H163" s="92"/>
      <c r="I163" s="92"/>
      <c r="J163" s="92"/>
      <c r="K163" s="92"/>
      <c r="L163" s="93"/>
      <c r="M163" s="88">
        <v>2</v>
      </c>
      <c r="N163" s="152"/>
      <c r="O163" s="69" t="s">
        <v>375</v>
      </c>
      <c r="P163" s="69" t="s">
        <v>375</v>
      </c>
      <c r="Q163" s="69" t="s">
        <v>375</v>
      </c>
      <c r="R163" s="69" t="s">
        <v>375</v>
      </c>
      <c r="S163" s="69" t="s">
        <v>375</v>
      </c>
      <c r="T163" s="69" t="s">
        <v>375</v>
      </c>
      <c r="U163" s="69" t="s">
        <v>375</v>
      </c>
      <c r="V163" s="69">
        <v>3</v>
      </c>
      <c r="W163" s="69">
        <v>4</v>
      </c>
      <c r="X163" s="69">
        <v>3</v>
      </c>
      <c r="Y163" s="52"/>
    </row>
    <row r="164" spans="1:25">
      <c r="A164" s="141"/>
      <c r="B164" s="147"/>
      <c r="C164" s="147"/>
      <c r="D164" s="142"/>
      <c r="E164" s="91" t="s">
        <v>373</v>
      </c>
      <c r="F164" s="92"/>
      <c r="G164" s="92"/>
      <c r="H164" s="92"/>
      <c r="I164" s="92"/>
      <c r="J164" s="92"/>
      <c r="K164" s="92"/>
      <c r="L164" s="93"/>
      <c r="M164" s="88">
        <v>3</v>
      </c>
      <c r="N164" s="152"/>
      <c r="O164" s="69">
        <v>3</v>
      </c>
      <c r="P164" s="69" t="s">
        <v>375</v>
      </c>
      <c r="Q164" s="69">
        <v>3</v>
      </c>
      <c r="R164" s="69" t="s">
        <v>375</v>
      </c>
      <c r="S164" s="69" t="s">
        <v>375</v>
      </c>
      <c r="T164" s="69" t="s">
        <v>375</v>
      </c>
      <c r="U164" s="69" t="s">
        <v>375</v>
      </c>
      <c r="V164" s="69">
        <v>2</v>
      </c>
      <c r="W164" s="69">
        <v>2</v>
      </c>
      <c r="X164" s="69" t="s">
        <v>375</v>
      </c>
      <c r="Y164" s="52"/>
    </row>
    <row r="165" spans="1:25">
      <c r="A165" s="131"/>
      <c r="B165" s="132"/>
      <c r="C165" s="132"/>
      <c r="D165" s="133"/>
      <c r="E165" s="91" t="s">
        <v>374</v>
      </c>
      <c r="F165" s="92"/>
      <c r="G165" s="92"/>
      <c r="H165" s="92"/>
      <c r="I165" s="92"/>
      <c r="J165" s="92"/>
      <c r="K165" s="92"/>
      <c r="L165" s="93"/>
      <c r="M165" s="88">
        <v>3</v>
      </c>
      <c r="N165" s="152"/>
      <c r="O165" s="69">
        <v>2</v>
      </c>
      <c r="P165" s="69" t="s">
        <v>375</v>
      </c>
      <c r="Q165" s="69" t="s">
        <v>375</v>
      </c>
      <c r="R165" s="69">
        <v>2</v>
      </c>
      <c r="S165" s="69">
        <v>2</v>
      </c>
      <c r="T165" s="69" t="s">
        <v>375</v>
      </c>
      <c r="U165" s="69" t="s">
        <v>375</v>
      </c>
      <c r="V165" s="69">
        <v>2</v>
      </c>
      <c r="W165" s="69">
        <v>2</v>
      </c>
      <c r="X165" s="69" t="s">
        <v>375</v>
      </c>
      <c r="Y165" s="52"/>
    </row>
    <row r="166" spans="1:25">
      <c r="A166" s="31"/>
      <c r="B166" s="31"/>
      <c r="C166" s="31"/>
      <c r="D166" s="31"/>
      <c r="E166" s="67"/>
      <c r="F166" s="67"/>
      <c r="G166" s="67"/>
      <c r="H166" s="67"/>
      <c r="I166" s="67"/>
      <c r="J166" s="67"/>
      <c r="K166" s="67"/>
      <c r="L166" s="67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</row>
    <row r="167" spans="1:25">
      <c r="A167" s="31"/>
      <c r="B167" s="31"/>
      <c r="C167" s="31"/>
      <c r="D167" s="31"/>
      <c r="E167" s="67"/>
      <c r="F167" s="67"/>
      <c r="G167" s="67"/>
      <c r="H167" s="67"/>
      <c r="I167" s="67"/>
      <c r="J167" s="67"/>
      <c r="K167" s="67"/>
      <c r="L167" s="67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</row>
    <row r="168" spans="1:25">
      <c r="A168" s="31"/>
      <c r="B168" s="31"/>
      <c r="C168" s="31"/>
      <c r="D168" s="31"/>
      <c r="E168" s="67"/>
      <c r="F168" s="67"/>
      <c r="G168" s="67"/>
      <c r="H168" s="67"/>
      <c r="I168" s="67"/>
      <c r="J168" s="67"/>
      <c r="K168" s="67"/>
      <c r="L168" s="67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</row>
    <row r="169" spans="1:25">
      <c r="A169" s="31"/>
      <c r="B169" s="31"/>
      <c r="C169" s="31"/>
      <c r="D169" s="31"/>
      <c r="E169" s="67"/>
      <c r="F169" s="67"/>
      <c r="G169" s="67"/>
      <c r="H169" s="67"/>
      <c r="I169" s="67"/>
      <c r="J169" s="67"/>
      <c r="K169" s="67"/>
      <c r="L169" s="67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</row>
    <row r="170" spans="1:25">
      <c r="A170" s="31"/>
      <c r="B170" s="31"/>
      <c r="C170" s="31"/>
      <c r="D170" s="31"/>
      <c r="E170" s="67"/>
      <c r="F170" s="67"/>
      <c r="G170" s="67"/>
      <c r="H170" s="67"/>
      <c r="I170" s="67"/>
      <c r="J170" s="67"/>
      <c r="K170" s="67"/>
      <c r="L170" s="67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</row>
    <row r="171" spans="1:25">
      <c r="A171" s="31"/>
      <c r="B171" s="31"/>
      <c r="C171" s="31"/>
      <c r="D171" s="31"/>
      <c r="E171" s="67"/>
      <c r="F171" s="67"/>
      <c r="G171" s="67"/>
      <c r="H171" s="67"/>
      <c r="I171" s="67"/>
      <c r="J171" s="67"/>
      <c r="K171" s="67"/>
      <c r="L171" s="67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</row>
    <row r="172" spans="1:25" ht="16.5" customHeight="1">
      <c r="A172" s="31"/>
      <c r="B172" s="31"/>
      <c r="C172" s="31"/>
      <c r="D172" s="31"/>
      <c r="E172" s="67"/>
      <c r="F172" s="67"/>
      <c r="G172" s="67"/>
      <c r="H172" s="67"/>
      <c r="I172" s="67"/>
      <c r="J172" s="67"/>
      <c r="K172" s="67"/>
      <c r="L172" s="67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</row>
    <row r="173" spans="1:25">
      <c r="A173" s="31"/>
      <c r="B173" s="31"/>
      <c r="C173" s="31"/>
      <c r="D173" s="31"/>
      <c r="E173" s="67"/>
      <c r="F173" s="67"/>
      <c r="G173" s="67"/>
      <c r="H173" s="67"/>
      <c r="I173" s="67"/>
      <c r="J173" s="67"/>
      <c r="K173" s="67"/>
      <c r="L173" s="67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</row>
    <row r="174" spans="1:25">
      <c r="A174" s="31"/>
      <c r="B174" s="31"/>
      <c r="C174" s="31"/>
      <c r="D174" s="31"/>
      <c r="E174" s="67"/>
      <c r="F174" s="67"/>
      <c r="G174" s="67"/>
      <c r="H174" s="67"/>
      <c r="I174" s="67"/>
      <c r="J174" s="67"/>
      <c r="K174" s="67"/>
      <c r="L174" s="67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</row>
    <row r="175" spans="1:25">
      <c r="A175" s="31"/>
      <c r="B175" s="31"/>
      <c r="C175" s="31"/>
      <c r="D175" s="31"/>
      <c r="E175" s="67"/>
      <c r="F175" s="67"/>
      <c r="G175" s="67"/>
      <c r="H175" s="67"/>
      <c r="I175" s="67"/>
      <c r="J175" s="67"/>
      <c r="K175" s="67"/>
      <c r="L175" s="67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</row>
    <row r="176" spans="1:25">
      <c r="A176" s="31"/>
      <c r="B176" s="31"/>
      <c r="C176" s="31"/>
      <c r="D176" s="31"/>
      <c r="E176" s="67"/>
      <c r="F176" s="67"/>
      <c r="G176" s="67"/>
      <c r="H176" s="67"/>
      <c r="I176" s="67"/>
      <c r="J176" s="67"/>
      <c r="K176" s="67"/>
      <c r="L176" s="67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</row>
    <row r="177" spans="1:25">
      <c r="A177" s="31"/>
      <c r="B177" s="31"/>
      <c r="C177" s="31"/>
      <c r="D177" s="31"/>
      <c r="E177" s="67"/>
      <c r="F177" s="67"/>
      <c r="G177" s="67"/>
      <c r="H177" s="67"/>
      <c r="I177" s="67"/>
      <c r="J177" s="67"/>
      <c r="K177" s="67"/>
      <c r="L177" s="67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</row>
    <row r="178" spans="1:25">
      <c r="A178" s="31"/>
      <c r="B178" s="31"/>
      <c r="C178" s="31"/>
      <c r="D178" s="31"/>
      <c r="E178" s="67"/>
      <c r="F178" s="67"/>
      <c r="G178" s="67"/>
      <c r="H178" s="67"/>
      <c r="I178" s="67"/>
      <c r="J178" s="67"/>
      <c r="K178" s="67"/>
      <c r="L178" s="67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</row>
    <row r="179" spans="1:25">
      <c r="A179" s="31"/>
      <c r="B179" s="31"/>
      <c r="C179" s="31"/>
      <c r="D179" s="31"/>
      <c r="E179" s="67"/>
      <c r="F179" s="67"/>
      <c r="G179" s="67"/>
      <c r="H179" s="67"/>
      <c r="I179" s="67"/>
      <c r="J179" s="67"/>
      <c r="K179" s="67"/>
      <c r="L179" s="67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</row>
    <row r="180" spans="1:25">
      <c r="A180" s="31"/>
      <c r="B180" s="31"/>
      <c r="C180" s="31"/>
      <c r="D180" s="31"/>
      <c r="E180" s="67"/>
      <c r="F180" s="67"/>
      <c r="G180" s="67"/>
      <c r="H180" s="67"/>
      <c r="I180" s="67"/>
      <c r="J180" s="67"/>
      <c r="K180" s="67"/>
      <c r="L180" s="67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</row>
    <row r="181" spans="1:25">
      <c r="A181" s="31"/>
      <c r="B181" s="31"/>
      <c r="C181" s="31"/>
      <c r="D181" s="31"/>
      <c r="E181" s="67"/>
      <c r="F181" s="67"/>
      <c r="G181" s="67"/>
      <c r="H181" s="67"/>
      <c r="I181" s="67"/>
      <c r="J181" s="67"/>
      <c r="K181" s="67"/>
      <c r="L181" s="67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</row>
    <row r="182" spans="1:25">
      <c r="A182" s="31"/>
      <c r="B182" s="31"/>
      <c r="C182" s="31"/>
      <c r="D182" s="31"/>
      <c r="E182" s="67"/>
      <c r="F182" s="67"/>
      <c r="G182" s="67"/>
      <c r="H182" s="67"/>
      <c r="I182" s="67"/>
      <c r="J182" s="67"/>
      <c r="K182" s="67"/>
      <c r="L182" s="67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</row>
    <row r="183" spans="1:25">
      <c r="A183" s="31"/>
      <c r="B183" s="31"/>
      <c r="C183" s="31"/>
      <c r="D183" s="31"/>
      <c r="E183" s="67"/>
      <c r="F183" s="67"/>
      <c r="G183" s="67"/>
      <c r="H183" s="67"/>
      <c r="I183" s="67"/>
      <c r="J183" s="67"/>
      <c r="K183" s="67"/>
      <c r="L183" s="67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</row>
    <row r="184" spans="1:25">
      <c r="A184" s="31"/>
      <c r="B184" s="31"/>
      <c r="C184" s="31"/>
      <c r="D184" s="31"/>
      <c r="E184" s="67"/>
      <c r="F184" s="67"/>
      <c r="G184" s="67"/>
      <c r="H184" s="67"/>
      <c r="I184" s="67"/>
      <c r="J184" s="67"/>
      <c r="K184" s="67"/>
      <c r="L184" s="67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</row>
    <row r="185" spans="1:25">
      <c r="A185" s="31"/>
      <c r="B185" s="31"/>
      <c r="C185" s="31"/>
      <c r="D185" s="31"/>
      <c r="E185" s="67"/>
      <c r="F185" s="67"/>
      <c r="G185" s="67"/>
      <c r="H185" s="67"/>
      <c r="I185" s="67"/>
      <c r="J185" s="67"/>
      <c r="K185" s="67"/>
      <c r="L185" s="67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</row>
    <row r="186" spans="1:25">
      <c r="A186" s="31"/>
      <c r="B186" s="31"/>
      <c r="C186" s="31"/>
      <c r="D186" s="31"/>
      <c r="E186" s="67"/>
      <c r="F186" s="67"/>
      <c r="G186" s="67"/>
      <c r="H186" s="67"/>
      <c r="I186" s="67"/>
      <c r="J186" s="67"/>
      <c r="K186" s="67"/>
      <c r="L186" s="67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</row>
    <row r="187" spans="1:25">
      <c r="A187" s="31"/>
      <c r="B187" s="31"/>
      <c r="C187" s="31"/>
      <c r="D187" s="31"/>
      <c r="E187" s="67"/>
      <c r="F187" s="67"/>
      <c r="G187" s="67"/>
      <c r="H187" s="67"/>
      <c r="I187" s="67"/>
      <c r="J187" s="67"/>
      <c r="K187" s="67"/>
      <c r="L187" s="67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</row>
    <row r="188" spans="1:25">
      <c r="A188" s="31"/>
      <c r="B188" s="31"/>
      <c r="C188" s="31"/>
      <c r="D188" s="31"/>
      <c r="E188" s="67"/>
      <c r="F188" s="67"/>
      <c r="G188" s="67"/>
      <c r="H188" s="67"/>
      <c r="I188" s="67"/>
      <c r="J188" s="67"/>
      <c r="K188" s="67"/>
      <c r="L188" s="67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</row>
    <row r="189" spans="1:25">
      <c r="A189" s="31"/>
      <c r="B189" s="31"/>
      <c r="C189" s="31"/>
      <c r="D189" s="31"/>
      <c r="E189" s="67"/>
      <c r="F189" s="67"/>
      <c r="G189" s="67"/>
      <c r="H189" s="67"/>
      <c r="I189" s="67"/>
      <c r="J189" s="67"/>
      <c r="K189" s="67"/>
      <c r="L189" s="67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</row>
    <row r="190" spans="1:25">
      <c r="A190" s="31"/>
      <c r="B190" s="31"/>
      <c r="C190" s="31"/>
      <c r="D190" s="31"/>
      <c r="E190" s="67"/>
      <c r="F190" s="67"/>
      <c r="G190" s="67"/>
      <c r="H190" s="67"/>
      <c r="I190" s="67"/>
      <c r="J190" s="67"/>
      <c r="K190" s="67"/>
      <c r="L190" s="67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</row>
    <row r="191" spans="1:25">
      <c r="A191" s="31"/>
      <c r="B191" s="31"/>
      <c r="C191" s="31"/>
      <c r="D191" s="31"/>
      <c r="E191" s="67"/>
      <c r="F191" s="67"/>
      <c r="G191" s="67"/>
      <c r="H191" s="67"/>
      <c r="I191" s="67"/>
      <c r="J191" s="67"/>
      <c r="K191" s="67"/>
      <c r="L191" s="67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</row>
    <row r="192" spans="1:25">
      <c r="A192" s="31"/>
      <c r="B192" s="31"/>
      <c r="C192" s="31"/>
      <c r="D192" s="31"/>
      <c r="E192" s="67"/>
      <c r="F192" s="67"/>
      <c r="G192" s="67"/>
      <c r="H192" s="67"/>
      <c r="I192" s="67"/>
      <c r="J192" s="67"/>
      <c r="K192" s="67"/>
      <c r="L192" s="67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</row>
    <row r="193" spans="1:25">
      <c r="A193" s="31"/>
      <c r="B193" s="31"/>
      <c r="C193" s="31"/>
      <c r="D193" s="31"/>
      <c r="E193" s="67"/>
      <c r="F193" s="67"/>
      <c r="G193" s="67"/>
      <c r="H193" s="67"/>
      <c r="I193" s="67"/>
      <c r="J193" s="67"/>
      <c r="K193" s="67"/>
      <c r="L193" s="67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</row>
    <row r="194" spans="1:25">
      <c r="A194" s="31"/>
      <c r="B194" s="31"/>
      <c r="C194" s="31"/>
      <c r="D194" s="31"/>
      <c r="E194" s="67"/>
      <c r="F194" s="67"/>
      <c r="G194" s="67"/>
      <c r="H194" s="67"/>
      <c r="I194" s="67"/>
      <c r="J194" s="67"/>
      <c r="K194" s="67"/>
      <c r="L194" s="67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</row>
    <row r="195" spans="1:25">
      <c r="A195" s="31"/>
      <c r="B195" s="31"/>
      <c r="C195" s="31"/>
      <c r="D195" s="31"/>
      <c r="E195" s="67"/>
      <c r="F195" s="67"/>
      <c r="G195" s="67"/>
      <c r="H195" s="67"/>
      <c r="I195" s="67"/>
      <c r="J195" s="67"/>
      <c r="K195" s="67"/>
      <c r="L195" s="67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</row>
    <row r="196" spans="1:25">
      <c r="A196" s="31"/>
      <c r="B196" s="31"/>
      <c r="C196" s="31"/>
      <c r="D196" s="31"/>
      <c r="E196" s="67"/>
      <c r="F196" s="67"/>
      <c r="G196" s="67"/>
      <c r="H196" s="67"/>
      <c r="I196" s="67"/>
      <c r="J196" s="67"/>
      <c r="K196" s="67"/>
      <c r="L196" s="67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</row>
    <row r="197" spans="1:25">
      <c r="A197" s="31"/>
      <c r="B197" s="31"/>
      <c r="C197" s="31"/>
      <c r="D197" s="31"/>
      <c r="E197" s="67"/>
      <c r="F197" s="67"/>
      <c r="G197" s="67"/>
      <c r="H197" s="67"/>
      <c r="I197" s="67"/>
      <c r="J197" s="67"/>
      <c r="K197" s="67"/>
      <c r="L197" s="67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</row>
    <row r="198" spans="1:25">
      <c r="A198" s="31"/>
      <c r="B198" s="31"/>
      <c r="C198" s="31"/>
      <c r="D198" s="31"/>
      <c r="E198" s="67"/>
      <c r="F198" s="67"/>
      <c r="G198" s="67"/>
      <c r="H198" s="67"/>
      <c r="I198" s="67"/>
      <c r="J198" s="67"/>
      <c r="K198" s="67"/>
      <c r="L198" s="67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</row>
    <row r="199" spans="1:25">
      <c r="A199" s="31"/>
      <c r="B199" s="31"/>
      <c r="C199" s="31"/>
      <c r="D199" s="31"/>
      <c r="E199" s="67"/>
      <c r="F199" s="67"/>
      <c r="G199" s="67"/>
      <c r="H199" s="67"/>
      <c r="I199" s="67"/>
      <c r="J199" s="67"/>
      <c r="K199" s="67"/>
      <c r="L199" s="67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</row>
    <row r="200" spans="1:25">
      <c r="A200" s="31"/>
      <c r="B200" s="31"/>
      <c r="C200" s="31"/>
      <c r="D200" s="31"/>
      <c r="E200" s="67"/>
      <c r="F200" s="67"/>
      <c r="G200" s="67"/>
      <c r="H200" s="67"/>
      <c r="I200" s="67"/>
      <c r="J200" s="67"/>
      <c r="K200" s="67"/>
      <c r="L200" s="67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</row>
    <row r="201" spans="1:25">
      <c r="A201" s="31"/>
      <c r="B201" s="31"/>
      <c r="C201" s="31"/>
      <c r="D201" s="31"/>
      <c r="E201" s="67"/>
      <c r="F201" s="67"/>
      <c r="G201" s="67"/>
      <c r="H201" s="67"/>
      <c r="I201" s="67"/>
      <c r="J201" s="67"/>
      <c r="K201" s="67"/>
      <c r="L201" s="67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</row>
    <row r="202" spans="1:25">
      <c r="A202" s="31"/>
      <c r="B202" s="31"/>
      <c r="C202" s="31"/>
      <c r="D202" s="31"/>
      <c r="E202" s="67"/>
      <c r="F202" s="67"/>
      <c r="G202" s="67"/>
      <c r="H202" s="67"/>
      <c r="I202" s="67"/>
      <c r="J202" s="67"/>
      <c r="K202" s="67"/>
      <c r="L202" s="67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</row>
    <row r="203" spans="1:25">
      <c r="A203" s="31"/>
      <c r="B203" s="31"/>
      <c r="C203" s="31"/>
      <c r="D203" s="31"/>
      <c r="E203" s="67"/>
      <c r="F203" s="67"/>
      <c r="G203" s="67"/>
      <c r="H203" s="67"/>
      <c r="I203" s="67"/>
      <c r="J203" s="67"/>
      <c r="K203" s="67"/>
      <c r="L203" s="67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</row>
    <row r="204" spans="1:25">
      <c r="A204" s="31"/>
      <c r="B204" s="31"/>
      <c r="C204" s="31"/>
      <c r="D204" s="31"/>
      <c r="E204" s="67"/>
      <c r="F204" s="67"/>
      <c r="G204" s="67"/>
      <c r="H204" s="67"/>
      <c r="I204" s="67"/>
      <c r="J204" s="67"/>
      <c r="K204" s="67"/>
      <c r="L204" s="67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</row>
    <row r="205" spans="1:25">
      <c r="A205" s="31"/>
      <c r="B205" s="31"/>
      <c r="C205" s="31"/>
      <c r="D205" s="31"/>
      <c r="E205" s="67"/>
      <c r="F205" s="67"/>
      <c r="G205" s="67"/>
      <c r="H205" s="67"/>
      <c r="I205" s="67"/>
      <c r="J205" s="67"/>
      <c r="K205" s="67"/>
      <c r="L205" s="67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</row>
    <row r="206" spans="1:25">
      <c r="A206" s="31"/>
      <c r="B206" s="31"/>
      <c r="C206" s="31"/>
      <c r="D206" s="31"/>
      <c r="E206" s="67"/>
      <c r="F206" s="67"/>
      <c r="G206" s="67"/>
      <c r="H206" s="67"/>
      <c r="I206" s="67"/>
      <c r="J206" s="67"/>
      <c r="K206" s="67"/>
      <c r="L206" s="67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</row>
    <row r="207" spans="1:25">
      <c r="A207" s="31"/>
      <c r="B207" s="31"/>
      <c r="C207" s="31"/>
      <c r="D207" s="31"/>
      <c r="E207" s="67"/>
      <c r="F207" s="67"/>
      <c r="G207" s="67"/>
      <c r="H207" s="67"/>
      <c r="I207" s="67"/>
      <c r="J207" s="67"/>
      <c r="K207" s="67"/>
      <c r="L207" s="67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</row>
    <row r="208" spans="1:25">
      <c r="A208" s="31"/>
      <c r="B208" s="31"/>
      <c r="C208" s="31"/>
      <c r="D208" s="31"/>
      <c r="E208" s="67"/>
      <c r="F208" s="67"/>
      <c r="G208" s="67"/>
      <c r="H208" s="67"/>
      <c r="I208" s="67"/>
      <c r="J208" s="67"/>
      <c r="K208" s="67"/>
      <c r="L208" s="67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</row>
    <row r="209" spans="1:25">
      <c r="A209" s="31"/>
      <c r="B209" s="31"/>
      <c r="C209" s="31"/>
      <c r="D209" s="31"/>
      <c r="E209" s="67"/>
      <c r="F209" s="67"/>
      <c r="G209" s="67"/>
      <c r="H209" s="67"/>
      <c r="I209" s="67"/>
      <c r="J209" s="67"/>
      <c r="K209" s="67"/>
      <c r="L209" s="67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</row>
    <row r="210" spans="1:25">
      <c r="A210" s="31"/>
      <c r="B210" s="31"/>
      <c r="C210" s="31"/>
      <c r="D210" s="31"/>
      <c r="E210" s="67"/>
      <c r="F210" s="67"/>
      <c r="G210" s="67"/>
      <c r="H210" s="67"/>
      <c r="I210" s="67"/>
      <c r="J210" s="67"/>
      <c r="K210" s="67"/>
      <c r="L210" s="67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</row>
    <row r="211" spans="1:25">
      <c r="A211" s="31"/>
      <c r="B211" s="31"/>
      <c r="C211" s="31"/>
      <c r="D211" s="31"/>
      <c r="E211" s="67"/>
      <c r="F211" s="67"/>
      <c r="G211" s="67"/>
      <c r="H211" s="67"/>
      <c r="I211" s="67"/>
      <c r="J211" s="67"/>
      <c r="K211" s="67"/>
      <c r="L211" s="67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</row>
    <row r="212" spans="1:25">
      <c r="A212" s="31"/>
      <c r="B212" s="31"/>
      <c r="C212" s="31"/>
      <c r="D212" s="31"/>
      <c r="E212" s="67"/>
      <c r="F212" s="67"/>
      <c r="G212" s="67"/>
      <c r="H212" s="67"/>
      <c r="I212" s="67"/>
      <c r="J212" s="67"/>
      <c r="K212" s="67"/>
      <c r="L212" s="67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</row>
    <row r="213" spans="1:25">
      <c r="A213" s="31"/>
      <c r="B213" s="31"/>
      <c r="C213" s="31"/>
      <c r="D213" s="31"/>
      <c r="E213" s="67"/>
      <c r="F213" s="67"/>
      <c r="G213" s="67"/>
      <c r="H213" s="67"/>
      <c r="I213" s="67"/>
      <c r="J213" s="67"/>
      <c r="K213" s="67"/>
      <c r="L213" s="67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</row>
    <row r="214" spans="1:25">
      <c r="A214" s="31"/>
      <c r="B214" s="31"/>
      <c r="C214" s="31"/>
      <c r="D214" s="31"/>
      <c r="E214" s="67"/>
      <c r="F214" s="67"/>
      <c r="G214" s="67"/>
      <c r="H214" s="67"/>
      <c r="I214" s="67"/>
      <c r="J214" s="67"/>
      <c r="K214" s="67"/>
      <c r="L214" s="67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</row>
    <row r="215" spans="1:25">
      <c r="A215" s="31"/>
      <c r="B215" s="31"/>
      <c r="C215" s="31"/>
      <c r="D215" s="31"/>
      <c r="E215" s="67"/>
      <c r="F215" s="67"/>
      <c r="G215" s="67"/>
      <c r="H215" s="67"/>
      <c r="I215" s="67"/>
      <c r="J215" s="67"/>
      <c r="K215" s="67"/>
      <c r="L215" s="67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</row>
    <row r="216" spans="1:25">
      <c r="A216" s="31"/>
      <c r="B216" s="31"/>
      <c r="C216" s="31"/>
      <c r="D216" s="31"/>
      <c r="E216" s="67"/>
      <c r="F216" s="67"/>
      <c r="G216" s="67"/>
      <c r="H216" s="67"/>
      <c r="I216" s="67"/>
      <c r="J216" s="67"/>
      <c r="K216" s="67"/>
      <c r="L216" s="67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</row>
    <row r="217" spans="1:25">
      <c r="A217" s="31"/>
      <c r="B217" s="31"/>
      <c r="C217" s="31"/>
      <c r="D217" s="31"/>
      <c r="E217" s="67"/>
      <c r="F217" s="67"/>
      <c r="G217" s="67"/>
      <c r="H217" s="67"/>
      <c r="I217" s="67"/>
      <c r="J217" s="67"/>
      <c r="K217" s="67"/>
      <c r="L217" s="67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</row>
    <row r="218" spans="1:25">
      <c r="A218" s="31"/>
      <c r="B218" s="31"/>
      <c r="C218" s="31"/>
      <c r="D218" s="31"/>
      <c r="E218" s="67"/>
      <c r="F218" s="67"/>
      <c r="G218" s="67"/>
      <c r="H218" s="67"/>
      <c r="I218" s="67"/>
      <c r="J218" s="67"/>
      <c r="K218" s="67"/>
      <c r="L218" s="67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</row>
    <row r="219" spans="1:25">
      <c r="A219" s="31"/>
      <c r="B219" s="31"/>
      <c r="C219" s="31"/>
      <c r="D219" s="31"/>
      <c r="E219" s="67"/>
      <c r="F219" s="67"/>
      <c r="G219" s="67"/>
      <c r="H219" s="67"/>
      <c r="I219" s="67"/>
      <c r="J219" s="67"/>
      <c r="K219" s="67"/>
      <c r="L219" s="67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</row>
    <row r="220" spans="1:25">
      <c r="A220" s="31"/>
      <c r="B220" s="31"/>
      <c r="C220" s="31"/>
      <c r="D220" s="31"/>
      <c r="E220" s="67"/>
      <c r="F220" s="67"/>
      <c r="G220" s="67"/>
      <c r="H220" s="67"/>
      <c r="I220" s="67"/>
      <c r="J220" s="67"/>
      <c r="K220" s="67"/>
      <c r="L220" s="67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</row>
    <row r="221" spans="1:25">
      <c r="A221" s="31"/>
      <c r="B221" s="31"/>
      <c r="C221" s="31"/>
      <c r="D221" s="31"/>
      <c r="E221" s="67"/>
      <c r="F221" s="67"/>
      <c r="G221" s="67"/>
      <c r="H221" s="67"/>
      <c r="I221" s="67"/>
      <c r="J221" s="67"/>
      <c r="K221" s="67"/>
      <c r="L221" s="67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</row>
    <row r="222" spans="1:25">
      <c r="A222" s="31"/>
      <c r="B222" s="31"/>
      <c r="C222" s="31"/>
      <c r="D222" s="31"/>
      <c r="E222" s="67"/>
      <c r="F222" s="67"/>
      <c r="G222" s="67"/>
      <c r="H222" s="67"/>
      <c r="I222" s="67"/>
      <c r="J222" s="67"/>
      <c r="K222" s="67"/>
      <c r="L222" s="67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</row>
    <row r="223" spans="1:25">
      <c r="A223" s="31"/>
      <c r="B223" s="31"/>
      <c r="C223" s="31"/>
      <c r="D223" s="31"/>
      <c r="E223" s="67"/>
      <c r="F223" s="67"/>
      <c r="G223" s="67"/>
      <c r="H223" s="67"/>
      <c r="I223" s="67"/>
      <c r="J223" s="67"/>
      <c r="K223" s="67"/>
      <c r="L223" s="67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</row>
    <row r="224" spans="1:25">
      <c r="A224" s="31"/>
      <c r="B224" s="31"/>
      <c r="C224" s="31"/>
      <c r="D224" s="31"/>
      <c r="E224" s="67"/>
      <c r="F224" s="67"/>
      <c r="G224" s="67"/>
      <c r="H224" s="67"/>
      <c r="I224" s="67"/>
      <c r="J224" s="67"/>
      <c r="K224" s="67"/>
      <c r="L224" s="67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</row>
    <row r="225" spans="1:25">
      <c r="A225" s="31"/>
      <c r="B225" s="31"/>
      <c r="C225" s="31"/>
      <c r="D225" s="31"/>
      <c r="E225" s="67"/>
      <c r="F225" s="67"/>
      <c r="G225" s="67"/>
      <c r="H225" s="67"/>
      <c r="I225" s="67"/>
      <c r="J225" s="67"/>
      <c r="K225" s="67"/>
      <c r="L225" s="67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</row>
    <row r="226" spans="1:25">
      <c r="A226" s="31"/>
      <c r="B226" s="31"/>
      <c r="C226" s="31"/>
      <c r="D226" s="31"/>
      <c r="E226" s="67"/>
      <c r="F226" s="67"/>
      <c r="G226" s="67"/>
      <c r="H226" s="67"/>
      <c r="I226" s="67"/>
      <c r="J226" s="67"/>
      <c r="K226" s="67"/>
      <c r="L226" s="67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</row>
    <row r="227" spans="1:25">
      <c r="A227" s="31"/>
      <c r="B227" s="31"/>
      <c r="C227" s="31"/>
      <c r="D227" s="31"/>
      <c r="E227" s="67"/>
      <c r="F227" s="67"/>
      <c r="G227" s="67"/>
      <c r="H227" s="67"/>
      <c r="I227" s="67"/>
      <c r="J227" s="67"/>
      <c r="K227" s="67"/>
      <c r="L227" s="67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</row>
    <row r="228" spans="1:25">
      <c r="A228" s="31"/>
      <c r="B228" s="31"/>
      <c r="C228" s="31"/>
      <c r="D228" s="31"/>
      <c r="E228" s="67"/>
      <c r="F228" s="67"/>
      <c r="G228" s="67"/>
      <c r="H228" s="67"/>
      <c r="I228" s="67"/>
      <c r="J228" s="67"/>
      <c r="K228" s="67"/>
      <c r="L228" s="67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</row>
    <row r="229" spans="1:25">
      <c r="A229" s="31"/>
      <c r="B229" s="31"/>
      <c r="C229" s="31"/>
      <c r="D229" s="31"/>
      <c r="E229" s="67"/>
      <c r="F229" s="67"/>
      <c r="G229" s="67"/>
      <c r="H229" s="67"/>
      <c r="I229" s="67"/>
      <c r="J229" s="67"/>
      <c r="K229" s="67"/>
      <c r="L229" s="67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</row>
    <row r="230" spans="1:25">
      <c r="A230" s="31"/>
      <c r="B230" s="31"/>
      <c r="C230" s="31"/>
      <c r="D230" s="31"/>
      <c r="E230" s="67"/>
      <c r="F230" s="67"/>
      <c r="G230" s="67"/>
      <c r="H230" s="67"/>
      <c r="I230" s="67"/>
      <c r="J230" s="67"/>
      <c r="K230" s="67"/>
      <c r="L230" s="67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</row>
    <row r="231" spans="1:25">
      <c r="A231" s="31"/>
      <c r="B231" s="31"/>
      <c r="C231" s="31"/>
      <c r="D231" s="31"/>
      <c r="E231" s="67"/>
      <c r="F231" s="67"/>
      <c r="G231" s="67"/>
      <c r="H231" s="67"/>
      <c r="I231" s="67"/>
      <c r="J231" s="67"/>
      <c r="K231" s="67"/>
      <c r="L231" s="67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</row>
    <row r="232" spans="1:25">
      <c r="A232" s="31"/>
      <c r="B232" s="31"/>
      <c r="C232" s="31"/>
      <c r="D232" s="31"/>
      <c r="E232" s="67"/>
      <c r="F232" s="67"/>
      <c r="G232" s="67"/>
      <c r="H232" s="67"/>
      <c r="I232" s="67"/>
      <c r="J232" s="67"/>
      <c r="K232" s="67"/>
      <c r="L232" s="67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</row>
    <row r="233" spans="1:25">
      <c r="A233" s="31"/>
      <c r="B233" s="31"/>
      <c r="C233" s="31"/>
      <c r="D233" s="31"/>
      <c r="E233" s="67"/>
      <c r="F233" s="67"/>
      <c r="G233" s="67"/>
      <c r="H233" s="67"/>
      <c r="I233" s="67"/>
      <c r="J233" s="67"/>
      <c r="K233" s="67"/>
      <c r="L233" s="67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</row>
    <row r="234" spans="1:25">
      <c r="A234" s="31"/>
      <c r="B234" s="31"/>
      <c r="C234" s="31"/>
      <c r="D234" s="31"/>
      <c r="E234" s="67"/>
      <c r="F234" s="67"/>
      <c r="G234" s="67"/>
      <c r="H234" s="67"/>
      <c r="I234" s="67"/>
      <c r="J234" s="67"/>
      <c r="K234" s="67"/>
      <c r="L234" s="67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</row>
    <row r="235" spans="1:25">
      <c r="A235" s="31"/>
      <c r="B235" s="31"/>
      <c r="C235" s="31"/>
      <c r="D235" s="31"/>
      <c r="E235" s="67"/>
      <c r="F235" s="67"/>
      <c r="G235" s="67"/>
      <c r="H235" s="67"/>
      <c r="I235" s="67"/>
      <c r="J235" s="67"/>
      <c r="K235" s="67"/>
      <c r="L235" s="67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</row>
    <row r="236" spans="1:25">
      <c r="A236" s="31"/>
      <c r="B236" s="31"/>
      <c r="C236" s="31"/>
      <c r="D236" s="31"/>
      <c r="E236" s="67"/>
      <c r="F236" s="67"/>
      <c r="G236" s="67"/>
      <c r="H236" s="67"/>
      <c r="I236" s="67"/>
      <c r="J236" s="67"/>
      <c r="K236" s="67"/>
      <c r="L236" s="67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</row>
    <row r="237" spans="1:25">
      <c r="A237" s="31"/>
      <c r="B237" s="31"/>
      <c r="C237" s="31"/>
      <c r="D237" s="31"/>
      <c r="E237" s="67"/>
      <c r="F237" s="67"/>
      <c r="G237" s="67"/>
      <c r="H237" s="67"/>
      <c r="I237" s="67"/>
      <c r="J237" s="67"/>
      <c r="K237" s="67"/>
      <c r="L237" s="67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</row>
    <row r="238" spans="1:25">
      <c r="A238" s="31"/>
      <c r="B238" s="31"/>
      <c r="C238" s="31"/>
      <c r="D238" s="31"/>
      <c r="E238" s="67"/>
      <c r="F238" s="67"/>
      <c r="G238" s="67"/>
      <c r="H238" s="67"/>
      <c r="I238" s="67"/>
      <c r="J238" s="67"/>
      <c r="K238" s="67"/>
      <c r="L238" s="67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</row>
    <row r="239" spans="1:25">
      <c r="A239" s="31"/>
      <c r="B239" s="31"/>
      <c r="C239" s="31"/>
      <c r="D239" s="31"/>
      <c r="E239" s="67"/>
      <c r="F239" s="67"/>
      <c r="G239" s="67"/>
      <c r="H239" s="67"/>
      <c r="I239" s="67"/>
      <c r="J239" s="67"/>
      <c r="K239" s="67"/>
      <c r="L239" s="67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</row>
    <row r="240" spans="1:25">
      <c r="A240" s="31"/>
      <c r="B240" s="31"/>
      <c r="C240" s="31"/>
      <c r="D240" s="31"/>
      <c r="E240" s="67"/>
      <c r="F240" s="67"/>
      <c r="G240" s="67"/>
      <c r="H240" s="67"/>
      <c r="I240" s="67"/>
      <c r="J240" s="67"/>
      <c r="K240" s="67"/>
      <c r="L240" s="67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</row>
    <row r="241" spans="1:25">
      <c r="A241" s="31"/>
      <c r="B241" s="31"/>
      <c r="C241" s="31"/>
      <c r="D241" s="31"/>
      <c r="E241" s="67"/>
      <c r="F241" s="67"/>
      <c r="G241" s="67"/>
      <c r="H241" s="67"/>
      <c r="I241" s="67"/>
      <c r="J241" s="67"/>
      <c r="K241" s="67"/>
      <c r="L241" s="67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</row>
    <row r="242" spans="1:25">
      <c r="A242" s="31"/>
      <c r="B242" s="31"/>
      <c r="C242" s="31"/>
      <c r="D242" s="31"/>
      <c r="E242" s="67"/>
      <c r="F242" s="67"/>
      <c r="G242" s="67"/>
      <c r="H242" s="67"/>
      <c r="I242" s="67"/>
      <c r="J242" s="67"/>
      <c r="K242" s="67"/>
      <c r="L242" s="67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</row>
    <row r="243" spans="1:25">
      <c r="A243" s="31"/>
      <c r="B243" s="31"/>
      <c r="C243" s="31"/>
      <c r="D243" s="31"/>
      <c r="E243" s="67"/>
      <c r="F243" s="67"/>
      <c r="G243" s="67"/>
      <c r="H243" s="67"/>
      <c r="I243" s="67"/>
      <c r="J243" s="67"/>
      <c r="K243" s="67"/>
      <c r="L243" s="67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</row>
    <row r="244" spans="1:25">
      <c r="A244" s="31"/>
      <c r="B244" s="31"/>
      <c r="C244" s="31"/>
      <c r="D244" s="31"/>
      <c r="E244" s="67"/>
      <c r="F244" s="67"/>
      <c r="G244" s="67"/>
      <c r="H244" s="67"/>
      <c r="I244" s="67"/>
      <c r="J244" s="67"/>
      <c r="K244" s="67"/>
      <c r="L244" s="67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</row>
    <row r="245" spans="1:25">
      <c r="A245" s="31"/>
      <c r="B245" s="31"/>
      <c r="C245" s="31"/>
      <c r="D245" s="31"/>
      <c r="E245" s="67"/>
      <c r="F245" s="67"/>
      <c r="G245" s="67"/>
      <c r="H245" s="67"/>
      <c r="I245" s="67"/>
      <c r="J245" s="67"/>
      <c r="K245" s="67"/>
      <c r="L245" s="67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</row>
    <row r="246" spans="1:25">
      <c r="A246" s="31"/>
      <c r="B246" s="31"/>
      <c r="C246" s="31"/>
      <c r="D246" s="31"/>
      <c r="E246" s="67"/>
      <c r="F246" s="67"/>
      <c r="G246" s="67"/>
      <c r="H246" s="67"/>
      <c r="I246" s="67"/>
      <c r="J246" s="67"/>
      <c r="K246" s="67"/>
      <c r="L246" s="67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</row>
    <row r="247" spans="1:25">
      <c r="A247" s="31"/>
      <c r="B247" s="31"/>
      <c r="C247" s="31"/>
      <c r="D247" s="31"/>
      <c r="E247" s="67"/>
      <c r="F247" s="67"/>
      <c r="G247" s="67"/>
      <c r="H247" s="67"/>
      <c r="I247" s="67"/>
      <c r="J247" s="67"/>
      <c r="K247" s="67"/>
      <c r="L247" s="67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</row>
    <row r="248" spans="1:25">
      <c r="A248" s="31"/>
      <c r="B248" s="31"/>
      <c r="C248" s="31"/>
      <c r="D248" s="31"/>
      <c r="E248" s="67"/>
      <c r="F248" s="67"/>
      <c r="G248" s="67"/>
      <c r="H248" s="67"/>
      <c r="I248" s="67"/>
      <c r="J248" s="67"/>
      <c r="K248" s="67"/>
      <c r="L248" s="67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</row>
    <row r="249" spans="1:25">
      <c r="A249" s="31"/>
      <c r="B249" s="31"/>
      <c r="C249" s="31"/>
      <c r="D249" s="31"/>
      <c r="E249" s="67"/>
      <c r="F249" s="67"/>
      <c r="G249" s="67"/>
      <c r="H249" s="67"/>
      <c r="I249" s="67"/>
      <c r="J249" s="67"/>
      <c r="K249" s="67"/>
      <c r="L249" s="67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</row>
    <row r="250" spans="1:25">
      <c r="A250" s="31"/>
      <c r="B250" s="31"/>
      <c r="C250" s="31"/>
      <c r="D250" s="31"/>
      <c r="E250" s="67"/>
      <c r="F250" s="67"/>
      <c r="G250" s="67"/>
      <c r="H250" s="67"/>
      <c r="I250" s="67"/>
      <c r="J250" s="67"/>
      <c r="K250" s="67"/>
      <c r="L250" s="67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</row>
    <row r="251" spans="1:25">
      <c r="A251" s="31"/>
      <c r="B251" s="31"/>
      <c r="C251" s="31"/>
      <c r="D251" s="31"/>
      <c r="E251" s="67"/>
      <c r="F251" s="67"/>
      <c r="G251" s="67"/>
      <c r="H251" s="67"/>
      <c r="I251" s="67"/>
      <c r="J251" s="67"/>
      <c r="K251" s="67"/>
      <c r="L251" s="67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</row>
    <row r="252" spans="1:25">
      <c r="A252" s="31"/>
      <c r="B252" s="31"/>
      <c r="C252" s="31"/>
      <c r="D252" s="31"/>
      <c r="E252" s="67"/>
      <c r="F252" s="67"/>
      <c r="G252" s="67"/>
      <c r="H252" s="67"/>
      <c r="I252" s="67"/>
      <c r="J252" s="67"/>
      <c r="K252" s="67"/>
      <c r="L252" s="67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</row>
    <row r="253" spans="1:25">
      <c r="A253" s="31"/>
      <c r="B253" s="31"/>
      <c r="C253" s="31"/>
      <c r="D253" s="31"/>
      <c r="E253" s="67"/>
      <c r="F253" s="67"/>
      <c r="G253" s="67"/>
      <c r="H253" s="67"/>
      <c r="I253" s="67"/>
      <c r="J253" s="67"/>
      <c r="K253" s="67"/>
      <c r="L253" s="67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</row>
    <row r="254" spans="1:25">
      <c r="A254" s="31"/>
      <c r="B254" s="31"/>
      <c r="C254" s="31"/>
      <c r="D254" s="31"/>
      <c r="E254" s="67"/>
      <c r="F254" s="67"/>
      <c r="G254" s="67"/>
      <c r="H254" s="67"/>
      <c r="I254" s="67"/>
      <c r="J254" s="67"/>
      <c r="K254" s="67"/>
      <c r="L254" s="67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</row>
    <row r="255" spans="1:25">
      <c r="A255" s="31"/>
      <c r="B255" s="31"/>
      <c r="C255" s="31"/>
      <c r="D255" s="31"/>
      <c r="E255" s="67"/>
      <c r="F255" s="67"/>
      <c r="G255" s="67"/>
      <c r="H255" s="67"/>
      <c r="I255" s="67"/>
      <c r="J255" s="67"/>
      <c r="K255" s="67"/>
      <c r="L255" s="67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</row>
    <row r="256" spans="1:25">
      <c r="A256" s="31"/>
      <c r="B256" s="31"/>
      <c r="C256" s="31"/>
      <c r="D256" s="31"/>
      <c r="E256" s="67"/>
      <c r="F256" s="67"/>
      <c r="G256" s="67"/>
      <c r="H256" s="67"/>
      <c r="I256" s="67"/>
      <c r="J256" s="67"/>
      <c r="K256" s="67"/>
      <c r="L256" s="67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</row>
    <row r="257" spans="1:25">
      <c r="A257" s="31"/>
      <c r="B257" s="31"/>
      <c r="C257" s="31"/>
      <c r="D257" s="31"/>
      <c r="E257" s="67"/>
      <c r="F257" s="67"/>
      <c r="G257" s="67"/>
      <c r="H257" s="67"/>
      <c r="I257" s="67"/>
      <c r="J257" s="67"/>
      <c r="K257" s="67"/>
      <c r="L257" s="67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</row>
    <row r="258" spans="1:25">
      <c r="A258" s="31"/>
      <c r="B258" s="31"/>
      <c r="C258" s="31"/>
      <c r="D258" s="31"/>
      <c r="E258" s="67"/>
      <c r="F258" s="67"/>
      <c r="G258" s="67"/>
      <c r="H258" s="67"/>
      <c r="I258" s="67"/>
      <c r="J258" s="67"/>
      <c r="K258" s="67"/>
      <c r="L258" s="67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</row>
    <row r="259" spans="1:25">
      <c r="A259" s="31"/>
      <c r="B259" s="31"/>
      <c r="C259" s="31"/>
      <c r="D259" s="31"/>
      <c r="E259" s="67"/>
      <c r="F259" s="67"/>
      <c r="G259" s="67"/>
      <c r="H259" s="67"/>
      <c r="I259" s="67"/>
      <c r="J259" s="67"/>
      <c r="K259" s="67"/>
      <c r="L259" s="67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</row>
    <row r="260" spans="1:25">
      <c r="A260" s="31"/>
      <c r="B260" s="31"/>
      <c r="C260" s="31"/>
      <c r="D260" s="31"/>
      <c r="E260" s="67"/>
      <c r="F260" s="67"/>
      <c r="G260" s="67"/>
      <c r="H260" s="67"/>
      <c r="I260" s="67"/>
      <c r="J260" s="67"/>
      <c r="K260" s="67"/>
      <c r="L260" s="67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</row>
    <row r="261" spans="1:25">
      <c r="A261" s="31"/>
      <c r="B261" s="31"/>
      <c r="C261" s="31"/>
      <c r="D261" s="31"/>
      <c r="E261" s="67"/>
      <c r="F261" s="67"/>
      <c r="G261" s="67"/>
      <c r="H261" s="67"/>
      <c r="I261" s="67"/>
      <c r="J261" s="67"/>
      <c r="K261" s="67"/>
      <c r="L261" s="67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</row>
    <row r="262" spans="1:25">
      <c r="A262" s="31"/>
      <c r="B262" s="31"/>
      <c r="C262" s="31"/>
      <c r="D262" s="31"/>
      <c r="E262" s="67"/>
      <c r="F262" s="67"/>
      <c r="G262" s="67"/>
      <c r="H262" s="67"/>
      <c r="I262" s="67"/>
      <c r="J262" s="67"/>
      <c r="K262" s="67"/>
      <c r="L262" s="67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</row>
    <row r="263" spans="1:25">
      <c r="A263" s="31"/>
      <c r="B263" s="31"/>
      <c r="C263" s="31"/>
      <c r="D263" s="31"/>
      <c r="E263" s="67"/>
      <c r="F263" s="67"/>
      <c r="G263" s="67"/>
      <c r="H263" s="67"/>
      <c r="I263" s="67"/>
      <c r="J263" s="67"/>
      <c r="K263" s="67"/>
      <c r="L263" s="67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</row>
    <row r="264" spans="1:25">
      <c r="A264" s="31"/>
      <c r="B264" s="31"/>
      <c r="C264" s="31"/>
      <c r="D264" s="31"/>
      <c r="E264" s="67"/>
      <c r="F264" s="67"/>
      <c r="G264" s="67"/>
      <c r="H264" s="67"/>
      <c r="I264" s="67"/>
      <c r="J264" s="67"/>
      <c r="K264" s="67"/>
      <c r="L264" s="67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</row>
    <row r="265" spans="1:25">
      <c r="A265" s="31"/>
      <c r="B265" s="31"/>
      <c r="C265" s="31"/>
      <c r="D265" s="31"/>
      <c r="E265" s="67"/>
      <c r="F265" s="67"/>
      <c r="G265" s="67"/>
      <c r="H265" s="67"/>
      <c r="I265" s="67"/>
      <c r="J265" s="67"/>
      <c r="K265" s="67"/>
      <c r="L265" s="67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</row>
    <row r="266" spans="1:25">
      <c r="A266" s="31"/>
      <c r="B266" s="31"/>
      <c r="C266" s="31"/>
      <c r="D266" s="31"/>
      <c r="E266" s="67"/>
      <c r="F266" s="67"/>
      <c r="G266" s="67"/>
      <c r="H266" s="67"/>
      <c r="I266" s="67"/>
      <c r="J266" s="67"/>
      <c r="K266" s="67"/>
      <c r="L266" s="67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</row>
    <row r="267" spans="1:25">
      <c r="A267" s="31"/>
      <c r="B267" s="31"/>
      <c r="C267" s="31"/>
      <c r="D267" s="31"/>
      <c r="E267" s="67"/>
      <c r="F267" s="67"/>
      <c r="G267" s="67"/>
      <c r="H267" s="67"/>
      <c r="I267" s="67"/>
      <c r="J267" s="67"/>
      <c r="K267" s="67"/>
      <c r="L267" s="67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</row>
    <row r="268" spans="1:25">
      <c r="A268" s="31"/>
      <c r="B268" s="31"/>
      <c r="C268" s="31"/>
      <c r="D268" s="31"/>
      <c r="E268" s="67"/>
      <c r="F268" s="67"/>
      <c r="G268" s="67"/>
      <c r="H268" s="67"/>
      <c r="I268" s="67"/>
      <c r="J268" s="67"/>
      <c r="K268" s="67"/>
      <c r="L268" s="67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</row>
    <row r="269" spans="1:25">
      <c r="A269" s="31"/>
      <c r="B269" s="31"/>
      <c r="C269" s="31"/>
      <c r="D269" s="31"/>
      <c r="E269" s="67"/>
      <c r="F269" s="67"/>
      <c r="G269" s="67"/>
      <c r="H269" s="67"/>
      <c r="I269" s="67"/>
      <c r="J269" s="67"/>
      <c r="K269" s="67"/>
      <c r="L269" s="67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</row>
    <row r="270" spans="1:25">
      <c r="A270" s="31"/>
      <c r="B270" s="31"/>
      <c r="C270" s="31"/>
      <c r="D270" s="31"/>
      <c r="E270" s="67"/>
      <c r="F270" s="67"/>
      <c r="G270" s="67"/>
      <c r="H270" s="67"/>
      <c r="I270" s="67"/>
      <c r="J270" s="67"/>
      <c r="K270" s="67"/>
      <c r="L270" s="67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</row>
    <row r="271" spans="1:25">
      <c r="A271" s="31"/>
      <c r="B271" s="31"/>
      <c r="C271" s="31"/>
      <c r="D271" s="31"/>
      <c r="E271" s="67"/>
      <c r="F271" s="67"/>
      <c r="G271" s="67"/>
      <c r="H271" s="67"/>
      <c r="I271" s="67"/>
      <c r="J271" s="67"/>
      <c r="K271" s="67"/>
      <c r="L271" s="67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</row>
    <row r="272" spans="1:25">
      <c r="A272" s="31"/>
      <c r="B272" s="31"/>
      <c r="C272" s="31"/>
      <c r="D272" s="31"/>
      <c r="E272" s="67"/>
      <c r="F272" s="67"/>
      <c r="G272" s="67"/>
      <c r="H272" s="67"/>
      <c r="I272" s="67"/>
      <c r="J272" s="67"/>
      <c r="K272" s="67"/>
      <c r="L272" s="67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</row>
    <row r="273" spans="1:25">
      <c r="A273" s="31"/>
      <c r="B273" s="31"/>
      <c r="C273" s="31"/>
      <c r="D273" s="31"/>
      <c r="E273" s="67"/>
      <c r="F273" s="67"/>
      <c r="G273" s="67"/>
      <c r="H273" s="67"/>
      <c r="I273" s="67"/>
      <c r="J273" s="67"/>
      <c r="K273" s="67"/>
      <c r="L273" s="67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</row>
    <row r="274" spans="1:25">
      <c r="A274" s="31"/>
      <c r="B274" s="31"/>
      <c r="C274" s="31"/>
      <c r="D274" s="31"/>
      <c r="E274" s="67"/>
      <c r="F274" s="67"/>
      <c r="G274" s="67"/>
      <c r="H274" s="67"/>
      <c r="I274" s="67"/>
      <c r="J274" s="67"/>
      <c r="K274" s="67"/>
      <c r="L274" s="67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</row>
    <row r="275" spans="1:25">
      <c r="A275" s="31"/>
      <c r="B275" s="31"/>
      <c r="C275" s="31"/>
      <c r="D275" s="31"/>
      <c r="E275" s="67"/>
      <c r="F275" s="67"/>
      <c r="G275" s="67"/>
      <c r="H275" s="67"/>
      <c r="I275" s="67"/>
      <c r="J275" s="67"/>
      <c r="K275" s="67"/>
      <c r="L275" s="67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</row>
    <row r="276" spans="1:25">
      <c r="A276" s="31"/>
      <c r="B276" s="31"/>
      <c r="C276" s="31"/>
      <c r="D276" s="31"/>
      <c r="E276" s="67"/>
      <c r="F276" s="67"/>
      <c r="G276" s="67"/>
      <c r="H276" s="67"/>
      <c r="I276" s="67"/>
      <c r="J276" s="67"/>
      <c r="K276" s="67"/>
      <c r="L276" s="67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</row>
    <row r="277" spans="1:25">
      <c r="A277" s="31"/>
      <c r="B277" s="31"/>
      <c r="C277" s="31"/>
      <c r="D277" s="31"/>
      <c r="E277" s="67"/>
      <c r="F277" s="67"/>
      <c r="G277" s="67"/>
      <c r="H277" s="67"/>
      <c r="I277" s="67"/>
      <c r="J277" s="67"/>
      <c r="K277" s="67"/>
      <c r="L277" s="67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</row>
    <row r="278" spans="1:25">
      <c r="A278" s="31"/>
      <c r="B278" s="31"/>
      <c r="C278" s="31"/>
      <c r="D278" s="31"/>
      <c r="E278" s="67"/>
      <c r="F278" s="67"/>
      <c r="G278" s="67"/>
      <c r="H278" s="67"/>
      <c r="I278" s="67"/>
      <c r="J278" s="67"/>
      <c r="K278" s="67"/>
      <c r="L278" s="67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</row>
    <row r="279" spans="1:25">
      <c r="A279" s="31"/>
      <c r="B279" s="31"/>
      <c r="C279" s="31"/>
      <c r="D279" s="31"/>
      <c r="E279" s="67"/>
      <c r="F279" s="67"/>
      <c r="G279" s="67"/>
      <c r="H279" s="67"/>
      <c r="I279" s="67"/>
      <c r="J279" s="67"/>
      <c r="K279" s="67"/>
      <c r="L279" s="67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</row>
    <row r="280" spans="1:25">
      <c r="A280" s="31"/>
      <c r="B280" s="31"/>
      <c r="C280" s="31"/>
      <c r="D280" s="31"/>
      <c r="E280" s="67"/>
      <c r="F280" s="67"/>
      <c r="G280" s="67"/>
      <c r="H280" s="67"/>
      <c r="I280" s="67"/>
      <c r="J280" s="67"/>
      <c r="K280" s="67"/>
      <c r="L280" s="67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</row>
    <row r="281" spans="1:25">
      <c r="A281" s="31"/>
      <c r="B281" s="31"/>
      <c r="C281" s="31"/>
      <c r="D281" s="31"/>
      <c r="E281" s="67"/>
      <c r="F281" s="67"/>
      <c r="G281" s="67"/>
      <c r="H281" s="67"/>
      <c r="I281" s="67"/>
      <c r="J281" s="67"/>
      <c r="K281" s="67"/>
      <c r="L281" s="67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</row>
    <row r="282" spans="1:25">
      <c r="A282" s="31"/>
      <c r="B282" s="31"/>
      <c r="C282" s="31"/>
      <c r="D282" s="31"/>
      <c r="E282" s="67"/>
      <c r="F282" s="67"/>
      <c r="G282" s="67"/>
      <c r="H282" s="67"/>
      <c r="I282" s="67"/>
      <c r="J282" s="67"/>
      <c r="K282" s="67"/>
      <c r="L282" s="67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</row>
    <row r="283" spans="1:25">
      <c r="A283" s="31"/>
      <c r="B283" s="31"/>
      <c r="C283" s="31"/>
      <c r="D283" s="31"/>
      <c r="E283" s="67"/>
      <c r="F283" s="67"/>
      <c r="G283" s="67"/>
      <c r="H283" s="67"/>
      <c r="I283" s="67"/>
      <c r="J283" s="67"/>
      <c r="K283" s="67"/>
      <c r="L283" s="67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</row>
    <row r="284" spans="1:25">
      <c r="A284" s="31"/>
      <c r="B284" s="31"/>
      <c r="C284" s="31"/>
      <c r="D284" s="31"/>
      <c r="E284" s="67"/>
      <c r="F284" s="67"/>
      <c r="G284" s="67"/>
      <c r="H284" s="67"/>
      <c r="I284" s="67"/>
      <c r="J284" s="67"/>
      <c r="K284" s="67"/>
      <c r="L284" s="67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</row>
    <row r="285" spans="1:25">
      <c r="A285" s="31"/>
      <c r="B285" s="31"/>
      <c r="C285" s="31"/>
      <c r="D285" s="31"/>
      <c r="E285" s="67"/>
      <c r="F285" s="67"/>
      <c r="G285" s="67"/>
      <c r="H285" s="67"/>
      <c r="I285" s="67"/>
      <c r="J285" s="67"/>
      <c r="K285" s="67"/>
      <c r="L285" s="67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</row>
    <row r="286" spans="1:25">
      <c r="A286" s="31"/>
      <c r="B286" s="31"/>
      <c r="C286" s="31"/>
      <c r="D286" s="31"/>
      <c r="E286" s="67"/>
      <c r="F286" s="67"/>
      <c r="G286" s="67"/>
      <c r="H286" s="67"/>
      <c r="I286" s="67"/>
      <c r="J286" s="67"/>
      <c r="K286" s="67"/>
      <c r="L286" s="67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</row>
    <row r="287" spans="1:25">
      <c r="A287" s="31"/>
      <c r="B287" s="31"/>
      <c r="C287" s="31"/>
      <c r="D287" s="31"/>
      <c r="E287" s="67"/>
      <c r="F287" s="67"/>
      <c r="G287" s="67"/>
      <c r="H287" s="67"/>
      <c r="I287" s="67"/>
      <c r="J287" s="67"/>
      <c r="K287" s="67"/>
      <c r="L287" s="67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</row>
    <row r="288" spans="1:25">
      <c r="A288" s="31"/>
      <c r="B288" s="31"/>
      <c r="C288" s="31"/>
      <c r="D288" s="31"/>
      <c r="E288" s="67"/>
      <c r="F288" s="67"/>
      <c r="G288" s="67"/>
      <c r="H288" s="67"/>
      <c r="I288" s="67"/>
      <c r="J288" s="67"/>
      <c r="K288" s="67"/>
      <c r="L288" s="67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</row>
    <row r="289" spans="1:25">
      <c r="A289" s="31"/>
      <c r="B289" s="31"/>
      <c r="C289" s="31"/>
      <c r="D289" s="31"/>
      <c r="E289" s="67"/>
      <c r="F289" s="67"/>
      <c r="G289" s="67"/>
      <c r="H289" s="67"/>
      <c r="I289" s="67"/>
      <c r="J289" s="67"/>
      <c r="K289" s="67"/>
      <c r="L289" s="67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</row>
    <row r="290" spans="1:25">
      <c r="A290" s="31"/>
      <c r="B290" s="31"/>
      <c r="C290" s="31"/>
      <c r="D290" s="31"/>
      <c r="E290" s="67"/>
      <c r="F290" s="67"/>
      <c r="G290" s="67"/>
      <c r="H290" s="67"/>
      <c r="I290" s="67"/>
      <c r="J290" s="67"/>
      <c r="K290" s="67"/>
      <c r="L290" s="67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</row>
    <row r="291" spans="1:25">
      <c r="A291" s="31"/>
      <c r="B291" s="31"/>
      <c r="C291" s="31"/>
      <c r="D291" s="31"/>
      <c r="E291" s="67"/>
      <c r="F291" s="67"/>
      <c r="G291" s="67"/>
      <c r="H291" s="67"/>
      <c r="I291" s="67"/>
      <c r="J291" s="67"/>
      <c r="K291" s="67"/>
      <c r="L291" s="67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</row>
    <row r="292" spans="1:25">
      <c r="A292" s="31"/>
      <c r="B292" s="31"/>
      <c r="C292" s="31"/>
      <c r="D292" s="31"/>
      <c r="E292" s="67"/>
      <c r="F292" s="67"/>
      <c r="G292" s="67"/>
      <c r="H292" s="67"/>
      <c r="I292" s="67"/>
      <c r="J292" s="67"/>
      <c r="K292" s="67"/>
      <c r="L292" s="67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</row>
    <row r="293" spans="1:25">
      <c r="A293" s="31"/>
      <c r="B293" s="31"/>
      <c r="C293" s="31"/>
      <c r="D293" s="31"/>
      <c r="E293" s="67"/>
      <c r="F293" s="67"/>
      <c r="G293" s="67"/>
      <c r="H293" s="67"/>
      <c r="I293" s="67"/>
      <c r="J293" s="67"/>
      <c r="K293" s="67"/>
      <c r="L293" s="67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</row>
    <row r="294" spans="1:25">
      <c r="A294" s="31"/>
      <c r="B294" s="31"/>
      <c r="C294" s="31"/>
      <c r="D294" s="31"/>
      <c r="E294" s="67"/>
      <c r="F294" s="67"/>
      <c r="G294" s="67"/>
      <c r="H294" s="67"/>
      <c r="I294" s="67"/>
      <c r="J294" s="67"/>
      <c r="K294" s="67"/>
      <c r="L294" s="67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</row>
    <row r="295" spans="1:25">
      <c r="A295" s="31"/>
      <c r="B295" s="31"/>
      <c r="C295" s="31"/>
      <c r="D295" s="31"/>
      <c r="E295" s="67"/>
      <c r="F295" s="67"/>
      <c r="G295" s="67"/>
      <c r="H295" s="67"/>
      <c r="I295" s="67"/>
      <c r="J295" s="67"/>
      <c r="K295" s="67"/>
      <c r="L295" s="67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</row>
    <row r="296" spans="1:25">
      <c r="A296" s="31"/>
      <c r="B296" s="31"/>
      <c r="C296" s="31"/>
      <c r="D296" s="31"/>
      <c r="E296" s="67"/>
      <c r="F296" s="67"/>
      <c r="G296" s="67"/>
      <c r="H296" s="67"/>
      <c r="I296" s="67"/>
      <c r="J296" s="67"/>
      <c r="K296" s="67"/>
      <c r="L296" s="67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</row>
    <row r="297" spans="1:25">
      <c r="A297" s="31"/>
      <c r="B297" s="31"/>
      <c r="C297" s="31"/>
      <c r="D297" s="31"/>
      <c r="E297" s="67"/>
      <c r="F297" s="67"/>
      <c r="G297" s="67"/>
      <c r="H297" s="67"/>
      <c r="I297" s="67"/>
      <c r="J297" s="67"/>
      <c r="K297" s="67"/>
      <c r="L297" s="67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</row>
  </sheetData>
  <mergeCells count="328">
    <mergeCell ref="G95:N95"/>
    <mergeCell ref="G96:N96"/>
    <mergeCell ref="G98:N98"/>
    <mergeCell ref="G99:N99"/>
    <mergeCell ref="A91:B103"/>
    <mergeCell ref="A104:B113"/>
    <mergeCell ref="G109:N109"/>
    <mergeCell ref="G110:N110"/>
    <mergeCell ref="G111:N111"/>
    <mergeCell ref="G97:N97"/>
    <mergeCell ref="G100:N100"/>
    <mergeCell ref="G101:N101"/>
    <mergeCell ref="G102:N102"/>
    <mergeCell ref="A133:D165"/>
    <mergeCell ref="E131:L132"/>
    <mergeCell ref="A120:B125"/>
    <mergeCell ref="A114:B119"/>
    <mergeCell ref="M163:N163"/>
    <mergeCell ref="M164:N164"/>
    <mergeCell ref="M165:N165"/>
    <mergeCell ref="M157:N157"/>
    <mergeCell ref="M158:N158"/>
    <mergeCell ref="M159:N159"/>
    <mergeCell ref="M160:N160"/>
    <mergeCell ref="M161:N161"/>
    <mergeCell ref="M162:N162"/>
    <mergeCell ref="M151:N151"/>
    <mergeCell ref="M155:N155"/>
    <mergeCell ref="M156:N156"/>
    <mergeCell ref="M145:N145"/>
    <mergeCell ref="M146:N146"/>
    <mergeCell ref="M147:N147"/>
    <mergeCell ref="M133:N133"/>
    <mergeCell ref="M134:N134"/>
    <mergeCell ref="M135:N135"/>
    <mergeCell ref="M136:N136"/>
    <mergeCell ref="M137:N137"/>
    <mergeCell ref="A39:F40"/>
    <mergeCell ref="G39:L40"/>
    <mergeCell ref="A38:F38"/>
    <mergeCell ref="G38:L38"/>
    <mergeCell ref="M38:R38"/>
    <mergeCell ref="S38:Y38"/>
    <mergeCell ref="M39:R42"/>
    <mergeCell ref="S39:Y42"/>
    <mergeCell ref="A41:F42"/>
    <mergeCell ref="G41:L42"/>
    <mergeCell ref="E22:E35"/>
    <mergeCell ref="F22:I23"/>
    <mergeCell ref="J22:K23"/>
    <mergeCell ref="F24:I25"/>
    <mergeCell ref="J24:K25"/>
    <mergeCell ref="F26:G27"/>
    <mergeCell ref="H26:I26"/>
    <mergeCell ref="H27:I27"/>
    <mergeCell ref="F28:G29"/>
    <mergeCell ref="H28:I28"/>
    <mergeCell ref="H29:I29"/>
    <mergeCell ref="F30:I31"/>
    <mergeCell ref="J30:K31"/>
    <mergeCell ref="F32:I33"/>
    <mergeCell ref="J32:K33"/>
    <mergeCell ref="F34:I35"/>
    <mergeCell ref="J34:K35"/>
    <mergeCell ref="X22:Y27"/>
    <mergeCell ref="X28:Y35"/>
    <mergeCell ref="J28:K28"/>
    <mergeCell ref="L28:M28"/>
    <mergeCell ref="N28:O28"/>
    <mergeCell ref="P28:Q28"/>
    <mergeCell ref="R28:S28"/>
    <mergeCell ref="T28:U28"/>
    <mergeCell ref="V28:W28"/>
    <mergeCell ref="J29:K29"/>
    <mergeCell ref="L29:M29"/>
    <mergeCell ref="N29:O29"/>
    <mergeCell ref="P29:Q29"/>
    <mergeCell ref="R29:S29"/>
    <mergeCell ref="T29:U29"/>
    <mergeCell ref="V29:W29"/>
    <mergeCell ref="J26:K26"/>
    <mergeCell ref="J27:K27"/>
    <mergeCell ref="R32:S33"/>
    <mergeCell ref="T32:U33"/>
    <mergeCell ref="V32:W33"/>
    <mergeCell ref="L32:M33"/>
    <mergeCell ref="N32:O33"/>
    <mergeCell ref="P32:Q33"/>
    <mergeCell ref="R26:S26"/>
    <mergeCell ref="R27:S27"/>
    <mergeCell ref="T26:U26"/>
    <mergeCell ref="T27:U27"/>
    <mergeCell ref="V26:W26"/>
    <mergeCell ref="V27:W27"/>
    <mergeCell ref="P22:Q23"/>
    <mergeCell ref="P24:Q25"/>
    <mergeCell ref="R24:S25"/>
    <mergeCell ref="T24:U25"/>
    <mergeCell ref="V24:W25"/>
    <mergeCell ref="L26:M26"/>
    <mergeCell ref="L27:M27"/>
    <mergeCell ref="N26:O26"/>
    <mergeCell ref="N27:O27"/>
    <mergeCell ref="P26:Q26"/>
    <mergeCell ref="P27:Q27"/>
    <mergeCell ref="M152:N152"/>
    <mergeCell ref="M153:N153"/>
    <mergeCell ref="M154:N154"/>
    <mergeCell ref="E133:L133"/>
    <mergeCell ref="E134:L134"/>
    <mergeCell ref="E135:L135"/>
    <mergeCell ref="E136:L136"/>
    <mergeCell ref="E137:L137"/>
    <mergeCell ref="G119:N119"/>
    <mergeCell ref="G120:N120"/>
    <mergeCell ref="G121:N121"/>
    <mergeCell ref="C91:F93"/>
    <mergeCell ref="E147:L147"/>
    <mergeCell ref="E146:L146"/>
    <mergeCell ref="E145:L145"/>
    <mergeCell ref="E141:L141"/>
    <mergeCell ref="E140:L140"/>
    <mergeCell ref="E139:L139"/>
    <mergeCell ref="M138:N138"/>
    <mergeCell ref="M148:N148"/>
    <mergeCell ref="M149:N149"/>
    <mergeCell ref="M150:N150"/>
    <mergeCell ref="M139:N139"/>
    <mergeCell ref="M140:N140"/>
    <mergeCell ref="M141:N141"/>
    <mergeCell ref="M142:N142"/>
    <mergeCell ref="M143:N143"/>
    <mergeCell ref="M144:N144"/>
    <mergeCell ref="E157:L157"/>
    <mergeCell ref="E158:L158"/>
    <mergeCell ref="E159:L159"/>
    <mergeCell ref="E160:L160"/>
    <mergeCell ref="E161:L161"/>
    <mergeCell ref="E162:L162"/>
    <mergeCell ref="E165:L165"/>
    <mergeCell ref="E164:L164"/>
    <mergeCell ref="E163:L163"/>
    <mergeCell ref="C116:F119"/>
    <mergeCell ref="C120:F120"/>
    <mergeCell ref="W131:W132"/>
    <mergeCell ref="X131:X132"/>
    <mergeCell ref="Y131:Y132"/>
    <mergeCell ref="M131:N132"/>
    <mergeCell ref="O131:O132"/>
    <mergeCell ref="P131:P132"/>
    <mergeCell ref="Q131:Q132"/>
    <mergeCell ref="R131:R132"/>
    <mergeCell ref="S131:S132"/>
    <mergeCell ref="T131:T132"/>
    <mergeCell ref="U131:U132"/>
    <mergeCell ref="V131:V132"/>
    <mergeCell ref="G117:N117"/>
    <mergeCell ref="P89:P90"/>
    <mergeCell ref="Q89:Q90"/>
    <mergeCell ref="G112:N112"/>
    <mergeCell ref="G113:N113"/>
    <mergeCell ref="G114:N114"/>
    <mergeCell ref="G115:N115"/>
    <mergeCell ref="C94:F97"/>
    <mergeCell ref="C98:F103"/>
    <mergeCell ref="C104:F105"/>
    <mergeCell ref="C106:F109"/>
    <mergeCell ref="C110:F113"/>
    <mergeCell ref="C114:F114"/>
    <mergeCell ref="C115:F115"/>
    <mergeCell ref="G103:N103"/>
    <mergeCell ref="G104:N104"/>
    <mergeCell ref="G105:N105"/>
    <mergeCell ref="G106:N106"/>
    <mergeCell ref="G107:N107"/>
    <mergeCell ref="G108:N108"/>
    <mergeCell ref="G91:N91"/>
    <mergeCell ref="G89:N90"/>
    <mergeCell ref="G92:N92"/>
    <mergeCell ref="G93:N93"/>
    <mergeCell ref="G94:N94"/>
    <mergeCell ref="T34:U35"/>
    <mergeCell ref="V34:W35"/>
    <mergeCell ref="A22:B35"/>
    <mergeCell ref="C22:D35"/>
    <mergeCell ref="Y89:Y90"/>
    <mergeCell ref="A89:B90"/>
    <mergeCell ref="R70:R71"/>
    <mergeCell ref="S70:S71"/>
    <mergeCell ref="T70:T71"/>
    <mergeCell ref="U70:U71"/>
    <mergeCell ref="V70:V71"/>
    <mergeCell ref="O70:O71"/>
    <mergeCell ref="A80:N80"/>
    <mergeCell ref="A81:N81"/>
    <mergeCell ref="A74:N74"/>
    <mergeCell ref="A75:N75"/>
    <mergeCell ref="A76:N76"/>
    <mergeCell ref="A77:N77"/>
    <mergeCell ref="A78:N78"/>
    <mergeCell ref="A79:N79"/>
    <mergeCell ref="C89:F90"/>
    <mergeCell ref="X89:X90"/>
    <mergeCell ref="R89:R90"/>
    <mergeCell ref="S89:S90"/>
    <mergeCell ref="E20:I21"/>
    <mergeCell ref="J20:M20"/>
    <mergeCell ref="N20:W20"/>
    <mergeCell ref="J21:K21"/>
    <mergeCell ref="A46:D46"/>
    <mergeCell ref="E46:J46"/>
    <mergeCell ref="K46:Y46"/>
    <mergeCell ref="A7:E12"/>
    <mergeCell ref="F7:Y7"/>
    <mergeCell ref="F8:Y8"/>
    <mergeCell ref="F9:Y9"/>
    <mergeCell ref="F10:Y10"/>
    <mergeCell ref="F11:Y11"/>
    <mergeCell ref="F12:Y12"/>
    <mergeCell ref="R22:S23"/>
    <mergeCell ref="T22:U23"/>
    <mergeCell ref="V22:W23"/>
    <mergeCell ref="L24:M25"/>
    <mergeCell ref="N24:O25"/>
    <mergeCell ref="X20:Y21"/>
    <mergeCell ref="L34:M35"/>
    <mergeCell ref="N34:O35"/>
    <mergeCell ref="P34:Q35"/>
    <mergeCell ref="R34:S35"/>
    <mergeCell ref="A15:Y16"/>
    <mergeCell ref="F4:Q4"/>
    <mergeCell ref="F5:Q5"/>
    <mergeCell ref="F6:Q6"/>
    <mergeCell ref="R3:Y3"/>
    <mergeCell ref="R4:Y4"/>
    <mergeCell ref="R5:Y5"/>
    <mergeCell ref="R6:Y6"/>
    <mergeCell ref="A13:Y14"/>
    <mergeCell ref="A2:E2"/>
    <mergeCell ref="F2:Q2"/>
    <mergeCell ref="R2:Y2"/>
    <mergeCell ref="A3:E3"/>
    <mergeCell ref="A4:E4"/>
    <mergeCell ref="L30:M31"/>
    <mergeCell ref="N30:O31"/>
    <mergeCell ref="P30:Q31"/>
    <mergeCell ref="R30:S31"/>
    <mergeCell ref="T30:U31"/>
    <mergeCell ref="V30:W31"/>
    <mergeCell ref="F3:Q3"/>
    <mergeCell ref="L22:M23"/>
    <mergeCell ref="N22:O23"/>
    <mergeCell ref="C20:D21"/>
    <mergeCell ref="A20:B21"/>
    <mergeCell ref="A5:E5"/>
    <mergeCell ref="L21:M21"/>
    <mergeCell ref="N21:O21"/>
    <mergeCell ref="T21:U21"/>
    <mergeCell ref="P21:Q21"/>
    <mergeCell ref="R21:S21"/>
    <mergeCell ref="V21:W21"/>
    <mergeCell ref="A6:E6"/>
    <mergeCell ref="E156:L156"/>
    <mergeCell ref="E155:L155"/>
    <mergeCell ref="E154:L154"/>
    <mergeCell ref="E153:L153"/>
    <mergeCell ref="E152:L152"/>
    <mergeCell ref="E151:L151"/>
    <mergeCell ref="E150:L150"/>
    <mergeCell ref="E149:L149"/>
    <mergeCell ref="E148:L148"/>
    <mergeCell ref="E142:L142"/>
    <mergeCell ref="E143:L143"/>
    <mergeCell ref="E144:L144"/>
    <mergeCell ref="K57:Y58"/>
    <mergeCell ref="A59:D60"/>
    <mergeCell ref="A61:D62"/>
    <mergeCell ref="P70:P71"/>
    <mergeCell ref="Q70:Q71"/>
    <mergeCell ref="E138:L138"/>
    <mergeCell ref="A72:N72"/>
    <mergeCell ref="A73:N73"/>
    <mergeCell ref="G116:N116"/>
    <mergeCell ref="G118:N118"/>
    <mergeCell ref="C121:F125"/>
    <mergeCell ref="G122:N122"/>
    <mergeCell ref="G123:N123"/>
    <mergeCell ref="G124:N124"/>
    <mergeCell ref="G125:N125"/>
    <mergeCell ref="A131:D132"/>
    <mergeCell ref="T89:T90"/>
    <mergeCell ref="U89:U90"/>
    <mergeCell ref="V89:V90"/>
    <mergeCell ref="W89:W90"/>
    <mergeCell ref="O89:O90"/>
    <mergeCell ref="K63:Y64"/>
    <mergeCell ref="E65:J66"/>
    <mergeCell ref="K65:Y66"/>
    <mergeCell ref="W70:W71"/>
    <mergeCell ref="X70:X71"/>
    <mergeCell ref="Y70:Y71"/>
    <mergeCell ref="A70:N71"/>
    <mergeCell ref="A63:D64"/>
    <mergeCell ref="A65:D66"/>
    <mergeCell ref="K47:Y48"/>
    <mergeCell ref="A82:N82"/>
    <mergeCell ref="A83:N83"/>
    <mergeCell ref="E47:J48"/>
    <mergeCell ref="E49:J50"/>
    <mergeCell ref="E51:J52"/>
    <mergeCell ref="E59:J60"/>
    <mergeCell ref="A47:D48"/>
    <mergeCell ref="A49:D50"/>
    <mergeCell ref="A51:D52"/>
    <mergeCell ref="A53:D54"/>
    <mergeCell ref="A55:D56"/>
    <mergeCell ref="A57:D58"/>
    <mergeCell ref="K51:Y52"/>
    <mergeCell ref="E53:J54"/>
    <mergeCell ref="K53:Y54"/>
    <mergeCell ref="E55:J56"/>
    <mergeCell ref="K55:Y56"/>
    <mergeCell ref="E57:J58"/>
    <mergeCell ref="K49:Y50"/>
    <mergeCell ref="K59:Y60"/>
    <mergeCell ref="E61:J62"/>
    <mergeCell ref="K61:Y62"/>
    <mergeCell ref="E63:J6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40"/>
  <sheetViews>
    <sheetView tabSelected="1" view="pageLayout" topLeftCell="C227" workbookViewId="0">
      <selection activeCell="L245" sqref="L245:P245"/>
    </sheetView>
  </sheetViews>
  <sheetFormatPr defaultColWidth="9" defaultRowHeight="17.399999999999999"/>
  <cols>
    <col min="1" max="1" width="2.3984375" style="5" customWidth="1"/>
    <col min="2" max="2" width="8.69921875" style="5" customWidth="1"/>
    <col min="3" max="3" width="18.69921875" style="5" customWidth="1"/>
    <col min="4" max="14" width="4.3984375" style="5" customWidth="1"/>
    <col min="15" max="15" width="4.3984375" style="30" customWidth="1"/>
    <col min="16" max="16" width="3.59765625" style="5" customWidth="1"/>
    <col min="17" max="17" width="4" style="5" customWidth="1"/>
    <col min="18" max="16384" width="9" style="5"/>
  </cols>
  <sheetData>
    <row r="1" spans="1:17">
      <c r="A1" s="2" t="s">
        <v>154</v>
      </c>
      <c r="Q1" s="82"/>
    </row>
    <row r="2" spans="1:17" s="42" customFormat="1">
      <c r="A2" s="2" t="s">
        <v>507</v>
      </c>
    </row>
    <row r="3" spans="1:17">
      <c r="A3" s="2"/>
      <c r="O3" s="7"/>
    </row>
    <row r="4" spans="1:17" ht="16.5" customHeight="1">
      <c r="A4" s="3" t="s">
        <v>155</v>
      </c>
      <c r="O4" s="7"/>
    </row>
    <row r="5" spans="1:17">
      <c r="A5" s="3" t="s">
        <v>297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7"/>
    </row>
    <row r="6" spans="1:17">
      <c r="A6" s="3"/>
      <c r="B6" s="88" t="s">
        <v>49</v>
      </c>
      <c r="C6" s="90"/>
      <c r="D6" s="28" t="s">
        <v>50</v>
      </c>
      <c r="E6" s="28" t="s">
        <v>51</v>
      </c>
      <c r="F6" s="28" t="s">
        <v>3</v>
      </c>
      <c r="G6" s="28" t="s">
        <v>4</v>
      </c>
      <c r="H6" s="28" t="s">
        <v>5</v>
      </c>
      <c r="I6" s="28" t="s">
        <v>6</v>
      </c>
      <c r="J6" s="28" t="s">
        <v>7</v>
      </c>
      <c r="K6" s="28" t="s">
        <v>8</v>
      </c>
      <c r="L6" s="28" t="s">
        <v>9</v>
      </c>
      <c r="M6" s="28" t="s">
        <v>10</v>
      </c>
      <c r="N6" s="50" t="s">
        <v>254</v>
      </c>
      <c r="O6" s="5"/>
    </row>
    <row r="7" spans="1:17" ht="16.5" customHeight="1">
      <c r="A7" s="3"/>
      <c r="B7" s="162" t="s">
        <v>482</v>
      </c>
      <c r="C7" s="162"/>
      <c r="D7" s="50">
        <v>3</v>
      </c>
      <c r="E7" s="50">
        <v>1</v>
      </c>
      <c r="F7" s="50">
        <v>1</v>
      </c>
      <c r="G7" s="50"/>
      <c r="H7" s="50">
        <v>5</v>
      </c>
      <c r="I7" s="50"/>
      <c r="J7" s="50"/>
      <c r="K7" s="50"/>
      <c r="L7" s="50"/>
      <c r="M7" s="50"/>
      <c r="N7" s="37">
        <v>4</v>
      </c>
      <c r="O7" s="5"/>
    </row>
    <row r="8" spans="1:17" ht="16.5" customHeight="1">
      <c r="A8" s="3"/>
      <c r="B8" s="162" t="s">
        <v>55</v>
      </c>
      <c r="C8" s="162"/>
      <c r="D8" s="74">
        <v>3</v>
      </c>
      <c r="E8" s="74">
        <v>1</v>
      </c>
      <c r="F8" s="74">
        <v>1</v>
      </c>
      <c r="G8" s="74"/>
      <c r="H8" s="74">
        <v>5</v>
      </c>
      <c r="I8" s="50"/>
      <c r="J8" s="50"/>
      <c r="K8" s="50"/>
      <c r="L8" s="50"/>
      <c r="M8" s="50"/>
      <c r="N8" s="37"/>
      <c r="O8" s="5"/>
    </row>
    <row r="9" spans="1:17">
      <c r="A9" s="3"/>
      <c r="B9" s="162" t="s">
        <v>480</v>
      </c>
      <c r="C9" s="162"/>
      <c r="D9" s="50">
        <v>4</v>
      </c>
      <c r="E9" s="50"/>
      <c r="F9" s="50">
        <v>5</v>
      </c>
      <c r="G9" s="50">
        <v>1</v>
      </c>
      <c r="H9" s="50"/>
      <c r="I9" s="50"/>
      <c r="J9" s="50"/>
      <c r="K9" s="50"/>
      <c r="L9" s="50"/>
      <c r="M9" s="50"/>
      <c r="N9" s="37">
        <v>4</v>
      </c>
      <c r="O9" s="5"/>
    </row>
    <row r="10" spans="1:17">
      <c r="A10" s="3"/>
      <c r="B10" s="162" t="s">
        <v>481</v>
      </c>
      <c r="C10" s="162"/>
      <c r="D10" s="50">
        <v>3</v>
      </c>
      <c r="E10" s="50"/>
      <c r="F10" s="50"/>
      <c r="G10" s="50">
        <v>4</v>
      </c>
      <c r="H10" s="50">
        <v>3</v>
      </c>
      <c r="I10" s="50"/>
      <c r="J10" s="50"/>
      <c r="K10" s="50"/>
      <c r="L10" s="50"/>
      <c r="M10" s="50"/>
      <c r="N10" s="37">
        <v>4</v>
      </c>
      <c r="O10" s="5"/>
    </row>
    <row r="11" spans="1:17">
      <c r="A11" s="3"/>
      <c r="B11" s="162" t="s">
        <v>58</v>
      </c>
      <c r="C11" s="162"/>
      <c r="D11" s="74">
        <v>3</v>
      </c>
      <c r="E11" s="74">
        <v>1</v>
      </c>
      <c r="F11" s="74">
        <v>1</v>
      </c>
      <c r="G11" s="74"/>
      <c r="H11" s="74">
        <v>5</v>
      </c>
      <c r="I11" s="50"/>
      <c r="J11" s="50"/>
      <c r="K11" s="50"/>
      <c r="L11" s="50"/>
      <c r="M11" s="50"/>
      <c r="N11" s="37"/>
      <c r="O11" s="5"/>
    </row>
    <row r="12" spans="1:17">
      <c r="A12" s="3"/>
      <c r="B12" s="88" t="s">
        <v>59</v>
      </c>
      <c r="C12" s="90"/>
      <c r="D12" s="74">
        <v>3</v>
      </c>
      <c r="E12" s="74">
        <v>1</v>
      </c>
      <c r="F12" s="74">
        <v>1</v>
      </c>
      <c r="G12" s="74"/>
      <c r="H12" s="74">
        <v>5</v>
      </c>
      <c r="I12" s="50"/>
      <c r="J12" s="50"/>
      <c r="K12" s="50"/>
      <c r="L12" s="50"/>
      <c r="M12" s="50"/>
      <c r="N12" s="37"/>
      <c r="O12" s="5"/>
    </row>
    <row r="13" spans="1:17">
      <c r="A13" s="3"/>
      <c r="B13" s="162" t="s">
        <v>56</v>
      </c>
      <c r="C13" s="162"/>
      <c r="D13" s="74">
        <v>3</v>
      </c>
      <c r="E13" s="74">
        <v>1</v>
      </c>
      <c r="F13" s="74">
        <v>1</v>
      </c>
      <c r="G13" s="74"/>
      <c r="H13" s="74">
        <v>5</v>
      </c>
      <c r="I13" s="50"/>
      <c r="J13" s="50"/>
      <c r="K13" s="50"/>
      <c r="L13" s="50"/>
      <c r="M13" s="50"/>
      <c r="N13" s="37"/>
      <c r="O13" s="5"/>
    </row>
    <row r="14" spans="1:17">
      <c r="A14" s="3"/>
      <c r="B14" s="162" t="s">
        <v>57</v>
      </c>
      <c r="C14" s="162"/>
      <c r="D14" s="74">
        <v>3</v>
      </c>
      <c r="E14" s="74">
        <v>1</v>
      </c>
      <c r="F14" s="74">
        <v>1</v>
      </c>
      <c r="G14" s="74"/>
      <c r="H14" s="74">
        <v>5</v>
      </c>
      <c r="I14" s="50"/>
      <c r="J14" s="50"/>
      <c r="K14" s="50"/>
      <c r="L14" s="50"/>
      <c r="M14" s="50"/>
      <c r="N14" s="37"/>
      <c r="O14" s="5"/>
    </row>
    <row r="15" spans="1:17">
      <c r="A15" s="3"/>
      <c r="B15" s="162" t="s">
        <v>475</v>
      </c>
      <c r="C15" s="162"/>
      <c r="D15" s="74">
        <v>3</v>
      </c>
      <c r="E15" s="74"/>
      <c r="F15" s="74"/>
      <c r="G15" s="74">
        <v>4</v>
      </c>
      <c r="H15" s="74">
        <v>3</v>
      </c>
      <c r="I15" s="50"/>
      <c r="J15" s="50"/>
      <c r="K15" s="50"/>
      <c r="L15" s="50"/>
      <c r="M15" s="50"/>
      <c r="N15" s="37"/>
      <c r="O15" s="5"/>
    </row>
    <row r="16" spans="1:17">
      <c r="A16" s="3"/>
      <c r="B16" s="162" t="s">
        <v>483</v>
      </c>
      <c r="C16" s="162"/>
      <c r="D16" s="50">
        <v>4</v>
      </c>
      <c r="E16" s="50"/>
      <c r="F16" s="50"/>
      <c r="G16" s="50"/>
      <c r="H16" s="50">
        <v>4</v>
      </c>
      <c r="I16" s="50"/>
      <c r="J16" s="50"/>
      <c r="K16" s="50"/>
      <c r="L16" s="50">
        <v>2</v>
      </c>
      <c r="M16" s="50"/>
      <c r="N16" s="37">
        <v>2</v>
      </c>
      <c r="O16" s="5"/>
    </row>
    <row r="17" spans="1:16">
      <c r="A17" s="3"/>
      <c r="B17" s="162" t="s">
        <v>30</v>
      </c>
      <c r="C17" s="162"/>
      <c r="D17" s="50">
        <v>4</v>
      </c>
      <c r="E17" s="50"/>
      <c r="F17" s="50">
        <v>4</v>
      </c>
      <c r="G17" s="50"/>
      <c r="H17" s="50"/>
      <c r="I17" s="50"/>
      <c r="J17" s="50"/>
      <c r="K17" s="50"/>
      <c r="L17" s="50"/>
      <c r="M17" s="50">
        <v>2</v>
      </c>
      <c r="N17" s="37">
        <v>2</v>
      </c>
      <c r="O17" s="5"/>
    </row>
    <row r="18" spans="1:16">
      <c r="A18" s="3"/>
      <c r="B18" s="162" t="s">
        <v>28</v>
      </c>
      <c r="C18" s="162"/>
      <c r="D18" s="74">
        <v>4</v>
      </c>
      <c r="E18" s="74"/>
      <c r="F18" s="74"/>
      <c r="G18" s="74"/>
      <c r="H18" s="74">
        <v>4</v>
      </c>
      <c r="I18" s="74"/>
      <c r="J18" s="74"/>
      <c r="K18" s="74"/>
      <c r="L18" s="74">
        <v>2</v>
      </c>
      <c r="M18" s="50"/>
      <c r="N18" s="37"/>
      <c r="O18" s="5"/>
    </row>
    <row r="19" spans="1:16">
      <c r="A19" s="3"/>
      <c r="B19" s="88" t="s">
        <v>29</v>
      </c>
      <c r="C19" s="90"/>
      <c r="D19" s="74">
        <v>4</v>
      </c>
      <c r="E19" s="74"/>
      <c r="F19" s="74">
        <v>5</v>
      </c>
      <c r="G19" s="74">
        <v>1</v>
      </c>
      <c r="H19" s="49"/>
      <c r="I19" s="49"/>
      <c r="J19" s="49"/>
      <c r="K19" s="49"/>
      <c r="L19" s="49"/>
      <c r="M19" s="49"/>
      <c r="N19" s="37"/>
      <c r="O19" s="5"/>
    </row>
    <row r="20" spans="1:16" s="41" customFormat="1">
      <c r="A20" s="3"/>
      <c r="B20" s="88" t="s">
        <v>405</v>
      </c>
      <c r="C20" s="90"/>
      <c r="D20" s="71">
        <v>4</v>
      </c>
      <c r="E20" s="71"/>
      <c r="F20" s="71">
        <v>4</v>
      </c>
      <c r="G20" s="71"/>
      <c r="H20" s="71"/>
      <c r="I20" s="71"/>
      <c r="J20" s="71"/>
      <c r="K20" s="71"/>
      <c r="L20" s="71">
        <v>2</v>
      </c>
      <c r="M20" s="71"/>
      <c r="N20" s="37">
        <v>1</v>
      </c>
    </row>
    <row r="21" spans="1:16">
      <c r="A21" s="3"/>
      <c r="B21" s="79" t="s">
        <v>158</v>
      </c>
      <c r="C21" s="80"/>
      <c r="D21" s="39">
        <f>SUMIF($N$7:$N$20, "&gt;=1", D7:D20)</f>
        <v>22</v>
      </c>
      <c r="E21" s="39">
        <f t="shared" ref="E21:M21" si="0">SUMIF($N$7:$N$20, $Q$1, E7:E20)</f>
        <v>0</v>
      </c>
      <c r="F21" s="39">
        <f t="shared" si="0"/>
        <v>0</v>
      </c>
      <c r="G21" s="39">
        <f t="shared" si="0"/>
        <v>0</v>
      </c>
      <c r="H21" s="39">
        <f t="shared" si="0"/>
        <v>0</v>
      </c>
      <c r="I21" s="39">
        <f t="shared" si="0"/>
        <v>0</v>
      </c>
      <c r="J21" s="39">
        <f t="shared" si="0"/>
        <v>0</v>
      </c>
      <c r="K21" s="39">
        <f t="shared" si="0"/>
        <v>0</v>
      </c>
      <c r="L21" s="39">
        <f t="shared" si="0"/>
        <v>0</v>
      </c>
      <c r="M21" s="39">
        <f t="shared" si="0"/>
        <v>0</v>
      </c>
      <c r="N21" s="40">
        <f>SUM(D21:M21)</f>
        <v>22</v>
      </c>
      <c r="O21" s="5"/>
    </row>
    <row r="22" spans="1:16">
      <c r="A22" s="3"/>
      <c r="B22" s="79" t="s">
        <v>159</v>
      </c>
      <c r="C22" s="80"/>
      <c r="D22" s="39">
        <f>COUNTIFS($N$7:$N$20, "&gt;=1", D7:D20,"&gt;=1")</f>
        <v>6</v>
      </c>
      <c r="E22" s="39">
        <f t="shared" ref="E22:M22" si="1">COUNTIFS($N$7:$N$20, "&gt;=1", E7:E20,"&gt;=1")</f>
        <v>1</v>
      </c>
      <c r="F22" s="39">
        <f t="shared" si="1"/>
        <v>4</v>
      </c>
      <c r="G22" s="39">
        <f t="shared" si="1"/>
        <v>2</v>
      </c>
      <c r="H22" s="39">
        <f t="shared" si="1"/>
        <v>3</v>
      </c>
      <c r="I22" s="39">
        <f t="shared" si="1"/>
        <v>0</v>
      </c>
      <c r="J22" s="39">
        <f t="shared" si="1"/>
        <v>0</v>
      </c>
      <c r="K22" s="39">
        <f t="shared" si="1"/>
        <v>0</v>
      </c>
      <c r="L22" s="39">
        <f t="shared" si="1"/>
        <v>2</v>
      </c>
      <c r="M22" s="39">
        <f t="shared" si="1"/>
        <v>1</v>
      </c>
      <c r="N22" s="40">
        <f>SUM(D22:M22)</f>
        <v>19</v>
      </c>
      <c r="O22" s="5"/>
    </row>
    <row r="23" spans="1:16">
      <c r="A23" s="3"/>
      <c r="B23" s="57" t="s">
        <v>160</v>
      </c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78"/>
      <c r="N23" s="81" t="s">
        <v>511</v>
      </c>
      <c r="O23" s="5"/>
    </row>
    <row r="24" spans="1:1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7"/>
    </row>
    <row r="25" spans="1:1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7"/>
    </row>
    <row r="26" spans="1:1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7"/>
    </row>
    <row r="27" spans="1:16">
      <c r="A27" s="3" t="s">
        <v>505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6">
      <c r="A28" s="3"/>
      <c r="B28" s="88" t="s">
        <v>49</v>
      </c>
      <c r="C28" s="90"/>
      <c r="D28" s="28" t="s">
        <v>50</v>
      </c>
      <c r="E28" s="50" t="s">
        <v>51</v>
      </c>
      <c r="F28" s="50" t="s">
        <v>279</v>
      </c>
      <c r="G28" s="50" t="s">
        <v>4</v>
      </c>
      <c r="H28" s="50" t="s">
        <v>283</v>
      </c>
      <c r="I28" s="50" t="s">
        <v>284</v>
      </c>
      <c r="J28" s="50" t="s">
        <v>285</v>
      </c>
      <c r="K28" s="28" t="s">
        <v>8</v>
      </c>
      <c r="L28" s="50" t="s">
        <v>287</v>
      </c>
      <c r="M28" s="50" t="s">
        <v>286</v>
      </c>
      <c r="N28" s="27" t="s">
        <v>254</v>
      </c>
      <c r="O28" s="41"/>
      <c r="P28" s="41"/>
    </row>
    <row r="29" spans="1:16" s="41" customFormat="1">
      <c r="A29" s="3"/>
      <c r="B29" s="88" t="s">
        <v>468</v>
      </c>
      <c r="C29" s="90"/>
      <c r="D29" s="74">
        <v>3</v>
      </c>
      <c r="E29" s="74"/>
      <c r="F29" s="74"/>
      <c r="G29" s="74">
        <v>3</v>
      </c>
      <c r="H29" s="74"/>
      <c r="I29" s="74"/>
      <c r="J29" s="74">
        <v>2</v>
      </c>
      <c r="K29" s="74">
        <v>2</v>
      </c>
      <c r="L29" s="74"/>
      <c r="M29" s="74"/>
      <c r="N29" s="37"/>
    </row>
    <row r="30" spans="1:16" s="41" customFormat="1">
      <c r="A30" s="3"/>
      <c r="B30" s="88" t="s">
        <v>495</v>
      </c>
      <c r="C30" s="90"/>
      <c r="D30" s="74">
        <v>3</v>
      </c>
      <c r="E30" s="74"/>
      <c r="F30" s="74">
        <v>3</v>
      </c>
      <c r="G30" s="74">
        <v>3</v>
      </c>
      <c r="H30" s="74"/>
      <c r="I30" s="74"/>
      <c r="J30" s="74"/>
      <c r="K30" s="74"/>
      <c r="L30" s="74"/>
      <c r="M30" s="74">
        <v>1</v>
      </c>
      <c r="N30" s="37">
        <v>1</v>
      </c>
    </row>
    <row r="31" spans="1:16" s="41" customFormat="1">
      <c r="A31" s="3"/>
      <c r="B31" s="88" t="s">
        <v>496</v>
      </c>
      <c r="C31" s="90"/>
      <c r="D31" s="74">
        <v>3</v>
      </c>
      <c r="E31" s="74"/>
      <c r="F31" s="74"/>
      <c r="G31" s="74"/>
      <c r="H31" s="74">
        <v>3</v>
      </c>
      <c r="I31" s="74">
        <v>2</v>
      </c>
      <c r="J31" s="74">
        <v>2</v>
      </c>
      <c r="K31" s="74"/>
      <c r="L31" s="74"/>
      <c r="M31" s="74"/>
      <c r="N31" s="37"/>
    </row>
    <row r="32" spans="1:16" s="41" customFormat="1">
      <c r="A32" s="3"/>
      <c r="B32" s="177" t="s">
        <v>497</v>
      </c>
      <c r="C32" s="178"/>
      <c r="D32" s="74">
        <v>3</v>
      </c>
      <c r="E32" s="74"/>
      <c r="F32" s="74"/>
      <c r="G32" s="74"/>
      <c r="H32" s="74">
        <v>3</v>
      </c>
      <c r="I32" s="74">
        <v>2</v>
      </c>
      <c r="J32" s="74">
        <v>2</v>
      </c>
      <c r="K32" s="74"/>
      <c r="L32" s="74"/>
      <c r="M32" s="74"/>
      <c r="N32" s="37">
        <v>1</v>
      </c>
    </row>
    <row r="33" spans="1:16">
      <c r="A33" s="3"/>
      <c r="B33" s="88" t="s">
        <v>407</v>
      </c>
      <c r="C33" s="90"/>
      <c r="D33" s="28"/>
      <c r="E33" s="50">
        <v>2</v>
      </c>
      <c r="F33" s="50"/>
      <c r="G33" s="50"/>
      <c r="H33" s="50">
        <v>5</v>
      </c>
      <c r="I33" s="50"/>
      <c r="J33" s="50">
        <v>3</v>
      </c>
      <c r="K33" s="28"/>
      <c r="L33" s="50"/>
      <c r="M33" s="50"/>
      <c r="N33" s="37">
        <v>1</v>
      </c>
      <c r="O33" s="41"/>
      <c r="P33" s="41"/>
    </row>
    <row r="34" spans="1:16">
      <c r="A34" s="3"/>
      <c r="B34" s="88" t="s">
        <v>400</v>
      </c>
      <c r="C34" s="90"/>
      <c r="D34" s="28"/>
      <c r="E34" s="50">
        <v>2</v>
      </c>
      <c r="F34" s="50"/>
      <c r="G34" s="50"/>
      <c r="H34" s="50">
        <v>6</v>
      </c>
      <c r="I34" s="50"/>
      <c r="J34" s="50">
        <v>2</v>
      </c>
      <c r="K34" s="28"/>
      <c r="L34" s="50"/>
      <c r="M34" s="50"/>
      <c r="N34" s="37">
        <v>2</v>
      </c>
      <c r="O34" s="41"/>
      <c r="P34" s="41"/>
    </row>
    <row r="35" spans="1:16">
      <c r="A35" s="3"/>
      <c r="B35" s="88" t="s">
        <v>498</v>
      </c>
      <c r="C35" s="90"/>
      <c r="D35" s="74">
        <v>3</v>
      </c>
      <c r="E35" s="74"/>
      <c r="F35" s="74"/>
      <c r="G35" s="74"/>
      <c r="H35" s="74">
        <v>3</v>
      </c>
      <c r="I35" s="74">
        <v>2</v>
      </c>
      <c r="J35" s="74">
        <v>2</v>
      </c>
      <c r="K35" s="28"/>
      <c r="L35" s="50"/>
      <c r="M35" s="50"/>
      <c r="N35" s="37">
        <v>2</v>
      </c>
      <c r="O35" s="41"/>
      <c r="P35" s="41"/>
    </row>
    <row r="36" spans="1:16">
      <c r="A36" s="3"/>
      <c r="B36" s="88" t="s">
        <v>432</v>
      </c>
      <c r="C36" s="90"/>
      <c r="D36" s="28">
        <v>3</v>
      </c>
      <c r="E36" s="50"/>
      <c r="F36" s="50">
        <v>3</v>
      </c>
      <c r="G36" s="50"/>
      <c r="H36" s="50">
        <v>4</v>
      </c>
      <c r="I36" s="50"/>
      <c r="J36" s="50"/>
      <c r="K36" s="28"/>
      <c r="L36" s="50"/>
      <c r="M36" s="50"/>
      <c r="N36" s="37">
        <v>2</v>
      </c>
      <c r="O36" s="41"/>
      <c r="P36" s="41"/>
    </row>
    <row r="37" spans="1:16">
      <c r="A37" s="3"/>
      <c r="B37" s="177" t="s">
        <v>430</v>
      </c>
      <c r="C37" s="178"/>
      <c r="D37" s="28">
        <v>3</v>
      </c>
      <c r="E37" s="50"/>
      <c r="F37" s="50"/>
      <c r="G37" s="50">
        <v>4</v>
      </c>
      <c r="H37" s="50">
        <v>3</v>
      </c>
      <c r="I37" s="50"/>
      <c r="J37" s="50"/>
      <c r="K37" s="28"/>
      <c r="L37" s="50"/>
      <c r="M37" s="50"/>
      <c r="N37" s="37">
        <v>2</v>
      </c>
      <c r="O37" s="41"/>
      <c r="P37" s="41"/>
    </row>
    <row r="38" spans="1:16">
      <c r="A38" s="3"/>
      <c r="B38" s="177" t="s">
        <v>401</v>
      </c>
      <c r="C38" s="178"/>
      <c r="D38" s="28">
        <v>4</v>
      </c>
      <c r="E38" s="50">
        <v>1</v>
      </c>
      <c r="F38" s="50"/>
      <c r="G38" s="50">
        <v>3</v>
      </c>
      <c r="H38" s="50"/>
      <c r="I38" s="50"/>
      <c r="J38" s="50">
        <v>2</v>
      </c>
      <c r="K38" s="28"/>
      <c r="L38" s="50"/>
      <c r="M38" s="50"/>
      <c r="N38" s="37">
        <v>2</v>
      </c>
      <c r="O38" s="41"/>
      <c r="P38" s="41"/>
    </row>
    <row r="39" spans="1:16">
      <c r="A39" s="3"/>
      <c r="B39" s="177" t="s">
        <v>440</v>
      </c>
      <c r="C39" s="178"/>
      <c r="D39" s="28">
        <v>3</v>
      </c>
      <c r="E39" s="50"/>
      <c r="F39" s="50"/>
      <c r="G39" s="50">
        <v>4</v>
      </c>
      <c r="H39" s="50">
        <v>3</v>
      </c>
      <c r="I39" s="50"/>
      <c r="J39" s="50"/>
      <c r="K39" s="28"/>
      <c r="L39" s="50"/>
      <c r="M39" s="50"/>
      <c r="N39" s="37">
        <v>3</v>
      </c>
      <c r="O39" s="41"/>
      <c r="P39" s="41"/>
    </row>
    <row r="40" spans="1:16">
      <c r="A40" s="3"/>
      <c r="B40" s="177" t="s">
        <v>494</v>
      </c>
      <c r="C40" s="178"/>
      <c r="D40" s="28">
        <v>3</v>
      </c>
      <c r="E40" s="50"/>
      <c r="F40" s="50"/>
      <c r="G40" s="50">
        <v>3</v>
      </c>
      <c r="H40" s="50">
        <v>2</v>
      </c>
      <c r="I40" s="50"/>
      <c r="J40" s="50"/>
      <c r="K40" s="28">
        <v>1</v>
      </c>
      <c r="L40" s="50">
        <v>1</v>
      </c>
      <c r="M40" s="50"/>
      <c r="N40" s="37"/>
      <c r="O40" s="41"/>
      <c r="P40" s="41"/>
    </row>
    <row r="41" spans="1:16">
      <c r="A41" s="3"/>
      <c r="B41" s="177" t="s">
        <v>429</v>
      </c>
      <c r="C41" s="178"/>
      <c r="D41" s="28"/>
      <c r="E41" s="50"/>
      <c r="F41" s="50">
        <v>4</v>
      </c>
      <c r="G41" s="50"/>
      <c r="H41" s="50">
        <v>4</v>
      </c>
      <c r="I41" s="50"/>
      <c r="J41" s="50">
        <v>2</v>
      </c>
      <c r="K41" s="28"/>
      <c r="L41" s="50"/>
      <c r="M41" s="50"/>
      <c r="N41" s="37">
        <v>2</v>
      </c>
      <c r="O41" s="41"/>
      <c r="P41" s="41"/>
    </row>
    <row r="42" spans="1:16">
      <c r="A42" s="3"/>
      <c r="B42" s="177" t="s">
        <v>434</v>
      </c>
      <c r="C42" s="178"/>
      <c r="D42" s="28"/>
      <c r="E42" s="50"/>
      <c r="F42" s="50">
        <v>3</v>
      </c>
      <c r="G42" s="50"/>
      <c r="H42" s="50">
        <v>6</v>
      </c>
      <c r="I42" s="50"/>
      <c r="J42" s="50"/>
      <c r="K42" s="28"/>
      <c r="L42" s="50">
        <v>1</v>
      </c>
      <c r="M42" s="50"/>
      <c r="N42" s="37">
        <v>3</v>
      </c>
      <c r="O42" s="41"/>
      <c r="P42" s="41"/>
    </row>
    <row r="43" spans="1:16">
      <c r="A43" s="3"/>
      <c r="B43" s="177" t="s">
        <v>435</v>
      </c>
      <c r="C43" s="178"/>
      <c r="D43" s="28">
        <v>3</v>
      </c>
      <c r="E43" s="50"/>
      <c r="F43" s="50"/>
      <c r="G43" s="50">
        <v>3</v>
      </c>
      <c r="H43" s="50">
        <v>4</v>
      </c>
      <c r="I43" s="50"/>
      <c r="J43" s="50"/>
      <c r="K43" s="28"/>
      <c r="L43" s="50"/>
      <c r="M43" s="50"/>
      <c r="N43" s="37">
        <v>3</v>
      </c>
      <c r="O43" s="41"/>
      <c r="P43" s="41"/>
    </row>
    <row r="44" spans="1:16">
      <c r="A44" s="3"/>
      <c r="B44" s="177" t="s">
        <v>503</v>
      </c>
      <c r="C44" s="178"/>
      <c r="D44" s="28"/>
      <c r="E44" s="50"/>
      <c r="F44" s="50">
        <v>4</v>
      </c>
      <c r="G44" s="50">
        <v>3</v>
      </c>
      <c r="H44" s="50">
        <v>3</v>
      </c>
      <c r="I44" s="50"/>
      <c r="J44" s="50"/>
      <c r="K44" s="28"/>
      <c r="L44" s="50"/>
      <c r="M44" s="50"/>
      <c r="N44" s="37"/>
      <c r="O44" s="41"/>
      <c r="P44" s="41"/>
    </row>
    <row r="45" spans="1:16">
      <c r="A45" s="3"/>
      <c r="B45" s="88" t="s">
        <v>436</v>
      </c>
      <c r="C45" s="90"/>
      <c r="D45" s="28">
        <v>1</v>
      </c>
      <c r="E45" s="50">
        <v>1</v>
      </c>
      <c r="F45" s="50">
        <v>1</v>
      </c>
      <c r="G45" s="50">
        <v>1</v>
      </c>
      <c r="H45" s="50">
        <v>1</v>
      </c>
      <c r="I45" s="50">
        <v>1</v>
      </c>
      <c r="J45" s="50">
        <v>1</v>
      </c>
      <c r="K45" s="28">
        <v>1</v>
      </c>
      <c r="L45" s="50">
        <v>1</v>
      </c>
      <c r="M45" s="50">
        <v>1</v>
      </c>
      <c r="N45" s="37"/>
      <c r="O45" s="41"/>
      <c r="P45" s="41"/>
    </row>
    <row r="46" spans="1:16">
      <c r="A46" s="3"/>
      <c r="B46" s="88" t="s">
        <v>402</v>
      </c>
      <c r="C46" s="90"/>
      <c r="D46" s="28">
        <v>3</v>
      </c>
      <c r="E46" s="50"/>
      <c r="F46" s="50"/>
      <c r="G46" s="50"/>
      <c r="H46" s="50">
        <v>7</v>
      </c>
      <c r="I46" s="50"/>
      <c r="J46" s="50"/>
      <c r="K46" s="28"/>
      <c r="L46" s="50"/>
      <c r="M46" s="50"/>
      <c r="N46" s="35">
        <v>3</v>
      </c>
      <c r="O46" s="41"/>
      <c r="P46" s="41"/>
    </row>
    <row r="47" spans="1:16">
      <c r="A47" s="3"/>
      <c r="B47" s="88" t="s">
        <v>395</v>
      </c>
      <c r="C47" s="90"/>
      <c r="D47" s="28"/>
      <c r="E47" s="50">
        <v>1</v>
      </c>
      <c r="F47" s="50"/>
      <c r="G47" s="50">
        <v>2</v>
      </c>
      <c r="H47" s="50">
        <v>3</v>
      </c>
      <c r="I47" s="50">
        <v>3</v>
      </c>
      <c r="J47" s="50"/>
      <c r="K47" s="28">
        <v>1</v>
      </c>
      <c r="L47" s="50"/>
      <c r="M47" s="50"/>
      <c r="N47" s="35">
        <v>3</v>
      </c>
      <c r="O47" s="41"/>
      <c r="P47" s="41"/>
    </row>
    <row r="48" spans="1:16">
      <c r="A48" s="3"/>
      <c r="B48" s="88" t="s">
        <v>433</v>
      </c>
      <c r="C48" s="90"/>
      <c r="D48" s="28"/>
      <c r="E48" s="50"/>
      <c r="F48" s="50">
        <v>4</v>
      </c>
      <c r="G48" s="50"/>
      <c r="H48" s="50">
        <v>4</v>
      </c>
      <c r="I48" s="50"/>
      <c r="J48" s="50"/>
      <c r="K48" s="28"/>
      <c r="L48" s="50">
        <v>2</v>
      </c>
      <c r="M48" s="50"/>
      <c r="N48" s="35">
        <v>3</v>
      </c>
      <c r="O48" s="41"/>
      <c r="P48" s="41"/>
    </row>
    <row r="49" spans="1:16">
      <c r="A49" s="3"/>
      <c r="B49" s="177" t="s">
        <v>428</v>
      </c>
      <c r="C49" s="178"/>
      <c r="D49" s="28"/>
      <c r="E49" s="50"/>
      <c r="F49" s="50">
        <v>3</v>
      </c>
      <c r="G49" s="50">
        <v>3</v>
      </c>
      <c r="H49" s="50">
        <v>4</v>
      </c>
      <c r="I49" s="50"/>
      <c r="J49" s="50"/>
      <c r="K49" s="28"/>
      <c r="L49" s="50"/>
      <c r="M49" s="50"/>
      <c r="N49" s="35">
        <v>2</v>
      </c>
      <c r="O49" s="41"/>
      <c r="P49" s="41"/>
    </row>
    <row r="50" spans="1:16">
      <c r="A50" s="3"/>
      <c r="B50" s="177" t="s">
        <v>500</v>
      </c>
      <c r="C50" s="178"/>
      <c r="D50" s="28"/>
      <c r="E50" s="50"/>
      <c r="F50" s="50"/>
      <c r="G50" s="50">
        <v>4</v>
      </c>
      <c r="H50" s="50">
        <v>4</v>
      </c>
      <c r="I50" s="50"/>
      <c r="J50" s="50"/>
      <c r="K50" s="28">
        <v>2</v>
      </c>
      <c r="L50" s="50"/>
      <c r="M50" s="50"/>
      <c r="N50" s="35">
        <v>3</v>
      </c>
      <c r="O50" s="41"/>
      <c r="P50" s="41"/>
    </row>
    <row r="51" spans="1:16">
      <c r="A51" s="3"/>
      <c r="B51" s="177" t="s">
        <v>431</v>
      </c>
      <c r="C51" s="178"/>
      <c r="D51" s="28">
        <v>3</v>
      </c>
      <c r="E51" s="50"/>
      <c r="F51" s="50">
        <v>2</v>
      </c>
      <c r="G51" s="50"/>
      <c r="H51" s="50">
        <v>5</v>
      </c>
      <c r="I51" s="50"/>
      <c r="J51" s="50"/>
      <c r="K51" s="28"/>
      <c r="L51" s="50"/>
      <c r="M51" s="50"/>
      <c r="N51" s="35">
        <v>2</v>
      </c>
      <c r="O51" s="41"/>
      <c r="P51" s="41"/>
    </row>
    <row r="52" spans="1:16">
      <c r="A52" s="3"/>
      <c r="B52" s="177" t="s">
        <v>439</v>
      </c>
      <c r="C52" s="178"/>
      <c r="D52" s="28"/>
      <c r="E52" s="50"/>
      <c r="F52" s="50"/>
      <c r="G52" s="50"/>
      <c r="H52" s="50"/>
      <c r="I52" s="50"/>
      <c r="J52" s="50"/>
      <c r="K52" s="28">
        <v>3</v>
      </c>
      <c r="L52" s="50">
        <v>4</v>
      </c>
      <c r="M52" s="50">
        <v>3</v>
      </c>
      <c r="N52" s="35"/>
      <c r="O52" s="41"/>
      <c r="P52" s="41"/>
    </row>
    <row r="53" spans="1:16">
      <c r="A53" s="3"/>
      <c r="B53" s="88" t="s">
        <v>501</v>
      </c>
      <c r="C53" s="90"/>
      <c r="D53" s="28"/>
      <c r="E53" s="50"/>
      <c r="F53" s="50">
        <v>3</v>
      </c>
      <c r="G53" s="50"/>
      <c r="H53" s="50">
        <v>7</v>
      </c>
      <c r="I53" s="50"/>
      <c r="J53" s="50"/>
      <c r="K53" s="28"/>
      <c r="L53" s="50"/>
      <c r="M53" s="50"/>
      <c r="N53" s="35"/>
      <c r="O53" s="41"/>
      <c r="P53" s="41"/>
    </row>
    <row r="54" spans="1:16">
      <c r="A54" s="3"/>
      <c r="B54" s="88" t="s">
        <v>441</v>
      </c>
      <c r="C54" s="90"/>
      <c r="D54" s="28">
        <v>4</v>
      </c>
      <c r="E54" s="50"/>
      <c r="F54" s="50">
        <v>4</v>
      </c>
      <c r="G54" s="50"/>
      <c r="H54" s="50"/>
      <c r="I54" s="50"/>
      <c r="J54" s="50"/>
      <c r="K54" s="28">
        <v>1</v>
      </c>
      <c r="L54" s="50">
        <v>1</v>
      </c>
      <c r="M54" s="50"/>
      <c r="N54" s="35">
        <v>3</v>
      </c>
      <c r="O54" s="41"/>
      <c r="P54" s="41"/>
    </row>
    <row r="55" spans="1:16">
      <c r="A55" s="3"/>
      <c r="B55" s="177" t="s">
        <v>409</v>
      </c>
      <c r="C55" s="178"/>
      <c r="D55" s="28"/>
      <c r="E55" s="50"/>
      <c r="F55" s="50">
        <v>3</v>
      </c>
      <c r="G55" s="50">
        <v>3</v>
      </c>
      <c r="H55" s="50">
        <v>3</v>
      </c>
      <c r="I55" s="50"/>
      <c r="J55" s="50"/>
      <c r="K55" s="28"/>
      <c r="L55" s="50">
        <v>1</v>
      </c>
      <c r="M55" s="50"/>
      <c r="N55" s="35">
        <v>3</v>
      </c>
      <c r="O55" s="41"/>
      <c r="P55" s="41"/>
    </row>
    <row r="56" spans="1:16">
      <c r="A56" s="3"/>
      <c r="B56" s="177" t="s">
        <v>493</v>
      </c>
      <c r="C56" s="178"/>
      <c r="D56" s="28"/>
      <c r="E56" s="50"/>
      <c r="F56" s="50">
        <v>4</v>
      </c>
      <c r="G56" s="50"/>
      <c r="H56" s="50">
        <v>4</v>
      </c>
      <c r="I56" s="50"/>
      <c r="J56" s="50">
        <v>2</v>
      </c>
      <c r="K56" s="28"/>
      <c r="L56" s="50"/>
      <c r="M56" s="50"/>
      <c r="N56" s="35"/>
      <c r="O56" s="41"/>
      <c r="P56" s="41"/>
    </row>
    <row r="57" spans="1:16">
      <c r="A57" s="3"/>
      <c r="B57" s="177" t="s">
        <v>492</v>
      </c>
      <c r="C57" s="178"/>
      <c r="D57" s="28">
        <v>3</v>
      </c>
      <c r="E57" s="50"/>
      <c r="F57" s="50">
        <v>3</v>
      </c>
      <c r="G57" s="50"/>
      <c r="H57" s="50"/>
      <c r="I57" s="50"/>
      <c r="J57" s="50"/>
      <c r="K57" s="28">
        <v>2</v>
      </c>
      <c r="L57" s="50">
        <v>2</v>
      </c>
      <c r="M57" s="50"/>
      <c r="N57" s="35"/>
      <c r="O57" s="41"/>
      <c r="P57" s="41"/>
    </row>
    <row r="58" spans="1:16">
      <c r="A58" s="3"/>
      <c r="B58" s="177" t="s">
        <v>411</v>
      </c>
      <c r="C58" s="178"/>
      <c r="D58" s="28"/>
      <c r="E58" s="50"/>
      <c r="F58" s="50">
        <v>2</v>
      </c>
      <c r="G58" s="50">
        <v>2</v>
      </c>
      <c r="H58" s="50">
        <v>4</v>
      </c>
      <c r="I58" s="50"/>
      <c r="J58" s="50">
        <v>2</v>
      </c>
      <c r="K58" s="28"/>
      <c r="L58" s="50"/>
      <c r="M58" s="50"/>
      <c r="N58" s="35">
        <v>4</v>
      </c>
      <c r="O58" s="41"/>
      <c r="P58" s="41"/>
    </row>
    <row r="59" spans="1:16" s="41" customFormat="1">
      <c r="A59" s="3"/>
      <c r="B59" s="177" t="s">
        <v>465</v>
      </c>
      <c r="C59" s="178"/>
      <c r="D59" s="74">
        <v>3</v>
      </c>
      <c r="E59" s="74"/>
      <c r="F59" s="74"/>
      <c r="G59" s="74">
        <v>3</v>
      </c>
      <c r="H59" s="74">
        <v>2</v>
      </c>
      <c r="I59" s="74"/>
      <c r="J59" s="74"/>
      <c r="K59" s="74">
        <v>1</v>
      </c>
      <c r="L59" s="74">
        <v>1</v>
      </c>
      <c r="M59" s="74"/>
      <c r="N59" s="72"/>
    </row>
    <row r="60" spans="1:16">
      <c r="A60" s="3"/>
      <c r="B60" s="88" t="s">
        <v>502</v>
      </c>
      <c r="C60" s="90"/>
      <c r="D60" s="28"/>
      <c r="E60" s="50">
        <v>1</v>
      </c>
      <c r="F60" s="50"/>
      <c r="G60" s="50">
        <v>4</v>
      </c>
      <c r="H60" s="50">
        <v>3</v>
      </c>
      <c r="I60" s="50"/>
      <c r="J60" s="50"/>
      <c r="K60" s="28">
        <v>2</v>
      </c>
      <c r="L60" s="50"/>
      <c r="M60" s="50"/>
      <c r="N60" s="35">
        <v>4</v>
      </c>
      <c r="O60" s="41"/>
      <c r="P60" s="41"/>
    </row>
    <row r="61" spans="1:16" s="41" customFormat="1">
      <c r="A61" s="3"/>
      <c r="B61" s="88" t="s">
        <v>403</v>
      </c>
      <c r="C61" s="90"/>
      <c r="D61" s="74"/>
      <c r="E61" s="74"/>
      <c r="F61" s="74"/>
      <c r="G61" s="74">
        <v>2</v>
      </c>
      <c r="H61" s="74"/>
      <c r="I61" s="74"/>
      <c r="J61" s="74">
        <v>2</v>
      </c>
      <c r="K61" s="74">
        <v>2</v>
      </c>
      <c r="L61" s="74">
        <v>2</v>
      </c>
      <c r="M61" s="74">
        <v>2</v>
      </c>
      <c r="N61" s="72"/>
    </row>
    <row r="62" spans="1:16">
      <c r="A62" s="3"/>
      <c r="B62" s="88" t="s">
        <v>491</v>
      </c>
      <c r="C62" s="90"/>
      <c r="D62" s="28">
        <v>5</v>
      </c>
      <c r="E62" s="50"/>
      <c r="F62" s="50"/>
      <c r="G62" s="50">
        <v>5</v>
      </c>
      <c r="H62" s="50"/>
      <c r="I62" s="50"/>
      <c r="J62" s="50"/>
      <c r="K62" s="28"/>
      <c r="L62" s="50"/>
      <c r="M62" s="50"/>
      <c r="N62" s="35"/>
      <c r="O62" s="41"/>
      <c r="P62" s="41"/>
    </row>
    <row r="63" spans="1:16">
      <c r="A63" s="3"/>
      <c r="B63" s="177" t="s">
        <v>490</v>
      </c>
      <c r="C63" s="178"/>
      <c r="D63" s="28"/>
      <c r="E63" s="50">
        <v>1</v>
      </c>
      <c r="F63" s="50"/>
      <c r="G63" s="50">
        <v>2</v>
      </c>
      <c r="H63" s="50">
        <v>3</v>
      </c>
      <c r="I63" s="50">
        <v>3</v>
      </c>
      <c r="J63" s="50"/>
      <c r="K63" s="28">
        <v>1</v>
      </c>
      <c r="L63" s="50"/>
      <c r="M63" s="50"/>
      <c r="N63" s="35"/>
      <c r="O63" s="41"/>
      <c r="P63" s="41"/>
    </row>
    <row r="64" spans="1:16">
      <c r="A64" s="3"/>
      <c r="B64" s="88" t="s">
        <v>489</v>
      </c>
      <c r="C64" s="90"/>
      <c r="D64" s="28">
        <v>3</v>
      </c>
      <c r="E64" s="50"/>
      <c r="F64" s="50"/>
      <c r="G64" s="50">
        <v>3</v>
      </c>
      <c r="H64" s="50">
        <v>2</v>
      </c>
      <c r="I64" s="50"/>
      <c r="J64" s="50"/>
      <c r="K64" s="28">
        <v>1</v>
      </c>
      <c r="L64" s="50">
        <v>1</v>
      </c>
      <c r="M64" s="50"/>
      <c r="N64" s="35">
        <v>4</v>
      </c>
      <c r="O64" s="41"/>
      <c r="P64" s="41"/>
    </row>
    <row r="65" spans="1:16" ht="16.5" customHeight="1">
      <c r="A65" s="3"/>
      <c r="B65" s="88" t="s">
        <v>443</v>
      </c>
      <c r="C65" s="90"/>
      <c r="D65" s="28"/>
      <c r="E65" s="50"/>
      <c r="F65" s="50"/>
      <c r="G65" s="50"/>
      <c r="H65" s="50"/>
      <c r="I65" s="50"/>
      <c r="J65" s="50"/>
      <c r="K65" s="28"/>
      <c r="L65" s="50"/>
      <c r="M65" s="50"/>
      <c r="N65" s="35"/>
      <c r="O65" s="41"/>
      <c r="P65" s="41"/>
    </row>
    <row r="66" spans="1:16" ht="16.5" customHeight="1">
      <c r="B66" s="177" t="s">
        <v>488</v>
      </c>
      <c r="C66" s="178"/>
      <c r="D66" s="28">
        <v>2</v>
      </c>
      <c r="E66" s="50"/>
      <c r="F66" s="50"/>
      <c r="G66" s="50">
        <v>2</v>
      </c>
      <c r="H66" s="50">
        <v>2</v>
      </c>
      <c r="I66" s="50"/>
      <c r="J66" s="50"/>
      <c r="K66" s="28">
        <v>2</v>
      </c>
      <c r="L66" s="50">
        <v>2</v>
      </c>
      <c r="M66" s="50"/>
      <c r="N66" s="35"/>
      <c r="O66" s="41"/>
      <c r="P66" s="41"/>
    </row>
    <row r="67" spans="1:16" s="41" customFormat="1" ht="16.5" customHeight="1">
      <c r="B67" s="177" t="s">
        <v>504</v>
      </c>
      <c r="C67" s="178"/>
      <c r="D67" s="74"/>
      <c r="E67" s="74">
        <v>1</v>
      </c>
      <c r="F67" s="74">
        <v>4</v>
      </c>
      <c r="G67" s="74"/>
      <c r="H67" s="74">
        <v>3</v>
      </c>
      <c r="I67" s="74"/>
      <c r="J67" s="74"/>
      <c r="K67" s="74">
        <v>2</v>
      </c>
      <c r="L67" s="74"/>
      <c r="M67" s="74"/>
      <c r="N67" s="72"/>
    </row>
    <row r="68" spans="1:16" s="41" customFormat="1">
      <c r="A68" s="3"/>
      <c r="B68" s="88" t="s">
        <v>458</v>
      </c>
      <c r="C68" s="90"/>
      <c r="D68" s="74"/>
      <c r="E68" s="74"/>
      <c r="F68" s="74"/>
      <c r="G68" s="74">
        <v>2</v>
      </c>
      <c r="H68" s="74"/>
      <c r="I68" s="74"/>
      <c r="J68" s="74">
        <v>2</v>
      </c>
      <c r="K68" s="74">
        <v>2</v>
      </c>
      <c r="L68" s="74">
        <v>2</v>
      </c>
      <c r="M68" s="74">
        <v>2</v>
      </c>
      <c r="N68" s="72"/>
    </row>
    <row r="69" spans="1:16" ht="16.5" customHeight="1">
      <c r="B69" s="177" t="s">
        <v>444</v>
      </c>
      <c r="C69" s="178"/>
      <c r="D69" s="28">
        <v>3</v>
      </c>
      <c r="E69" s="50"/>
      <c r="F69" s="50">
        <v>4</v>
      </c>
      <c r="G69" s="50">
        <v>3</v>
      </c>
      <c r="H69" s="50"/>
      <c r="I69" s="50"/>
      <c r="J69" s="50"/>
      <c r="K69" s="28"/>
      <c r="L69" s="50"/>
      <c r="M69" s="50"/>
      <c r="N69" s="35">
        <v>4</v>
      </c>
      <c r="O69" s="41"/>
      <c r="P69" s="41"/>
    </row>
    <row r="70" spans="1:16" ht="16.5" customHeight="1">
      <c r="B70" s="177" t="s">
        <v>412</v>
      </c>
      <c r="C70" s="178"/>
      <c r="D70" s="28"/>
      <c r="E70" s="50">
        <v>2</v>
      </c>
      <c r="F70" s="50">
        <v>2</v>
      </c>
      <c r="G70" s="50">
        <v>2</v>
      </c>
      <c r="H70" s="50">
        <v>2</v>
      </c>
      <c r="I70" s="50">
        <v>2</v>
      </c>
      <c r="J70" s="50"/>
      <c r="K70" s="28"/>
      <c r="L70" s="50"/>
      <c r="M70" s="50"/>
      <c r="N70" s="35">
        <v>4</v>
      </c>
      <c r="O70" s="41"/>
      <c r="P70" s="41"/>
    </row>
    <row r="71" spans="1:16" s="41" customFormat="1">
      <c r="A71" s="3"/>
      <c r="B71" s="88" t="s">
        <v>459</v>
      </c>
      <c r="C71" s="90"/>
      <c r="D71" s="74"/>
      <c r="E71" s="74">
        <v>1</v>
      </c>
      <c r="F71" s="74"/>
      <c r="G71" s="74">
        <v>3</v>
      </c>
      <c r="H71" s="74">
        <v>4</v>
      </c>
      <c r="I71" s="74">
        <v>2</v>
      </c>
      <c r="J71" s="74"/>
      <c r="K71" s="74"/>
      <c r="L71" s="74"/>
      <c r="M71" s="74"/>
      <c r="N71" s="72"/>
    </row>
    <row r="72" spans="1:16" s="41" customFormat="1" ht="16.5" customHeight="1">
      <c r="B72" s="177" t="s">
        <v>499</v>
      </c>
      <c r="C72" s="178"/>
      <c r="D72" s="74"/>
      <c r="E72" s="74"/>
      <c r="F72" s="74"/>
      <c r="G72" s="74">
        <v>3</v>
      </c>
      <c r="H72" s="74">
        <v>4</v>
      </c>
      <c r="I72" s="74"/>
      <c r="J72" s="74">
        <v>3</v>
      </c>
      <c r="K72" s="74"/>
      <c r="L72" s="74"/>
      <c r="M72" s="74"/>
      <c r="N72" s="72"/>
    </row>
    <row r="73" spans="1:16">
      <c r="B73" s="177" t="s">
        <v>487</v>
      </c>
      <c r="C73" s="178"/>
      <c r="D73" s="28">
        <v>5</v>
      </c>
      <c r="E73" s="50"/>
      <c r="F73" s="50"/>
      <c r="G73" s="50">
        <v>5</v>
      </c>
      <c r="H73" s="50"/>
      <c r="I73" s="50"/>
      <c r="J73" s="50"/>
      <c r="K73" s="28"/>
      <c r="L73" s="50"/>
      <c r="M73" s="50"/>
      <c r="N73" s="35"/>
      <c r="O73" s="41"/>
      <c r="P73" s="41"/>
    </row>
    <row r="74" spans="1:16" ht="16.5" customHeight="1">
      <c r="B74" s="88" t="s">
        <v>486</v>
      </c>
      <c r="C74" s="90"/>
      <c r="D74" s="28">
        <v>5</v>
      </c>
      <c r="E74" s="50"/>
      <c r="F74" s="50"/>
      <c r="G74" s="50">
        <v>5</v>
      </c>
      <c r="H74" s="50"/>
      <c r="I74" s="50"/>
      <c r="J74" s="50"/>
      <c r="K74" s="28"/>
      <c r="L74" s="50"/>
      <c r="M74" s="50"/>
      <c r="N74" s="35"/>
      <c r="O74" s="41"/>
      <c r="P74" s="41"/>
    </row>
    <row r="75" spans="1:16">
      <c r="B75" s="161" t="s">
        <v>290</v>
      </c>
      <c r="C75" s="161"/>
      <c r="D75" s="39">
        <f>SUMIF($N$28:$N$74, "&gt;=1", D28:D74)</f>
        <v>41</v>
      </c>
      <c r="E75" s="39">
        <f t="shared" ref="E75:M75" si="2">SUMIF($N$28:$N$74, "&gt;=1", E28:E74)</f>
        <v>9</v>
      </c>
      <c r="F75" s="39">
        <f t="shared" si="2"/>
        <v>37</v>
      </c>
      <c r="G75" s="39">
        <f t="shared" si="2"/>
        <v>43</v>
      </c>
      <c r="H75" s="39">
        <f t="shared" si="2"/>
        <v>82</v>
      </c>
      <c r="I75" s="39">
        <f t="shared" si="2"/>
        <v>9</v>
      </c>
      <c r="J75" s="39">
        <f t="shared" si="2"/>
        <v>15</v>
      </c>
      <c r="K75" s="39">
        <f t="shared" si="2"/>
        <v>7</v>
      </c>
      <c r="L75" s="39">
        <f t="shared" si="2"/>
        <v>6</v>
      </c>
      <c r="M75" s="39">
        <f t="shared" si="2"/>
        <v>1</v>
      </c>
      <c r="N75" s="39">
        <f>SUM(D75:M75)</f>
        <v>250</v>
      </c>
      <c r="O75" s="41"/>
      <c r="P75" s="41"/>
    </row>
    <row r="76" spans="1:16">
      <c r="B76" s="161" t="s">
        <v>288</v>
      </c>
      <c r="C76" s="161"/>
      <c r="D76" s="39">
        <f>COUNTIFS($N$28:$N$74, "&gt;=1", D28:D74,"&gt;=1")</f>
        <v>13</v>
      </c>
      <c r="E76" s="39">
        <f t="shared" ref="E76:M76" si="3">COUNTIFS($N$28:$N$74, "&gt;=1", E28:E74,"&gt;=1")</f>
        <v>6</v>
      </c>
      <c r="F76" s="39">
        <f t="shared" si="3"/>
        <v>12</v>
      </c>
      <c r="G76" s="39">
        <f t="shared" si="3"/>
        <v>14</v>
      </c>
      <c r="H76" s="39">
        <f t="shared" si="3"/>
        <v>21</v>
      </c>
      <c r="I76" s="39">
        <f t="shared" si="3"/>
        <v>4</v>
      </c>
      <c r="J76" s="39">
        <f t="shared" si="3"/>
        <v>7</v>
      </c>
      <c r="K76" s="39">
        <f t="shared" si="3"/>
        <v>5</v>
      </c>
      <c r="L76" s="39">
        <f t="shared" si="3"/>
        <v>5</v>
      </c>
      <c r="M76" s="39">
        <f t="shared" si="3"/>
        <v>1</v>
      </c>
      <c r="N76" s="39">
        <f>SUM(D76:M76)</f>
        <v>88</v>
      </c>
      <c r="O76" s="41"/>
      <c r="P76" s="41"/>
    </row>
    <row r="77" spans="1:16">
      <c r="B77" s="161" t="s">
        <v>162</v>
      </c>
      <c r="C77" s="161"/>
      <c r="D77" s="27">
        <f>SUM(D28:D74)</f>
        <v>74</v>
      </c>
      <c r="E77" s="71">
        <f t="shared" ref="E77:M77" si="4">SUM(E28:E74)</f>
        <v>13</v>
      </c>
      <c r="F77" s="71">
        <f t="shared" si="4"/>
        <v>56</v>
      </c>
      <c r="G77" s="71">
        <f t="shared" si="4"/>
        <v>85</v>
      </c>
      <c r="H77" s="71">
        <f t="shared" si="4"/>
        <v>120</v>
      </c>
      <c r="I77" s="71">
        <f t="shared" si="4"/>
        <v>17</v>
      </c>
      <c r="J77" s="71">
        <f t="shared" si="4"/>
        <v>29</v>
      </c>
      <c r="K77" s="71">
        <f t="shared" si="4"/>
        <v>26</v>
      </c>
      <c r="L77" s="71">
        <f t="shared" si="4"/>
        <v>21</v>
      </c>
      <c r="M77" s="71">
        <f t="shared" si="4"/>
        <v>9</v>
      </c>
      <c r="N77" s="27">
        <f>SUM(D77:M77)</f>
        <v>450</v>
      </c>
      <c r="O77" s="41"/>
      <c r="P77" s="41"/>
    </row>
    <row r="78" spans="1:16">
      <c r="B78" s="163" t="s">
        <v>484</v>
      </c>
      <c r="C78" s="164"/>
      <c r="D78" s="164"/>
      <c r="E78" s="164"/>
      <c r="F78" s="164"/>
      <c r="G78" s="164"/>
      <c r="H78" s="164"/>
      <c r="I78" s="164"/>
      <c r="J78" s="164"/>
      <c r="K78" s="164"/>
      <c r="L78" s="164"/>
      <c r="M78" s="164"/>
      <c r="N78" s="53" t="s">
        <v>511</v>
      </c>
      <c r="O78" s="41"/>
      <c r="P78" s="41"/>
    </row>
    <row r="79" spans="1:16">
      <c r="A79" s="5" t="s">
        <v>161</v>
      </c>
      <c r="B79" s="163" t="s">
        <v>485</v>
      </c>
      <c r="C79" s="164"/>
      <c r="D79" s="164"/>
      <c r="E79" s="164"/>
      <c r="F79" s="164"/>
      <c r="G79" s="164"/>
      <c r="H79" s="164"/>
      <c r="I79" s="164"/>
      <c r="J79" s="164"/>
      <c r="K79" s="164"/>
      <c r="L79" s="164"/>
      <c r="M79" s="164"/>
      <c r="N79" s="53" t="s">
        <v>511</v>
      </c>
      <c r="O79" s="41"/>
      <c r="P79" s="41"/>
    </row>
    <row r="80" spans="1:16">
      <c r="B80" s="163" t="s">
        <v>289</v>
      </c>
      <c r="C80" s="164"/>
      <c r="D80" s="164"/>
      <c r="E80" s="164"/>
      <c r="F80" s="164"/>
      <c r="G80" s="164"/>
      <c r="H80" s="164"/>
      <c r="I80" s="164"/>
      <c r="J80" s="164"/>
      <c r="K80" s="164"/>
      <c r="L80" s="164"/>
      <c r="M80" s="164"/>
      <c r="N80" s="53" t="s">
        <v>511</v>
      </c>
      <c r="O80" s="41"/>
      <c r="P80" s="41"/>
    </row>
    <row r="81" spans="1:17">
      <c r="B81" s="163" t="s">
        <v>506</v>
      </c>
      <c r="C81" s="164"/>
      <c r="D81" s="164"/>
      <c r="E81" s="164"/>
      <c r="F81" s="164"/>
      <c r="G81" s="164"/>
      <c r="H81" s="164"/>
      <c r="I81" s="164"/>
      <c r="J81" s="164"/>
      <c r="K81" s="164"/>
      <c r="L81" s="164"/>
      <c r="M81" s="164"/>
      <c r="N81" s="53" t="s">
        <v>511</v>
      </c>
      <c r="O81" s="41"/>
      <c r="P81" s="41"/>
    </row>
    <row r="82" spans="1:17"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P82" s="41"/>
      <c r="Q82" s="41"/>
    </row>
    <row r="83" spans="1:17" s="41" customFormat="1">
      <c r="O83" s="30"/>
    </row>
    <row r="84" spans="1:17" s="41" customFormat="1">
      <c r="O84" s="30"/>
    </row>
    <row r="85" spans="1:17" s="41" customFormat="1">
      <c r="O85" s="30"/>
    </row>
    <row r="86" spans="1:17">
      <c r="P86" s="41"/>
    </row>
    <row r="87" spans="1:17">
      <c r="A87" s="3" t="s">
        <v>163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P87" s="41"/>
      <c r="Q87" s="3"/>
    </row>
    <row r="88" spans="1:17">
      <c r="A88" s="3"/>
      <c r="B88" s="162" t="s">
        <v>11</v>
      </c>
      <c r="C88" s="162"/>
      <c r="D88" s="28" t="s">
        <v>23</v>
      </c>
      <c r="E88" s="28" t="s">
        <v>2</v>
      </c>
      <c r="F88" s="28" t="s">
        <v>3</v>
      </c>
      <c r="G88" s="28" t="s">
        <v>4</v>
      </c>
      <c r="H88" s="28" t="s">
        <v>5</v>
      </c>
      <c r="I88" s="28" t="s">
        <v>6</v>
      </c>
      <c r="J88" s="28" t="s">
        <v>7</v>
      </c>
      <c r="K88" s="28" t="s">
        <v>8</v>
      </c>
      <c r="L88" s="28" t="s">
        <v>9</v>
      </c>
      <c r="M88" s="28" t="s">
        <v>10</v>
      </c>
      <c r="N88" s="49" t="s">
        <v>254</v>
      </c>
      <c r="O88" s="3"/>
      <c r="P88" s="3"/>
      <c r="Q88" s="3"/>
    </row>
    <row r="89" spans="1:17">
      <c r="A89" s="3"/>
      <c r="B89" s="162" t="s">
        <v>12</v>
      </c>
      <c r="C89" s="162"/>
      <c r="D89" s="20">
        <v>5</v>
      </c>
      <c r="E89" s="20">
        <v>5</v>
      </c>
      <c r="F89" s="20">
        <v>5</v>
      </c>
      <c r="G89" s="20">
        <v>5</v>
      </c>
      <c r="H89" s="20">
        <v>5</v>
      </c>
      <c r="I89" s="20">
        <v>5</v>
      </c>
      <c r="J89" s="20">
        <v>10</v>
      </c>
      <c r="K89" s="20"/>
      <c r="L89" s="20"/>
      <c r="M89" s="20"/>
      <c r="N89" s="53">
        <v>4</v>
      </c>
      <c r="O89" s="3"/>
      <c r="P89" s="3"/>
      <c r="Q89" s="3"/>
    </row>
    <row r="90" spans="1:17">
      <c r="A90" s="3"/>
      <c r="B90" s="162" t="s">
        <v>13</v>
      </c>
      <c r="C90" s="162"/>
      <c r="D90" s="20">
        <v>5</v>
      </c>
      <c r="E90" s="20">
        <v>5</v>
      </c>
      <c r="F90" s="20">
        <v>5</v>
      </c>
      <c r="G90" s="20"/>
      <c r="H90" s="20"/>
      <c r="I90" s="20">
        <v>10</v>
      </c>
      <c r="J90" s="20"/>
      <c r="K90" s="20">
        <v>10</v>
      </c>
      <c r="L90" s="20"/>
      <c r="M90" s="20"/>
      <c r="N90" s="53">
        <v>4</v>
      </c>
      <c r="O90" s="3"/>
      <c r="P90" s="3"/>
      <c r="Q90" s="3"/>
    </row>
    <row r="91" spans="1:17">
      <c r="A91" s="3"/>
      <c r="B91" s="162" t="s">
        <v>14</v>
      </c>
      <c r="C91" s="162"/>
      <c r="D91" s="20">
        <v>5</v>
      </c>
      <c r="E91" s="20"/>
      <c r="F91" s="20">
        <v>5</v>
      </c>
      <c r="G91" s="20">
        <v>5</v>
      </c>
      <c r="H91" s="20">
        <v>5</v>
      </c>
      <c r="I91" s="20">
        <v>10</v>
      </c>
      <c r="J91" s="20">
        <v>5</v>
      </c>
      <c r="K91" s="20"/>
      <c r="L91" s="20"/>
      <c r="M91" s="20">
        <v>5</v>
      </c>
      <c r="N91" s="53"/>
      <c r="O91" s="3"/>
      <c r="P91" s="3"/>
      <c r="Q91" s="3"/>
    </row>
    <row r="92" spans="1:17">
      <c r="A92" s="3"/>
      <c r="B92" s="162" t="s">
        <v>15</v>
      </c>
      <c r="C92" s="162"/>
      <c r="D92" s="21"/>
      <c r="E92" s="21"/>
      <c r="F92" s="21"/>
      <c r="G92" s="21"/>
      <c r="H92" s="21"/>
      <c r="I92" s="20"/>
      <c r="J92" s="20"/>
      <c r="K92" s="20">
        <v>10</v>
      </c>
      <c r="L92" s="20"/>
      <c r="M92" s="20">
        <v>5</v>
      </c>
      <c r="N92" s="53"/>
      <c r="O92" s="3"/>
      <c r="P92" s="3"/>
      <c r="Q92" s="3"/>
    </row>
    <row r="93" spans="1:17">
      <c r="A93" s="3"/>
      <c r="B93" s="162" t="s">
        <v>16</v>
      </c>
      <c r="C93" s="162"/>
      <c r="D93" s="20"/>
      <c r="E93" s="20">
        <v>5</v>
      </c>
      <c r="F93" s="20"/>
      <c r="G93" s="20">
        <v>5</v>
      </c>
      <c r="H93" s="20">
        <v>5</v>
      </c>
      <c r="I93" s="20">
        <v>5</v>
      </c>
      <c r="J93" s="20">
        <v>5</v>
      </c>
      <c r="K93" s="20">
        <v>5</v>
      </c>
      <c r="L93" s="20"/>
      <c r="M93" s="20">
        <v>5</v>
      </c>
      <c r="N93" s="53"/>
      <c r="O93" s="3"/>
      <c r="P93" s="3"/>
      <c r="Q93" s="3"/>
    </row>
    <row r="94" spans="1:17">
      <c r="A94" s="3"/>
      <c r="B94" s="162" t="s">
        <v>17</v>
      </c>
      <c r="C94" s="162"/>
      <c r="D94" s="20">
        <v>5</v>
      </c>
      <c r="E94" s="20">
        <v>5</v>
      </c>
      <c r="F94" s="20">
        <v>5</v>
      </c>
      <c r="G94" s="20">
        <v>5</v>
      </c>
      <c r="H94" s="20">
        <v>5</v>
      </c>
      <c r="I94" s="20">
        <v>10</v>
      </c>
      <c r="J94" s="20">
        <v>10</v>
      </c>
      <c r="K94" s="20"/>
      <c r="L94" s="20"/>
      <c r="M94" s="20"/>
      <c r="N94" s="53">
        <v>4</v>
      </c>
      <c r="O94" s="3"/>
      <c r="P94" s="3"/>
      <c r="Q94" s="3"/>
    </row>
    <row r="95" spans="1:17">
      <c r="A95" s="3"/>
      <c r="B95" s="162" t="s">
        <v>18</v>
      </c>
      <c r="C95" s="162"/>
      <c r="D95" s="20"/>
      <c r="E95" s="20"/>
      <c r="F95" s="20"/>
      <c r="G95" s="20"/>
      <c r="H95" s="20"/>
      <c r="I95" s="20"/>
      <c r="J95" s="20">
        <v>5</v>
      </c>
      <c r="K95" s="20">
        <v>10</v>
      </c>
      <c r="L95" s="20">
        <v>5</v>
      </c>
      <c r="M95" s="20">
        <v>5</v>
      </c>
      <c r="N95" s="53">
        <v>3</v>
      </c>
      <c r="O95" s="3"/>
      <c r="P95" s="3"/>
      <c r="Q95" s="3"/>
    </row>
    <row r="96" spans="1:17">
      <c r="A96" s="3"/>
      <c r="B96" s="162" t="s">
        <v>19</v>
      </c>
      <c r="C96" s="162"/>
      <c r="D96" s="20"/>
      <c r="E96" s="20"/>
      <c r="F96" s="20"/>
      <c r="G96" s="20"/>
      <c r="H96" s="20"/>
      <c r="I96" s="20"/>
      <c r="J96" s="20"/>
      <c r="K96" s="20"/>
      <c r="L96" s="20">
        <v>10</v>
      </c>
      <c r="M96" s="20">
        <v>5</v>
      </c>
      <c r="N96" s="53">
        <v>4</v>
      </c>
      <c r="O96" s="3"/>
      <c r="P96" s="3"/>
      <c r="Q96" s="3"/>
    </row>
    <row r="97" spans="1:17">
      <c r="A97" s="3"/>
      <c r="B97" s="162" t="s">
        <v>20</v>
      </c>
      <c r="C97" s="162"/>
      <c r="D97" s="20"/>
      <c r="E97" s="20"/>
      <c r="F97" s="20"/>
      <c r="G97" s="20"/>
      <c r="H97" s="20"/>
      <c r="I97" s="20"/>
      <c r="J97" s="20">
        <v>5</v>
      </c>
      <c r="K97" s="20">
        <v>5</v>
      </c>
      <c r="L97" s="20">
        <v>5</v>
      </c>
      <c r="M97" s="20">
        <v>5</v>
      </c>
      <c r="N97" s="53">
        <v>2</v>
      </c>
      <c r="O97" s="3"/>
      <c r="P97" s="3"/>
      <c r="Q97" s="3"/>
    </row>
    <row r="98" spans="1:17">
      <c r="A98" s="3"/>
      <c r="B98" s="162" t="s">
        <v>21</v>
      </c>
      <c r="C98" s="162"/>
      <c r="D98" s="20"/>
      <c r="E98" s="20"/>
      <c r="F98" s="20"/>
      <c r="G98" s="20"/>
      <c r="H98" s="20"/>
      <c r="I98" s="20"/>
      <c r="J98" s="20"/>
      <c r="K98" s="20"/>
      <c r="L98" s="20">
        <v>10</v>
      </c>
      <c r="M98" s="20">
        <v>5</v>
      </c>
      <c r="N98" s="53"/>
      <c r="O98" s="3"/>
      <c r="P98" s="3"/>
      <c r="Q98" s="3"/>
    </row>
    <row r="99" spans="1:17">
      <c r="A99" s="3"/>
      <c r="B99" s="161" t="s">
        <v>164</v>
      </c>
      <c r="C99" s="161"/>
      <c r="D99" s="27">
        <f t="shared" ref="D99:M99" si="5">SUM(D89:D98)</f>
        <v>20</v>
      </c>
      <c r="E99" s="27">
        <f t="shared" si="5"/>
        <v>20</v>
      </c>
      <c r="F99" s="27">
        <f t="shared" si="5"/>
        <v>20</v>
      </c>
      <c r="G99" s="27">
        <f t="shared" si="5"/>
        <v>20</v>
      </c>
      <c r="H99" s="27">
        <f t="shared" si="5"/>
        <v>20</v>
      </c>
      <c r="I99" s="27">
        <f t="shared" si="5"/>
        <v>40</v>
      </c>
      <c r="J99" s="27">
        <f t="shared" si="5"/>
        <v>40</v>
      </c>
      <c r="K99" s="27">
        <f t="shared" si="5"/>
        <v>40</v>
      </c>
      <c r="L99" s="27">
        <f t="shared" si="5"/>
        <v>30</v>
      </c>
      <c r="M99" s="27">
        <f t="shared" si="5"/>
        <v>35</v>
      </c>
      <c r="N99" s="49">
        <f>SUM(C99:M99)</f>
        <v>285</v>
      </c>
      <c r="O99" s="3"/>
      <c r="P99" s="3"/>
      <c r="Q99" s="3"/>
    </row>
    <row r="100" spans="1:17">
      <c r="A100" s="3"/>
      <c r="B100" s="161" t="s">
        <v>165</v>
      </c>
      <c r="C100" s="161"/>
      <c r="D100" s="39">
        <f>SUMIF($N$89:$N$98, "&gt;=1", D89:D98)</f>
        <v>15</v>
      </c>
      <c r="E100" s="39">
        <f t="shared" ref="E100:M100" si="6">SUMIF($N$89:$N$98, "&gt;=1", E89:E98)</f>
        <v>15</v>
      </c>
      <c r="F100" s="39">
        <f t="shared" si="6"/>
        <v>15</v>
      </c>
      <c r="G100" s="39">
        <f t="shared" si="6"/>
        <v>10</v>
      </c>
      <c r="H100" s="39">
        <f t="shared" si="6"/>
        <v>10</v>
      </c>
      <c r="I100" s="39">
        <f t="shared" si="6"/>
        <v>25</v>
      </c>
      <c r="J100" s="39">
        <f t="shared" si="6"/>
        <v>30</v>
      </c>
      <c r="K100" s="39">
        <f t="shared" si="6"/>
        <v>25</v>
      </c>
      <c r="L100" s="39">
        <f t="shared" si="6"/>
        <v>20</v>
      </c>
      <c r="M100" s="39">
        <f t="shared" si="6"/>
        <v>15</v>
      </c>
      <c r="N100" s="39">
        <f>SUM(D100:M100)</f>
        <v>180</v>
      </c>
      <c r="O100" s="3"/>
      <c r="P100" s="3"/>
      <c r="Q100" s="3"/>
    </row>
    <row r="101" spans="1:17">
      <c r="A101" s="3"/>
      <c r="B101" s="163" t="s">
        <v>166</v>
      </c>
      <c r="C101" s="164"/>
      <c r="D101" s="164"/>
      <c r="E101" s="164"/>
      <c r="F101" s="164"/>
      <c r="G101" s="164"/>
      <c r="H101" s="164"/>
      <c r="I101" s="164"/>
      <c r="J101" s="164"/>
      <c r="K101" s="164"/>
      <c r="L101" s="164"/>
      <c r="M101" s="165"/>
      <c r="N101" s="49"/>
      <c r="O101" s="3"/>
      <c r="P101" s="3"/>
      <c r="Q101" s="3"/>
    </row>
    <row r="102" spans="1:17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P102" s="3"/>
      <c r="Q102" s="3"/>
    </row>
    <row r="103" spans="1:17">
      <c r="A103" s="3" t="s">
        <v>167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P103" s="3"/>
      <c r="Q103" s="3"/>
    </row>
    <row r="104" spans="1:17">
      <c r="A104" s="3"/>
      <c r="B104" s="110" t="s">
        <v>168</v>
      </c>
      <c r="C104" s="110"/>
      <c r="D104" s="28" t="s">
        <v>23</v>
      </c>
      <c r="E104" s="28" t="s">
        <v>2</v>
      </c>
      <c r="F104" s="28" t="s">
        <v>3</v>
      </c>
      <c r="G104" s="28" t="s">
        <v>4</v>
      </c>
      <c r="H104" s="28" t="s">
        <v>5</v>
      </c>
      <c r="I104" s="28" t="s">
        <v>6</v>
      </c>
      <c r="J104" s="28" t="s">
        <v>7</v>
      </c>
      <c r="K104" s="28" t="s">
        <v>8</v>
      </c>
      <c r="L104" s="28" t="s">
        <v>9</v>
      </c>
      <c r="M104" s="28" t="s">
        <v>10</v>
      </c>
      <c r="N104" s="3"/>
      <c r="O104" s="3"/>
      <c r="P104" s="3"/>
    </row>
    <row r="105" spans="1:17">
      <c r="A105" s="3"/>
      <c r="B105" s="110" t="s">
        <v>169</v>
      </c>
      <c r="C105" s="110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3"/>
      <c r="O105" s="3"/>
      <c r="P105" s="3"/>
    </row>
    <row r="106" spans="1:17">
      <c r="A106" s="3"/>
      <c r="B106" s="110" t="s">
        <v>170</v>
      </c>
      <c r="C106" s="110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3"/>
      <c r="O106" s="3"/>
      <c r="P106" s="3"/>
    </row>
    <row r="107" spans="1:17">
      <c r="A107" s="3"/>
      <c r="B107" s="110" t="s">
        <v>171</v>
      </c>
      <c r="C107" s="110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3"/>
      <c r="O107" s="3"/>
      <c r="P107" s="3"/>
    </row>
    <row r="108" spans="1:17">
      <c r="A108" s="3"/>
      <c r="B108" s="163" t="s">
        <v>172</v>
      </c>
      <c r="C108" s="164"/>
      <c r="D108" s="164"/>
      <c r="E108" s="164"/>
      <c r="F108" s="164"/>
      <c r="G108" s="164"/>
      <c r="H108" s="164"/>
      <c r="I108" s="164"/>
      <c r="J108" s="164"/>
      <c r="K108" s="164"/>
      <c r="L108" s="164"/>
      <c r="M108" s="165"/>
      <c r="N108" s="22"/>
      <c r="O108" s="3"/>
      <c r="P108" s="3"/>
    </row>
    <row r="109" spans="1:17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P109" s="3"/>
      <c r="Q109" s="3"/>
    </row>
    <row r="110" spans="1:17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P110" s="3"/>
      <c r="Q110" s="3"/>
    </row>
    <row r="111" spans="1:17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P111" s="3"/>
      <c r="Q111" s="3"/>
    </row>
    <row r="112" spans="1:17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P112" s="3"/>
      <c r="Q112" s="3"/>
    </row>
    <row r="113" spans="1:17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P113" s="3"/>
      <c r="Q113" s="3"/>
    </row>
    <row r="114" spans="1:17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P114" s="3"/>
      <c r="Q114" s="3"/>
    </row>
    <row r="115" spans="1:17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P115" s="3"/>
      <c r="Q115" s="3"/>
    </row>
    <row r="116" spans="1:17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P116" s="3"/>
      <c r="Q116" s="3"/>
    </row>
    <row r="117" spans="1: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P117" s="3"/>
      <c r="Q117" s="3"/>
    </row>
    <row r="118" spans="1:17" s="41" customForma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0"/>
      <c r="P118" s="3"/>
      <c r="Q118" s="3"/>
    </row>
    <row r="119" spans="1:17" s="41" customForma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0"/>
      <c r="P119" s="3"/>
      <c r="Q119" s="3"/>
    </row>
    <row r="120" spans="1:17" s="41" customForma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0"/>
      <c r="P120" s="3"/>
      <c r="Q120" s="3"/>
    </row>
    <row r="121" spans="1:17" s="41" customForma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0"/>
      <c r="P121" s="3"/>
      <c r="Q121" s="3"/>
    </row>
    <row r="122" spans="1:17" s="41" customForma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0"/>
      <c r="P122" s="3"/>
      <c r="Q122" s="3"/>
    </row>
    <row r="123" spans="1:17" s="41" customFormat="1">
      <c r="O123" s="30"/>
    </row>
    <row r="124" spans="1:17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P124" s="3"/>
      <c r="Q124" s="3"/>
    </row>
    <row r="125" spans="1:17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P125" s="3"/>
      <c r="Q125" s="3"/>
    </row>
    <row r="126" spans="1:17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P126" s="3"/>
      <c r="Q126" s="3"/>
    </row>
    <row r="127" spans="1:1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P127" s="3"/>
      <c r="Q127" s="3"/>
    </row>
    <row r="128" spans="1:17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P128" s="3"/>
      <c r="Q128" s="3"/>
    </row>
    <row r="129" spans="1:17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P129" s="3"/>
      <c r="Q129" s="3"/>
    </row>
    <row r="130" spans="1:17">
      <c r="A130" s="32" t="s">
        <v>173</v>
      </c>
    </row>
    <row r="131" spans="1:17">
      <c r="A131" s="32" t="s">
        <v>174</v>
      </c>
    </row>
    <row r="132" spans="1:17">
      <c r="B132" s="162" t="s">
        <v>175</v>
      </c>
      <c r="C132" s="162"/>
      <c r="D132" s="28" t="s">
        <v>176</v>
      </c>
      <c r="E132" s="28" t="s">
        <v>177</v>
      </c>
      <c r="F132" s="28" t="s">
        <v>3</v>
      </c>
      <c r="G132" s="28" t="s">
        <v>4</v>
      </c>
      <c r="H132" s="28" t="s">
        <v>5</v>
      </c>
      <c r="I132" s="28" t="s">
        <v>6</v>
      </c>
      <c r="J132" s="28" t="s">
        <v>7</v>
      </c>
      <c r="K132" s="28" t="s">
        <v>8</v>
      </c>
      <c r="L132" s="28" t="s">
        <v>9</v>
      </c>
      <c r="M132" s="28" t="s">
        <v>10</v>
      </c>
      <c r="N132" s="30"/>
    </row>
    <row r="133" spans="1:17">
      <c r="B133" s="166" t="s">
        <v>178</v>
      </c>
      <c r="C133" s="28" t="s">
        <v>179</v>
      </c>
      <c r="D133" s="40">
        <f>SUMIF($N$7:$N$20, 1, D$7:D$20)</f>
        <v>4</v>
      </c>
      <c r="E133" s="40">
        <f t="shared" ref="E133:M133" si="7">SUMIF($N$7:$N$20, 1, E$7:E$20)</f>
        <v>0</v>
      </c>
      <c r="F133" s="40">
        <f t="shared" si="7"/>
        <v>4</v>
      </c>
      <c r="G133" s="40">
        <f t="shared" si="7"/>
        <v>0</v>
      </c>
      <c r="H133" s="40">
        <f t="shared" si="7"/>
        <v>0</v>
      </c>
      <c r="I133" s="40">
        <f t="shared" si="7"/>
        <v>0</v>
      </c>
      <c r="J133" s="40">
        <f t="shared" si="7"/>
        <v>0</v>
      </c>
      <c r="K133" s="40">
        <f t="shared" si="7"/>
        <v>0</v>
      </c>
      <c r="L133" s="40">
        <f t="shared" si="7"/>
        <v>2</v>
      </c>
      <c r="M133" s="40">
        <f t="shared" si="7"/>
        <v>0</v>
      </c>
      <c r="N133" s="52"/>
      <c r="O133" s="7"/>
    </row>
    <row r="134" spans="1:17">
      <c r="B134" s="167"/>
      <c r="C134" s="28" t="s">
        <v>180</v>
      </c>
      <c r="D134" s="40">
        <f>SUMIF($N$29:$N$74, 1, D$29:D$74)</f>
        <v>6</v>
      </c>
      <c r="E134" s="40">
        <f t="shared" ref="E134:M134" si="8">SUMIF($N$29:$N$74, 1, E$29:E$74)</f>
        <v>2</v>
      </c>
      <c r="F134" s="40">
        <f t="shared" si="8"/>
        <v>3</v>
      </c>
      <c r="G134" s="40">
        <f t="shared" si="8"/>
        <v>3</v>
      </c>
      <c r="H134" s="40">
        <f t="shared" si="8"/>
        <v>8</v>
      </c>
      <c r="I134" s="40">
        <f t="shared" si="8"/>
        <v>2</v>
      </c>
      <c r="J134" s="40">
        <f t="shared" si="8"/>
        <v>5</v>
      </c>
      <c r="K134" s="40">
        <f t="shared" si="8"/>
        <v>0</v>
      </c>
      <c r="L134" s="40">
        <f t="shared" si="8"/>
        <v>0</v>
      </c>
      <c r="M134" s="40">
        <f t="shared" si="8"/>
        <v>1</v>
      </c>
      <c r="N134" s="52"/>
      <c r="O134" s="7"/>
    </row>
    <row r="135" spans="1:17">
      <c r="B135" s="168"/>
      <c r="C135" s="28" t="s">
        <v>181</v>
      </c>
      <c r="D135" s="40">
        <f t="shared" ref="D135:M135" si="9">SUM(D133:D134)</f>
        <v>10</v>
      </c>
      <c r="E135" s="40">
        <f t="shared" si="9"/>
        <v>2</v>
      </c>
      <c r="F135" s="40">
        <f t="shared" si="9"/>
        <v>7</v>
      </c>
      <c r="G135" s="40">
        <f t="shared" si="9"/>
        <v>3</v>
      </c>
      <c r="H135" s="40">
        <f t="shared" si="9"/>
        <v>8</v>
      </c>
      <c r="I135" s="40">
        <f t="shared" si="9"/>
        <v>2</v>
      </c>
      <c r="J135" s="40">
        <f t="shared" si="9"/>
        <v>5</v>
      </c>
      <c r="K135" s="40">
        <f t="shared" si="9"/>
        <v>0</v>
      </c>
      <c r="L135" s="40">
        <f t="shared" si="9"/>
        <v>2</v>
      </c>
      <c r="M135" s="40">
        <f t="shared" si="9"/>
        <v>1</v>
      </c>
      <c r="N135" s="52"/>
      <c r="O135" s="7"/>
    </row>
    <row r="136" spans="1:17">
      <c r="B136" s="88" t="s">
        <v>508</v>
      </c>
      <c r="C136" s="90"/>
      <c r="D136" s="40">
        <f>SUMIF($N$89:$N$98,1,D$89:D$98)</f>
        <v>0</v>
      </c>
      <c r="E136" s="40">
        <f t="shared" ref="E136:M136" si="10">SUMIF($N$89:$N$98,1,E$89:E$98)</f>
        <v>0</v>
      </c>
      <c r="F136" s="40">
        <f t="shared" si="10"/>
        <v>0</v>
      </c>
      <c r="G136" s="40">
        <f t="shared" si="10"/>
        <v>0</v>
      </c>
      <c r="H136" s="40">
        <f t="shared" si="10"/>
        <v>0</v>
      </c>
      <c r="I136" s="40">
        <f t="shared" si="10"/>
        <v>0</v>
      </c>
      <c r="J136" s="40">
        <f t="shared" si="10"/>
        <v>0</v>
      </c>
      <c r="K136" s="40">
        <f t="shared" si="10"/>
        <v>0</v>
      </c>
      <c r="L136" s="40">
        <f t="shared" si="10"/>
        <v>0</v>
      </c>
      <c r="M136" s="40">
        <f t="shared" si="10"/>
        <v>0</v>
      </c>
      <c r="N136" s="30"/>
    </row>
    <row r="137" spans="1:17">
      <c r="B137" s="110" t="s">
        <v>182</v>
      </c>
      <c r="C137" s="110"/>
      <c r="D137" s="40">
        <f>D135+D136</f>
        <v>10</v>
      </c>
      <c r="E137" s="40">
        <f t="shared" ref="E137:M137" si="11">E135+E136</f>
        <v>2</v>
      </c>
      <c r="F137" s="40">
        <f t="shared" si="11"/>
        <v>7</v>
      </c>
      <c r="G137" s="40">
        <f t="shared" si="11"/>
        <v>3</v>
      </c>
      <c r="H137" s="40">
        <f t="shared" si="11"/>
        <v>8</v>
      </c>
      <c r="I137" s="40">
        <f t="shared" si="11"/>
        <v>2</v>
      </c>
      <c r="J137" s="40">
        <f t="shared" si="11"/>
        <v>5</v>
      </c>
      <c r="K137" s="40">
        <f t="shared" si="11"/>
        <v>0</v>
      </c>
      <c r="L137" s="40">
        <f t="shared" si="11"/>
        <v>2</v>
      </c>
      <c r="M137" s="40">
        <f t="shared" si="11"/>
        <v>1</v>
      </c>
      <c r="N137" s="30"/>
    </row>
    <row r="139" spans="1:17" s="41" customFormat="1">
      <c r="O139" s="30"/>
    </row>
    <row r="140" spans="1:17">
      <c r="A140" s="3" t="s">
        <v>183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</row>
    <row r="141" spans="1:17" s="41" customFormat="1">
      <c r="B141" s="162" t="s">
        <v>175</v>
      </c>
      <c r="C141" s="162"/>
      <c r="D141" s="74" t="s">
        <v>176</v>
      </c>
      <c r="E141" s="74" t="s">
        <v>177</v>
      </c>
      <c r="F141" s="74" t="s">
        <v>3</v>
      </c>
      <c r="G141" s="74" t="s">
        <v>4</v>
      </c>
      <c r="H141" s="74" t="s">
        <v>5</v>
      </c>
      <c r="I141" s="74" t="s">
        <v>6</v>
      </c>
      <c r="J141" s="74" t="s">
        <v>7</v>
      </c>
      <c r="K141" s="74" t="s">
        <v>8</v>
      </c>
      <c r="L141" s="74" t="s">
        <v>9</v>
      </c>
      <c r="M141" s="74" t="s">
        <v>10</v>
      </c>
      <c r="N141" s="30"/>
      <c r="O141" s="30"/>
    </row>
    <row r="142" spans="1:17" s="41" customFormat="1">
      <c r="B142" s="166" t="s">
        <v>178</v>
      </c>
      <c r="C142" s="74" t="s">
        <v>179</v>
      </c>
      <c r="D142" s="40">
        <f>SUMIF($N$7:$N$20, 2, D$7:D$20)</f>
        <v>8</v>
      </c>
      <c r="E142" s="40">
        <f t="shared" ref="E142:M142" si="12">SUMIF($N$7:$N$20, 2, E$7:E$20)</f>
        <v>0</v>
      </c>
      <c r="F142" s="40">
        <f t="shared" si="12"/>
        <v>4</v>
      </c>
      <c r="G142" s="40">
        <f t="shared" si="12"/>
        <v>0</v>
      </c>
      <c r="H142" s="40">
        <f t="shared" si="12"/>
        <v>4</v>
      </c>
      <c r="I142" s="40">
        <f t="shared" si="12"/>
        <v>0</v>
      </c>
      <c r="J142" s="40">
        <f t="shared" si="12"/>
        <v>0</v>
      </c>
      <c r="K142" s="40">
        <f t="shared" si="12"/>
        <v>0</v>
      </c>
      <c r="L142" s="40">
        <f t="shared" si="12"/>
        <v>2</v>
      </c>
      <c r="M142" s="40">
        <f t="shared" si="12"/>
        <v>2</v>
      </c>
      <c r="N142" s="52"/>
      <c r="O142" s="52"/>
    </row>
    <row r="143" spans="1:17" s="41" customFormat="1">
      <c r="B143" s="167"/>
      <c r="C143" s="74" t="s">
        <v>180</v>
      </c>
      <c r="D143" s="40">
        <f>SUMIF($N$29:$N$74, 2, D$29:D$74)</f>
        <v>16</v>
      </c>
      <c r="E143" s="40">
        <f t="shared" ref="E143:M143" si="13">SUMIF($N$29:$N$74, 2, E$29:E$74)</f>
        <v>3</v>
      </c>
      <c r="F143" s="40">
        <f t="shared" si="13"/>
        <v>12</v>
      </c>
      <c r="G143" s="40">
        <f t="shared" si="13"/>
        <v>10</v>
      </c>
      <c r="H143" s="40">
        <f t="shared" si="13"/>
        <v>29</v>
      </c>
      <c r="I143" s="40">
        <f t="shared" si="13"/>
        <v>2</v>
      </c>
      <c r="J143" s="40">
        <f t="shared" si="13"/>
        <v>8</v>
      </c>
      <c r="K143" s="40">
        <f t="shared" si="13"/>
        <v>0</v>
      </c>
      <c r="L143" s="40">
        <f t="shared" si="13"/>
        <v>0</v>
      </c>
      <c r="M143" s="40">
        <f t="shared" si="13"/>
        <v>0</v>
      </c>
      <c r="N143" s="52"/>
      <c r="O143" s="52"/>
    </row>
    <row r="144" spans="1:17" s="41" customFormat="1">
      <c r="B144" s="168"/>
      <c r="C144" s="74" t="s">
        <v>181</v>
      </c>
      <c r="D144" s="40">
        <f t="shared" ref="D144:M144" si="14">SUM(D142:D143)</f>
        <v>24</v>
      </c>
      <c r="E144" s="40">
        <f t="shared" si="14"/>
        <v>3</v>
      </c>
      <c r="F144" s="40">
        <f t="shared" si="14"/>
        <v>16</v>
      </c>
      <c r="G144" s="40">
        <f t="shared" si="14"/>
        <v>10</v>
      </c>
      <c r="H144" s="40">
        <f t="shared" si="14"/>
        <v>33</v>
      </c>
      <c r="I144" s="40">
        <f t="shared" si="14"/>
        <v>2</v>
      </c>
      <c r="J144" s="40">
        <f t="shared" si="14"/>
        <v>8</v>
      </c>
      <c r="K144" s="40">
        <f t="shared" si="14"/>
        <v>0</v>
      </c>
      <c r="L144" s="40">
        <f t="shared" si="14"/>
        <v>2</v>
      </c>
      <c r="M144" s="40">
        <f t="shared" si="14"/>
        <v>2</v>
      </c>
      <c r="N144" s="52"/>
      <c r="O144" s="52"/>
    </row>
    <row r="145" spans="1:15" s="41" customFormat="1">
      <c r="B145" s="88" t="s">
        <v>508</v>
      </c>
      <c r="C145" s="90"/>
      <c r="D145" s="40">
        <f>SUMIF($N$89:$N$98,2,D$89:D$98)</f>
        <v>0</v>
      </c>
      <c r="E145" s="40">
        <f t="shared" ref="E145:M145" si="15">SUMIF($N$89:$N$98,2,E$89:E$98)</f>
        <v>0</v>
      </c>
      <c r="F145" s="40">
        <f t="shared" si="15"/>
        <v>0</v>
      </c>
      <c r="G145" s="40">
        <f t="shared" si="15"/>
        <v>0</v>
      </c>
      <c r="H145" s="40">
        <f t="shared" si="15"/>
        <v>0</v>
      </c>
      <c r="I145" s="40">
        <f t="shared" si="15"/>
        <v>0</v>
      </c>
      <c r="J145" s="40">
        <f t="shared" si="15"/>
        <v>5</v>
      </c>
      <c r="K145" s="40">
        <f t="shared" si="15"/>
        <v>5</v>
      </c>
      <c r="L145" s="40">
        <f t="shared" si="15"/>
        <v>5</v>
      </c>
      <c r="M145" s="40">
        <f t="shared" si="15"/>
        <v>5</v>
      </c>
      <c r="N145" s="30"/>
      <c r="O145" s="30"/>
    </row>
    <row r="146" spans="1:15" s="41" customFormat="1">
      <c r="B146" s="110" t="s">
        <v>182</v>
      </c>
      <c r="C146" s="110"/>
      <c r="D146" s="40">
        <f>D144+D145</f>
        <v>24</v>
      </c>
      <c r="E146" s="40">
        <f t="shared" ref="E146" si="16">E144+E145</f>
        <v>3</v>
      </c>
      <c r="F146" s="40">
        <f t="shared" ref="F146" si="17">F144+F145</f>
        <v>16</v>
      </c>
      <c r="G146" s="40">
        <f t="shared" ref="G146" si="18">G144+G145</f>
        <v>10</v>
      </c>
      <c r="H146" s="40">
        <f t="shared" ref="H146" si="19">H144+H145</f>
        <v>33</v>
      </c>
      <c r="I146" s="40">
        <f t="shared" ref="I146" si="20">I144+I145</f>
        <v>2</v>
      </c>
      <c r="J146" s="40">
        <f t="shared" ref="J146" si="21">J144+J145</f>
        <v>13</v>
      </c>
      <c r="K146" s="40">
        <f t="shared" ref="K146" si="22">K144+K145</f>
        <v>5</v>
      </c>
      <c r="L146" s="40">
        <f t="shared" ref="L146" si="23">L144+L145</f>
        <v>7</v>
      </c>
      <c r="M146" s="40">
        <f t="shared" ref="M146" si="24">M144+M145</f>
        <v>7</v>
      </c>
      <c r="N146" s="30"/>
      <c r="O146" s="30"/>
    </row>
    <row r="148" spans="1:15" s="41" customFormat="1">
      <c r="O148" s="30"/>
    </row>
    <row r="149" spans="1:15">
      <c r="A149" s="3" t="s">
        <v>184</v>
      </c>
    </row>
    <row r="150" spans="1:15" s="41" customFormat="1">
      <c r="B150" s="162" t="s">
        <v>175</v>
      </c>
      <c r="C150" s="162"/>
      <c r="D150" s="74" t="s">
        <v>176</v>
      </c>
      <c r="E150" s="74" t="s">
        <v>177</v>
      </c>
      <c r="F150" s="74" t="s">
        <v>3</v>
      </c>
      <c r="G150" s="74" t="s">
        <v>4</v>
      </c>
      <c r="H150" s="74" t="s">
        <v>5</v>
      </c>
      <c r="I150" s="74" t="s">
        <v>6</v>
      </c>
      <c r="J150" s="74" t="s">
        <v>7</v>
      </c>
      <c r="K150" s="74" t="s">
        <v>8</v>
      </c>
      <c r="L150" s="74" t="s">
        <v>9</v>
      </c>
      <c r="M150" s="74" t="s">
        <v>10</v>
      </c>
      <c r="N150" s="30"/>
      <c r="O150" s="30"/>
    </row>
    <row r="151" spans="1:15" s="41" customFormat="1">
      <c r="B151" s="166" t="s">
        <v>178</v>
      </c>
      <c r="C151" s="74" t="s">
        <v>179</v>
      </c>
      <c r="D151" s="40">
        <f>SUMIF($N$7:$N$20, 3, D$7:D$20)</f>
        <v>0</v>
      </c>
      <c r="E151" s="40">
        <f t="shared" ref="E151:M151" si="25">SUMIF($N$7:$N$20, 3, E$7:E$20)</f>
        <v>0</v>
      </c>
      <c r="F151" s="40">
        <f t="shared" si="25"/>
        <v>0</v>
      </c>
      <c r="G151" s="40">
        <f t="shared" si="25"/>
        <v>0</v>
      </c>
      <c r="H151" s="40">
        <f t="shared" si="25"/>
        <v>0</v>
      </c>
      <c r="I151" s="40">
        <f t="shared" si="25"/>
        <v>0</v>
      </c>
      <c r="J151" s="40">
        <f t="shared" si="25"/>
        <v>0</v>
      </c>
      <c r="K151" s="40">
        <f t="shared" si="25"/>
        <v>0</v>
      </c>
      <c r="L151" s="40">
        <f t="shared" si="25"/>
        <v>0</v>
      </c>
      <c r="M151" s="40">
        <f t="shared" si="25"/>
        <v>0</v>
      </c>
      <c r="N151" s="52"/>
      <c r="O151" s="52"/>
    </row>
    <row r="152" spans="1:15" s="41" customFormat="1">
      <c r="B152" s="167"/>
      <c r="C152" s="74" t="s">
        <v>180</v>
      </c>
      <c r="D152" s="40">
        <f>SUMIF($N$29:$N$74, 3, D$29:D$74)</f>
        <v>13</v>
      </c>
      <c r="E152" s="40">
        <f t="shared" ref="E152:M152" si="26">SUMIF($N$29:$N$74, 3, E$29:E$74)</f>
        <v>1</v>
      </c>
      <c r="F152" s="40">
        <f t="shared" si="26"/>
        <v>14</v>
      </c>
      <c r="G152" s="40">
        <f t="shared" si="26"/>
        <v>16</v>
      </c>
      <c r="H152" s="40">
        <f t="shared" si="26"/>
        <v>34</v>
      </c>
      <c r="I152" s="40">
        <f t="shared" si="26"/>
        <v>3</v>
      </c>
      <c r="J152" s="40">
        <f t="shared" si="26"/>
        <v>0</v>
      </c>
      <c r="K152" s="40">
        <f t="shared" si="26"/>
        <v>4</v>
      </c>
      <c r="L152" s="40">
        <f t="shared" si="26"/>
        <v>5</v>
      </c>
      <c r="M152" s="40">
        <f t="shared" si="26"/>
        <v>0</v>
      </c>
      <c r="N152" s="52"/>
      <c r="O152" s="52"/>
    </row>
    <row r="153" spans="1:15" s="41" customFormat="1">
      <c r="B153" s="168"/>
      <c r="C153" s="74" t="s">
        <v>181</v>
      </c>
      <c r="D153" s="40">
        <f t="shared" ref="D153:M153" si="27">SUM(D151:D152)</f>
        <v>13</v>
      </c>
      <c r="E153" s="40">
        <f t="shared" si="27"/>
        <v>1</v>
      </c>
      <c r="F153" s="40">
        <f t="shared" si="27"/>
        <v>14</v>
      </c>
      <c r="G153" s="40">
        <f t="shared" si="27"/>
        <v>16</v>
      </c>
      <c r="H153" s="40">
        <f t="shared" si="27"/>
        <v>34</v>
      </c>
      <c r="I153" s="40">
        <f t="shared" si="27"/>
        <v>3</v>
      </c>
      <c r="J153" s="40">
        <f t="shared" si="27"/>
        <v>0</v>
      </c>
      <c r="K153" s="40">
        <f t="shared" si="27"/>
        <v>4</v>
      </c>
      <c r="L153" s="40">
        <f t="shared" si="27"/>
        <v>5</v>
      </c>
      <c r="M153" s="40">
        <f t="shared" si="27"/>
        <v>0</v>
      </c>
      <c r="N153" s="52"/>
      <c r="O153" s="52"/>
    </row>
    <row r="154" spans="1:15" s="41" customFormat="1">
      <c r="B154" s="88" t="s">
        <v>508</v>
      </c>
      <c r="C154" s="90"/>
      <c r="D154" s="40">
        <f>SUMIF($N$89:$N$98,3,D$89:D$98)</f>
        <v>0</v>
      </c>
      <c r="E154" s="40">
        <f t="shared" ref="E154:M154" si="28">SUMIF($N$89:$N$98,3,E$89:E$98)</f>
        <v>0</v>
      </c>
      <c r="F154" s="40">
        <f t="shared" si="28"/>
        <v>0</v>
      </c>
      <c r="G154" s="40">
        <f t="shared" si="28"/>
        <v>0</v>
      </c>
      <c r="H154" s="40">
        <f t="shared" si="28"/>
        <v>0</v>
      </c>
      <c r="I154" s="40">
        <f t="shared" si="28"/>
        <v>0</v>
      </c>
      <c r="J154" s="40">
        <f t="shared" si="28"/>
        <v>5</v>
      </c>
      <c r="K154" s="40">
        <f t="shared" si="28"/>
        <v>10</v>
      </c>
      <c r="L154" s="40">
        <f t="shared" si="28"/>
        <v>5</v>
      </c>
      <c r="M154" s="40">
        <f t="shared" si="28"/>
        <v>5</v>
      </c>
      <c r="N154" s="30"/>
      <c r="O154" s="30"/>
    </row>
    <row r="155" spans="1:15" s="41" customFormat="1">
      <c r="B155" s="110" t="s">
        <v>182</v>
      </c>
      <c r="C155" s="110"/>
      <c r="D155" s="40">
        <f>D153+D154</f>
        <v>13</v>
      </c>
      <c r="E155" s="40">
        <f t="shared" ref="E155" si="29">E153+E154</f>
        <v>1</v>
      </c>
      <c r="F155" s="40">
        <f t="shared" ref="F155" si="30">F153+F154</f>
        <v>14</v>
      </c>
      <c r="G155" s="40">
        <f t="shared" ref="G155" si="31">G153+G154</f>
        <v>16</v>
      </c>
      <c r="H155" s="40">
        <f t="shared" ref="H155" si="32">H153+H154</f>
        <v>34</v>
      </c>
      <c r="I155" s="40">
        <f t="shared" ref="I155" si="33">I153+I154</f>
        <v>3</v>
      </c>
      <c r="J155" s="40">
        <f t="shared" ref="J155" si="34">J153+J154</f>
        <v>5</v>
      </c>
      <c r="K155" s="40">
        <f t="shared" ref="K155" si="35">K153+K154</f>
        <v>14</v>
      </c>
      <c r="L155" s="40">
        <f t="shared" ref="L155" si="36">L153+L154</f>
        <v>10</v>
      </c>
      <c r="M155" s="40">
        <f t="shared" ref="M155" si="37">M153+M154</f>
        <v>5</v>
      </c>
      <c r="N155" s="30"/>
      <c r="O155" s="30"/>
    </row>
    <row r="157" spans="1:15" s="41" customFormat="1">
      <c r="O157" s="30"/>
    </row>
    <row r="158" spans="1:15">
      <c r="A158" s="3" t="s">
        <v>185</v>
      </c>
    </row>
    <row r="159" spans="1:15" s="41" customFormat="1">
      <c r="B159" s="162" t="s">
        <v>175</v>
      </c>
      <c r="C159" s="162"/>
      <c r="D159" s="74" t="s">
        <v>176</v>
      </c>
      <c r="E159" s="74" t="s">
        <v>177</v>
      </c>
      <c r="F159" s="74" t="s">
        <v>3</v>
      </c>
      <c r="G159" s="74" t="s">
        <v>4</v>
      </c>
      <c r="H159" s="74" t="s">
        <v>5</v>
      </c>
      <c r="I159" s="74" t="s">
        <v>6</v>
      </c>
      <c r="J159" s="74" t="s">
        <v>7</v>
      </c>
      <c r="K159" s="74" t="s">
        <v>8</v>
      </c>
      <c r="L159" s="74" t="s">
        <v>9</v>
      </c>
      <c r="M159" s="74" t="s">
        <v>10</v>
      </c>
      <c r="N159" s="30"/>
      <c r="O159" s="30"/>
    </row>
    <row r="160" spans="1:15" s="41" customFormat="1">
      <c r="B160" s="166" t="s">
        <v>178</v>
      </c>
      <c r="C160" s="74" t="s">
        <v>179</v>
      </c>
      <c r="D160" s="40">
        <f>SUMIF($N$7:$N$20, 4, D$7:D$20)</f>
        <v>10</v>
      </c>
      <c r="E160" s="40">
        <f t="shared" ref="E160:M160" si="38">SUMIF($N$7:$N$20, 4, E$7:E$20)</f>
        <v>1</v>
      </c>
      <c r="F160" s="40">
        <f t="shared" si="38"/>
        <v>6</v>
      </c>
      <c r="G160" s="40">
        <f t="shared" si="38"/>
        <v>5</v>
      </c>
      <c r="H160" s="40">
        <f t="shared" si="38"/>
        <v>8</v>
      </c>
      <c r="I160" s="40">
        <f t="shared" si="38"/>
        <v>0</v>
      </c>
      <c r="J160" s="40">
        <f t="shared" si="38"/>
        <v>0</v>
      </c>
      <c r="K160" s="40">
        <f t="shared" si="38"/>
        <v>0</v>
      </c>
      <c r="L160" s="40">
        <f t="shared" si="38"/>
        <v>0</v>
      </c>
      <c r="M160" s="40">
        <f t="shared" si="38"/>
        <v>0</v>
      </c>
      <c r="N160" s="52"/>
      <c r="O160" s="52"/>
    </row>
    <row r="161" spans="1:17" s="41" customFormat="1">
      <c r="B161" s="167"/>
      <c r="C161" s="74" t="s">
        <v>180</v>
      </c>
      <c r="D161" s="40">
        <f>SUMIF($N$29:$N$74, 4, D$29:D$74)</f>
        <v>6</v>
      </c>
      <c r="E161" s="40">
        <f t="shared" ref="E161:M161" si="39">SUMIF($N$29:$N$74, 4, E$29:E$74)</f>
        <v>3</v>
      </c>
      <c r="F161" s="40">
        <f t="shared" si="39"/>
        <v>8</v>
      </c>
      <c r="G161" s="40">
        <f t="shared" si="39"/>
        <v>14</v>
      </c>
      <c r="H161" s="40">
        <f t="shared" si="39"/>
        <v>11</v>
      </c>
      <c r="I161" s="40">
        <f t="shared" si="39"/>
        <v>2</v>
      </c>
      <c r="J161" s="40">
        <f t="shared" si="39"/>
        <v>2</v>
      </c>
      <c r="K161" s="40">
        <f t="shared" si="39"/>
        <v>3</v>
      </c>
      <c r="L161" s="40">
        <f t="shared" si="39"/>
        <v>1</v>
      </c>
      <c r="M161" s="40">
        <f t="shared" si="39"/>
        <v>0</v>
      </c>
      <c r="N161" s="52"/>
      <c r="O161" s="52"/>
    </row>
    <row r="162" spans="1:17" s="41" customFormat="1">
      <c r="B162" s="168"/>
      <c r="C162" s="74" t="s">
        <v>181</v>
      </c>
      <c r="D162" s="40">
        <f t="shared" ref="D162:M162" si="40">SUM(D160:D161)</f>
        <v>16</v>
      </c>
      <c r="E162" s="40">
        <f t="shared" si="40"/>
        <v>4</v>
      </c>
      <c r="F162" s="40">
        <f t="shared" si="40"/>
        <v>14</v>
      </c>
      <c r="G162" s="40">
        <f t="shared" si="40"/>
        <v>19</v>
      </c>
      <c r="H162" s="40">
        <f t="shared" si="40"/>
        <v>19</v>
      </c>
      <c r="I162" s="40">
        <f t="shared" si="40"/>
        <v>2</v>
      </c>
      <c r="J162" s="40">
        <f t="shared" si="40"/>
        <v>2</v>
      </c>
      <c r="K162" s="40">
        <f t="shared" si="40"/>
        <v>3</v>
      </c>
      <c r="L162" s="40">
        <f t="shared" si="40"/>
        <v>1</v>
      </c>
      <c r="M162" s="40">
        <f t="shared" si="40"/>
        <v>0</v>
      </c>
      <c r="N162" s="52"/>
      <c r="O162" s="52"/>
    </row>
    <row r="163" spans="1:17" s="41" customFormat="1">
      <c r="B163" s="88" t="s">
        <v>508</v>
      </c>
      <c r="C163" s="90"/>
      <c r="D163" s="40">
        <f>SUMIF($N$89:$N$98,4,D$89:D$98)</f>
        <v>15</v>
      </c>
      <c r="E163" s="40">
        <f t="shared" ref="E163:M163" si="41">SUMIF($N$89:$N$98,4,E$89:E$98)</f>
        <v>15</v>
      </c>
      <c r="F163" s="40">
        <f t="shared" si="41"/>
        <v>15</v>
      </c>
      <c r="G163" s="40">
        <f t="shared" si="41"/>
        <v>10</v>
      </c>
      <c r="H163" s="40">
        <f t="shared" si="41"/>
        <v>10</v>
      </c>
      <c r="I163" s="40">
        <f t="shared" si="41"/>
        <v>25</v>
      </c>
      <c r="J163" s="40">
        <f t="shared" si="41"/>
        <v>20</v>
      </c>
      <c r="K163" s="40">
        <f t="shared" si="41"/>
        <v>10</v>
      </c>
      <c r="L163" s="40">
        <f t="shared" si="41"/>
        <v>10</v>
      </c>
      <c r="M163" s="40">
        <f t="shared" si="41"/>
        <v>5</v>
      </c>
      <c r="N163" s="30"/>
      <c r="O163" s="30"/>
    </row>
    <row r="164" spans="1:17" s="41" customFormat="1">
      <c r="B164" s="110" t="s">
        <v>182</v>
      </c>
      <c r="C164" s="110"/>
      <c r="D164" s="40">
        <f>D162+D163</f>
        <v>31</v>
      </c>
      <c r="E164" s="40">
        <f t="shared" ref="E164" si="42">E162+E163</f>
        <v>19</v>
      </c>
      <c r="F164" s="40">
        <f t="shared" ref="F164" si="43">F162+F163</f>
        <v>29</v>
      </c>
      <c r="G164" s="40">
        <f t="shared" ref="G164" si="44">G162+G163</f>
        <v>29</v>
      </c>
      <c r="H164" s="40">
        <f t="shared" ref="H164" si="45">H162+H163</f>
        <v>29</v>
      </c>
      <c r="I164" s="40">
        <f t="shared" ref="I164" si="46">I162+I163</f>
        <v>27</v>
      </c>
      <c r="J164" s="40">
        <f t="shared" ref="J164" si="47">J162+J163</f>
        <v>22</v>
      </c>
      <c r="K164" s="40">
        <f t="shared" ref="K164" si="48">K162+K163</f>
        <v>13</v>
      </c>
      <c r="L164" s="40">
        <f t="shared" ref="L164" si="49">L162+L163</f>
        <v>11</v>
      </c>
      <c r="M164" s="40">
        <f t="shared" ref="M164" si="50">M162+M163</f>
        <v>5</v>
      </c>
      <c r="N164" s="30"/>
      <c r="O164" s="30"/>
    </row>
    <row r="168" spans="1:17" s="41" customFormat="1">
      <c r="O168" s="30"/>
    </row>
    <row r="169" spans="1:17" s="41" customFormat="1">
      <c r="O169" s="30"/>
    </row>
    <row r="170" spans="1:17" s="41" customFormat="1">
      <c r="O170" s="30"/>
    </row>
    <row r="173" spans="1:17">
      <c r="A173" s="3" t="s">
        <v>186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P173" s="3"/>
      <c r="Q173" s="3"/>
    </row>
    <row r="174" spans="1:17">
      <c r="A174" s="3"/>
      <c r="B174" s="28" t="s">
        <v>187</v>
      </c>
      <c r="C174" s="28" t="s">
        <v>22</v>
      </c>
      <c r="D174" s="28" t="s">
        <v>1</v>
      </c>
      <c r="E174" s="28" t="s">
        <v>23</v>
      </c>
      <c r="F174" s="28" t="s">
        <v>2</v>
      </c>
      <c r="G174" s="28" t="s">
        <v>3</v>
      </c>
      <c r="H174" s="28" t="s">
        <v>4</v>
      </c>
      <c r="I174" s="28" t="s">
        <v>5</v>
      </c>
      <c r="J174" s="28" t="s">
        <v>6</v>
      </c>
      <c r="K174" s="28" t="s">
        <v>7</v>
      </c>
      <c r="L174" s="28" t="s">
        <v>8</v>
      </c>
      <c r="M174" s="28" t="s">
        <v>9</v>
      </c>
      <c r="N174" s="28" t="s">
        <v>10</v>
      </c>
      <c r="O174" s="3"/>
      <c r="P174" s="3"/>
      <c r="Q174" s="3"/>
    </row>
    <row r="175" spans="1:17">
      <c r="A175" s="3"/>
      <c r="B175" s="36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4"/>
      <c r="O175" s="3"/>
      <c r="P175" s="3"/>
      <c r="Q175" s="3"/>
    </row>
    <row r="176" spans="1:17">
      <c r="A176" s="3"/>
      <c r="B176" s="36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4"/>
      <c r="O176" s="3"/>
      <c r="P176" s="3"/>
      <c r="Q176" s="3"/>
    </row>
    <row r="177" spans="1:17">
      <c r="A177" s="3"/>
      <c r="B177" s="36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4"/>
      <c r="O177" s="3"/>
      <c r="P177" s="3"/>
      <c r="Q177" s="3"/>
    </row>
    <row r="178" spans="1:17">
      <c r="A178" s="3"/>
      <c r="B178" s="36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4"/>
      <c r="O178" s="3"/>
      <c r="P178" s="3"/>
      <c r="Q178" s="3"/>
    </row>
    <row r="179" spans="1:17">
      <c r="A179" s="3"/>
      <c r="B179" s="36"/>
      <c r="C179" s="38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4"/>
      <c r="O179" s="3"/>
      <c r="P179" s="3"/>
      <c r="Q179" s="3"/>
    </row>
    <row r="180" spans="1:17">
      <c r="A180" s="3"/>
      <c r="B180" s="36"/>
      <c r="C180" s="38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4"/>
      <c r="O180" s="3"/>
      <c r="P180" s="3"/>
      <c r="Q180" s="3"/>
    </row>
    <row r="181" spans="1:17">
      <c r="A181" s="3"/>
      <c r="B181" s="36"/>
      <c r="C181" s="38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4"/>
      <c r="O181" s="3"/>
      <c r="P181" s="3"/>
      <c r="Q181" s="3"/>
    </row>
    <row r="182" spans="1:17">
      <c r="A182" s="3"/>
      <c r="B182" s="36"/>
      <c r="C182" s="38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4"/>
      <c r="O182" s="3"/>
      <c r="P182" s="3"/>
      <c r="Q182" s="3"/>
    </row>
    <row r="183" spans="1:17">
      <c r="A183" s="3"/>
      <c r="B183" s="36"/>
      <c r="C183" s="38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4"/>
      <c r="O183" s="3"/>
      <c r="P183" s="3"/>
      <c r="Q183" s="3"/>
    </row>
    <row r="184" spans="1:17">
      <c r="A184" s="3"/>
      <c r="B184" s="36"/>
      <c r="C184" s="38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4"/>
      <c r="O184" s="3"/>
      <c r="P184" s="3"/>
      <c r="Q184" s="3"/>
    </row>
    <row r="185" spans="1:17">
      <c r="A185" s="3"/>
      <c r="B185" s="36"/>
      <c r="C185" s="38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4"/>
      <c r="O185" s="3"/>
      <c r="P185" s="3"/>
      <c r="Q185" s="3"/>
    </row>
    <row r="186" spans="1:17">
      <c r="A186" s="3"/>
      <c r="B186" s="36"/>
      <c r="C186" s="38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4"/>
      <c r="O186" s="3"/>
      <c r="P186" s="3"/>
      <c r="Q186" s="3"/>
    </row>
    <row r="187" spans="1:1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P187" s="3"/>
      <c r="Q187" s="3"/>
    </row>
    <row r="188" spans="1:17">
      <c r="A188" s="3" t="s">
        <v>188</v>
      </c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P188" s="3"/>
      <c r="Q188" s="3"/>
    </row>
    <row r="189" spans="1:17">
      <c r="A189" s="3"/>
      <c r="B189" s="27" t="s">
        <v>189</v>
      </c>
      <c r="C189" s="27" t="s">
        <v>190</v>
      </c>
      <c r="D189" s="110" t="s">
        <v>191</v>
      </c>
      <c r="E189" s="110"/>
      <c r="F189" s="110"/>
      <c r="G189" s="110"/>
      <c r="H189" s="85" t="s">
        <v>192</v>
      </c>
      <c r="I189" s="86"/>
      <c r="J189" s="86"/>
      <c r="K189" s="86"/>
      <c r="L189" s="86"/>
      <c r="M189" s="86"/>
      <c r="N189" s="87"/>
      <c r="O189" s="3"/>
      <c r="P189" s="3"/>
      <c r="Q189" s="3"/>
    </row>
    <row r="190" spans="1:17">
      <c r="A190" s="3"/>
      <c r="B190" s="27" t="s">
        <v>193</v>
      </c>
      <c r="C190" s="35"/>
      <c r="D190" s="159"/>
      <c r="E190" s="159"/>
      <c r="F190" s="159"/>
      <c r="G190" s="159"/>
      <c r="H190" s="169"/>
      <c r="I190" s="170"/>
      <c r="J190" s="170"/>
      <c r="K190" s="170"/>
      <c r="L190" s="170"/>
      <c r="M190" s="170"/>
      <c r="N190" s="171"/>
      <c r="O190" s="3"/>
      <c r="P190" s="3"/>
      <c r="Q190" s="3"/>
    </row>
    <row r="191" spans="1:17">
      <c r="A191" s="3"/>
      <c r="B191" s="27" t="s">
        <v>194</v>
      </c>
      <c r="C191" s="83">
        <v>42303</v>
      </c>
      <c r="D191" s="159" t="s">
        <v>535</v>
      </c>
      <c r="E191" s="159"/>
      <c r="F191" s="159"/>
      <c r="G191" s="159"/>
      <c r="H191" s="169" t="s">
        <v>551</v>
      </c>
      <c r="I191" s="170"/>
      <c r="J191" s="170"/>
      <c r="K191" s="170"/>
      <c r="L191" s="170"/>
      <c r="M191" s="170"/>
      <c r="N191" s="171"/>
      <c r="O191" s="3"/>
      <c r="P191" s="3"/>
      <c r="Q191" s="3"/>
    </row>
    <row r="192" spans="1:17">
      <c r="A192" s="3"/>
      <c r="B192" s="27" t="s">
        <v>195</v>
      </c>
      <c r="C192" s="35"/>
      <c r="D192" s="159"/>
      <c r="E192" s="159"/>
      <c r="F192" s="159"/>
      <c r="G192" s="159"/>
      <c r="H192" s="169"/>
      <c r="I192" s="170"/>
      <c r="J192" s="170"/>
      <c r="K192" s="170"/>
      <c r="L192" s="170"/>
      <c r="M192" s="170"/>
      <c r="N192" s="171"/>
      <c r="O192" s="3"/>
      <c r="P192" s="3"/>
      <c r="Q192" s="3"/>
    </row>
    <row r="193" spans="1:17">
      <c r="A193" s="3"/>
      <c r="B193" s="27" t="s">
        <v>196</v>
      </c>
      <c r="C193" s="83">
        <v>42727</v>
      </c>
      <c r="D193" s="159" t="s">
        <v>543</v>
      </c>
      <c r="E193" s="159"/>
      <c r="F193" s="159"/>
      <c r="G193" s="159"/>
      <c r="H193" s="169" t="s">
        <v>544</v>
      </c>
      <c r="I193" s="170"/>
      <c r="J193" s="170"/>
      <c r="K193" s="170"/>
      <c r="L193" s="170"/>
      <c r="M193" s="170"/>
      <c r="N193" s="171"/>
      <c r="O193" s="3"/>
      <c r="P193" s="3"/>
      <c r="Q193" s="3"/>
    </row>
    <row r="194" spans="1:17">
      <c r="A194" s="3"/>
      <c r="B194" s="27" t="s">
        <v>197</v>
      </c>
      <c r="C194" s="83">
        <v>42906</v>
      </c>
      <c r="D194" s="159" t="s">
        <v>545</v>
      </c>
      <c r="E194" s="159"/>
      <c r="F194" s="159"/>
      <c r="G194" s="159"/>
      <c r="H194" s="169" t="s">
        <v>546</v>
      </c>
      <c r="I194" s="170"/>
      <c r="J194" s="170"/>
      <c r="K194" s="170"/>
      <c r="L194" s="170"/>
      <c r="M194" s="170"/>
      <c r="N194" s="171"/>
      <c r="O194" s="3"/>
      <c r="P194" s="3"/>
      <c r="Q194" s="3"/>
    </row>
    <row r="195" spans="1:17">
      <c r="A195" s="3"/>
      <c r="B195" s="27" t="s">
        <v>198</v>
      </c>
      <c r="C195" s="83"/>
      <c r="D195" s="159"/>
      <c r="E195" s="159"/>
      <c r="F195" s="159"/>
      <c r="G195" s="159"/>
      <c r="H195" s="169"/>
      <c r="I195" s="170"/>
      <c r="J195" s="170"/>
      <c r="K195" s="170"/>
      <c r="L195" s="170"/>
      <c r="M195" s="170"/>
      <c r="N195" s="171"/>
      <c r="O195" s="3"/>
      <c r="P195" s="3"/>
      <c r="Q195" s="3"/>
    </row>
    <row r="196" spans="1:17">
      <c r="A196" s="3"/>
      <c r="B196" s="27" t="s">
        <v>199</v>
      </c>
      <c r="C196" s="83">
        <v>43182</v>
      </c>
      <c r="D196" s="159" t="s">
        <v>545</v>
      </c>
      <c r="E196" s="159"/>
      <c r="F196" s="159"/>
      <c r="G196" s="159"/>
      <c r="H196" s="169" t="s">
        <v>547</v>
      </c>
      <c r="I196" s="170"/>
      <c r="J196" s="170"/>
      <c r="K196" s="170"/>
      <c r="L196" s="170"/>
      <c r="M196" s="170"/>
      <c r="N196" s="171"/>
      <c r="O196" s="3"/>
      <c r="P196" s="3"/>
      <c r="Q196" s="3"/>
    </row>
    <row r="197" spans="1:17">
      <c r="A197" s="3"/>
      <c r="B197" s="27" t="s">
        <v>200</v>
      </c>
      <c r="C197" s="83">
        <v>43452</v>
      </c>
      <c r="D197" s="159" t="s">
        <v>543</v>
      </c>
      <c r="E197" s="159"/>
      <c r="F197" s="159"/>
      <c r="G197" s="159"/>
      <c r="H197" s="169" t="s">
        <v>548</v>
      </c>
      <c r="I197" s="170"/>
      <c r="J197" s="170"/>
      <c r="K197" s="170"/>
      <c r="L197" s="170"/>
      <c r="M197" s="170"/>
      <c r="N197" s="171"/>
      <c r="O197" s="3"/>
      <c r="P197" s="3"/>
      <c r="Q197" s="3"/>
    </row>
    <row r="198" spans="1:17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P198" s="3"/>
      <c r="Q198" s="3"/>
    </row>
    <row r="199" spans="1:17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P199" s="3"/>
      <c r="Q199" s="3"/>
    </row>
    <row r="200" spans="1:17">
      <c r="A200" s="3" t="s">
        <v>201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P200" s="3"/>
      <c r="Q200" s="3"/>
    </row>
    <row r="201" spans="1:17">
      <c r="A201" s="3" t="s">
        <v>202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P201" s="3"/>
      <c r="Q201" s="3"/>
    </row>
    <row r="202" spans="1:17">
      <c r="A202" s="3"/>
      <c r="B202" s="27" t="s">
        <v>203</v>
      </c>
      <c r="C202" s="27" t="s">
        <v>204</v>
      </c>
      <c r="D202" s="110" t="s">
        <v>205</v>
      </c>
      <c r="E202" s="110"/>
      <c r="F202" s="110"/>
      <c r="G202" s="110"/>
      <c r="H202" s="110" t="s">
        <v>206</v>
      </c>
      <c r="I202" s="110"/>
      <c r="J202" s="110"/>
      <c r="K202" s="110"/>
      <c r="L202" s="110" t="s">
        <v>207</v>
      </c>
      <c r="M202" s="110"/>
      <c r="N202" s="110"/>
      <c r="O202" s="110"/>
      <c r="P202" s="110"/>
      <c r="Q202" s="3"/>
    </row>
    <row r="203" spans="1:17">
      <c r="A203" s="3"/>
      <c r="B203" s="34">
        <v>1</v>
      </c>
      <c r="C203" s="34" t="s">
        <v>512</v>
      </c>
      <c r="D203" s="159" t="s">
        <v>514</v>
      </c>
      <c r="E203" s="159"/>
      <c r="F203" s="159"/>
      <c r="G203" s="159"/>
      <c r="H203" s="159" t="s">
        <v>515</v>
      </c>
      <c r="I203" s="159"/>
      <c r="J203" s="159"/>
      <c r="K203" s="159"/>
      <c r="L203" s="159"/>
      <c r="M203" s="159"/>
      <c r="N203" s="159"/>
      <c r="O203" s="159"/>
      <c r="P203" s="159"/>
      <c r="Q203" s="3"/>
    </row>
    <row r="204" spans="1:17">
      <c r="A204" s="3"/>
      <c r="B204" s="34">
        <v>2</v>
      </c>
      <c r="C204" s="34" t="s">
        <v>513</v>
      </c>
      <c r="D204" s="159" t="s">
        <v>516</v>
      </c>
      <c r="E204" s="159"/>
      <c r="F204" s="159"/>
      <c r="G204" s="159"/>
      <c r="H204" s="159" t="s">
        <v>517</v>
      </c>
      <c r="I204" s="159"/>
      <c r="J204" s="159"/>
      <c r="K204" s="159"/>
      <c r="L204" s="159"/>
      <c r="M204" s="159"/>
      <c r="N204" s="159"/>
      <c r="O204" s="159"/>
      <c r="P204" s="159"/>
      <c r="Q204" s="3"/>
    </row>
    <row r="205" spans="1:17">
      <c r="A205" s="3"/>
      <c r="B205" s="34"/>
      <c r="C205" s="34"/>
      <c r="D205" s="159"/>
      <c r="E205" s="159"/>
      <c r="F205" s="159"/>
      <c r="G205" s="159"/>
      <c r="H205" s="159"/>
      <c r="I205" s="159"/>
      <c r="J205" s="159"/>
      <c r="K205" s="159"/>
      <c r="L205" s="159"/>
      <c r="M205" s="159"/>
      <c r="N205" s="159"/>
      <c r="O205" s="159"/>
      <c r="P205" s="159"/>
      <c r="Q205" s="3"/>
    </row>
    <row r="206" spans="1:17">
      <c r="A206" s="3"/>
      <c r="B206" s="34"/>
      <c r="C206" s="34"/>
      <c r="D206" s="159"/>
      <c r="E206" s="159"/>
      <c r="F206" s="159"/>
      <c r="G206" s="159"/>
      <c r="H206" s="159"/>
      <c r="I206" s="159"/>
      <c r="J206" s="159"/>
      <c r="K206" s="159"/>
      <c r="L206" s="159"/>
      <c r="M206" s="159"/>
      <c r="N206" s="159"/>
      <c r="O206" s="159"/>
      <c r="P206" s="159"/>
      <c r="Q206" s="3"/>
    </row>
    <row r="207" spans="1:17">
      <c r="A207" s="3"/>
      <c r="B207" s="34"/>
      <c r="C207" s="34"/>
      <c r="D207" s="159"/>
      <c r="E207" s="159"/>
      <c r="F207" s="159"/>
      <c r="G207" s="159"/>
      <c r="H207" s="159"/>
      <c r="I207" s="159"/>
      <c r="J207" s="159"/>
      <c r="K207" s="159"/>
      <c r="L207" s="159"/>
      <c r="M207" s="159"/>
      <c r="N207" s="159"/>
      <c r="O207" s="159"/>
      <c r="P207" s="159"/>
      <c r="Q207" s="3"/>
    </row>
    <row r="208" spans="1:17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P208" s="3"/>
      <c r="Q208" s="3"/>
    </row>
    <row r="209" spans="1:17">
      <c r="A209" s="3" t="s">
        <v>208</v>
      </c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P209" s="3"/>
      <c r="Q209" s="3"/>
    </row>
    <row r="210" spans="1:17" ht="28.35" customHeight="1">
      <c r="A210" s="3"/>
      <c r="B210" s="27" t="s">
        <v>203</v>
      </c>
      <c r="C210" s="27" t="s">
        <v>209</v>
      </c>
      <c r="D210" s="110" t="s">
        <v>206</v>
      </c>
      <c r="E210" s="110"/>
      <c r="F210" s="110"/>
      <c r="G210" s="110"/>
      <c r="H210" s="110" t="s">
        <v>210</v>
      </c>
      <c r="I210" s="110"/>
      <c r="J210" s="110"/>
      <c r="K210" s="110"/>
      <c r="L210" s="110"/>
      <c r="M210" s="110"/>
      <c r="N210" s="110"/>
      <c r="O210" s="110"/>
      <c r="P210" s="110"/>
      <c r="Q210" s="3"/>
    </row>
    <row r="211" spans="1:17">
      <c r="A211" s="3"/>
      <c r="B211" s="35">
        <v>1</v>
      </c>
      <c r="C211" s="35" t="s">
        <v>518</v>
      </c>
      <c r="D211" s="159" t="s">
        <v>519</v>
      </c>
      <c r="E211" s="159"/>
      <c r="F211" s="159"/>
      <c r="G211" s="159"/>
      <c r="H211" s="159" t="s">
        <v>520</v>
      </c>
      <c r="I211" s="159"/>
      <c r="J211" s="159"/>
      <c r="K211" s="159"/>
      <c r="L211" s="159"/>
      <c r="M211" s="159"/>
      <c r="N211" s="159"/>
      <c r="O211" s="159"/>
      <c r="P211" s="159"/>
      <c r="Q211" s="3"/>
    </row>
    <row r="212" spans="1:17">
      <c r="A212" s="3"/>
      <c r="B212" s="35"/>
      <c r="C212" s="35"/>
      <c r="D212" s="159"/>
      <c r="E212" s="159"/>
      <c r="F212" s="159"/>
      <c r="G212" s="159"/>
      <c r="H212" s="159"/>
      <c r="I212" s="159"/>
      <c r="J212" s="159"/>
      <c r="K212" s="159"/>
      <c r="L212" s="159"/>
      <c r="M212" s="159"/>
      <c r="N212" s="159"/>
      <c r="O212" s="159"/>
      <c r="P212" s="159"/>
      <c r="Q212" s="3"/>
    </row>
    <row r="213" spans="1:17">
      <c r="A213" s="3"/>
      <c r="B213" s="35"/>
      <c r="C213" s="35"/>
      <c r="D213" s="159"/>
      <c r="E213" s="159"/>
      <c r="F213" s="159"/>
      <c r="G213" s="159"/>
      <c r="H213" s="159"/>
      <c r="I213" s="159"/>
      <c r="J213" s="159"/>
      <c r="K213" s="159"/>
      <c r="L213" s="159"/>
      <c r="M213" s="159"/>
      <c r="N213" s="159"/>
      <c r="O213" s="159"/>
      <c r="P213" s="159"/>
      <c r="Q213" s="3"/>
    </row>
    <row r="214" spans="1:17">
      <c r="A214" s="3"/>
      <c r="B214" s="35"/>
      <c r="C214" s="35"/>
      <c r="D214" s="159"/>
      <c r="E214" s="159"/>
      <c r="F214" s="159"/>
      <c r="G214" s="159"/>
      <c r="H214" s="159"/>
      <c r="I214" s="159"/>
      <c r="J214" s="159"/>
      <c r="K214" s="159"/>
      <c r="L214" s="159"/>
      <c r="M214" s="159"/>
      <c r="N214" s="159"/>
      <c r="O214" s="159"/>
      <c r="P214" s="159"/>
      <c r="Q214" s="3"/>
    </row>
    <row r="215" spans="1:17">
      <c r="A215" s="3"/>
      <c r="B215" s="35"/>
      <c r="C215" s="35"/>
      <c r="D215" s="159"/>
      <c r="E215" s="159"/>
      <c r="F215" s="159"/>
      <c r="G215" s="159"/>
      <c r="H215" s="159"/>
      <c r="I215" s="159"/>
      <c r="J215" s="159"/>
      <c r="K215" s="159"/>
      <c r="L215" s="159"/>
      <c r="M215" s="159"/>
      <c r="N215" s="159"/>
      <c r="O215" s="159"/>
      <c r="P215" s="159"/>
      <c r="Q215" s="3"/>
    </row>
    <row r="216" spans="1:17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P216" s="3"/>
      <c r="Q216" s="3"/>
    </row>
    <row r="217" spans="1:17">
      <c r="A217" s="3" t="s">
        <v>211</v>
      </c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P217" s="3"/>
      <c r="Q217" s="3"/>
    </row>
    <row r="218" spans="1:17">
      <c r="A218" s="3"/>
      <c r="B218" s="27" t="s">
        <v>203</v>
      </c>
      <c r="C218" s="27" t="s">
        <v>212</v>
      </c>
      <c r="D218" s="110" t="s">
        <v>213</v>
      </c>
      <c r="E218" s="110"/>
      <c r="F218" s="110"/>
      <c r="G218" s="110"/>
      <c r="H218" s="110" t="s">
        <v>214</v>
      </c>
      <c r="I218" s="110"/>
      <c r="J218" s="110"/>
      <c r="K218" s="110"/>
      <c r="L218" s="110" t="s">
        <v>206</v>
      </c>
      <c r="M218" s="110"/>
      <c r="N218" s="110"/>
      <c r="O218" s="110"/>
      <c r="P218" s="110"/>
      <c r="Q218" s="3"/>
    </row>
    <row r="219" spans="1:17" s="41" customFormat="1">
      <c r="A219" s="3"/>
      <c r="B219" s="34">
        <v>1</v>
      </c>
      <c r="C219" s="34" t="s">
        <v>554</v>
      </c>
      <c r="D219" s="159" t="s">
        <v>566</v>
      </c>
      <c r="E219" s="159"/>
      <c r="F219" s="159"/>
      <c r="G219" s="159"/>
      <c r="H219" s="160">
        <v>1320000</v>
      </c>
      <c r="I219" s="159"/>
      <c r="J219" s="159"/>
      <c r="K219" s="159"/>
      <c r="L219" s="159" t="s">
        <v>568</v>
      </c>
      <c r="M219" s="159"/>
      <c r="N219" s="159"/>
      <c r="O219" s="159"/>
      <c r="P219" s="159"/>
      <c r="Q219" s="3"/>
    </row>
    <row r="220" spans="1:17" s="41" customFormat="1">
      <c r="A220" s="3"/>
      <c r="B220" s="34">
        <v>2</v>
      </c>
      <c r="C220" s="34" t="s">
        <v>555</v>
      </c>
      <c r="D220" s="159" t="s">
        <v>567</v>
      </c>
      <c r="E220" s="159"/>
      <c r="F220" s="159"/>
      <c r="G220" s="159"/>
      <c r="H220" s="160">
        <v>240000</v>
      </c>
      <c r="I220" s="159"/>
      <c r="J220" s="159"/>
      <c r="K220" s="159"/>
      <c r="L220" s="159" t="s">
        <v>568</v>
      </c>
      <c r="M220" s="159"/>
      <c r="N220" s="159"/>
      <c r="O220" s="159"/>
      <c r="P220" s="159"/>
      <c r="Q220" s="3"/>
    </row>
    <row r="221" spans="1:17" s="41" customFormat="1">
      <c r="A221" s="3"/>
      <c r="B221" s="34">
        <v>3</v>
      </c>
      <c r="C221" s="34" t="s">
        <v>556</v>
      </c>
      <c r="D221" s="159" t="s">
        <v>567</v>
      </c>
      <c r="E221" s="159"/>
      <c r="F221" s="159"/>
      <c r="G221" s="159"/>
      <c r="H221" s="160">
        <v>1266600</v>
      </c>
      <c r="I221" s="159"/>
      <c r="J221" s="159"/>
      <c r="K221" s="159"/>
      <c r="L221" s="159" t="s">
        <v>568</v>
      </c>
      <c r="M221" s="159"/>
      <c r="N221" s="159"/>
      <c r="O221" s="159"/>
      <c r="P221" s="159"/>
      <c r="Q221" s="3"/>
    </row>
    <row r="222" spans="1:17" s="41" customFormat="1">
      <c r="A222" s="3"/>
      <c r="B222" s="34">
        <v>4</v>
      </c>
      <c r="C222" s="34" t="s">
        <v>557</v>
      </c>
      <c r="D222" s="159" t="s">
        <v>567</v>
      </c>
      <c r="E222" s="159"/>
      <c r="F222" s="159"/>
      <c r="G222" s="159"/>
      <c r="H222" s="160">
        <v>1211400</v>
      </c>
      <c r="I222" s="159"/>
      <c r="J222" s="159"/>
      <c r="K222" s="159"/>
      <c r="L222" s="159" t="s">
        <v>568</v>
      </c>
      <c r="M222" s="159"/>
      <c r="N222" s="159"/>
      <c r="O222" s="159"/>
      <c r="P222" s="159"/>
      <c r="Q222" s="3"/>
    </row>
    <row r="223" spans="1:17" s="41" customFormat="1">
      <c r="A223" s="3"/>
      <c r="B223" s="34">
        <v>5</v>
      </c>
      <c r="C223" s="34" t="s">
        <v>554</v>
      </c>
      <c r="D223" s="159" t="s">
        <v>566</v>
      </c>
      <c r="E223" s="159"/>
      <c r="F223" s="159"/>
      <c r="G223" s="159"/>
      <c r="H223" s="160">
        <v>1430000</v>
      </c>
      <c r="I223" s="159"/>
      <c r="J223" s="159"/>
      <c r="K223" s="159"/>
      <c r="L223" s="159" t="s">
        <v>569</v>
      </c>
      <c r="M223" s="159"/>
      <c r="N223" s="159"/>
      <c r="O223" s="159"/>
      <c r="P223" s="159"/>
      <c r="Q223" s="3"/>
    </row>
    <row r="224" spans="1:17" s="41" customFormat="1">
      <c r="A224" s="3"/>
      <c r="B224" s="34">
        <v>6</v>
      </c>
      <c r="C224" s="34" t="s">
        <v>558</v>
      </c>
      <c r="D224" s="159" t="s">
        <v>566</v>
      </c>
      <c r="E224" s="159"/>
      <c r="F224" s="159"/>
      <c r="G224" s="159"/>
      <c r="H224" s="160">
        <v>140000</v>
      </c>
      <c r="I224" s="159"/>
      <c r="J224" s="159"/>
      <c r="K224" s="159"/>
      <c r="L224" s="159" t="s">
        <v>569</v>
      </c>
      <c r="M224" s="159"/>
      <c r="N224" s="159"/>
      <c r="O224" s="159"/>
      <c r="P224" s="159"/>
      <c r="Q224" s="3"/>
    </row>
    <row r="225" spans="1:17" s="41" customFormat="1">
      <c r="A225" s="3"/>
      <c r="B225" s="34">
        <v>7</v>
      </c>
      <c r="C225" s="34" t="s">
        <v>554</v>
      </c>
      <c r="D225" s="159" t="s">
        <v>566</v>
      </c>
      <c r="E225" s="159"/>
      <c r="F225" s="159"/>
      <c r="G225" s="159"/>
      <c r="H225" s="160">
        <v>1430000</v>
      </c>
      <c r="I225" s="159"/>
      <c r="J225" s="159"/>
      <c r="K225" s="159"/>
      <c r="L225" s="159" t="s">
        <v>570</v>
      </c>
      <c r="M225" s="159"/>
      <c r="N225" s="159"/>
      <c r="O225" s="159"/>
      <c r="P225" s="159"/>
      <c r="Q225" s="3"/>
    </row>
    <row r="226" spans="1:17" s="41" customFormat="1">
      <c r="A226" s="3"/>
      <c r="B226" s="34">
        <v>8</v>
      </c>
      <c r="C226" s="34" t="s">
        <v>558</v>
      </c>
      <c r="D226" s="159" t="s">
        <v>566</v>
      </c>
      <c r="E226" s="159"/>
      <c r="F226" s="159"/>
      <c r="G226" s="159"/>
      <c r="H226" s="160">
        <v>120000</v>
      </c>
      <c r="I226" s="159"/>
      <c r="J226" s="159"/>
      <c r="K226" s="159"/>
      <c r="L226" s="159" t="s">
        <v>570</v>
      </c>
      <c r="M226" s="159"/>
      <c r="N226" s="159"/>
      <c r="O226" s="159"/>
      <c r="P226" s="159"/>
      <c r="Q226" s="3"/>
    </row>
    <row r="227" spans="1:17" s="41" customFormat="1">
      <c r="A227" s="3"/>
      <c r="B227" s="34">
        <v>9</v>
      </c>
      <c r="C227" s="34" t="s">
        <v>558</v>
      </c>
      <c r="D227" s="159" t="s">
        <v>566</v>
      </c>
      <c r="E227" s="159"/>
      <c r="F227" s="159"/>
      <c r="G227" s="159"/>
      <c r="H227" s="160">
        <v>230000</v>
      </c>
      <c r="I227" s="159"/>
      <c r="J227" s="159"/>
      <c r="K227" s="159"/>
      <c r="L227" s="159" t="s">
        <v>570</v>
      </c>
      <c r="M227" s="159"/>
      <c r="N227" s="159"/>
      <c r="O227" s="159"/>
      <c r="P227" s="159"/>
      <c r="Q227" s="3"/>
    </row>
    <row r="228" spans="1:17" s="41" customFormat="1">
      <c r="A228" s="3"/>
      <c r="B228" s="34">
        <v>10</v>
      </c>
      <c r="C228" s="34" t="s">
        <v>556</v>
      </c>
      <c r="D228" s="159" t="s">
        <v>567</v>
      </c>
      <c r="E228" s="159"/>
      <c r="F228" s="159"/>
      <c r="G228" s="159"/>
      <c r="H228" s="160">
        <v>660000</v>
      </c>
      <c r="I228" s="159"/>
      <c r="J228" s="159"/>
      <c r="K228" s="159"/>
      <c r="L228" s="159" t="s">
        <v>570</v>
      </c>
      <c r="M228" s="159"/>
      <c r="N228" s="159"/>
      <c r="O228" s="159"/>
      <c r="P228" s="159"/>
      <c r="Q228" s="3"/>
    </row>
    <row r="229" spans="1:17" s="41" customFormat="1">
      <c r="A229" s="3"/>
      <c r="B229" s="34">
        <v>11</v>
      </c>
      <c r="C229" s="34" t="s">
        <v>554</v>
      </c>
      <c r="D229" s="159" t="s">
        <v>566</v>
      </c>
      <c r="E229" s="159"/>
      <c r="F229" s="159"/>
      <c r="G229" s="159"/>
      <c r="H229" s="160">
        <v>1430000</v>
      </c>
      <c r="I229" s="159"/>
      <c r="J229" s="159"/>
      <c r="K229" s="159"/>
      <c r="L229" s="159" t="s">
        <v>571</v>
      </c>
      <c r="M229" s="159"/>
      <c r="N229" s="159"/>
      <c r="O229" s="159"/>
      <c r="P229" s="159"/>
      <c r="Q229" s="3"/>
    </row>
    <row r="230" spans="1:17" s="41" customFormat="1">
      <c r="A230" s="3"/>
      <c r="B230" s="34">
        <v>12</v>
      </c>
      <c r="C230" s="34" t="s">
        <v>558</v>
      </c>
      <c r="D230" s="159" t="s">
        <v>566</v>
      </c>
      <c r="E230" s="159"/>
      <c r="F230" s="159"/>
      <c r="G230" s="159"/>
      <c r="H230" s="160">
        <v>190000</v>
      </c>
      <c r="I230" s="159"/>
      <c r="J230" s="159"/>
      <c r="K230" s="159"/>
      <c r="L230" s="159" t="s">
        <v>571</v>
      </c>
      <c r="M230" s="159"/>
      <c r="N230" s="159"/>
      <c r="O230" s="159"/>
      <c r="P230" s="159"/>
      <c r="Q230" s="3"/>
    </row>
    <row r="231" spans="1:17" s="41" customFormat="1">
      <c r="A231" s="3"/>
      <c r="B231" s="34">
        <v>13</v>
      </c>
      <c r="C231" s="34" t="s">
        <v>557</v>
      </c>
      <c r="D231" s="159" t="s">
        <v>567</v>
      </c>
      <c r="E231" s="159"/>
      <c r="F231" s="159"/>
      <c r="G231" s="159"/>
      <c r="H231" s="160">
        <v>1615200</v>
      </c>
      <c r="I231" s="159"/>
      <c r="J231" s="159"/>
      <c r="K231" s="159"/>
      <c r="L231" s="159" t="s">
        <v>571</v>
      </c>
      <c r="M231" s="159"/>
      <c r="N231" s="159"/>
      <c r="O231" s="159"/>
      <c r="P231" s="159"/>
      <c r="Q231" s="3"/>
    </row>
    <row r="232" spans="1:17" s="41" customFormat="1">
      <c r="A232" s="3"/>
      <c r="B232" s="34">
        <v>14</v>
      </c>
      <c r="C232" s="34" t="s">
        <v>554</v>
      </c>
      <c r="D232" s="159" t="s">
        <v>566</v>
      </c>
      <c r="E232" s="159"/>
      <c r="F232" s="159"/>
      <c r="G232" s="159"/>
      <c r="H232" s="160">
        <v>1430000</v>
      </c>
      <c r="I232" s="159"/>
      <c r="J232" s="159"/>
      <c r="K232" s="159"/>
      <c r="L232" s="159" t="s">
        <v>572</v>
      </c>
      <c r="M232" s="159"/>
      <c r="N232" s="159"/>
      <c r="O232" s="159"/>
      <c r="P232" s="159"/>
      <c r="Q232" s="3"/>
    </row>
    <row r="233" spans="1:17" s="41" customFormat="1">
      <c r="A233" s="3"/>
      <c r="B233" s="34">
        <v>15</v>
      </c>
      <c r="C233" s="34" t="s">
        <v>558</v>
      </c>
      <c r="D233" s="159" t="s">
        <v>566</v>
      </c>
      <c r="E233" s="159"/>
      <c r="F233" s="159"/>
      <c r="G233" s="159"/>
      <c r="H233" s="160">
        <v>410000</v>
      </c>
      <c r="I233" s="159"/>
      <c r="J233" s="159"/>
      <c r="K233" s="159"/>
      <c r="L233" s="159" t="s">
        <v>572</v>
      </c>
      <c r="M233" s="159"/>
      <c r="N233" s="159"/>
      <c r="O233" s="159"/>
      <c r="P233" s="159"/>
      <c r="Q233" s="3"/>
    </row>
    <row r="234" spans="1:17" s="41" customFormat="1">
      <c r="A234" s="3"/>
      <c r="B234" s="34">
        <v>16</v>
      </c>
      <c r="C234" s="34" t="s">
        <v>558</v>
      </c>
      <c r="D234" s="159" t="s">
        <v>566</v>
      </c>
      <c r="E234" s="159"/>
      <c r="F234" s="159"/>
      <c r="G234" s="159"/>
      <c r="H234" s="160">
        <v>290000</v>
      </c>
      <c r="I234" s="159"/>
      <c r="J234" s="159"/>
      <c r="K234" s="159"/>
      <c r="L234" s="159" t="s">
        <v>572</v>
      </c>
      <c r="M234" s="159"/>
      <c r="N234" s="159"/>
      <c r="O234" s="159"/>
      <c r="P234" s="159"/>
      <c r="Q234" s="3"/>
    </row>
    <row r="235" spans="1:17" s="41" customFormat="1">
      <c r="A235" s="3"/>
      <c r="B235" s="34">
        <v>17</v>
      </c>
      <c r="C235" s="34" t="s">
        <v>556</v>
      </c>
      <c r="D235" s="159" t="s">
        <v>567</v>
      </c>
      <c r="E235" s="159"/>
      <c r="F235" s="159"/>
      <c r="G235" s="159"/>
      <c r="H235" s="160">
        <v>408000</v>
      </c>
      <c r="I235" s="159"/>
      <c r="J235" s="159"/>
      <c r="K235" s="159"/>
      <c r="L235" s="159" t="s">
        <v>572</v>
      </c>
      <c r="M235" s="159"/>
      <c r="N235" s="159"/>
      <c r="O235" s="159"/>
      <c r="P235" s="159"/>
      <c r="Q235" s="3"/>
    </row>
    <row r="236" spans="1:17" s="41" customFormat="1">
      <c r="A236" s="3"/>
      <c r="B236" s="34">
        <v>18</v>
      </c>
      <c r="C236" s="34" t="s">
        <v>559</v>
      </c>
      <c r="D236" s="159" t="s">
        <v>567</v>
      </c>
      <c r="E236" s="159"/>
      <c r="F236" s="159"/>
      <c r="G236" s="159"/>
      <c r="H236" s="160">
        <v>1000000</v>
      </c>
      <c r="I236" s="159"/>
      <c r="J236" s="159"/>
      <c r="K236" s="159"/>
      <c r="L236" s="159" t="s">
        <v>572</v>
      </c>
      <c r="M236" s="159"/>
      <c r="N236" s="159"/>
      <c r="O236" s="159"/>
      <c r="P236" s="159"/>
      <c r="Q236" s="3"/>
    </row>
    <row r="237" spans="1:17" s="41" customFormat="1">
      <c r="A237" s="3"/>
      <c r="B237" s="34">
        <v>19</v>
      </c>
      <c r="C237" s="34" t="s">
        <v>565</v>
      </c>
      <c r="D237" s="159" t="s">
        <v>567</v>
      </c>
      <c r="E237" s="159"/>
      <c r="F237" s="159"/>
      <c r="G237" s="159"/>
      <c r="H237" s="160">
        <v>500000</v>
      </c>
      <c r="I237" s="159"/>
      <c r="J237" s="159"/>
      <c r="K237" s="159"/>
      <c r="L237" s="159" t="s">
        <v>572</v>
      </c>
      <c r="M237" s="159"/>
      <c r="N237" s="159"/>
      <c r="O237" s="159"/>
      <c r="P237" s="159"/>
      <c r="Q237" s="3"/>
    </row>
    <row r="238" spans="1:17" s="41" customFormat="1">
      <c r="A238" s="3"/>
      <c r="B238" s="34">
        <v>20</v>
      </c>
      <c r="C238" s="34" t="s">
        <v>560</v>
      </c>
      <c r="D238" s="159" t="s">
        <v>566</v>
      </c>
      <c r="E238" s="159"/>
      <c r="F238" s="159"/>
      <c r="G238" s="159"/>
      <c r="H238" s="160">
        <v>1840000</v>
      </c>
      <c r="I238" s="159"/>
      <c r="J238" s="159"/>
      <c r="K238" s="159"/>
      <c r="L238" s="159" t="s">
        <v>573</v>
      </c>
      <c r="M238" s="159"/>
      <c r="N238" s="159"/>
      <c r="O238" s="159"/>
      <c r="P238" s="159"/>
      <c r="Q238" s="3"/>
    </row>
    <row r="239" spans="1:17" s="41" customFormat="1">
      <c r="A239" s="3"/>
      <c r="B239" s="34">
        <v>21</v>
      </c>
      <c r="C239" s="34" t="s">
        <v>561</v>
      </c>
      <c r="D239" s="159" t="s">
        <v>566</v>
      </c>
      <c r="E239" s="159"/>
      <c r="F239" s="159"/>
      <c r="G239" s="159"/>
      <c r="H239" s="160">
        <v>390000</v>
      </c>
      <c r="I239" s="159"/>
      <c r="J239" s="159"/>
      <c r="K239" s="159"/>
      <c r="L239" s="159" t="s">
        <v>573</v>
      </c>
      <c r="M239" s="159"/>
      <c r="N239" s="159"/>
      <c r="O239" s="159"/>
      <c r="P239" s="159"/>
      <c r="Q239" s="3"/>
    </row>
    <row r="240" spans="1:17" s="41" customFormat="1">
      <c r="A240" s="3"/>
      <c r="B240" s="34">
        <v>22</v>
      </c>
      <c r="C240" s="34" t="s">
        <v>556</v>
      </c>
      <c r="D240" s="159" t="s">
        <v>567</v>
      </c>
      <c r="E240" s="159"/>
      <c r="F240" s="159"/>
      <c r="G240" s="159"/>
      <c r="H240" s="160">
        <v>186800</v>
      </c>
      <c r="I240" s="159"/>
      <c r="J240" s="159"/>
      <c r="K240" s="159"/>
      <c r="L240" s="159" t="s">
        <v>573</v>
      </c>
      <c r="M240" s="159"/>
      <c r="N240" s="159"/>
      <c r="O240" s="159"/>
      <c r="P240" s="159"/>
      <c r="Q240" s="3"/>
    </row>
    <row r="241" spans="1:17" s="41" customFormat="1">
      <c r="A241" s="3"/>
      <c r="B241" s="34">
        <v>23</v>
      </c>
      <c r="C241" s="34" t="s">
        <v>557</v>
      </c>
      <c r="D241" s="159" t="s">
        <v>567</v>
      </c>
      <c r="E241" s="159"/>
      <c r="F241" s="159"/>
      <c r="G241" s="159"/>
      <c r="H241" s="160">
        <v>1611200</v>
      </c>
      <c r="I241" s="159"/>
      <c r="J241" s="159"/>
      <c r="K241" s="159"/>
      <c r="L241" s="159" t="s">
        <v>573</v>
      </c>
      <c r="M241" s="159"/>
      <c r="N241" s="159"/>
      <c r="O241" s="159"/>
      <c r="P241" s="159"/>
      <c r="Q241" s="3"/>
    </row>
    <row r="242" spans="1:17" s="41" customFormat="1">
      <c r="A242" s="3"/>
      <c r="B242" s="34">
        <v>24</v>
      </c>
      <c r="C242" s="34" t="s">
        <v>562</v>
      </c>
      <c r="D242" s="159" t="s">
        <v>566</v>
      </c>
      <c r="E242" s="159"/>
      <c r="F242" s="159"/>
      <c r="G242" s="159"/>
      <c r="H242" s="160">
        <v>1840000</v>
      </c>
      <c r="I242" s="159"/>
      <c r="J242" s="159"/>
      <c r="K242" s="159"/>
      <c r="L242" s="159" t="s">
        <v>574</v>
      </c>
      <c r="M242" s="159"/>
      <c r="N242" s="159"/>
      <c r="O242" s="159"/>
      <c r="P242" s="159"/>
      <c r="Q242" s="3"/>
    </row>
    <row r="243" spans="1:17" s="41" customFormat="1">
      <c r="A243" s="3"/>
      <c r="B243" s="34">
        <v>25</v>
      </c>
      <c r="C243" s="34" t="s">
        <v>563</v>
      </c>
      <c r="D243" s="159" t="s">
        <v>566</v>
      </c>
      <c r="E243" s="159"/>
      <c r="F243" s="159"/>
      <c r="G243" s="159"/>
      <c r="H243" s="160">
        <v>270000</v>
      </c>
      <c r="I243" s="159"/>
      <c r="J243" s="159"/>
      <c r="K243" s="159"/>
      <c r="L243" s="159" t="s">
        <v>574</v>
      </c>
      <c r="M243" s="159"/>
      <c r="N243" s="159"/>
      <c r="O243" s="159"/>
      <c r="P243" s="159"/>
      <c r="Q243" s="3"/>
    </row>
    <row r="244" spans="1:17" s="41" customFormat="1">
      <c r="A244" s="3"/>
      <c r="B244" s="34">
        <v>26</v>
      </c>
      <c r="C244" s="34" t="s">
        <v>563</v>
      </c>
      <c r="D244" s="159" t="s">
        <v>566</v>
      </c>
      <c r="E244" s="159"/>
      <c r="F244" s="159"/>
      <c r="G244" s="159"/>
      <c r="H244" s="160">
        <v>590000</v>
      </c>
      <c r="I244" s="159"/>
      <c r="J244" s="159"/>
      <c r="K244" s="159"/>
      <c r="L244" s="159" t="s">
        <v>574</v>
      </c>
      <c r="M244" s="159"/>
      <c r="N244" s="159"/>
      <c r="O244" s="159"/>
      <c r="P244" s="159"/>
      <c r="Q244" s="3"/>
    </row>
    <row r="245" spans="1:17" s="41" customFormat="1">
      <c r="A245" s="3"/>
      <c r="B245" s="34">
        <v>27</v>
      </c>
      <c r="C245" s="34" t="s">
        <v>564</v>
      </c>
      <c r="D245" s="159" t="s">
        <v>567</v>
      </c>
      <c r="E245" s="159"/>
      <c r="F245" s="159"/>
      <c r="G245" s="159"/>
      <c r="H245" s="160">
        <v>200000</v>
      </c>
      <c r="I245" s="159"/>
      <c r="J245" s="159"/>
      <c r="K245" s="159"/>
      <c r="L245" s="159" t="s">
        <v>574</v>
      </c>
      <c r="M245" s="159"/>
      <c r="N245" s="159"/>
      <c r="O245" s="159"/>
      <c r="P245" s="159"/>
      <c r="Q245" s="3"/>
    </row>
    <row r="246" spans="1:17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P246" s="3"/>
      <c r="Q246" s="3"/>
    </row>
    <row r="247" spans="1:17" s="41" customForma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0"/>
      <c r="P247" s="3"/>
      <c r="Q247" s="3"/>
    </row>
    <row r="248" spans="1:17">
      <c r="A248" s="3" t="s">
        <v>215</v>
      </c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P248" s="3"/>
      <c r="Q248" s="3"/>
    </row>
    <row r="249" spans="1:17">
      <c r="A249" s="3"/>
      <c r="B249" s="84" t="s">
        <v>203</v>
      </c>
      <c r="C249" s="84" t="s">
        <v>216</v>
      </c>
      <c r="D249" s="85" t="s">
        <v>217</v>
      </c>
      <c r="E249" s="86"/>
      <c r="F249" s="86"/>
      <c r="G249" s="87"/>
      <c r="H249" s="85" t="s">
        <v>218</v>
      </c>
      <c r="I249" s="86"/>
      <c r="J249" s="86"/>
      <c r="K249" s="87"/>
      <c r="L249" s="85" t="s">
        <v>156</v>
      </c>
      <c r="M249" s="86"/>
      <c r="N249" s="86"/>
      <c r="O249" s="86"/>
      <c r="P249" s="87"/>
      <c r="Q249" s="3"/>
    </row>
    <row r="250" spans="1:17">
      <c r="A250" s="3"/>
      <c r="B250" s="34"/>
      <c r="C250" s="34"/>
      <c r="D250" s="169"/>
      <c r="E250" s="170"/>
      <c r="F250" s="170"/>
      <c r="G250" s="171"/>
      <c r="H250" s="169"/>
      <c r="I250" s="170"/>
      <c r="J250" s="170"/>
      <c r="K250" s="171"/>
      <c r="L250" s="169"/>
      <c r="M250" s="170"/>
      <c r="N250" s="170"/>
      <c r="O250" s="170"/>
      <c r="P250" s="171"/>
      <c r="Q250" s="3"/>
    </row>
    <row r="251" spans="1:17">
      <c r="A251" s="3"/>
      <c r="B251" s="34"/>
      <c r="C251" s="34"/>
      <c r="D251" s="159"/>
      <c r="E251" s="159"/>
      <c r="F251" s="159"/>
      <c r="G251" s="159"/>
      <c r="H251" s="159"/>
      <c r="I251" s="159"/>
      <c r="J251" s="159"/>
      <c r="K251" s="159"/>
      <c r="L251" s="159"/>
      <c r="M251" s="159"/>
      <c r="N251" s="159"/>
      <c r="O251" s="159"/>
      <c r="P251" s="159"/>
      <c r="Q251" s="3"/>
    </row>
    <row r="252" spans="1:17">
      <c r="A252" s="3"/>
      <c r="B252" s="34"/>
      <c r="C252" s="34"/>
      <c r="D252" s="159"/>
      <c r="E252" s="159"/>
      <c r="F252" s="159"/>
      <c r="G252" s="159"/>
      <c r="H252" s="159"/>
      <c r="I252" s="159"/>
      <c r="J252" s="159"/>
      <c r="K252" s="159"/>
      <c r="L252" s="159"/>
      <c r="M252" s="159"/>
      <c r="N252" s="159"/>
      <c r="O252" s="159"/>
      <c r="P252" s="159"/>
      <c r="Q252" s="3"/>
    </row>
    <row r="253" spans="1:17">
      <c r="A253" s="3"/>
      <c r="B253" s="34"/>
      <c r="C253" s="34"/>
      <c r="D253" s="159"/>
      <c r="E253" s="159"/>
      <c r="F253" s="159"/>
      <c r="G253" s="159"/>
      <c r="H253" s="159"/>
      <c r="I253" s="159"/>
      <c r="J253" s="159"/>
      <c r="K253" s="159"/>
      <c r="L253" s="159"/>
      <c r="M253" s="159"/>
      <c r="N253" s="159"/>
      <c r="O253" s="159"/>
      <c r="P253" s="159"/>
      <c r="Q253" s="3"/>
    </row>
    <row r="254" spans="1:17">
      <c r="A254" s="3"/>
      <c r="B254" s="34"/>
      <c r="C254" s="34"/>
      <c r="D254" s="159"/>
      <c r="E254" s="159"/>
      <c r="F254" s="159"/>
      <c r="G254" s="159"/>
      <c r="H254" s="159"/>
      <c r="I254" s="159"/>
      <c r="J254" s="159"/>
      <c r="K254" s="159"/>
      <c r="L254" s="159"/>
      <c r="M254" s="159"/>
      <c r="N254" s="159"/>
      <c r="O254" s="159"/>
      <c r="P254" s="159"/>
      <c r="Q254" s="3"/>
    </row>
    <row r="255" spans="1:17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P255" s="3"/>
      <c r="Q255" s="3"/>
    </row>
    <row r="256" spans="1:17" s="41" customForma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0"/>
      <c r="P256" s="3"/>
      <c r="Q256" s="3"/>
    </row>
    <row r="257" spans="1:17">
      <c r="A257" s="3" t="s">
        <v>219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P257" s="3"/>
      <c r="Q257" s="3"/>
    </row>
    <row r="258" spans="1:17">
      <c r="A258" s="3"/>
      <c r="B258" s="27" t="s">
        <v>222</v>
      </c>
      <c r="C258" s="27" t="s">
        <v>220</v>
      </c>
      <c r="D258" s="110" t="s">
        <v>221</v>
      </c>
      <c r="E258" s="110"/>
      <c r="F258" s="110"/>
      <c r="G258" s="110"/>
      <c r="H258" s="110" t="s">
        <v>206</v>
      </c>
      <c r="I258" s="110"/>
      <c r="J258" s="110"/>
      <c r="K258" s="110"/>
      <c r="L258" s="110" t="s">
        <v>156</v>
      </c>
      <c r="M258" s="110"/>
      <c r="N258" s="110"/>
      <c r="O258" s="110"/>
      <c r="P258" s="110"/>
      <c r="Q258" s="3"/>
    </row>
    <row r="259" spans="1:17">
      <c r="A259" s="3"/>
      <c r="B259" s="34"/>
      <c r="C259" s="34"/>
      <c r="D259" s="159"/>
      <c r="E259" s="159"/>
      <c r="F259" s="159"/>
      <c r="G259" s="159"/>
      <c r="H259" s="159"/>
      <c r="I259" s="159"/>
      <c r="J259" s="159"/>
      <c r="K259" s="159"/>
      <c r="L259" s="159"/>
      <c r="M259" s="159"/>
      <c r="N259" s="159"/>
      <c r="O259" s="159"/>
      <c r="P259" s="159"/>
      <c r="Q259" s="3"/>
    </row>
    <row r="260" spans="1:17">
      <c r="A260" s="3"/>
      <c r="B260" s="34"/>
      <c r="C260" s="34"/>
      <c r="D260" s="159"/>
      <c r="E260" s="159"/>
      <c r="F260" s="159"/>
      <c r="G260" s="159"/>
      <c r="H260" s="159"/>
      <c r="I260" s="159"/>
      <c r="J260" s="159"/>
      <c r="K260" s="159"/>
      <c r="L260" s="159"/>
      <c r="M260" s="159"/>
      <c r="N260" s="159"/>
      <c r="O260" s="159"/>
      <c r="P260" s="159"/>
      <c r="Q260" s="3"/>
    </row>
    <row r="261" spans="1:17">
      <c r="B261" s="34"/>
      <c r="C261" s="34"/>
      <c r="D261" s="159"/>
      <c r="E261" s="159"/>
      <c r="F261" s="159"/>
      <c r="G261" s="159"/>
      <c r="H261" s="159"/>
      <c r="I261" s="159"/>
      <c r="J261" s="159"/>
      <c r="K261" s="159"/>
      <c r="L261" s="159"/>
      <c r="M261" s="159"/>
      <c r="N261" s="159"/>
      <c r="O261" s="159"/>
      <c r="P261" s="159"/>
    </row>
    <row r="263" spans="1:17" s="41" customFormat="1">
      <c r="O263" s="30"/>
    </row>
    <row r="264" spans="1:17">
      <c r="A264" s="3" t="s">
        <v>223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P264" s="3"/>
    </row>
    <row r="265" spans="1:17">
      <c r="A265" s="3"/>
      <c r="B265" s="27" t="s">
        <v>203</v>
      </c>
      <c r="C265" s="27" t="s">
        <v>224</v>
      </c>
      <c r="D265" s="110" t="s">
        <v>225</v>
      </c>
      <c r="E265" s="110"/>
      <c r="F265" s="110"/>
      <c r="G265" s="110"/>
      <c r="H265" s="110" t="s">
        <v>226</v>
      </c>
      <c r="I265" s="110"/>
      <c r="J265" s="110"/>
      <c r="K265" s="110"/>
      <c r="L265" s="110" t="s">
        <v>227</v>
      </c>
      <c r="M265" s="110"/>
      <c r="N265" s="110"/>
      <c r="O265" s="110"/>
      <c r="P265" s="110"/>
    </row>
    <row r="266" spans="1:17">
      <c r="A266" s="3"/>
      <c r="B266" s="34">
        <v>1</v>
      </c>
      <c r="C266" s="34" t="s">
        <v>530</v>
      </c>
      <c r="D266" s="159" t="s">
        <v>524</v>
      </c>
      <c r="E266" s="159"/>
      <c r="F266" s="159"/>
      <c r="G266" s="159"/>
      <c r="H266" s="159" t="s">
        <v>524</v>
      </c>
      <c r="I266" s="159"/>
      <c r="J266" s="159"/>
      <c r="K266" s="159"/>
      <c r="L266" s="172">
        <v>42596</v>
      </c>
      <c r="M266" s="159"/>
      <c r="N266" s="159"/>
      <c r="O266" s="159"/>
      <c r="P266" s="159"/>
    </row>
    <row r="267" spans="1:17">
      <c r="A267" s="3"/>
      <c r="B267" s="34">
        <v>2</v>
      </c>
      <c r="C267" s="34" t="s">
        <v>521</v>
      </c>
      <c r="D267" s="159" t="s">
        <v>525</v>
      </c>
      <c r="E267" s="170"/>
      <c r="F267" s="170"/>
      <c r="G267" s="171"/>
      <c r="H267" s="159" t="s">
        <v>525</v>
      </c>
      <c r="I267" s="170"/>
      <c r="J267" s="170"/>
      <c r="K267" s="171"/>
      <c r="L267" s="172">
        <v>42703</v>
      </c>
      <c r="M267" s="173"/>
      <c r="N267" s="173"/>
      <c r="O267" s="173"/>
      <c r="P267" s="174"/>
    </row>
    <row r="268" spans="1:17">
      <c r="A268" s="3"/>
      <c r="B268" s="34">
        <v>3</v>
      </c>
      <c r="C268" s="34" t="s">
        <v>522</v>
      </c>
      <c r="D268" s="159" t="s">
        <v>525</v>
      </c>
      <c r="E268" s="170"/>
      <c r="F268" s="170"/>
      <c r="G268" s="171"/>
      <c r="H268" s="159" t="s">
        <v>525</v>
      </c>
      <c r="I268" s="170"/>
      <c r="J268" s="170"/>
      <c r="K268" s="171"/>
      <c r="L268" s="172">
        <v>42781</v>
      </c>
      <c r="M268" s="173"/>
      <c r="N268" s="173"/>
      <c r="O268" s="173"/>
      <c r="P268" s="174"/>
    </row>
    <row r="269" spans="1:17">
      <c r="A269" s="3"/>
      <c r="B269" s="34">
        <v>4</v>
      </c>
      <c r="C269" s="34" t="s">
        <v>531</v>
      </c>
      <c r="D269" s="159" t="s">
        <v>524</v>
      </c>
      <c r="E269" s="170"/>
      <c r="F269" s="170"/>
      <c r="G269" s="171"/>
      <c r="H269" s="159" t="s">
        <v>524</v>
      </c>
      <c r="I269" s="170"/>
      <c r="J269" s="170"/>
      <c r="K269" s="171"/>
      <c r="L269" s="172">
        <v>42953</v>
      </c>
      <c r="M269" s="173"/>
      <c r="N269" s="173"/>
      <c r="O269" s="173"/>
      <c r="P269" s="174"/>
    </row>
    <row r="270" spans="1:17">
      <c r="A270" s="3"/>
      <c r="B270" s="34">
        <v>5</v>
      </c>
      <c r="C270" s="34" t="s">
        <v>523</v>
      </c>
      <c r="D270" s="159" t="s">
        <v>525</v>
      </c>
      <c r="E270" s="170"/>
      <c r="F270" s="170"/>
      <c r="G270" s="171"/>
      <c r="H270" s="159" t="s">
        <v>525</v>
      </c>
      <c r="I270" s="170"/>
      <c r="J270" s="170"/>
      <c r="K270" s="171"/>
      <c r="L270" s="172">
        <v>43259</v>
      </c>
      <c r="M270" s="173"/>
      <c r="N270" s="173"/>
      <c r="O270" s="173"/>
      <c r="P270" s="174"/>
    </row>
    <row r="271" spans="1:17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P271" s="3"/>
    </row>
    <row r="272" spans="1:17" s="41" customForma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0"/>
      <c r="P272" s="3"/>
    </row>
    <row r="273" spans="1:16">
      <c r="A273" s="3" t="s">
        <v>228</v>
      </c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P273" s="3"/>
    </row>
    <row r="274" spans="1:16">
      <c r="A274" s="3"/>
      <c r="B274" s="27" t="s">
        <v>203</v>
      </c>
      <c r="C274" s="27" t="s">
        <v>229</v>
      </c>
      <c r="D274" s="110" t="s">
        <v>230</v>
      </c>
      <c r="E274" s="110"/>
      <c r="F274" s="110"/>
      <c r="G274" s="110"/>
      <c r="H274" s="110" t="s">
        <v>231</v>
      </c>
      <c r="I274" s="110"/>
      <c r="J274" s="110"/>
      <c r="K274" s="110"/>
      <c r="L274" s="110" t="s">
        <v>232</v>
      </c>
      <c r="M274" s="110"/>
      <c r="N274" s="110"/>
      <c r="O274" s="110"/>
      <c r="P274" s="110"/>
    </row>
    <row r="275" spans="1:16">
      <c r="A275" s="3"/>
      <c r="B275" s="34">
        <v>1</v>
      </c>
      <c r="C275" s="34" t="s">
        <v>528</v>
      </c>
      <c r="D275" s="159" t="s">
        <v>529</v>
      </c>
      <c r="E275" s="159"/>
      <c r="F275" s="159"/>
      <c r="G275" s="159"/>
      <c r="H275" s="159" t="s">
        <v>532</v>
      </c>
      <c r="I275" s="159"/>
      <c r="J275" s="159"/>
      <c r="K275" s="159"/>
      <c r="L275" s="172">
        <v>43245</v>
      </c>
      <c r="M275" s="159"/>
      <c r="N275" s="159"/>
      <c r="O275" s="159"/>
      <c r="P275" s="159"/>
    </row>
    <row r="276" spans="1:16">
      <c r="A276" s="3"/>
      <c r="B276" s="34">
        <v>2</v>
      </c>
      <c r="C276" s="34" t="s">
        <v>526</v>
      </c>
      <c r="D276" s="159" t="s">
        <v>527</v>
      </c>
      <c r="E276" s="159"/>
      <c r="F276" s="159"/>
      <c r="G276" s="159"/>
      <c r="H276" s="159" t="s">
        <v>533</v>
      </c>
      <c r="I276" s="159"/>
      <c r="J276" s="159"/>
      <c r="K276" s="159"/>
      <c r="L276" s="172">
        <v>43364</v>
      </c>
      <c r="M276" s="159"/>
      <c r="N276" s="159"/>
      <c r="O276" s="159"/>
      <c r="P276" s="159"/>
    </row>
    <row r="277" spans="1:16">
      <c r="A277" s="3"/>
      <c r="B277" s="34"/>
      <c r="C277" s="34"/>
      <c r="D277" s="159"/>
      <c r="E277" s="159"/>
      <c r="F277" s="159"/>
      <c r="G277" s="159"/>
      <c r="H277" s="159"/>
      <c r="I277" s="159"/>
      <c r="J277" s="159"/>
      <c r="K277" s="159"/>
      <c r="L277" s="172"/>
      <c r="M277" s="159"/>
      <c r="N277" s="159"/>
      <c r="O277" s="159"/>
      <c r="P277" s="159"/>
    </row>
    <row r="278" spans="1:16">
      <c r="A278" s="3"/>
      <c r="B278" s="34"/>
      <c r="C278" s="34"/>
      <c r="D278" s="159"/>
      <c r="E278" s="159"/>
      <c r="F278" s="159"/>
      <c r="G278" s="159"/>
      <c r="H278" s="159"/>
      <c r="I278" s="159"/>
      <c r="J278" s="159"/>
      <c r="K278" s="159"/>
      <c r="L278" s="172"/>
      <c r="M278" s="159"/>
      <c r="N278" s="159"/>
      <c r="O278" s="159"/>
      <c r="P278" s="159"/>
    </row>
    <row r="279" spans="1:16">
      <c r="A279" s="3"/>
      <c r="B279" s="34"/>
      <c r="C279" s="34"/>
      <c r="D279" s="159"/>
      <c r="E279" s="159"/>
      <c r="F279" s="159"/>
      <c r="G279" s="159"/>
      <c r="H279" s="159"/>
      <c r="I279" s="159"/>
      <c r="J279" s="159"/>
      <c r="K279" s="159"/>
      <c r="L279" s="159"/>
      <c r="M279" s="159"/>
      <c r="N279" s="159"/>
      <c r="O279" s="159"/>
      <c r="P279" s="159"/>
    </row>
    <row r="280" spans="1:16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P280" s="3"/>
    </row>
    <row r="281" spans="1:16">
      <c r="A281" s="3" t="s">
        <v>233</v>
      </c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P281" s="3"/>
    </row>
    <row r="282" spans="1:16">
      <c r="A282" s="3"/>
      <c r="B282" s="27" t="s">
        <v>203</v>
      </c>
      <c r="C282" s="27" t="s">
        <v>234</v>
      </c>
      <c r="D282" s="110" t="s">
        <v>206</v>
      </c>
      <c r="E282" s="110"/>
      <c r="F282" s="110"/>
      <c r="G282" s="110"/>
      <c r="H282" s="110" t="s">
        <v>156</v>
      </c>
      <c r="I282" s="110"/>
      <c r="J282" s="110"/>
      <c r="K282" s="110"/>
      <c r="L282" s="110"/>
      <c r="M282" s="110"/>
      <c r="N282" s="110"/>
      <c r="O282" s="110"/>
      <c r="P282" s="110"/>
    </row>
    <row r="283" spans="1:16">
      <c r="A283" s="3"/>
      <c r="B283" s="35"/>
      <c r="C283" s="35"/>
      <c r="D283" s="159"/>
      <c r="E283" s="159"/>
      <c r="F283" s="159"/>
      <c r="G283" s="159"/>
      <c r="H283" s="159"/>
      <c r="I283" s="159"/>
      <c r="J283" s="159"/>
      <c r="K283" s="159"/>
      <c r="L283" s="159"/>
      <c r="M283" s="159"/>
      <c r="N283" s="159"/>
      <c r="O283" s="159"/>
      <c r="P283" s="159"/>
    </row>
    <row r="284" spans="1:16">
      <c r="A284" s="3"/>
      <c r="B284" s="35"/>
      <c r="C284" s="35"/>
      <c r="D284" s="159"/>
      <c r="E284" s="159"/>
      <c r="F284" s="159"/>
      <c r="G284" s="159"/>
      <c r="H284" s="159"/>
      <c r="I284" s="159"/>
      <c r="J284" s="159"/>
      <c r="K284" s="159"/>
      <c r="L284" s="159"/>
      <c r="M284" s="159"/>
      <c r="N284" s="159"/>
      <c r="O284" s="159"/>
      <c r="P284" s="159"/>
    </row>
    <row r="285" spans="1:16">
      <c r="A285" s="3"/>
      <c r="B285" s="35"/>
      <c r="C285" s="35"/>
      <c r="D285" s="159"/>
      <c r="E285" s="159"/>
      <c r="F285" s="159"/>
      <c r="G285" s="159"/>
      <c r="H285" s="159"/>
      <c r="I285" s="159"/>
      <c r="J285" s="159"/>
      <c r="K285" s="159"/>
      <c r="L285" s="159"/>
      <c r="M285" s="159"/>
      <c r="N285" s="159"/>
      <c r="O285" s="159"/>
      <c r="P285" s="159"/>
    </row>
    <row r="286" spans="1:16">
      <c r="A286" s="3"/>
      <c r="B286" s="35"/>
      <c r="C286" s="35"/>
      <c r="D286" s="159"/>
      <c r="E286" s="159"/>
      <c r="F286" s="159"/>
      <c r="G286" s="159"/>
      <c r="H286" s="159"/>
      <c r="I286" s="159"/>
      <c r="J286" s="159"/>
      <c r="K286" s="159"/>
      <c r="L286" s="159"/>
      <c r="M286" s="159"/>
      <c r="N286" s="159"/>
      <c r="O286" s="159"/>
      <c r="P286" s="159"/>
    </row>
    <row r="287" spans="1:16">
      <c r="A287" s="3"/>
      <c r="B287" s="35"/>
      <c r="C287" s="35"/>
      <c r="D287" s="159"/>
      <c r="E287" s="159"/>
      <c r="F287" s="159"/>
      <c r="G287" s="159"/>
      <c r="H287" s="159"/>
      <c r="I287" s="159"/>
      <c r="J287" s="159"/>
      <c r="K287" s="159"/>
      <c r="L287" s="159"/>
      <c r="M287" s="159"/>
      <c r="N287" s="159"/>
      <c r="O287" s="159"/>
      <c r="P287" s="159"/>
    </row>
    <row r="288" spans="1:16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P288" s="3"/>
    </row>
    <row r="289" spans="1:16">
      <c r="A289" s="3" t="s">
        <v>235</v>
      </c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P289" s="3"/>
    </row>
    <row r="290" spans="1:16">
      <c r="A290" s="3"/>
      <c r="B290" s="27" t="s">
        <v>203</v>
      </c>
      <c r="C290" s="27" t="s">
        <v>234</v>
      </c>
      <c r="D290" s="110" t="s">
        <v>206</v>
      </c>
      <c r="E290" s="110"/>
      <c r="F290" s="110"/>
      <c r="G290" s="110"/>
      <c r="H290" s="110" t="s">
        <v>236</v>
      </c>
      <c r="I290" s="110"/>
      <c r="J290" s="110"/>
      <c r="K290" s="110"/>
      <c r="L290" s="110"/>
      <c r="M290" s="110"/>
      <c r="N290" s="110"/>
      <c r="O290" s="110"/>
      <c r="P290" s="110"/>
    </row>
    <row r="291" spans="1:16">
      <c r="A291" s="3"/>
      <c r="B291" s="35"/>
      <c r="C291" s="35"/>
      <c r="D291" s="159"/>
      <c r="E291" s="159"/>
      <c r="F291" s="159"/>
      <c r="G291" s="159"/>
      <c r="H291" s="159"/>
      <c r="I291" s="159"/>
      <c r="J291" s="159"/>
      <c r="K291" s="159"/>
      <c r="L291" s="159"/>
      <c r="M291" s="159"/>
      <c r="N291" s="159"/>
      <c r="O291" s="159"/>
      <c r="P291" s="159"/>
    </row>
    <row r="292" spans="1:16">
      <c r="A292" s="3"/>
      <c r="B292" s="35"/>
      <c r="C292" s="35"/>
      <c r="D292" s="159"/>
      <c r="E292" s="159"/>
      <c r="F292" s="159"/>
      <c r="G292" s="159"/>
      <c r="H292" s="159"/>
      <c r="I292" s="159"/>
      <c r="J292" s="159"/>
      <c r="K292" s="159"/>
      <c r="L292" s="159"/>
      <c r="M292" s="159"/>
      <c r="N292" s="159"/>
      <c r="O292" s="159"/>
      <c r="P292" s="159"/>
    </row>
    <row r="293" spans="1:16">
      <c r="A293" s="3"/>
      <c r="B293" s="35"/>
      <c r="C293" s="35"/>
      <c r="D293" s="159"/>
      <c r="E293" s="159"/>
      <c r="F293" s="159"/>
      <c r="G293" s="159"/>
      <c r="H293" s="159"/>
      <c r="I293" s="159"/>
      <c r="J293" s="159"/>
      <c r="K293" s="159"/>
      <c r="L293" s="159"/>
      <c r="M293" s="159"/>
      <c r="N293" s="159"/>
      <c r="O293" s="159"/>
      <c r="P293" s="159"/>
    </row>
    <row r="294" spans="1:16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P294" s="3"/>
    </row>
    <row r="295" spans="1:16">
      <c r="A295" s="3" t="s">
        <v>237</v>
      </c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P295" s="3"/>
    </row>
    <row r="296" spans="1:16">
      <c r="A296" s="3"/>
      <c r="B296" s="27" t="s">
        <v>203</v>
      </c>
      <c r="C296" s="45" t="s">
        <v>220</v>
      </c>
      <c r="D296" s="110" t="s">
        <v>206</v>
      </c>
      <c r="E296" s="110"/>
      <c r="F296" s="110"/>
      <c r="G296" s="110"/>
      <c r="H296" s="110" t="s">
        <v>263</v>
      </c>
      <c r="I296" s="110"/>
      <c r="J296" s="110"/>
      <c r="K296" s="110"/>
      <c r="L296" s="110"/>
      <c r="M296" s="110"/>
      <c r="N296" s="110"/>
      <c r="O296" s="110"/>
      <c r="P296" s="110"/>
    </row>
    <row r="297" spans="1:16">
      <c r="A297" s="3"/>
      <c r="B297" s="35"/>
      <c r="C297" s="35"/>
      <c r="D297" s="159"/>
      <c r="E297" s="159"/>
      <c r="F297" s="159"/>
      <c r="G297" s="159"/>
      <c r="H297" s="159"/>
      <c r="I297" s="159"/>
      <c r="J297" s="159"/>
      <c r="K297" s="159"/>
      <c r="L297" s="159"/>
      <c r="M297" s="159"/>
      <c r="N297" s="159"/>
      <c r="O297" s="159"/>
      <c r="P297" s="159"/>
    </row>
    <row r="298" spans="1:16">
      <c r="A298" s="3"/>
      <c r="B298" s="35"/>
      <c r="C298" s="35"/>
      <c r="D298" s="159"/>
      <c r="E298" s="159"/>
      <c r="F298" s="159"/>
      <c r="G298" s="159"/>
      <c r="H298" s="159"/>
      <c r="I298" s="159"/>
      <c r="J298" s="159"/>
      <c r="K298" s="159"/>
      <c r="L298" s="159"/>
      <c r="M298" s="159"/>
      <c r="N298" s="159"/>
      <c r="O298" s="159"/>
      <c r="P298" s="159"/>
    </row>
    <row r="299" spans="1:16">
      <c r="A299" s="3"/>
      <c r="B299" s="35"/>
      <c r="C299" s="35"/>
      <c r="D299" s="159"/>
      <c r="E299" s="159"/>
      <c r="F299" s="159"/>
      <c r="G299" s="159"/>
      <c r="H299" s="159"/>
      <c r="I299" s="159"/>
      <c r="J299" s="159"/>
      <c r="K299" s="159"/>
      <c r="L299" s="159"/>
      <c r="M299" s="159"/>
      <c r="N299" s="159"/>
      <c r="O299" s="159"/>
      <c r="P299" s="159"/>
    </row>
    <row r="300" spans="1:16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P300" s="3"/>
    </row>
    <row r="301" spans="1:16">
      <c r="A301" s="3" t="s">
        <v>238</v>
      </c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P301" s="3"/>
    </row>
    <row r="302" spans="1:16">
      <c r="A302" s="3"/>
      <c r="B302" s="27" t="s">
        <v>203</v>
      </c>
      <c r="C302" s="27" t="s">
        <v>220</v>
      </c>
      <c r="D302" s="110" t="s">
        <v>206</v>
      </c>
      <c r="E302" s="110"/>
      <c r="F302" s="110"/>
      <c r="G302" s="110"/>
      <c r="H302" s="110" t="s">
        <v>156</v>
      </c>
      <c r="I302" s="110"/>
      <c r="J302" s="110"/>
      <c r="K302" s="110"/>
      <c r="L302" s="110"/>
      <c r="M302" s="110"/>
      <c r="N302" s="110"/>
      <c r="O302" s="110"/>
      <c r="P302" s="110"/>
    </row>
    <row r="303" spans="1:16">
      <c r="A303" s="3"/>
      <c r="B303" s="35"/>
      <c r="C303" s="35"/>
      <c r="D303" s="159"/>
      <c r="E303" s="159"/>
      <c r="F303" s="159"/>
      <c r="G303" s="159"/>
      <c r="H303" s="159"/>
      <c r="I303" s="159"/>
      <c r="J303" s="159"/>
      <c r="K303" s="159"/>
      <c r="L303" s="159"/>
      <c r="M303" s="159"/>
      <c r="N303" s="159"/>
      <c r="O303" s="159"/>
      <c r="P303" s="159"/>
    </row>
    <row r="304" spans="1:16">
      <c r="A304" s="3"/>
      <c r="B304" s="35"/>
      <c r="C304" s="35"/>
      <c r="D304" s="159"/>
      <c r="E304" s="159"/>
      <c r="F304" s="159"/>
      <c r="G304" s="159"/>
      <c r="H304" s="159"/>
      <c r="I304" s="159"/>
      <c r="J304" s="159"/>
      <c r="K304" s="159"/>
      <c r="L304" s="159"/>
      <c r="M304" s="159"/>
      <c r="N304" s="159"/>
      <c r="O304" s="159"/>
      <c r="P304" s="159"/>
    </row>
    <row r="305" spans="1:16">
      <c r="A305" s="3"/>
      <c r="B305" s="35"/>
      <c r="C305" s="35"/>
      <c r="D305" s="159"/>
      <c r="E305" s="159"/>
      <c r="F305" s="159"/>
      <c r="G305" s="159"/>
      <c r="H305" s="159"/>
      <c r="I305" s="159"/>
      <c r="J305" s="159"/>
      <c r="K305" s="159"/>
      <c r="L305" s="159"/>
      <c r="M305" s="159"/>
      <c r="N305" s="159"/>
      <c r="O305" s="159"/>
      <c r="P305" s="159"/>
    </row>
    <row r="306" spans="1:16">
      <c r="A306" s="3"/>
      <c r="B306" s="35"/>
      <c r="C306" s="35"/>
      <c r="D306" s="159"/>
      <c r="E306" s="159"/>
      <c r="F306" s="159"/>
      <c r="G306" s="159"/>
      <c r="H306" s="159"/>
      <c r="I306" s="159"/>
      <c r="J306" s="159"/>
      <c r="K306" s="159"/>
      <c r="L306" s="159"/>
      <c r="M306" s="159"/>
      <c r="N306" s="159"/>
      <c r="O306" s="159"/>
      <c r="P306" s="159"/>
    </row>
    <row r="307" spans="1:16">
      <c r="A307" s="3"/>
      <c r="B307" s="35"/>
      <c r="C307" s="35"/>
      <c r="D307" s="159"/>
      <c r="E307" s="159"/>
      <c r="F307" s="159"/>
      <c r="G307" s="159"/>
      <c r="H307" s="159"/>
      <c r="I307" s="159"/>
      <c r="J307" s="159"/>
      <c r="K307" s="159"/>
      <c r="L307" s="159"/>
      <c r="M307" s="159"/>
      <c r="N307" s="159"/>
      <c r="O307" s="159"/>
      <c r="P307" s="159"/>
    </row>
    <row r="309" spans="1:16">
      <c r="A309" s="3" t="s">
        <v>239</v>
      </c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P309" s="3"/>
    </row>
    <row r="310" spans="1:16">
      <c r="A310" s="3"/>
      <c r="B310" s="27" t="s">
        <v>203</v>
      </c>
      <c r="C310" s="27" t="s">
        <v>240</v>
      </c>
      <c r="D310" s="110" t="s">
        <v>241</v>
      </c>
      <c r="E310" s="110"/>
      <c r="F310" s="110"/>
      <c r="G310" s="110"/>
      <c r="H310" s="110" t="s">
        <v>242</v>
      </c>
      <c r="I310" s="110"/>
      <c r="J310" s="110"/>
      <c r="K310" s="110" t="s">
        <v>243</v>
      </c>
      <c r="L310" s="110"/>
      <c r="M310" s="110"/>
      <c r="N310" s="110" t="s">
        <v>156</v>
      </c>
      <c r="O310" s="110"/>
      <c r="P310" s="110"/>
    </row>
    <row r="311" spans="1:16">
      <c r="A311" s="3"/>
      <c r="B311" s="35"/>
      <c r="C311" s="35"/>
      <c r="D311" s="159"/>
      <c r="E311" s="159"/>
      <c r="F311" s="159"/>
      <c r="G311" s="159"/>
      <c r="H311" s="159"/>
      <c r="I311" s="159"/>
      <c r="J311" s="159"/>
      <c r="K311" s="159"/>
      <c r="L311" s="159"/>
      <c r="M311" s="159"/>
      <c r="N311" s="159"/>
      <c r="O311" s="159"/>
      <c r="P311" s="159"/>
    </row>
    <row r="312" spans="1:16">
      <c r="A312" s="3"/>
      <c r="B312" s="35"/>
      <c r="C312" s="35"/>
      <c r="D312" s="159"/>
      <c r="E312" s="159"/>
      <c r="F312" s="159"/>
      <c r="G312" s="159"/>
      <c r="H312" s="159"/>
      <c r="I312" s="159"/>
      <c r="J312" s="159"/>
      <c r="K312" s="159"/>
      <c r="L312" s="159"/>
      <c r="M312" s="159"/>
      <c r="N312" s="159"/>
      <c r="O312" s="159"/>
      <c r="P312" s="159"/>
    </row>
    <row r="313" spans="1:16">
      <c r="A313" s="3"/>
      <c r="B313" s="35"/>
      <c r="C313" s="35"/>
      <c r="D313" s="159"/>
      <c r="E313" s="159"/>
      <c r="F313" s="159"/>
      <c r="G313" s="159"/>
      <c r="H313" s="159"/>
      <c r="I313" s="159"/>
      <c r="J313" s="159"/>
      <c r="K313" s="159"/>
      <c r="L313" s="159"/>
      <c r="M313" s="159"/>
      <c r="N313" s="159"/>
      <c r="O313" s="159"/>
      <c r="P313" s="159"/>
    </row>
    <row r="314" spans="1:16">
      <c r="A314" s="3"/>
      <c r="B314" s="35"/>
      <c r="C314" s="35"/>
      <c r="D314" s="159"/>
      <c r="E314" s="159"/>
      <c r="F314" s="159"/>
      <c r="G314" s="159"/>
      <c r="H314" s="159"/>
      <c r="I314" s="159"/>
      <c r="J314" s="159"/>
      <c r="K314" s="159"/>
      <c r="L314" s="159"/>
      <c r="M314" s="159"/>
      <c r="N314" s="159"/>
      <c r="O314" s="159"/>
      <c r="P314" s="159"/>
    </row>
    <row r="315" spans="1:16">
      <c r="A315" s="3"/>
      <c r="B315" s="35"/>
      <c r="C315" s="35"/>
      <c r="D315" s="159"/>
      <c r="E315" s="159"/>
      <c r="F315" s="159"/>
      <c r="G315" s="159"/>
      <c r="H315" s="159"/>
      <c r="I315" s="159"/>
      <c r="J315" s="159"/>
      <c r="K315" s="159"/>
      <c r="L315" s="159"/>
      <c r="M315" s="159"/>
      <c r="N315" s="159"/>
      <c r="O315" s="159"/>
      <c r="P315" s="159"/>
    </row>
    <row r="316" spans="1: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P316" s="3"/>
    </row>
    <row r="317" spans="1:16">
      <c r="A317" s="3" t="s">
        <v>244</v>
      </c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P317" s="3"/>
    </row>
    <row r="318" spans="1:16">
      <c r="A318" s="3"/>
      <c r="B318" s="27" t="s">
        <v>203</v>
      </c>
      <c r="C318" s="27" t="s">
        <v>245</v>
      </c>
      <c r="D318" s="110" t="s">
        <v>246</v>
      </c>
      <c r="E318" s="110"/>
      <c r="F318" s="110"/>
      <c r="G318" s="110"/>
      <c r="H318" s="110" t="s">
        <v>247</v>
      </c>
      <c r="I318" s="110"/>
      <c r="J318" s="110" t="s">
        <v>248</v>
      </c>
      <c r="K318" s="110"/>
      <c r="L318" s="110" t="s">
        <v>249</v>
      </c>
      <c r="M318" s="110"/>
      <c r="N318" s="110" t="s">
        <v>250</v>
      </c>
      <c r="O318" s="110"/>
      <c r="P318" s="110"/>
    </row>
    <row r="319" spans="1:16">
      <c r="A319" s="3"/>
      <c r="B319" s="34"/>
      <c r="C319" s="34"/>
      <c r="D319" s="159"/>
      <c r="E319" s="159"/>
      <c r="F319" s="159"/>
      <c r="G319" s="159"/>
      <c r="H319" s="159"/>
      <c r="I319" s="159"/>
      <c r="J319" s="159"/>
      <c r="K319" s="159"/>
      <c r="L319" s="159"/>
      <c r="M319" s="159"/>
      <c r="N319" s="159"/>
      <c r="O319" s="159"/>
      <c r="P319" s="159"/>
    </row>
    <row r="320" spans="1:16">
      <c r="A320" s="3"/>
      <c r="B320" s="34"/>
      <c r="C320" s="34"/>
      <c r="D320" s="159"/>
      <c r="E320" s="159"/>
      <c r="F320" s="159"/>
      <c r="G320" s="159"/>
      <c r="H320" s="159"/>
      <c r="I320" s="159"/>
      <c r="J320" s="159"/>
      <c r="K320" s="159"/>
      <c r="L320" s="159"/>
      <c r="M320" s="159"/>
      <c r="N320" s="159"/>
      <c r="O320" s="159"/>
      <c r="P320" s="159"/>
    </row>
    <row r="321" spans="1:16">
      <c r="A321" s="3"/>
      <c r="B321" s="34"/>
      <c r="C321" s="34"/>
      <c r="D321" s="159"/>
      <c r="E321" s="159"/>
      <c r="F321" s="159"/>
      <c r="G321" s="159"/>
      <c r="H321" s="159"/>
      <c r="I321" s="159"/>
      <c r="J321" s="159"/>
      <c r="K321" s="159"/>
      <c r="L321" s="159"/>
      <c r="M321" s="159"/>
      <c r="N321" s="159"/>
      <c r="O321" s="159"/>
      <c r="P321" s="159"/>
    </row>
    <row r="322" spans="1:16">
      <c r="A322" s="3"/>
      <c r="B322" s="34"/>
      <c r="C322" s="34"/>
      <c r="D322" s="159"/>
      <c r="E322" s="159"/>
      <c r="F322" s="159"/>
      <c r="G322" s="159"/>
      <c r="H322" s="159"/>
      <c r="I322" s="159"/>
      <c r="J322" s="159"/>
      <c r="K322" s="159"/>
      <c r="L322" s="159"/>
      <c r="M322" s="159"/>
      <c r="N322" s="159"/>
      <c r="O322" s="159"/>
      <c r="P322" s="159"/>
    </row>
    <row r="323" spans="1:16">
      <c r="A323" s="3"/>
      <c r="B323" s="34"/>
      <c r="C323" s="34"/>
      <c r="D323" s="159"/>
      <c r="E323" s="159"/>
      <c r="F323" s="159"/>
      <c r="G323" s="159"/>
      <c r="H323" s="159"/>
      <c r="I323" s="159"/>
      <c r="J323" s="159"/>
      <c r="K323" s="159"/>
      <c r="L323" s="159"/>
      <c r="M323" s="159"/>
      <c r="N323" s="159"/>
      <c r="O323" s="159"/>
      <c r="P323" s="159"/>
    </row>
    <row r="324" spans="1:16">
      <c r="A324" s="3"/>
      <c r="B324" s="3"/>
      <c r="C324" s="3"/>
      <c r="D324" s="176"/>
      <c r="E324" s="176"/>
      <c r="F324" s="176"/>
      <c r="G324" s="176"/>
      <c r="H324" s="176"/>
      <c r="I324" s="176"/>
      <c r="J324" s="176"/>
      <c r="K324" s="176"/>
      <c r="L324" s="176"/>
      <c r="M324" s="176"/>
      <c r="N324" s="176"/>
      <c r="O324" s="176"/>
      <c r="P324" s="176"/>
    </row>
    <row r="325" spans="1:16">
      <c r="A325" s="3" t="s">
        <v>251</v>
      </c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P325" s="3"/>
    </row>
    <row r="326" spans="1:16">
      <c r="A326" s="3"/>
      <c r="B326" s="27" t="s">
        <v>252</v>
      </c>
      <c r="C326" s="159" t="s">
        <v>552</v>
      </c>
      <c r="D326" s="159"/>
      <c r="E326" s="159"/>
      <c r="F326" s="159"/>
      <c r="G326" s="159"/>
      <c r="H326" s="159"/>
      <c r="I326" s="159"/>
      <c r="J326" s="159"/>
      <c r="K326" s="159"/>
      <c r="L326" s="159"/>
      <c r="M326" s="159"/>
      <c r="N326" s="159"/>
      <c r="O326" s="159"/>
      <c r="P326" s="159"/>
    </row>
    <row r="327" spans="1:16">
      <c r="A327" s="3"/>
      <c r="B327" s="110" t="s">
        <v>253</v>
      </c>
      <c r="C327" s="175" t="s">
        <v>553</v>
      </c>
      <c r="D327" s="159"/>
      <c r="E327" s="159"/>
      <c r="F327" s="159"/>
      <c r="G327" s="159"/>
      <c r="H327" s="159"/>
      <c r="I327" s="159"/>
      <c r="J327" s="159"/>
      <c r="K327" s="159"/>
      <c r="L327" s="159"/>
      <c r="M327" s="159"/>
      <c r="N327" s="159"/>
      <c r="O327" s="159"/>
      <c r="P327" s="159"/>
    </row>
    <row r="328" spans="1:16">
      <c r="A328" s="3"/>
      <c r="B328" s="110"/>
      <c r="C328" s="159"/>
      <c r="D328" s="159"/>
      <c r="E328" s="159"/>
      <c r="F328" s="159"/>
      <c r="G328" s="159"/>
      <c r="H328" s="159"/>
      <c r="I328" s="159"/>
      <c r="J328" s="159"/>
      <c r="K328" s="159"/>
      <c r="L328" s="159"/>
      <c r="M328" s="159"/>
      <c r="N328" s="159"/>
      <c r="O328" s="159"/>
      <c r="P328" s="159"/>
    </row>
    <row r="329" spans="1:16">
      <c r="A329" s="3"/>
      <c r="B329" s="110"/>
      <c r="C329" s="159"/>
      <c r="D329" s="159"/>
      <c r="E329" s="159"/>
      <c r="F329" s="159"/>
      <c r="G329" s="159"/>
      <c r="H329" s="159"/>
      <c r="I329" s="159"/>
      <c r="J329" s="159"/>
      <c r="K329" s="159"/>
      <c r="L329" s="159"/>
      <c r="M329" s="159"/>
      <c r="N329" s="159"/>
      <c r="O329" s="159"/>
      <c r="P329" s="159"/>
    </row>
    <row r="330" spans="1:16">
      <c r="A330" s="3"/>
      <c r="B330" s="110"/>
      <c r="C330" s="159"/>
      <c r="D330" s="159"/>
      <c r="E330" s="159"/>
      <c r="F330" s="159"/>
      <c r="G330" s="159"/>
      <c r="H330" s="159"/>
      <c r="I330" s="159"/>
      <c r="J330" s="159"/>
      <c r="K330" s="159"/>
      <c r="L330" s="159"/>
      <c r="M330" s="159"/>
      <c r="N330" s="159"/>
      <c r="O330" s="159"/>
      <c r="P330" s="159"/>
    </row>
    <row r="331" spans="1:16">
      <c r="A331" s="3"/>
      <c r="B331" s="110"/>
      <c r="C331" s="159"/>
      <c r="D331" s="159"/>
      <c r="E331" s="159"/>
      <c r="F331" s="159"/>
      <c r="G331" s="159"/>
      <c r="H331" s="159"/>
      <c r="I331" s="159"/>
      <c r="J331" s="159"/>
      <c r="K331" s="159"/>
      <c r="L331" s="159"/>
      <c r="M331" s="159"/>
      <c r="N331" s="159"/>
      <c r="O331" s="159"/>
      <c r="P331" s="159"/>
    </row>
    <row r="332" spans="1:16">
      <c r="A332" s="3"/>
      <c r="B332" s="110"/>
      <c r="C332" s="159"/>
      <c r="D332" s="159"/>
      <c r="E332" s="159"/>
      <c r="F332" s="159"/>
      <c r="G332" s="159"/>
      <c r="H332" s="159"/>
      <c r="I332" s="159"/>
      <c r="J332" s="159"/>
      <c r="K332" s="159"/>
      <c r="L332" s="159"/>
      <c r="M332" s="159"/>
      <c r="N332" s="159"/>
      <c r="O332" s="159"/>
      <c r="P332" s="159"/>
    </row>
    <row r="333" spans="1:16">
      <c r="A333" s="3"/>
      <c r="B333" s="110"/>
      <c r="C333" s="159"/>
      <c r="D333" s="159"/>
      <c r="E333" s="159"/>
      <c r="F333" s="159"/>
      <c r="G333" s="159"/>
      <c r="H333" s="159"/>
      <c r="I333" s="159"/>
      <c r="J333" s="159"/>
      <c r="K333" s="159"/>
      <c r="L333" s="159"/>
      <c r="M333" s="159"/>
      <c r="N333" s="159"/>
      <c r="O333" s="159"/>
      <c r="P333" s="159"/>
    </row>
    <row r="334" spans="1:16">
      <c r="A334" s="3"/>
      <c r="B334" s="110"/>
      <c r="C334" s="159"/>
      <c r="D334" s="159"/>
      <c r="E334" s="159"/>
      <c r="F334" s="159"/>
      <c r="G334" s="159"/>
      <c r="H334" s="159"/>
      <c r="I334" s="159"/>
      <c r="J334" s="159"/>
      <c r="K334" s="159"/>
      <c r="L334" s="159"/>
      <c r="M334" s="159"/>
      <c r="N334" s="159"/>
      <c r="O334" s="159"/>
      <c r="P334" s="159"/>
    </row>
    <row r="335" spans="1:16">
      <c r="A335" s="3"/>
      <c r="B335" s="110"/>
      <c r="C335" s="159"/>
      <c r="D335" s="159"/>
      <c r="E335" s="159"/>
      <c r="F335" s="159"/>
      <c r="G335" s="159"/>
      <c r="H335" s="159"/>
      <c r="I335" s="159"/>
      <c r="J335" s="159"/>
      <c r="K335" s="159"/>
      <c r="L335" s="159"/>
      <c r="M335" s="159"/>
      <c r="N335" s="159"/>
      <c r="O335" s="159"/>
      <c r="P335" s="159"/>
    </row>
    <row r="336" spans="1:16">
      <c r="A336" s="3"/>
      <c r="B336" s="110"/>
      <c r="C336" s="159"/>
      <c r="D336" s="159"/>
      <c r="E336" s="159"/>
      <c r="F336" s="159"/>
      <c r="G336" s="159"/>
      <c r="H336" s="159"/>
      <c r="I336" s="159"/>
      <c r="J336" s="159"/>
      <c r="K336" s="159"/>
      <c r="L336" s="159"/>
      <c r="M336" s="159"/>
      <c r="N336" s="159"/>
      <c r="O336" s="159"/>
      <c r="P336" s="159"/>
    </row>
    <row r="337" spans="1:16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P337" s="3"/>
    </row>
    <row r="338" spans="1:16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P338" s="3"/>
    </row>
    <row r="339" spans="1:16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P339" s="3"/>
    </row>
    <row r="340" spans="1:16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P340" s="3"/>
    </row>
  </sheetData>
  <mergeCells count="404">
    <mergeCell ref="B65:C65"/>
    <mergeCell ref="B66:C66"/>
    <mergeCell ref="B69:C69"/>
    <mergeCell ref="B70:C70"/>
    <mergeCell ref="B73:C73"/>
    <mergeCell ref="B74:C74"/>
    <mergeCell ref="B29:C29"/>
    <mergeCell ref="B30:C30"/>
    <mergeCell ref="B31:C31"/>
    <mergeCell ref="B32:C32"/>
    <mergeCell ref="B72:C72"/>
    <mergeCell ref="B71:C71"/>
    <mergeCell ref="B67:C67"/>
    <mergeCell ref="B59:C59"/>
    <mergeCell ref="B61:C61"/>
    <mergeCell ref="B68:C68"/>
    <mergeCell ref="B54:C54"/>
    <mergeCell ref="B55:C55"/>
    <mergeCell ref="B56:C56"/>
    <mergeCell ref="B57:C57"/>
    <mergeCell ref="B58:C58"/>
    <mergeCell ref="B60:C60"/>
    <mergeCell ref="B62:C62"/>
    <mergeCell ref="B63:C63"/>
    <mergeCell ref="B64:C6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44:C44"/>
    <mergeCell ref="B28:C28"/>
    <mergeCell ref="B33:C33"/>
    <mergeCell ref="B34:C34"/>
    <mergeCell ref="B35:C35"/>
    <mergeCell ref="B36:C36"/>
    <mergeCell ref="B37:C37"/>
    <mergeCell ref="B38:C38"/>
    <mergeCell ref="B39:C39"/>
    <mergeCell ref="B40:C40"/>
    <mergeCell ref="B15:C15"/>
    <mergeCell ref="B16:C16"/>
    <mergeCell ref="B17:C17"/>
    <mergeCell ref="B18:C18"/>
    <mergeCell ref="B19:C19"/>
    <mergeCell ref="B20:C20"/>
    <mergeCell ref="B41:C41"/>
    <mergeCell ref="B42:C42"/>
    <mergeCell ref="B43:C43"/>
    <mergeCell ref="B7:C7"/>
    <mergeCell ref="B8:C8"/>
    <mergeCell ref="B9:C9"/>
    <mergeCell ref="B10:C10"/>
    <mergeCell ref="B11:C11"/>
    <mergeCell ref="B12:C12"/>
    <mergeCell ref="B6:C6"/>
    <mergeCell ref="B13:C13"/>
    <mergeCell ref="B14:C14"/>
    <mergeCell ref="C326:P326"/>
    <mergeCell ref="C327:P336"/>
    <mergeCell ref="B327:B336"/>
    <mergeCell ref="D324:G324"/>
    <mergeCell ref="H324:I324"/>
    <mergeCell ref="J324:K324"/>
    <mergeCell ref="L324:M324"/>
    <mergeCell ref="N324:P324"/>
    <mergeCell ref="D323:G323"/>
    <mergeCell ref="H323:I323"/>
    <mergeCell ref="J323:K323"/>
    <mergeCell ref="L323:M323"/>
    <mergeCell ref="N323:P323"/>
    <mergeCell ref="D322:G322"/>
    <mergeCell ref="H322:I322"/>
    <mergeCell ref="J322:K322"/>
    <mergeCell ref="L322:M322"/>
    <mergeCell ref="N322:P322"/>
    <mergeCell ref="D321:G321"/>
    <mergeCell ref="H321:I321"/>
    <mergeCell ref="J321:K321"/>
    <mergeCell ref="L321:M321"/>
    <mergeCell ref="N321:P321"/>
    <mergeCell ref="D320:G320"/>
    <mergeCell ref="H320:I320"/>
    <mergeCell ref="J320:K320"/>
    <mergeCell ref="L320:M320"/>
    <mergeCell ref="N320:P320"/>
    <mergeCell ref="D319:G319"/>
    <mergeCell ref="H319:I319"/>
    <mergeCell ref="J319:K319"/>
    <mergeCell ref="L319:M319"/>
    <mergeCell ref="N319:P319"/>
    <mergeCell ref="D318:G318"/>
    <mergeCell ref="N318:P318"/>
    <mergeCell ref="H318:I318"/>
    <mergeCell ref="J318:K318"/>
    <mergeCell ref="L318:M318"/>
    <mergeCell ref="H312:J312"/>
    <mergeCell ref="K312:M312"/>
    <mergeCell ref="N312:P312"/>
    <mergeCell ref="D313:G313"/>
    <mergeCell ref="D314:G314"/>
    <mergeCell ref="D315:G315"/>
    <mergeCell ref="H313:J313"/>
    <mergeCell ref="K313:M313"/>
    <mergeCell ref="N313:P313"/>
    <mergeCell ref="H314:J314"/>
    <mergeCell ref="K314:M314"/>
    <mergeCell ref="N314:P314"/>
    <mergeCell ref="H315:J315"/>
    <mergeCell ref="K315:M315"/>
    <mergeCell ref="N315:P315"/>
    <mergeCell ref="D310:G310"/>
    <mergeCell ref="D311:G311"/>
    <mergeCell ref="D312:G312"/>
    <mergeCell ref="H310:J310"/>
    <mergeCell ref="K310:M310"/>
    <mergeCell ref="N310:P310"/>
    <mergeCell ref="H311:J311"/>
    <mergeCell ref="K311:M311"/>
    <mergeCell ref="N311:P311"/>
    <mergeCell ref="D305:G305"/>
    <mergeCell ref="H305:P305"/>
    <mergeCell ref="D306:G306"/>
    <mergeCell ref="H306:P306"/>
    <mergeCell ref="D307:G307"/>
    <mergeCell ref="H307:P307"/>
    <mergeCell ref="D302:G302"/>
    <mergeCell ref="H302:P302"/>
    <mergeCell ref="D303:G303"/>
    <mergeCell ref="H303:P303"/>
    <mergeCell ref="D304:G304"/>
    <mergeCell ref="H304:P304"/>
    <mergeCell ref="D299:G299"/>
    <mergeCell ref="H299:P299"/>
    <mergeCell ref="D296:G296"/>
    <mergeCell ref="H296:P296"/>
    <mergeCell ref="D297:G297"/>
    <mergeCell ref="H297:P297"/>
    <mergeCell ref="D298:G298"/>
    <mergeCell ref="H298:P298"/>
    <mergeCell ref="D293:G293"/>
    <mergeCell ref="H293:P293"/>
    <mergeCell ref="D290:G290"/>
    <mergeCell ref="H290:P290"/>
    <mergeCell ref="D291:G291"/>
    <mergeCell ref="H291:P291"/>
    <mergeCell ref="D292:G292"/>
    <mergeCell ref="H292:P292"/>
    <mergeCell ref="D285:G285"/>
    <mergeCell ref="H285:P285"/>
    <mergeCell ref="D286:G286"/>
    <mergeCell ref="H286:P286"/>
    <mergeCell ref="D287:G287"/>
    <mergeCell ref="H287:P287"/>
    <mergeCell ref="D282:G282"/>
    <mergeCell ref="H282:P282"/>
    <mergeCell ref="D283:G283"/>
    <mergeCell ref="H283:P283"/>
    <mergeCell ref="D284:G284"/>
    <mergeCell ref="H284:P284"/>
    <mergeCell ref="D279:G279"/>
    <mergeCell ref="H279:K279"/>
    <mergeCell ref="L279:P279"/>
    <mergeCell ref="D277:G277"/>
    <mergeCell ref="H277:K277"/>
    <mergeCell ref="L277:P277"/>
    <mergeCell ref="D278:G278"/>
    <mergeCell ref="H278:K278"/>
    <mergeCell ref="L278:P278"/>
    <mergeCell ref="D275:G275"/>
    <mergeCell ref="H275:K275"/>
    <mergeCell ref="L275:P275"/>
    <mergeCell ref="D276:G276"/>
    <mergeCell ref="H276:K276"/>
    <mergeCell ref="L276:P276"/>
    <mergeCell ref="D274:G274"/>
    <mergeCell ref="H274:K274"/>
    <mergeCell ref="L274:P274"/>
    <mergeCell ref="D269:G269"/>
    <mergeCell ref="H269:K269"/>
    <mergeCell ref="L269:P269"/>
    <mergeCell ref="D270:G270"/>
    <mergeCell ref="H270:K270"/>
    <mergeCell ref="L270:P270"/>
    <mergeCell ref="D267:G267"/>
    <mergeCell ref="H267:K267"/>
    <mergeCell ref="L267:P267"/>
    <mergeCell ref="D268:G268"/>
    <mergeCell ref="H268:K268"/>
    <mergeCell ref="L268:P268"/>
    <mergeCell ref="D265:G265"/>
    <mergeCell ref="H265:K265"/>
    <mergeCell ref="L265:P265"/>
    <mergeCell ref="D266:G266"/>
    <mergeCell ref="H266:K266"/>
    <mergeCell ref="L266:P266"/>
    <mergeCell ref="D261:G261"/>
    <mergeCell ref="H261:K261"/>
    <mergeCell ref="L261:P261"/>
    <mergeCell ref="D259:G259"/>
    <mergeCell ref="H259:K259"/>
    <mergeCell ref="L259:P259"/>
    <mergeCell ref="D260:G260"/>
    <mergeCell ref="H260:K260"/>
    <mergeCell ref="L260:P260"/>
    <mergeCell ref="D258:G258"/>
    <mergeCell ref="H258:K258"/>
    <mergeCell ref="L258:P258"/>
    <mergeCell ref="D253:G253"/>
    <mergeCell ref="H253:K253"/>
    <mergeCell ref="L253:P253"/>
    <mergeCell ref="D254:G254"/>
    <mergeCell ref="H254:K254"/>
    <mergeCell ref="L254:P254"/>
    <mergeCell ref="D218:G218"/>
    <mergeCell ref="H218:K218"/>
    <mergeCell ref="L218:P218"/>
    <mergeCell ref="D251:G251"/>
    <mergeCell ref="H251:K251"/>
    <mergeCell ref="L251:P251"/>
    <mergeCell ref="D252:G252"/>
    <mergeCell ref="H252:K252"/>
    <mergeCell ref="L252:P252"/>
    <mergeCell ref="D249:G249"/>
    <mergeCell ref="H249:K249"/>
    <mergeCell ref="L249:P249"/>
    <mergeCell ref="D250:G250"/>
    <mergeCell ref="H250:K250"/>
    <mergeCell ref="L250:P250"/>
    <mergeCell ref="H211:P211"/>
    <mergeCell ref="H212:P212"/>
    <mergeCell ref="H213:P213"/>
    <mergeCell ref="H214:P214"/>
    <mergeCell ref="H215:P215"/>
    <mergeCell ref="D214:G214"/>
    <mergeCell ref="D215:G215"/>
    <mergeCell ref="D210:G210"/>
    <mergeCell ref="H210:P210"/>
    <mergeCell ref="D211:G211"/>
    <mergeCell ref="D212:G212"/>
    <mergeCell ref="D213:G213"/>
    <mergeCell ref="L207:P207"/>
    <mergeCell ref="H205:K205"/>
    <mergeCell ref="H206:K206"/>
    <mergeCell ref="H207:K207"/>
    <mergeCell ref="D205:G205"/>
    <mergeCell ref="D206:G206"/>
    <mergeCell ref="D207:G207"/>
    <mergeCell ref="D204:G204"/>
    <mergeCell ref="H204:K204"/>
    <mergeCell ref="L204:P204"/>
    <mergeCell ref="L205:P205"/>
    <mergeCell ref="L206:P206"/>
    <mergeCell ref="D202:G202"/>
    <mergeCell ref="H202:K202"/>
    <mergeCell ref="L202:P202"/>
    <mergeCell ref="D203:G203"/>
    <mergeCell ref="H203:K203"/>
    <mergeCell ref="L203:P203"/>
    <mergeCell ref="D197:G197"/>
    <mergeCell ref="D192:G192"/>
    <mergeCell ref="D193:G193"/>
    <mergeCell ref="D194:G194"/>
    <mergeCell ref="D195:G195"/>
    <mergeCell ref="D196:G196"/>
    <mergeCell ref="H190:N190"/>
    <mergeCell ref="H191:N191"/>
    <mergeCell ref="H192:N192"/>
    <mergeCell ref="H193:N193"/>
    <mergeCell ref="H194:N194"/>
    <mergeCell ref="H195:N195"/>
    <mergeCell ref="H196:N196"/>
    <mergeCell ref="H197:N197"/>
    <mergeCell ref="D190:G190"/>
    <mergeCell ref="D191:G191"/>
    <mergeCell ref="H189:N189"/>
    <mergeCell ref="B137:C137"/>
    <mergeCell ref="B132:C132"/>
    <mergeCell ref="B108:M108"/>
    <mergeCell ref="B104:C104"/>
    <mergeCell ref="B105:C105"/>
    <mergeCell ref="B106:C106"/>
    <mergeCell ref="B107:C107"/>
    <mergeCell ref="D189:G189"/>
    <mergeCell ref="B164:C164"/>
    <mergeCell ref="B155:C155"/>
    <mergeCell ref="B159:C159"/>
    <mergeCell ref="B160:B162"/>
    <mergeCell ref="B163:C163"/>
    <mergeCell ref="B133:B135"/>
    <mergeCell ref="B136:C136"/>
    <mergeCell ref="B141:C141"/>
    <mergeCell ref="B142:B144"/>
    <mergeCell ref="B145:C145"/>
    <mergeCell ref="B146:C146"/>
    <mergeCell ref="B150:C150"/>
    <mergeCell ref="B151:B153"/>
    <mergeCell ref="B154:C154"/>
    <mergeCell ref="B99:C99"/>
    <mergeCell ref="B100:C100"/>
    <mergeCell ref="B89:C89"/>
    <mergeCell ref="B90:C90"/>
    <mergeCell ref="B101:M101"/>
    <mergeCell ref="B75:C75"/>
    <mergeCell ref="B76:C76"/>
    <mergeCell ref="B88:C88"/>
    <mergeCell ref="B80:M80"/>
    <mergeCell ref="B81:M81"/>
    <mergeCell ref="B77:C77"/>
    <mergeCell ref="B97:C97"/>
    <mergeCell ref="B98:C98"/>
    <mergeCell ref="B91:C91"/>
    <mergeCell ref="B92:C92"/>
    <mergeCell ref="B93:C93"/>
    <mergeCell ref="B94:C94"/>
    <mergeCell ref="B95:C95"/>
    <mergeCell ref="B96:C96"/>
    <mergeCell ref="B78:M78"/>
    <mergeCell ref="B79:M79"/>
    <mergeCell ref="D243:G243"/>
    <mergeCell ref="H243:K243"/>
    <mergeCell ref="L243:P243"/>
    <mergeCell ref="D244:G244"/>
    <mergeCell ref="H244:K244"/>
    <mergeCell ref="L244:P244"/>
    <mergeCell ref="D245:G245"/>
    <mergeCell ref="H245:K245"/>
    <mergeCell ref="L245:P245"/>
    <mergeCell ref="D225:G225"/>
    <mergeCell ref="H225:K225"/>
    <mergeCell ref="L225:P225"/>
    <mergeCell ref="D238:G238"/>
    <mergeCell ref="H238:K238"/>
    <mergeCell ref="L238:P238"/>
    <mergeCell ref="D239:G239"/>
    <mergeCell ref="H239:K239"/>
    <mergeCell ref="L239:P239"/>
    <mergeCell ref="D235:G235"/>
    <mergeCell ref="H235:K235"/>
    <mergeCell ref="L235:P235"/>
    <mergeCell ref="D236:G236"/>
    <mergeCell ref="H236:K236"/>
    <mergeCell ref="L236:P236"/>
    <mergeCell ref="D237:G237"/>
    <mergeCell ref="H237:K237"/>
    <mergeCell ref="L237:P237"/>
    <mergeCell ref="D222:G222"/>
    <mergeCell ref="H222:K222"/>
    <mergeCell ref="L222:P222"/>
    <mergeCell ref="D223:G223"/>
    <mergeCell ref="H223:K223"/>
    <mergeCell ref="L223:P223"/>
    <mergeCell ref="D224:G224"/>
    <mergeCell ref="H224:K224"/>
    <mergeCell ref="L224:P224"/>
    <mergeCell ref="D219:G219"/>
    <mergeCell ref="H219:K219"/>
    <mergeCell ref="L219:P219"/>
    <mergeCell ref="D220:G220"/>
    <mergeCell ref="H220:K220"/>
    <mergeCell ref="L220:P220"/>
    <mergeCell ref="D221:G221"/>
    <mergeCell ref="H221:K221"/>
    <mergeCell ref="L221:P221"/>
    <mergeCell ref="D226:G226"/>
    <mergeCell ref="H226:K226"/>
    <mergeCell ref="L226:P226"/>
    <mergeCell ref="D227:G227"/>
    <mergeCell ref="H227:K227"/>
    <mergeCell ref="L227:P227"/>
    <mergeCell ref="D228:G228"/>
    <mergeCell ref="H228:K228"/>
    <mergeCell ref="L228:P228"/>
    <mergeCell ref="D229:G229"/>
    <mergeCell ref="H229:K229"/>
    <mergeCell ref="L229:P229"/>
    <mergeCell ref="D230:G230"/>
    <mergeCell ref="H230:K230"/>
    <mergeCell ref="L230:P230"/>
    <mergeCell ref="D231:G231"/>
    <mergeCell ref="H231:K231"/>
    <mergeCell ref="L231:P231"/>
    <mergeCell ref="D232:G232"/>
    <mergeCell ref="H232:K232"/>
    <mergeCell ref="L232:P232"/>
    <mergeCell ref="D233:G233"/>
    <mergeCell ref="H233:K233"/>
    <mergeCell ref="L233:P233"/>
    <mergeCell ref="D234:G234"/>
    <mergeCell ref="H234:K234"/>
    <mergeCell ref="L234:P234"/>
    <mergeCell ref="D242:G242"/>
    <mergeCell ref="H242:K242"/>
    <mergeCell ref="L242:P242"/>
    <mergeCell ref="D240:G240"/>
    <mergeCell ref="H240:K240"/>
    <mergeCell ref="L240:P240"/>
    <mergeCell ref="D241:G241"/>
    <mergeCell ref="H241:K241"/>
    <mergeCell ref="L241:P241"/>
  </mergeCells>
  <phoneticPr fontId="1" type="noConversion"/>
  <pageMargins left="0.25" right="0.25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Q80"/>
  <sheetViews>
    <sheetView showWhiteSpace="0" view="pageLayout" topLeftCell="A7" workbookViewId="0"/>
  </sheetViews>
  <sheetFormatPr defaultColWidth="9" defaultRowHeight="17.399999999999999"/>
  <cols>
    <col min="1" max="1" width="4.8984375" style="42" customWidth="1"/>
    <col min="2" max="2" width="9.59765625" style="42" customWidth="1"/>
    <col min="3" max="3" width="19.19921875" style="42" customWidth="1"/>
    <col min="4" max="4" width="4.59765625" style="42" customWidth="1"/>
    <col min="5" max="6" width="7.09765625" style="42" customWidth="1"/>
    <col min="7" max="7" width="8.09765625" style="42" customWidth="1"/>
    <col min="8" max="8" width="16.5" style="42" customWidth="1"/>
    <col min="9" max="9" width="10.8984375" style="42" customWidth="1"/>
    <col min="10" max="10" width="9" style="42" customWidth="1"/>
    <col min="11" max="16384" width="9" style="42"/>
  </cols>
  <sheetData>
    <row r="1" spans="1:13">
      <c r="B1" s="9">
        <f>VALUE(LEFT(안내!D5, 4))</f>
        <v>2015</v>
      </c>
    </row>
    <row r="2" spans="1:13">
      <c r="A2" s="2" t="s">
        <v>154</v>
      </c>
    </row>
    <row r="3" spans="1:13">
      <c r="A3" s="2" t="s">
        <v>476</v>
      </c>
    </row>
    <row r="4" spans="1:13">
      <c r="A4" s="2" t="s">
        <v>382</v>
      </c>
    </row>
    <row r="5" spans="1:13">
      <c r="A5" s="2" t="s">
        <v>463</v>
      </c>
    </row>
    <row r="6" spans="1:13">
      <c r="A6" s="2"/>
    </row>
    <row r="7" spans="1:13">
      <c r="A7" s="3" t="s">
        <v>155</v>
      </c>
      <c r="C7" s="3"/>
      <c r="D7" s="3"/>
      <c r="E7" s="41"/>
      <c r="F7" s="41"/>
      <c r="G7" s="3"/>
      <c r="I7" s="3"/>
      <c r="J7" s="3"/>
      <c r="K7" s="3"/>
      <c r="L7" s="41"/>
      <c r="M7" s="3"/>
    </row>
    <row r="8" spans="1:13" ht="15.75" customHeight="1">
      <c r="B8" s="2" t="s">
        <v>383</v>
      </c>
      <c r="C8" s="2"/>
      <c r="D8" s="2"/>
      <c r="G8" s="2"/>
      <c r="H8" s="52"/>
    </row>
    <row r="9" spans="1:13" ht="15.75" customHeight="1">
      <c r="B9" s="74" t="s">
        <v>0</v>
      </c>
      <c r="C9" s="74" t="s">
        <v>22</v>
      </c>
      <c r="D9" s="74" t="s">
        <v>1</v>
      </c>
      <c r="E9" s="74" t="s">
        <v>380</v>
      </c>
      <c r="F9" s="74" t="s">
        <v>381</v>
      </c>
      <c r="G9" s="88" t="s">
        <v>37</v>
      </c>
      <c r="H9" s="90"/>
    </row>
    <row r="10" spans="1:13" ht="15.75" customHeight="1">
      <c r="B10" s="162" t="s">
        <v>460</v>
      </c>
      <c r="C10" s="74" t="s">
        <v>31</v>
      </c>
      <c r="D10" s="74">
        <v>2</v>
      </c>
      <c r="E10" s="43"/>
      <c r="F10" s="43"/>
      <c r="G10" s="88" t="s">
        <v>397</v>
      </c>
      <c r="H10" s="90"/>
    </row>
    <row r="11" spans="1:13" ht="15.75" customHeight="1">
      <c r="B11" s="162"/>
      <c r="C11" s="74" t="s">
        <v>32</v>
      </c>
      <c r="D11" s="74">
        <v>1</v>
      </c>
      <c r="E11" s="43"/>
      <c r="F11" s="43"/>
      <c r="G11" s="88" t="s">
        <v>397</v>
      </c>
      <c r="H11" s="90"/>
    </row>
    <row r="12" spans="1:13" ht="15.75" customHeight="1">
      <c r="B12" s="162"/>
      <c r="C12" s="74" t="s">
        <v>26</v>
      </c>
      <c r="D12" s="74">
        <v>3</v>
      </c>
      <c r="E12" s="43"/>
      <c r="F12" s="43"/>
      <c r="G12" s="88" t="s">
        <v>396</v>
      </c>
      <c r="H12" s="90"/>
    </row>
    <row r="13" spans="1:13" ht="15.75" customHeight="1">
      <c r="B13" s="162"/>
      <c r="C13" s="74" t="s">
        <v>474</v>
      </c>
      <c r="D13" s="74">
        <v>3</v>
      </c>
      <c r="E13" s="43"/>
      <c r="F13" s="43"/>
      <c r="G13" s="88" t="s">
        <v>396</v>
      </c>
      <c r="H13" s="90"/>
    </row>
    <row r="14" spans="1:13" ht="15.75" customHeight="1">
      <c r="B14" s="162"/>
      <c r="C14" s="74" t="s">
        <v>35</v>
      </c>
      <c r="D14" s="74">
        <v>2</v>
      </c>
      <c r="E14" s="43"/>
      <c r="F14" s="43"/>
      <c r="G14" s="88" t="s">
        <v>397</v>
      </c>
      <c r="H14" s="90"/>
    </row>
    <row r="15" spans="1:13" ht="15.75" customHeight="1">
      <c r="B15" s="162"/>
      <c r="C15" s="74" t="s">
        <v>36</v>
      </c>
      <c r="D15" s="74">
        <v>1</v>
      </c>
      <c r="E15" s="43"/>
      <c r="F15" s="43"/>
      <c r="G15" s="88" t="s">
        <v>397</v>
      </c>
      <c r="H15" s="90"/>
    </row>
    <row r="16" spans="1:13" ht="15.75" customHeight="1">
      <c r="B16" s="162"/>
      <c r="C16" s="74" t="s">
        <v>33</v>
      </c>
      <c r="D16" s="74">
        <v>2</v>
      </c>
      <c r="E16" s="43"/>
      <c r="F16" s="43"/>
      <c r="G16" s="88" t="s">
        <v>397</v>
      </c>
      <c r="H16" s="90"/>
    </row>
    <row r="17" spans="2:8" ht="15.75" customHeight="1">
      <c r="B17" s="162"/>
      <c r="C17" s="74" t="s">
        <v>34</v>
      </c>
      <c r="D17" s="74">
        <v>1</v>
      </c>
      <c r="E17" s="43"/>
      <c r="F17" s="43"/>
      <c r="G17" s="88" t="s">
        <v>397</v>
      </c>
      <c r="H17" s="90"/>
    </row>
    <row r="18" spans="2:8" ht="15.75" customHeight="1">
      <c r="B18" s="162"/>
      <c r="C18" s="74" t="s">
        <v>475</v>
      </c>
      <c r="D18" s="74">
        <v>3</v>
      </c>
      <c r="E18" s="43"/>
      <c r="F18" s="43"/>
      <c r="G18" s="88" t="s">
        <v>396</v>
      </c>
      <c r="H18" s="90"/>
    </row>
    <row r="19" spans="2:8" ht="15.75" customHeight="1">
      <c r="B19" s="162" t="s">
        <v>422</v>
      </c>
      <c r="C19" s="74" t="s">
        <v>27</v>
      </c>
      <c r="D19" s="74">
        <v>3</v>
      </c>
      <c r="E19" s="43"/>
      <c r="F19" s="43"/>
      <c r="G19" s="88" t="s">
        <v>396</v>
      </c>
      <c r="H19" s="90"/>
    </row>
    <row r="20" spans="2:8" ht="15.75" customHeight="1">
      <c r="B20" s="162"/>
      <c r="C20" s="74" t="s">
        <v>30</v>
      </c>
      <c r="D20" s="74">
        <v>3</v>
      </c>
      <c r="E20" s="43"/>
      <c r="F20" s="43"/>
      <c r="G20" s="88" t="s">
        <v>396</v>
      </c>
      <c r="H20" s="90"/>
    </row>
    <row r="21" spans="2:8" ht="15.75" customHeight="1">
      <c r="B21" s="162"/>
      <c r="C21" s="74" t="s">
        <v>28</v>
      </c>
      <c r="D21" s="74">
        <v>3</v>
      </c>
      <c r="E21" s="43"/>
      <c r="F21" s="43"/>
      <c r="G21" s="88" t="s">
        <v>396</v>
      </c>
      <c r="H21" s="90"/>
    </row>
    <row r="22" spans="2:8" ht="15.75" customHeight="1">
      <c r="B22" s="162"/>
      <c r="C22" s="74" t="s">
        <v>29</v>
      </c>
      <c r="D22" s="74">
        <v>3</v>
      </c>
      <c r="E22" s="43"/>
      <c r="F22" s="43"/>
      <c r="G22" s="88" t="s">
        <v>396</v>
      </c>
      <c r="H22" s="90"/>
    </row>
    <row r="23" spans="2:8" ht="15.75" customHeight="1"/>
    <row r="24" spans="2:8" ht="15.75" customHeight="1"/>
    <row r="25" spans="2:8" ht="15.75" customHeight="1"/>
    <row r="26" spans="2:8" ht="15.75" customHeight="1">
      <c r="B26" s="2" t="s">
        <v>384</v>
      </c>
      <c r="C26" s="2"/>
      <c r="D26" s="2"/>
      <c r="G26" s="2"/>
      <c r="H26" s="52"/>
    </row>
    <row r="27" spans="2:8" ht="15.75" customHeight="1">
      <c r="B27" s="74" t="s">
        <v>0</v>
      </c>
      <c r="C27" s="74" t="s">
        <v>22</v>
      </c>
      <c r="D27" s="74" t="s">
        <v>1</v>
      </c>
      <c r="E27" s="74" t="s">
        <v>380</v>
      </c>
      <c r="F27" s="74" t="s">
        <v>381</v>
      </c>
      <c r="G27" s="74" t="s">
        <v>386</v>
      </c>
      <c r="H27" s="74" t="s">
        <v>385</v>
      </c>
    </row>
    <row r="28" spans="2:8" ht="15.75" customHeight="1">
      <c r="B28" s="74" t="s">
        <v>460</v>
      </c>
      <c r="C28" s="74" t="s">
        <v>407</v>
      </c>
      <c r="D28" s="74">
        <v>3</v>
      </c>
      <c r="E28" s="43"/>
      <c r="F28" s="43"/>
      <c r="G28" s="75">
        <v>3</v>
      </c>
      <c r="H28" s="75"/>
    </row>
    <row r="29" spans="2:8" ht="15.75" customHeight="1">
      <c r="B29" s="166" t="s">
        <v>389</v>
      </c>
      <c r="C29" s="74" t="s">
        <v>38</v>
      </c>
      <c r="D29" s="74">
        <v>3</v>
      </c>
      <c r="E29" s="43"/>
      <c r="F29" s="43"/>
      <c r="G29" s="75">
        <v>1</v>
      </c>
      <c r="H29" s="75"/>
    </row>
    <row r="30" spans="2:8" ht="15.75" customHeight="1">
      <c r="B30" s="167"/>
      <c r="C30" s="74" t="s">
        <v>430</v>
      </c>
      <c r="D30" s="74">
        <v>3</v>
      </c>
      <c r="E30" s="43"/>
      <c r="F30" s="43"/>
      <c r="G30" s="75">
        <v>1</v>
      </c>
      <c r="H30" s="75"/>
    </row>
    <row r="31" spans="2:8" ht="15.75" customHeight="1">
      <c r="B31" s="167"/>
      <c r="C31" s="74" t="s">
        <v>428</v>
      </c>
      <c r="D31" s="74">
        <v>3</v>
      </c>
      <c r="E31" s="43"/>
      <c r="F31" s="43"/>
      <c r="G31" s="75">
        <v>1</v>
      </c>
      <c r="H31" s="75"/>
    </row>
    <row r="32" spans="2:8" ht="15.75" customHeight="1">
      <c r="B32" s="167"/>
      <c r="C32" s="74" t="s">
        <v>402</v>
      </c>
      <c r="D32" s="74">
        <v>3</v>
      </c>
      <c r="E32" s="43"/>
      <c r="F32" s="43"/>
      <c r="G32" s="75">
        <v>1</v>
      </c>
      <c r="H32" s="74"/>
    </row>
    <row r="33" spans="2:17" ht="15.75" customHeight="1">
      <c r="B33" s="168"/>
      <c r="C33" s="74" t="s">
        <v>395</v>
      </c>
      <c r="D33" s="74">
        <v>3</v>
      </c>
      <c r="E33" s="43"/>
      <c r="F33" s="43"/>
      <c r="G33" s="75">
        <v>1</v>
      </c>
      <c r="H33" s="75"/>
    </row>
    <row r="34" spans="2:17" ht="15.75" customHeight="1">
      <c r="B34" s="166" t="s">
        <v>390</v>
      </c>
      <c r="C34" s="74" t="s">
        <v>401</v>
      </c>
      <c r="D34" s="74">
        <v>3</v>
      </c>
      <c r="E34" s="43"/>
      <c r="F34" s="43"/>
      <c r="G34" s="75">
        <v>1</v>
      </c>
      <c r="H34" s="75"/>
    </row>
    <row r="35" spans="2:17" ht="15.75" customHeight="1">
      <c r="B35" s="167"/>
      <c r="C35" s="74" t="s">
        <v>400</v>
      </c>
      <c r="D35" s="74">
        <v>3</v>
      </c>
      <c r="E35" s="43"/>
      <c r="F35" s="43"/>
      <c r="G35" s="75">
        <v>1</v>
      </c>
      <c r="H35" s="74"/>
    </row>
    <row r="36" spans="2:17" ht="15.75" customHeight="1">
      <c r="B36" s="167"/>
      <c r="C36" s="74" t="s">
        <v>429</v>
      </c>
      <c r="D36" s="74">
        <v>3</v>
      </c>
      <c r="E36" s="43"/>
      <c r="F36" s="43"/>
      <c r="G36" s="75">
        <v>1</v>
      </c>
      <c r="H36" s="74"/>
    </row>
    <row r="37" spans="2:17" ht="15.75" customHeight="1">
      <c r="B37" s="167"/>
      <c r="C37" s="74" t="s">
        <v>467</v>
      </c>
      <c r="D37" s="74">
        <v>3</v>
      </c>
      <c r="E37" s="43"/>
      <c r="F37" s="43"/>
      <c r="G37" s="75">
        <v>2</v>
      </c>
      <c r="H37" s="74"/>
    </row>
    <row r="38" spans="2:17" ht="15.75" customHeight="1">
      <c r="B38" s="167"/>
      <c r="C38" s="74" t="s">
        <v>409</v>
      </c>
      <c r="D38" s="74">
        <v>3</v>
      </c>
      <c r="E38" s="43"/>
      <c r="F38" s="43"/>
      <c r="G38" s="75">
        <v>1</v>
      </c>
      <c r="H38" s="74"/>
    </row>
    <row r="39" spans="2:17" ht="15.75" customHeight="1">
      <c r="B39" s="167"/>
      <c r="C39" s="74" t="s">
        <v>411</v>
      </c>
      <c r="D39" s="74">
        <v>3</v>
      </c>
      <c r="E39" s="44"/>
      <c r="F39" s="44"/>
      <c r="G39" s="75">
        <v>3</v>
      </c>
      <c r="H39" s="74"/>
    </row>
    <row r="40" spans="2:17" ht="15.75" customHeight="1">
      <c r="B40" s="167"/>
      <c r="C40" s="74" t="s">
        <v>404</v>
      </c>
      <c r="D40" s="74">
        <v>3</v>
      </c>
      <c r="E40" s="44"/>
      <c r="F40" s="44"/>
      <c r="G40" s="75">
        <v>2</v>
      </c>
      <c r="H40" s="74"/>
    </row>
    <row r="41" spans="2:17" ht="15.75" customHeight="1">
      <c r="B41" s="167"/>
      <c r="C41" s="74" t="s">
        <v>41</v>
      </c>
      <c r="D41" s="74">
        <v>3</v>
      </c>
      <c r="E41" s="43"/>
      <c r="F41" s="43"/>
      <c r="G41" s="75">
        <v>2</v>
      </c>
      <c r="H41" s="74"/>
    </row>
    <row r="42" spans="2:17" ht="15.75" customHeight="1">
      <c r="B42" s="167"/>
      <c r="C42" s="74" t="s">
        <v>459</v>
      </c>
      <c r="D42" s="74">
        <v>3</v>
      </c>
      <c r="E42" s="44"/>
      <c r="F42" s="44"/>
      <c r="G42" s="75">
        <v>2</v>
      </c>
      <c r="H42" s="74"/>
    </row>
    <row r="43" spans="2:17" ht="15.75" customHeight="1">
      <c r="B43" s="168"/>
      <c r="C43" s="74" t="s">
        <v>412</v>
      </c>
      <c r="D43" s="74">
        <v>3</v>
      </c>
      <c r="E43" s="44"/>
      <c r="F43" s="44"/>
      <c r="G43" s="75">
        <v>3</v>
      </c>
      <c r="H43" s="74"/>
    </row>
    <row r="44" spans="2:17" ht="15.75" customHeight="1"/>
    <row r="45" spans="2:17" ht="15.75" customHeight="1"/>
    <row r="46" spans="2:17" ht="15.75" customHeight="1">
      <c r="J46" s="2"/>
      <c r="K46" s="2"/>
      <c r="L46" s="2"/>
      <c r="M46" s="41"/>
      <c r="N46" s="2"/>
      <c r="O46" s="41"/>
      <c r="P46" s="41"/>
    </row>
    <row r="47" spans="2:17" ht="15.75" customHeight="1">
      <c r="B47" s="2" t="s">
        <v>387</v>
      </c>
      <c r="C47" s="2"/>
      <c r="D47" s="2"/>
      <c r="E47" s="41"/>
      <c r="F47" s="41"/>
      <c r="G47" s="2"/>
      <c r="H47" s="41"/>
      <c r="J47" s="51"/>
      <c r="K47" s="51"/>
      <c r="L47" s="51"/>
      <c r="M47" s="51"/>
      <c r="N47" s="51"/>
      <c r="O47" s="51"/>
      <c r="P47" s="51"/>
      <c r="Q47" s="16"/>
    </row>
    <row r="48" spans="2:17" ht="15.75" customHeight="1">
      <c r="B48" s="74" t="s">
        <v>0</v>
      </c>
      <c r="C48" s="74" t="s">
        <v>22</v>
      </c>
      <c r="D48" s="74" t="s">
        <v>1</v>
      </c>
      <c r="E48" s="74" t="s">
        <v>447</v>
      </c>
      <c r="F48" s="74" t="s">
        <v>448</v>
      </c>
      <c r="G48" s="74" t="s">
        <v>386</v>
      </c>
      <c r="H48" s="74" t="s">
        <v>385</v>
      </c>
      <c r="I48" s="51"/>
      <c r="J48" s="51"/>
      <c r="K48" s="51"/>
      <c r="L48" s="51"/>
      <c r="M48" s="51"/>
      <c r="N48" s="51"/>
      <c r="O48" s="51"/>
      <c r="P48" s="16"/>
    </row>
    <row r="49" spans="2:16" ht="15.75" customHeight="1">
      <c r="B49" s="76" t="s">
        <v>460</v>
      </c>
      <c r="C49" s="1" t="s">
        <v>468</v>
      </c>
      <c r="D49" s="74">
        <v>3</v>
      </c>
      <c r="E49" s="43"/>
      <c r="F49" s="43"/>
      <c r="G49" s="75"/>
      <c r="H49" s="74"/>
      <c r="I49" s="19"/>
      <c r="J49" s="17"/>
      <c r="K49" s="51"/>
      <c r="L49" s="15"/>
      <c r="M49" s="51"/>
      <c r="N49" s="51"/>
      <c r="O49" s="18"/>
      <c r="P49" s="16"/>
    </row>
    <row r="50" spans="2:16" ht="15.75" customHeight="1">
      <c r="B50" s="77"/>
      <c r="C50" s="1" t="s">
        <v>477</v>
      </c>
      <c r="D50" s="74">
        <v>3</v>
      </c>
      <c r="E50" s="43"/>
      <c r="F50" s="43"/>
      <c r="G50" s="75"/>
      <c r="H50" s="74"/>
      <c r="I50" s="19"/>
      <c r="J50" s="17"/>
      <c r="K50" s="51"/>
      <c r="L50" s="15"/>
      <c r="M50" s="51"/>
      <c r="N50" s="51"/>
      <c r="O50" s="18"/>
      <c r="P50" s="16"/>
    </row>
    <row r="51" spans="2:16" ht="15.75" customHeight="1">
      <c r="B51" s="166" t="s">
        <v>422</v>
      </c>
      <c r="C51" s="74" t="s">
        <v>39</v>
      </c>
      <c r="D51" s="74">
        <v>3</v>
      </c>
      <c r="E51" s="43"/>
      <c r="F51" s="43"/>
      <c r="G51" s="75"/>
      <c r="H51" s="75"/>
      <c r="I51" s="51"/>
      <c r="J51" s="51"/>
      <c r="K51" s="51"/>
      <c r="L51" s="51"/>
      <c r="M51" s="51"/>
      <c r="N51" s="51"/>
      <c r="O51" s="51"/>
      <c r="P51" s="16"/>
    </row>
    <row r="52" spans="2:16" ht="15.75" customHeight="1">
      <c r="B52" s="168"/>
      <c r="C52" s="74" t="s">
        <v>40</v>
      </c>
      <c r="D52" s="74">
        <v>3</v>
      </c>
      <c r="E52" s="43"/>
      <c r="F52" s="43"/>
      <c r="G52" s="75"/>
      <c r="H52" s="75"/>
      <c r="I52" s="19"/>
      <c r="J52" s="13"/>
      <c r="K52" s="51"/>
      <c r="L52" s="15"/>
      <c r="M52" s="51"/>
      <c r="N52" s="51"/>
      <c r="O52" s="51"/>
      <c r="P52" s="16"/>
    </row>
    <row r="53" spans="2:16" ht="15.75" customHeight="1">
      <c r="B53" s="166" t="s">
        <v>423</v>
      </c>
      <c r="C53" s="1" t="s">
        <v>431</v>
      </c>
      <c r="D53" s="74">
        <v>3</v>
      </c>
      <c r="E53" s="43"/>
      <c r="F53" s="43"/>
      <c r="G53" s="75"/>
      <c r="H53" s="74"/>
      <c r="I53" s="19"/>
      <c r="J53" s="17"/>
      <c r="K53" s="51"/>
      <c r="L53" s="15"/>
      <c r="M53" s="51"/>
      <c r="N53" s="51"/>
      <c r="O53" s="18"/>
      <c r="P53" s="16"/>
    </row>
    <row r="54" spans="2:16" ht="15.75" customHeight="1">
      <c r="B54" s="167"/>
      <c r="C54" s="74" t="s">
        <v>434</v>
      </c>
      <c r="D54" s="74">
        <v>3</v>
      </c>
      <c r="E54" s="43"/>
      <c r="F54" s="43"/>
      <c r="G54" s="75"/>
      <c r="H54" s="74"/>
      <c r="I54" s="19"/>
      <c r="J54" s="13"/>
      <c r="K54" s="51"/>
      <c r="L54" s="15"/>
      <c r="M54" s="51"/>
      <c r="N54" s="51"/>
      <c r="O54" s="18"/>
      <c r="P54" s="16"/>
    </row>
    <row r="55" spans="2:16" ht="15.75" customHeight="1">
      <c r="B55" s="167"/>
      <c r="C55" s="74" t="s">
        <v>438</v>
      </c>
      <c r="D55" s="74">
        <v>3</v>
      </c>
      <c r="E55" s="43"/>
      <c r="F55" s="43"/>
      <c r="G55" s="75"/>
      <c r="H55" s="74"/>
      <c r="I55" s="19"/>
      <c r="J55" s="13"/>
      <c r="K55" s="51"/>
      <c r="L55" s="15"/>
      <c r="M55" s="51"/>
      <c r="N55" s="51"/>
      <c r="O55" s="18"/>
      <c r="P55" s="16"/>
    </row>
    <row r="56" spans="2:16" ht="15.75" customHeight="1">
      <c r="B56" s="167"/>
      <c r="C56" s="74" t="s">
        <v>444</v>
      </c>
      <c r="D56" s="74">
        <v>3</v>
      </c>
      <c r="E56" s="43"/>
      <c r="F56" s="43"/>
      <c r="G56" s="75"/>
      <c r="H56" s="74"/>
      <c r="I56" s="19"/>
      <c r="J56" s="13"/>
      <c r="K56" s="51"/>
      <c r="L56" s="15"/>
      <c r="M56" s="51"/>
      <c r="N56" s="51"/>
      <c r="O56" s="18"/>
      <c r="P56" s="16"/>
    </row>
    <row r="57" spans="2:16" ht="15.75" customHeight="1">
      <c r="B57" s="167"/>
      <c r="C57" s="74" t="s">
        <v>433</v>
      </c>
      <c r="D57" s="74">
        <v>3</v>
      </c>
      <c r="E57" s="43"/>
      <c r="F57" s="43"/>
      <c r="G57" s="75"/>
      <c r="H57" s="75"/>
      <c r="I57" s="19"/>
      <c r="J57" s="13"/>
      <c r="K57" s="51"/>
      <c r="L57" s="15"/>
      <c r="M57" s="51"/>
      <c r="N57" s="51"/>
      <c r="O57" s="18"/>
      <c r="P57" s="16"/>
    </row>
    <row r="58" spans="2:16" ht="15.75" customHeight="1">
      <c r="B58" s="167"/>
      <c r="C58" s="1" t="s">
        <v>464</v>
      </c>
      <c r="D58" s="74">
        <v>3</v>
      </c>
      <c r="E58" s="43"/>
      <c r="F58" s="43"/>
      <c r="G58" s="75"/>
      <c r="H58" s="75"/>
      <c r="I58" s="19"/>
      <c r="J58" s="17"/>
      <c r="K58" s="51"/>
      <c r="L58" s="15"/>
      <c r="M58" s="51"/>
      <c r="N58" s="51"/>
      <c r="O58" s="18"/>
      <c r="P58" s="16"/>
    </row>
    <row r="59" spans="2:16" ht="15.75" customHeight="1">
      <c r="B59" s="167"/>
      <c r="C59" s="74" t="s">
        <v>465</v>
      </c>
      <c r="D59" s="74">
        <v>3</v>
      </c>
      <c r="E59" s="43"/>
      <c r="F59" s="43"/>
      <c r="G59" s="75"/>
      <c r="H59" s="75"/>
      <c r="I59" s="19"/>
      <c r="J59" s="13"/>
      <c r="K59" s="51"/>
      <c r="L59" s="15"/>
      <c r="M59" s="51"/>
      <c r="N59" s="51"/>
      <c r="O59" s="18"/>
      <c r="P59" s="16"/>
    </row>
    <row r="60" spans="2:16" ht="15.75" customHeight="1">
      <c r="B60" s="167"/>
      <c r="C60" s="74" t="s">
        <v>410</v>
      </c>
      <c r="D60" s="74">
        <v>3</v>
      </c>
      <c r="E60" s="43"/>
      <c r="F60" s="43"/>
      <c r="G60" s="75"/>
      <c r="H60" s="75"/>
      <c r="I60" s="19"/>
      <c r="J60" s="13"/>
      <c r="K60" s="51"/>
      <c r="L60" s="15"/>
      <c r="M60" s="51"/>
      <c r="N60" s="51"/>
      <c r="O60" s="18"/>
      <c r="P60" s="16"/>
    </row>
    <row r="61" spans="2:16" ht="15.75" customHeight="1">
      <c r="B61" s="168"/>
      <c r="C61" s="74" t="s">
        <v>466</v>
      </c>
      <c r="D61" s="74">
        <v>3</v>
      </c>
      <c r="E61" s="43"/>
      <c r="F61" s="43"/>
      <c r="G61" s="75"/>
      <c r="H61" s="74"/>
      <c r="I61" s="19"/>
      <c r="J61" s="13"/>
      <c r="K61" s="51"/>
      <c r="L61" s="15"/>
      <c r="M61" s="51"/>
      <c r="N61" s="51"/>
      <c r="O61" s="18"/>
      <c r="P61" s="16"/>
    </row>
    <row r="62" spans="2:16" ht="15.75" customHeight="1">
      <c r="H62" s="8"/>
    </row>
    <row r="63" spans="2:16" ht="15.75" customHeight="1"/>
    <row r="64" spans="2:16" ht="15.75" customHeight="1"/>
    <row r="65" spans="1:8" ht="15.75" customHeight="1">
      <c r="A65" s="2" t="s">
        <v>388</v>
      </c>
    </row>
    <row r="66" spans="1:8" ht="15.75" customHeight="1">
      <c r="B66" s="85" t="s">
        <v>11</v>
      </c>
      <c r="C66" s="86"/>
      <c r="D66" s="87"/>
      <c r="E66" s="71" t="s">
        <v>43</v>
      </c>
      <c r="F66" s="85" t="s">
        <v>44</v>
      </c>
      <c r="G66" s="86"/>
      <c r="H66" s="87"/>
    </row>
    <row r="67" spans="1:8" ht="15.75" customHeight="1">
      <c r="B67" s="85" t="s">
        <v>12</v>
      </c>
      <c r="C67" s="86"/>
      <c r="D67" s="87"/>
      <c r="E67" s="44"/>
      <c r="F67" s="179"/>
      <c r="G67" s="180"/>
      <c r="H67" s="181"/>
    </row>
    <row r="68" spans="1:8" ht="15.75" customHeight="1">
      <c r="B68" s="85" t="s">
        <v>13</v>
      </c>
      <c r="C68" s="86"/>
      <c r="D68" s="87"/>
      <c r="E68" s="44"/>
      <c r="F68" s="179"/>
      <c r="G68" s="180"/>
      <c r="H68" s="181"/>
    </row>
    <row r="69" spans="1:8" ht="15.75" customHeight="1">
      <c r="B69" s="85" t="s">
        <v>14</v>
      </c>
      <c r="C69" s="86"/>
      <c r="D69" s="87"/>
      <c r="E69" s="44"/>
      <c r="F69" s="179"/>
      <c r="G69" s="180"/>
      <c r="H69" s="181"/>
    </row>
    <row r="70" spans="1:8" ht="15.75" customHeight="1">
      <c r="B70" s="85" t="s">
        <v>15</v>
      </c>
      <c r="C70" s="86"/>
      <c r="D70" s="87"/>
      <c r="E70" s="43"/>
      <c r="F70" s="179"/>
      <c r="G70" s="180"/>
      <c r="H70" s="181"/>
    </row>
    <row r="71" spans="1:8" ht="15.75" customHeight="1">
      <c r="B71" s="85" t="s">
        <v>16</v>
      </c>
      <c r="C71" s="86"/>
      <c r="D71" s="87"/>
      <c r="E71" s="44"/>
      <c r="F71" s="179"/>
      <c r="G71" s="180"/>
      <c r="H71" s="181"/>
    </row>
    <row r="72" spans="1:8" ht="15.75" customHeight="1">
      <c r="B72" s="85" t="s">
        <v>17</v>
      </c>
      <c r="C72" s="86"/>
      <c r="D72" s="87"/>
      <c r="E72" s="44"/>
      <c r="F72" s="179"/>
      <c r="G72" s="180"/>
      <c r="H72" s="181"/>
    </row>
    <row r="73" spans="1:8" ht="15.75" customHeight="1">
      <c r="B73" s="85" t="s">
        <v>18</v>
      </c>
      <c r="C73" s="86"/>
      <c r="D73" s="87"/>
      <c r="E73" s="44"/>
      <c r="F73" s="179"/>
      <c r="G73" s="180"/>
      <c r="H73" s="181"/>
    </row>
    <row r="74" spans="1:8" ht="15.75" customHeight="1">
      <c r="B74" s="85" t="s">
        <v>19</v>
      </c>
      <c r="C74" s="86"/>
      <c r="D74" s="87"/>
      <c r="E74" s="43"/>
      <c r="F74" s="179"/>
      <c r="G74" s="180"/>
      <c r="H74" s="181"/>
    </row>
    <row r="75" spans="1:8" ht="15.75" customHeight="1">
      <c r="B75" s="85" t="s">
        <v>20</v>
      </c>
      <c r="C75" s="86"/>
      <c r="D75" s="87"/>
      <c r="E75" s="44"/>
      <c r="F75" s="179"/>
      <c r="G75" s="180"/>
      <c r="H75" s="181"/>
    </row>
    <row r="76" spans="1:8" ht="15.75" customHeight="1">
      <c r="B76" s="85" t="s">
        <v>21</v>
      </c>
      <c r="C76" s="86"/>
      <c r="D76" s="87"/>
      <c r="E76" s="44"/>
      <c r="F76" s="179"/>
      <c r="G76" s="180"/>
      <c r="H76" s="181"/>
    </row>
    <row r="77" spans="1:8" ht="15.75" customHeight="1"/>
    <row r="78" spans="1:8" ht="15.75" customHeight="1"/>
    <row r="79" spans="1:8" ht="15.75" customHeight="1"/>
    <row r="80" spans="1:8" ht="15.75" customHeight="1"/>
  </sheetData>
  <mergeCells count="42">
    <mergeCell ref="B76:D76"/>
    <mergeCell ref="F76:H76"/>
    <mergeCell ref="G14:H14"/>
    <mergeCell ref="G15:H15"/>
    <mergeCell ref="B10:B18"/>
    <mergeCell ref="B73:D73"/>
    <mergeCell ref="F73:H73"/>
    <mergeCell ref="B74:D74"/>
    <mergeCell ref="F74:H74"/>
    <mergeCell ref="B75:D75"/>
    <mergeCell ref="F75:H75"/>
    <mergeCell ref="B70:D70"/>
    <mergeCell ref="F70:H70"/>
    <mergeCell ref="B71:D71"/>
    <mergeCell ref="F71:H71"/>
    <mergeCell ref="B72:D72"/>
    <mergeCell ref="F72:H72"/>
    <mergeCell ref="B67:D67"/>
    <mergeCell ref="F67:H67"/>
    <mergeCell ref="B68:D68"/>
    <mergeCell ref="F68:H68"/>
    <mergeCell ref="B69:D69"/>
    <mergeCell ref="F69:H69"/>
    <mergeCell ref="B34:B43"/>
    <mergeCell ref="B51:B52"/>
    <mergeCell ref="B53:B61"/>
    <mergeCell ref="B66:D66"/>
    <mergeCell ref="F66:H66"/>
    <mergeCell ref="B29:B33"/>
    <mergeCell ref="G9:H9"/>
    <mergeCell ref="G10:H10"/>
    <mergeCell ref="G11:H11"/>
    <mergeCell ref="G12:H12"/>
    <mergeCell ref="G13:H13"/>
    <mergeCell ref="G16:H16"/>
    <mergeCell ref="G17:H17"/>
    <mergeCell ref="G18:H18"/>
    <mergeCell ref="B19:B22"/>
    <mergeCell ref="G22:H22"/>
    <mergeCell ref="G19:H19"/>
    <mergeCell ref="G20:H20"/>
    <mergeCell ref="G21:H21"/>
  </mergeCells>
  <phoneticPr fontId="1" type="noConversion"/>
  <pageMargins left="0.25" right="0.25" top="0.75" bottom="0.75" header="0.3" footer="0.3"/>
  <pageSetup paperSize="9" orientation="portrait" horizontalDpi="4294967292" r:id="rId1"/>
  <headerFooter>
    <oddFooter>&amp;C[&amp;P/&amp;N]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Q81"/>
  <sheetViews>
    <sheetView showWhiteSpace="0" view="pageLayout" workbookViewId="0"/>
  </sheetViews>
  <sheetFormatPr defaultColWidth="9" defaultRowHeight="17.399999999999999"/>
  <cols>
    <col min="1" max="1" width="4.8984375" style="42" customWidth="1"/>
    <col min="2" max="2" width="9.59765625" style="42" customWidth="1"/>
    <col min="3" max="3" width="19.19921875" style="42" customWidth="1"/>
    <col min="4" max="4" width="4.59765625" style="42" customWidth="1"/>
    <col min="5" max="6" width="7.09765625" style="42" customWidth="1"/>
    <col min="7" max="7" width="8.09765625" style="42" customWidth="1"/>
    <col min="8" max="8" width="16.5" style="42" customWidth="1"/>
    <col min="9" max="9" width="10.8984375" style="42" customWidth="1"/>
    <col min="10" max="10" width="9" style="42" customWidth="1"/>
    <col min="11" max="16384" width="9" style="42"/>
  </cols>
  <sheetData>
    <row r="1" spans="1:13">
      <c r="B1" s="9">
        <f>VALUE(LEFT(안내!D5, 4))</f>
        <v>2015</v>
      </c>
    </row>
    <row r="2" spans="1:13">
      <c r="A2" s="2" t="s">
        <v>154</v>
      </c>
    </row>
    <row r="3" spans="1:13">
      <c r="A3" s="2" t="s">
        <v>473</v>
      </c>
    </row>
    <row r="4" spans="1:13">
      <c r="A4" s="2" t="s">
        <v>382</v>
      </c>
    </row>
    <row r="5" spans="1:13">
      <c r="A5" s="2" t="s">
        <v>463</v>
      </c>
    </row>
    <row r="6" spans="1:13">
      <c r="A6" s="2"/>
    </row>
    <row r="7" spans="1:13">
      <c r="A7" s="3" t="s">
        <v>155</v>
      </c>
      <c r="C7" s="3"/>
      <c r="D7" s="3"/>
      <c r="E7" s="41"/>
      <c r="F7" s="41"/>
      <c r="G7" s="3"/>
      <c r="I7" s="3"/>
      <c r="J7" s="3"/>
      <c r="K7" s="3"/>
      <c r="L7" s="41"/>
      <c r="M7" s="3"/>
    </row>
    <row r="8" spans="1:13" ht="15.75" customHeight="1">
      <c r="B8" s="2" t="s">
        <v>383</v>
      </c>
      <c r="C8" s="2"/>
      <c r="D8" s="2"/>
      <c r="G8" s="2"/>
      <c r="H8" s="52"/>
    </row>
    <row r="9" spans="1:13" ht="15.75" customHeight="1">
      <c r="B9" s="74" t="s">
        <v>0</v>
      </c>
      <c r="C9" s="74" t="s">
        <v>22</v>
      </c>
      <c r="D9" s="74" t="s">
        <v>1</v>
      </c>
      <c r="E9" s="74" t="s">
        <v>380</v>
      </c>
      <c r="F9" s="74" t="s">
        <v>381</v>
      </c>
      <c r="G9" s="88" t="s">
        <v>37</v>
      </c>
      <c r="H9" s="90"/>
    </row>
    <row r="10" spans="1:13" ht="15.75" customHeight="1">
      <c r="B10" s="166" t="s">
        <v>460</v>
      </c>
      <c r="C10" s="74" t="s">
        <v>31</v>
      </c>
      <c r="D10" s="74">
        <v>2</v>
      </c>
      <c r="E10" s="43"/>
      <c r="F10" s="43"/>
      <c r="G10" s="88" t="s">
        <v>397</v>
      </c>
      <c r="H10" s="90"/>
    </row>
    <row r="11" spans="1:13" ht="15.75" customHeight="1">
      <c r="B11" s="167"/>
      <c r="C11" s="74" t="s">
        <v>32</v>
      </c>
      <c r="D11" s="74">
        <v>1</v>
      </c>
      <c r="E11" s="43"/>
      <c r="F11" s="43"/>
      <c r="G11" s="88" t="s">
        <v>397</v>
      </c>
      <c r="H11" s="90"/>
    </row>
    <row r="12" spans="1:13" ht="15.75" customHeight="1">
      <c r="B12" s="167"/>
      <c r="C12" s="74" t="s">
        <v>26</v>
      </c>
      <c r="D12" s="74">
        <v>3</v>
      </c>
      <c r="E12" s="43"/>
      <c r="F12" s="43"/>
      <c r="G12" s="88" t="s">
        <v>396</v>
      </c>
      <c r="H12" s="90"/>
    </row>
    <row r="13" spans="1:13" ht="15.75" customHeight="1">
      <c r="B13" s="167"/>
      <c r="C13" s="74" t="s">
        <v>474</v>
      </c>
      <c r="D13" s="74">
        <v>3</v>
      </c>
      <c r="E13" s="43"/>
      <c r="F13" s="43"/>
      <c r="G13" s="88" t="s">
        <v>396</v>
      </c>
      <c r="H13" s="90"/>
    </row>
    <row r="14" spans="1:13" ht="15.75" customHeight="1">
      <c r="B14" s="167"/>
      <c r="C14" s="74" t="s">
        <v>33</v>
      </c>
      <c r="D14" s="74">
        <v>2</v>
      </c>
      <c r="E14" s="43"/>
      <c r="F14" s="43"/>
      <c r="G14" s="88" t="s">
        <v>397</v>
      </c>
      <c r="H14" s="90"/>
    </row>
    <row r="15" spans="1:13" ht="15.75" customHeight="1">
      <c r="B15" s="167"/>
      <c r="C15" s="74" t="s">
        <v>34</v>
      </c>
      <c r="D15" s="74">
        <v>1</v>
      </c>
      <c r="E15" s="43"/>
      <c r="F15" s="43"/>
      <c r="G15" s="88" t="s">
        <v>397</v>
      </c>
      <c r="H15" s="90"/>
    </row>
    <row r="16" spans="1:13" ht="15.75" customHeight="1">
      <c r="B16" s="168"/>
      <c r="C16" s="74" t="s">
        <v>475</v>
      </c>
      <c r="D16" s="74">
        <v>3</v>
      </c>
      <c r="E16" s="43"/>
      <c r="F16" s="43"/>
      <c r="G16" s="88" t="s">
        <v>396</v>
      </c>
      <c r="H16" s="90"/>
    </row>
    <row r="17" spans="2:8" ht="15.75" customHeight="1">
      <c r="B17" s="166" t="s">
        <v>422</v>
      </c>
      <c r="C17" s="74" t="s">
        <v>29</v>
      </c>
      <c r="D17" s="74">
        <v>3</v>
      </c>
      <c r="E17" s="43"/>
      <c r="F17" s="43"/>
      <c r="G17" s="88" t="s">
        <v>396</v>
      </c>
      <c r="H17" s="90"/>
    </row>
    <row r="18" spans="2:8" ht="15.75" customHeight="1">
      <c r="B18" s="167"/>
      <c r="C18" s="74" t="s">
        <v>27</v>
      </c>
      <c r="D18" s="74">
        <v>3</v>
      </c>
      <c r="E18" s="43"/>
      <c r="F18" s="43"/>
      <c r="G18" s="88" t="s">
        <v>396</v>
      </c>
      <c r="H18" s="90"/>
    </row>
    <row r="19" spans="2:8" ht="15.75" customHeight="1">
      <c r="B19" s="167"/>
      <c r="C19" s="74" t="s">
        <v>30</v>
      </c>
      <c r="D19" s="74">
        <v>3</v>
      </c>
      <c r="E19" s="43"/>
      <c r="F19" s="43"/>
      <c r="G19" s="88" t="s">
        <v>396</v>
      </c>
      <c r="H19" s="90"/>
    </row>
    <row r="20" spans="2:8" ht="15.75" customHeight="1">
      <c r="B20" s="168"/>
      <c r="C20" s="74" t="s">
        <v>28</v>
      </c>
      <c r="D20" s="74">
        <v>3</v>
      </c>
      <c r="E20" s="43"/>
      <c r="F20" s="43"/>
      <c r="G20" s="88" t="s">
        <v>396</v>
      </c>
      <c r="H20" s="90"/>
    </row>
    <row r="21" spans="2:8" ht="15.75" customHeight="1"/>
    <row r="22" spans="2:8" ht="15.75" customHeight="1"/>
    <row r="23" spans="2:8" ht="15.75" customHeight="1"/>
    <row r="24" spans="2:8" ht="15.75" customHeight="1">
      <c r="B24" s="2" t="s">
        <v>384</v>
      </c>
      <c r="C24" s="2"/>
      <c r="D24" s="2"/>
      <c r="G24" s="2"/>
      <c r="H24" s="52"/>
    </row>
    <row r="25" spans="2:8" ht="15.75" customHeight="1">
      <c r="B25" s="74" t="s">
        <v>0</v>
      </c>
      <c r="C25" s="74" t="s">
        <v>22</v>
      </c>
      <c r="D25" s="74" t="s">
        <v>1</v>
      </c>
      <c r="E25" s="74" t="s">
        <v>380</v>
      </c>
      <c r="F25" s="74" t="s">
        <v>381</v>
      </c>
      <c r="G25" s="74" t="s">
        <v>386</v>
      </c>
      <c r="H25" s="74" t="s">
        <v>385</v>
      </c>
    </row>
    <row r="26" spans="2:8" ht="15.75" customHeight="1">
      <c r="B26" s="74" t="s">
        <v>460</v>
      </c>
      <c r="C26" s="74" t="s">
        <v>407</v>
      </c>
      <c r="D26" s="74">
        <v>3</v>
      </c>
      <c r="E26" s="43"/>
      <c r="F26" s="43"/>
      <c r="G26" s="75">
        <v>3</v>
      </c>
      <c r="H26" s="75"/>
    </row>
    <row r="27" spans="2:8" ht="15.75" customHeight="1">
      <c r="B27" s="166" t="s">
        <v>389</v>
      </c>
      <c r="C27" s="74" t="s">
        <v>38</v>
      </c>
      <c r="D27" s="74">
        <v>3</v>
      </c>
      <c r="E27" s="43"/>
      <c r="F27" s="43"/>
      <c r="G27" s="75">
        <v>1</v>
      </c>
      <c r="H27" s="75"/>
    </row>
    <row r="28" spans="2:8" ht="15.75" customHeight="1">
      <c r="B28" s="167"/>
      <c r="C28" s="74" t="s">
        <v>430</v>
      </c>
      <c r="D28" s="74">
        <v>3</v>
      </c>
      <c r="E28" s="43"/>
      <c r="F28" s="43"/>
      <c r="G28" s="75">
        <v>1</v>
      </c>
      <c r="H28" s="75"/>
    </row>
    <row r="29" spans="2:8" ht="15.75" customHeight="1">
      <c r="B29" s="167"/>
      <c r="C29" s="74" t="s">
        <v>428</v>
      </c>
      <c r="D29" s="74">
        <v>3</v>
      </c>
      <c r="E29" s="43"/>
      <c r="F29" s="43"/>
      <c r="G29" s="75">
        <v>1</v>
      </c>
      <c r="H29" s="75"/>
    </row>
    <row r="30" spans="2:8" ht="15.75" customHeight="1">
      <c r="B30" s="167"/>
      <c r="C30" s="74" t="s">
        <v>402</v>
      </c>
      <c r="D30" s="74">
        <v>3</v>
      </c>
      <c r="E30" s="43"/>
      <c r="F30" s="43"/>
      <c r="G30" s="75">
        <v>1</v>
      </c>
      <c r="H30" s="74"/>
    </row>
    <row r="31" spans="2:8" ht="15.75" customHeight="1">
      <c r="B31" s="168"/>
      <c r="C31" s="74" t="s">
        <v>395</v>
      </c>
      <c r="D31" s="74">
        <v>3</v>
      </c>
      <c r="E31" s="43"/>
      <c r="F31" s="43"/>
      <c r="G31" s="75">
        <v>1</v>
      </c>
      <c r="H31" s="75"/>
    </row>
    <row r="32" spans="2:8" ht="15.75" customHeight="1">
      <c r="B32" s="166" t="s">
        <v>390</v>
      </c>
      <c r="C32" s="74" t="s">
        <v>401</v>
      </c>
      <c r="D32" s="74">
        <v>3</v>
      </c>
      <c r="E32" s="43"/>
      <c r="F32" s="43"/>
      <c r="G32" s="75">
        <v>1</v>
      </c>
      <c r="H32" s="75"/>
    </row>
    <row r="33" spans="2:17" ht="15.75" customHeight="1">
      <c r="B33" s="167"/>
      <c r="C33" s="74" t="s">
        <v>400</v>
      </c>
      <c r="D33" s="74">
        <v>3</v>
      </c>
      <c r="E33" s="43"/>
      <c r="F33" s="43"/>
      <c r="G33" s="75">
        <v>1</v>
      </c>
      <c r="H33" s="74"/>
    </row>
    <row r="34" spans="2:17" ht="15.75" customHeight="1">
      <c r="B34" s="167"/>
      <c r="C34" s="74" t="s">
        <v>429</v>
      </c>
      <c r="D34" s="74">
        <v>3</v>
      </c>
      <c r="E34" s="43"/>
      <c r="F34" s="43"/>
      <c r="G34" s="75">
        <v>1</v>
      </c>
      <c r="H34" s="74"/>
    </row>
    <row r="35" spans="2:17" ht="15.75" customHeight="1">
      <c r="B35" s="167"/>
      <c r="C35" s="74" t="s">
        <v>467</v>
      </c>
      <c r="D35" s="74">
        <v>3</v>
      </c>
      <c r="E35" s="43"/>
      <c r="F35" s="43"/>
      <c r="G35" s="75">
        <v>2</v>
      </c>
      <c r="H35" s="74"/>
    </row>
    <row r="36" spans="2:17" ht="15.75" customHeight="1">
      <c r="B36" s="167"/>
      <c r="C36" s="74" t="s">
        <v>409</v>
      </c>
      <c r="D36" s="74">
        <v>3</v>
      </c>
      <c r="E36" s="43"/>
      <c r="F36" s="43"/>
      <c r="G36" s="75">
        <v>1</v>
      </c>
      <c r="H36" s="74"/>
    </row>
    <row r="37" spans="2:17" ht="15.75" customHeight="1">
      <c r="B37" s="167"/>
      <c r="C37" s="74" t="s">
        <v>411</v>
      </c>
      <c r="D37" s="74">
        <v>3</v>
      </c>
      <c r="E37" s="44"/>
      <c r="F37" s="44"/>
      <c r="G37" s="75">
        <v>3</v>
      </c>
      <c r="H37" s="74"/>
    </row>
    <row r="38" spans="2:17" ht="15.75" customHeight="1">
      <c r="B38" s="167"/>
      <c r="C38" s="74" t="s">
        <v>404</v>
      </c>
      <c r="D38" s="74">
        <v>3</v>
      </c>
      <c r="E38" s="44"/>
      <c r="F38" s="44"/>
      <c r="G38" s="75">
        <v>2</v>
      </c>
      <c r="H38" s="74"/>
    </row>
    <row r="39" spans="2:17" ht="15.75" customHeight="1">
      <c r="B39" s="167"/>
      <c r="C39" s="74" t="s">
        <v>41</v>
      </c>
      <c r="D39" s="74">
        <v>3</v>
      </c>
      <c r="E39" s="43"/>
      <c r="F39" s="43"/>
      <c r="G39" s="75">
        <v>2</v>
      </c>
      <c r="H39" s="74"/>
    </row>
    <row r="40" spans="2:17" ht="15.75" customHeight="1">
      <c r="B40" s="167"/>
      <c r="C40" s="74" t="s">
        <v>459</v>
      </c>
      <c r="D40" s="74">
        <v>3</v>
      </c>
      <c r="E40" s="44"/>
      <c r="F40" s="44"/>
      <c r="G40" s="75">
        <v>2</v>
      </c>
      <c r="H40" s="74"/>
    </row>
    <row r="41" spans="2:17" ht="15.75" customHeight="1">
      <c r="B41" s="168"/>
      <c r="C41" s="74" t="s">
        <v>412</v>
      </c>
      <c r="D41" s="74">
        <v>3</v>
      </c>
      <c r="E41" s="44"/>
      <c r="F41" s="44"/>
      <c r="G41" s="75">
        <v>3</v>
      </c>
      <c r="H41" s="74"/>
    </row>
    <row r="42" spans="2:17" ht="15.75" customHeight="1"/>
    <row r="43" spans="2:17" ht="15.75" customHeight="1"/>
    <row r="44" spans="2:17" ht="15.75" customHeight="1"/>
    <row r="45" spans="2:17" ht="15.75" customHeight="1"/>
    <row r="46" spans="2:17" ht="15.75" customHeight="1">
      <c r="J46" s="2"/>
      <c r="K46" s="2"/>
      <c r="L46" s="2"/>
      <c r="M46" s="41"/>
      <c r="N46" s="2"/>
      <c r="O46" s="41"/>
      <c r="P46" s="41"/>
    </row>
    <row r="47" spans="2:17" ht="15.75" customHeight="1">
      <c r="B47" s="2" t="s">
        <v>387</v>
      </c>
      <c r="C47" s="2"/>
      <c r="D47" s="2"/>
      <c r="E47" s="41"/>
      <c r="F47" s="41"/>
      <c r="G47" s="2"/>
      <c r="H47" s="41"/>
      <c r="J47" s="51"/>
      <c r="K47" s="51"/>
      <c r="L47" s="51"/>
      <c r="M47" s="51"/>
      <c r="N47" s="51"/>
      <c r="O47" s="51"/>
      <c r="P47" s="51"/>
      <c r="Q47" s="16"/>
    </row>
    <row r="48" spans="2:17" ht="15.75" customHeight="1">
      <c r="B48" s="74" t="s">
        <v>0</v>
      </c>
      <c r="C48" s="74" t="s">
        <v>22</v>
      </c>
      <c r="D48" s="74" t="s">
        <v>1</v>
      </c>
      <c r="E48" s="74" t="s">
        <v>447</v>
      </c>
      <c r="F48" s="74" t="s">
        <v>448</v>
      </c>
      <c r="G48" s="74" t="s">
        <v>386</v>
      </c>
      <c r="H48" s="74" t="s">
        <v>385</v>
      </c>
      <c r="I48" s="51"/>
      <c r="J48" s="51"/>
      <c r="K48" s="51"/>
      <c r="L48" s="51"/>
      <c r="M48" s="51"/>
      <c r="N48" s="51"/>
      <c r="O48" s="51"/>
      <c r="P48" s="16"/>
    </row>
    <row r="49" spans="2:16" ht="15.75" customHeight="1">
      <c r="B49" s="166" t="s">
        <v>460</v>
      </c>
      <c r="C49" s="1" t="s">
        <v>468</v>
      </c>
      <c r="D49" s="74">
        <v>3</v>
      </c>
      <c r="E49" s="43"/>
      <c r="F49" s="43"/>
      <c r="G49" s="75"/>
      <c r="H49" s="74"/>
      <c r="I49" s="19"/>
      <c r="J49" s="17"/>
      <c r="K49" s="51"/>
      <c r="L49" s="15"/>
      <c r="M49" s="51"/>
      <c r="N49" s="51"/>
      <c r="O49" s="18"/>
      <c r="P49" s="16"/>
    </row>
    <row r="50" spans="2:16" ht="15.75" customHeight="1">
      <c r="B50" s="167"/>
      <c r="C50" s="1" t="s">
        <v>425</v>
      </c>
      <c r="D50" s="74">
        <v>3</v>
      </c>
      <c r="E50" s="43"/>
      <c r="F50" s="43"/>
      <c r="G50" s="75"/>
      <c r="H50" s="74"/>
      <c r="I50" s="19"/>
      <c r="J50" s="17"/>
      <c r="K50" s="51"/>
      <c r="L50" s="15"/>
      <c r="M50" s="51"/>
      <c r="N50" s="51"/>
      <c r="O50" s="18"/>
      <c r="P50" s="16"/>
    </row>
    <row r="51" spans="2:16" ht="15.75" customHeight="1">
      <c r="B51" s="168"/>
      <c r="C51" s="1" t="s">
        <v>427</v>
      </c>
      <c r="D51" s="74">
        <v>3</v>
      </c>
      <c r="E51" s="43"/>
      <c r="F51" s="43"/>
      <c r="G51" s="75"/>
      <c r="H51" s="74"/>
      <c r="I51" s="19"/>
      <c r="J51" s="17"/>
      <c r="K51" s="51"/>
      <c r="L51" s="15"/>
      <c r="M51" s="51"/>
      <c r="N51" s="51"/>
      <c r="O51" s="18"/>
      <c r="P51" s="16"/>
    </row>
    <row r="52" spans="2:16" ht="15.75" customHeight="1">
      <c r="B52" s="166" t="s">
        <v>422</v>
      </c>
      <c r="C52" s="74" t="s">
        <v>39</v>
      </c>
      <c r="D52" s="74">
        <v>3</v>
      </c>
      <c r="E52" s="43"/>
      <c r="F52" s="43"/>
      <c r="G52" s="75"/>
      <c r="H52" s="75"/>
      <c r="I52" s="51"/>
      <c r="J52" s="51"/>
      <c r="K52" s="51"/>
      <c r="L52" s="51"/>
      <c r="M52" s="51"/>
      <c r="N52" s="51"/>
      <c r="O52" s="51"/>
      <c r="P52" s="16"/>
    </row>
    <row r="53" spans="2:16" ht="15.75" customHeight="1">
      <c r="B53" s="168"/>
      <c r="C53" s="74" t="s">
        <v>40</v>
      </c>
      <c r="D53" s="74">
        <v>3</v>
      </c>
      <c r="E53" s="43"/>
      <c r="F53" s="43"/>
      <c r="G53" s="75"/>
      <c r="H53" s="75"/>
      <c r="I53" s="19"/>
      <c r="J53" s="13"/>
      <c r="K53" s="51"/>
      <c r="L53" s="15"/>
      <c r="M53" s="51"/>
      <c r="N53" s="51"/>
      <c r="O53" s="51"/>
      <c r="P53" s="16"/>
    </row>
    <row r="54" spans="2:16" ht="15.75" customHeight="1">
      <c r="B54" s="166" t="s">
        <v>423</v>
      </c>
      <c r="C54" s="1" t="s">
        <v>431</v>
      </c>
      <c r="D54" s="74">
        <v>3</v>
      </c>
      <c r="E54" s="43"/>
      <c r="F54" s="43"/>
      <c r="G54" s="75"/>
      <c r="H54" s="74"/>
      <c r="I54" s="19"/>
      <c r="J54" s="17"/>
      <c r="K54" s="51"/>
      <c r="L54" s="15"/>
      <c r="M54" s="51"/>
      <c r="N54" s="51"/>
      <c r="O54" s="18"/>
      <c r="P54" s="16"/>
    </row>
    <row r="55" spans="2:16" ht="15.75" customHeight="1">
      <c r="B55" s="167"/>
      <c r="C55" s="74" t="s">
        <v>434</v>
      </c>
      <c r="D55" s="74">
        <v>3</v>
      </c>
      <c r="E55" s="43"/>
      <c r="F55" s="43"/>
      <c r="G55" s="75"/>
      <c r="H55" s="74"/>
      <c r="I55" s="19"/>
      <c r="J55" s="13"/>
      <c r="K55" s="51"/>
      <c r="L55" s="15"/>
      <c r="M55" s="51"/>
      <c r="N55" s="51"/>
      <c r="O55" s="18"/>
      <c r="P55" s="16"/>
    </row>
    <row r="56" spans="2:16" ht="15.75" customHeight="1">
      <c r="B56" s="167"/>
      <c r="C56" s="74" t="s">
        <v>438</v>
      </c>
      <c r="D56" s="74">
        <v>3</v>
      </c>
      <c r="E56" s="43"/>
      <c r="F56" s="43"/>
      <c r="G56" s="75"/>
      <c r="H56" s="74"/>
      <c r="I56" s="19"/>
      <c r="J56" s="13"/>
      <c r="K56" s="51"/>
      <c r="L56" s="15"/>
      <c r="M56" s="51"/>
      <c r="N56" s="51"/>
      <c r="O56" s="18"/>
      <c r="P56" s="16"/>
    </row>
    <row r="57" spans="2:16" ht="15.75" customHeight="1">
      <c r="B57" s="167"/>
      <c r="C57" s="74" t="s">
        <v>444</v>
      </c>
      <c r="D57" s="74">
        <v>3</v>
      </c>
      <c r="E57" s="43"/>
      <c r="F57" s="43"/>
      <c r="G57" s="75"/>
      <c r="H57" s="74"/>
      <c r="I57" s="19"/>
      <c r="J57" s="13"/>
      <c r="K57" s="51"/>
      <c r="L57" s="15"/>
      <c r="M57" s="51"/>
      <c r="N57" s="51"/>
      <c r="O57" s="18"/>
      <c r="P57" s="16"/>
    </row>
    <row r="58" spans="2:16" ht="15.75" customHeight="1">
      <c r="B58" s="167"/>
      <c r="C58" s="74" t="s">
        <v>433</v>
      </c>
      <c r="D58" s="74">
        <v>3</v>
      </c>
      <c r="E58" s="43"/>
      <c r="F58" s="43"/>
      <c r="G58" s="75"/>
      <c r="H58" s="75"/>
      <c r="I58" s="19"/>
      <c r="J58" s="13"/>
      <c r="K58" s="51"/>
      <c r="L58" s="15"/>
      <c r="M58" s="51"/>
      <c r="N58" s="51"/>
      <c r="O58" s="18"/>
      <c r="P58" s="16"/>
    </row>
    <row r="59" spans="2:16" ht="15.75" customHeight="1">
      <c r="B59" s="167"/>
      <c r="C59" s="1" t="s">
        <v>464</v>
      </c>
      <c r="D59" s="74">
        <v>3</v>
      </c>
      <c r="E59" s="43"/>
      <c r="F59" s="43"/>
      <c r="G59" s="75"/>
      <c r="H59" s="75"/>
      <c r="I59" s="19"/>
      <c r="J59" s="17"/>
      <c r="K59" s="51"/>
      <c r="L59" s="15"/>
      <c r="M59" s="51"/>
      <c r="N59" s="51"/>
      <c r="O59" s="18"/>
      <c r="P59" s="16"/>
    </row>
    <row r="60" spans="2:16" ht="15.75" customHeight="1">
      <c r="B60" s="167"/>
      <c r="C60" s="74" t="s">
        <v>465</v>
      </c>
      <c r="D60" s="74">
        <v>3</v>
      </c>
      <c r="E60" s="43"/>
      <c r="F60" s="43"/>
      <c r="G60" s="75"/>
      <c r="H60" s="75"/>
      <c r="I60" s="19"/>
      <c r="J60" s="13"/>
      <c r="K60" s="51"/>
      <c r="L60" s="15"/>
      <c r="M60" s="51"/>
      <c r="N60" s="51"/>
      <c r="O60" s="18"/>
      <c r="P60" s="16"/>
    </row>
    <row r="61" spans="2:16" ht="15.75" customHeight="1">
      <c r="B61" s="167"/>
      <c r="C61" s="74" t="s">
        <v>410</v>
      </c>
      <c r="D61" s="74">
        <v>3</v>
      </c>
      <c r="E61" s="43"/>
      <c r="F61" s="43"/>
      <c r="G61" s="75"/>
      <c r="H61" s="75"/>
      <c r="I61" s="19"/>
      <c r="J61" s="13"/>
      <c r="K61" s="51"/>
      <c r="L61" s="15"/>
      <c r="M61" s="51"/>
      <c r="N61" s="51"/>
      <c r="O61" s="18"/>
      <c r="P61" s="16"/>
    </row>
    <row r="62" spans="2:16" ht="15.75" customHeight="1">
      <c r="B62" s="168"/>
      <c r="C62" s="74" t="s">
        <v>466</v>
      </c>
      <c r="D62" s="74">
        <v>3</v>
      </c>
      <c r="E62" s="43"/>
      <c r="F62" s="43"/>
      <c r="G62" s="75"/>
      <c r="H62" s="74"/>
      <c r="I62" s="19"/>
      <c r="J62" s="13"/>
      <c r="K62" s="51"/>
      <c r="L62" s="15"/>
      <c r="M62" s="51"/>
      <c r="N62" s="51"/>
      <c r="O62" s="18"/>
      <c r="P62" s="16"/>
    </row>
    <row r="63" spans="2:16" ht="15.75" customHeight="1">
      <c r="H63" s="8"/>
    </row>
    <row r="64" spans="2:16" ht="15.75" customHeight="1"/>
    <row r="65" spans="1:8" ht="15.75" customHeight="1"/>
    <row r="66" spans="1:8" ht="15.75" customHeight="1">
      <c r="A66" s="2" t="s">
        <v>388</v>
      </c>
    </row>
    <row r="67" spans="1:8" ht="15.75" customHeight="1">
      <c r="B67" s="85" t="s">
        <v>11</v>
      </c>
      <c r="C67" s="86"/>
      <c r="D67" s="87"/>
      <c r="E67" s="71" t="s">
        <v>43</v>
      </c>
      <c r="F67" s="85" t="s">
        <v>44</v>
      </c>
      <c r="G67" s="86"/>
      <c r="H67" s="87"/>
    </row>
    <row r="68" spans="1:8" ht="15.75" customHeight="1">
      <c r="B68" s="85" t="s">
        <v>12</v>
      </c>
      <c r="C68" s="86"/>
      <c r="D68" s="87"/>
      <c r="E68" s="44"/>
      <c r="F68" s="179"/>
      <c r="G68" s="180"/>
      <c r="H68" s="181"/>
    </row>
    <row r="69" spans="1:8" ht="15.75" customHeight="1">
      <c r="B69" s="85" t="s">
        <v>13</v>
      </c>
      <c r="C69" s="86"/>
      <c r="D69" s="87"/>
      <c r="E69" s="44"/>
      <c r="F69" s="179"/>
      <c r="G69" s="180"/>
      <c r="H69" s="181"/>
    </row>
    <row r="70" spans="1:8" ht="15.75" customHeight="1">
      <c r="B70" s="85" t="s">
        <v>14</v>
      </c>
      <c r="C70" s="86"/>
      <c r="D70" s="87"/>
      <c r="E70" s="44"/>
      <c r="F70" s="179"/>
      <c r="G70" s="180"/>
      <c r="H70" s="181"/>
    </row>
    <row r="71" spans="1:8" ht="15.75" customHeight="1">
      <c r="B71" s="85" t="s">
        <v>15</v>
      </c>
      <c r="C71" s="86"/>
      <c r="D71" s="87"/>
      <c r="E71" s="43"/>
      <c r="F71" s="179"/>
      <c r="G71" s="180"/>
      <c r="H71" s="181"/>
    </row>
    <row r="72" spans="1:8" ht="15.75" customHeight="1">
      <c r="B72" s="85" t="s">
        <v>16</v>
      </c>
      <c r="C72" s="86"/>
      <c r="D72" s="87"/>
      <c r="E72" s="44"/>
      <c r="F72" s="179"/>
      <c r="G72" s="180"/>
      <c r="H72" s="181"/>
    </row>
    <row r="73" spans="1:8" ht="15.75" customHeight="1">
      <c r="B73" s="85" t="s">
        <v>17</v>
      </c>
      <c r="C73" s="86"/>
      <c r="D73" s="87"/>
      <c r="E73" s="44"/>
      <c r="F73" s="179"/>
      <c r="G73" s="180"/>
      <c r="H73" s="181"/>
    </row>
    <row r="74" spans="1:8" ht="15.75" customHeight="1">
      <c r="B74" s="85" t="s">
        <v>18</v>
      </c>
      <c r="C74" s="86"/>
      <c r="D74" s="87"/>
      <c r="E74" s="44"/>
      <c r="F74" s="179"/>
      <c r="G74" s="180"/>
      <c r="H74" s="181"/>
    </row>
    <row r="75" spans="1:8" ht="15.75" customHeight="1">
      <c r="B75" s="85" t="s">
        <v>19</v>
      </c>
      <c r="C75" s="86"/>
      <c r="D75" s="87"/>
      <c r="E75" s="43"/>
      <c r="F75" s="179"/>
      <c r="G75" s="180"/>
      <c r="H75" s="181"/>
    </row>
    <row r="76" spans="1:8" ht="15.75" customHeight="1">
      <c r="B76" s="85" t="s">
        <v>20</v>
      </c>
      <c r="C76" s="86"/>
      <c r="D76" s="87"/>
      <c r="E76" s="44"/>
      <c r="F76" s="179"/>
      <c r="G76" s="180"/>
      <c r="H76" s="181"/>
    </row>
    <row r="77" spans="1:8" ht="15.75" customHeight="1">
      <c r="B77" s="85" t="s">
        <v>21</v>
      </c>
      <c r="C77" s="86"/>
      <c r="D77" s="87"/>
      <c r="E77" s="44"/>
      <c r="F77" s="179"/>
      <c r="G77" s="180"/>
      <c r="H77" s="181"/>
    </row>
    <row r="78" spans="1:8" ht="15.75" customHeight="1"/>
    <row r="79" spans="1:8" ht="15.75" customHeight="1"/>
    <row r="80" spans="1:8" ht="15.75" customHeight="1"/>
    <row r="81" ht="15.75" customHeight="1"/>
  </sheetData>
  <mergeCells count="41">
    <mergeCell ref="B77:D77"/>
    <mergeCell ref="F77:H77"/>
    <mergeCell ref="G16:H16"/>
    <mergeCell ref="B10:B16"/>
    <mergeCell ref="B74:D74"/>
    <mergeCell ref="F74:H74"/>
    <mergeCell ref="B75:D75"/>
    <mergeCell ref="F75:H75"/>
    <mergeCell ref="B76:D76"/>
    <mergeCell ref="F76:H76"/>
    <mergeCell ref="B71:D71"/>
    <mergeCell ref="F71:H71"/>
    <mergeCell ref="B72:D72"/>
    <mergeCell ref="F72:H72"/>
    <mergeCell ref="B73:D73"/>
    <mergeCell ref="F73:H73"/>
    <mergeCell ref="B68:D68"/>
    <mergeCell ref="F68:H68"/>
    <mergeCell ref="B69:D69"/>
    <mergeCell ref="F69:H69"/>
    <mergeCell ref="B70:D70"/>
    <mergeCell ref="F70:H70"/>
    <mergeCell ref="F67:H67"/>
    <mergeCell ref="B17:B20"/>
    <mergeCell ref="G17:H17"/>
    <mergeCell ref="G18:H18"/>
    <mergeCell ref="G19:H19"/>
    <mergeCell ref="G20:H20"/>
    <mergeCell ref="B27:B31"/>
    <mergeCell ref="B32:B41"/>
    <mergeCell ref="B49:B51"/>
    <mergeCell ref="B52:B53"/>
    <mergeCell ref="B54:B62"/>
    <mergeCell ref="B67:D67"/>
    <mergeCell ref="G14:H14"/>
    <mergeCell ref="G15:H15"/>
    <mergeCell ref="G9:H9"/>
    <mergeCell ref="G10:H10"/>
    <mergeCell ref="G11:H11"/>
    <mergeCell ref="G12:H12"/>
    <mergeCell ref="G13:H13"/>
  </mergeCells>
  <phoneticPr fontId="1" type="noConversion"/>
  <pageMargins left="0.25" right="0.25" top="0.75" bottom="0.75" header="0.3" footer="0.3"/>
  <pageSetup paperSize="9" orientation="portrait" horizontalDpi="4294967292" r:id="rId1"/>
  <headerFooter>
    <oddFooter>&amp;C[&amp;P/&amp;N]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Q81"/>
  <sheetViews>
    <sheetView showWhiteSpace="0" view="pageLayout" workbookViewId="0"/>
  </sheetViews>
  <sheetFormatPr defaultColWidth="9" defaultRowHeight="17.399999999999999"/>
  <cols>
    <col min="1" max="1" width="4.8984375" style="42" customWidth="1"/>
    <col min="2" max="2" width="9.59765625" style="42" customWidth="1"/>
    <col min="3" max="3" width="19.19921875" style="42" customWidth="1"/>
    <col min="4" max="4" width="4.59765625" style="42" customWidth="1"/>
    <col min="5" max="6" width="7.09765625" style="42" customWidth="1"/>
    <col min="7" max="7" width="8.09765625" style="42" customWidth="1"/>
    <col min="8" max="8" width="16.5" style="42" customWidth="1"/>
    <col min="9" max="9" width="10.8984375" style="42" customWidth="1"/>
    <col min="10" max="10" width="9" style="42" customWidth="1"/>
    <col min="11" max="16384" width="9" style="42"/>
  </cols>
  <sheetData>
    <row r="1" spans="1:13">
      <c r="B1" s="9">
        <f>VALUE(LEFT(안내!D5, 4))</f>
        <v>2015</v>
      </c>
    </row>
    <row r="2" spans="1:13">
      <c r="A2" s="2" t="s">
        <v>154</v>
      </c>
    </row>
    <row r="3" spans="1:13">
      <c r="A3" s="2" t="s">
        <v>472</v>
      </c>
    </row>
    <row r="4" spans="1:13">
      <c r="A4" s="2" t="s">
        <v>382</v>
      </c>
    </row>
    <row r="5" spans="1:13">
      <c r="A5" s="2" t="s">
        <v>463</v>
      </c>
    </row>
    <row r="6" spans="1:13">
      <c r="A6" s="2"/>
    </row>
    <row r="7" spans="1:13">
      <c r="A7" s="3" t="s">
        <v>155</v>
      </c>
      <c r="C7" s="3"/>
      <c r="D7" s="3"/>
      <c r="E7" s="41"/>
      <c r="F7" s="41"/>
      <c r="G7" s="3"/>
      <c r="I7" s="3"/>
      <c r="J7" s="3"/>
      <c r="K7" s="3"/>
      <c r="L7" s="41"/>
      <c r="M7" s="3"/>
    </row>
    <row r="8" spans="1:13" ht="15.75" customHeight="1">
      <c r="B8" s="2" t="s">
        <v>383</v>
      </c>
      <c r="C8" s="2"/>
      <c r="D8" s="2"/>
      <c r="G8" s="2"/>
      <c r="H8" s="52"/>
    </row>
    <row r="9" spans="1:13" ht="15.75" customHeight="1">
      <c r="B9" s="74" t="s">
        <v>0</v>
      </c>
      <c r="C9" s="74" t="s">
        <v>22</v>
      </c>
      <c r="D9" s="74" t="s">
        <v>1</v>
      </c>
      <c r="E9" s="74" t="s">
        <v>380</v>
      </c>
      <c r="F9" s="74" t="s">
        <v>381</v>
      </c>
      <c r="G9" s="88" t="s">
        <v>37</v>
      </c>
      <c r="H9" s="90"/>
    </row>
    <row r="10" spans="1:13" ht="15.75" customHeight="1">
      <c r="B10" s="166" t="s">
        <v>460</v>
      </c>
      <c r="C10" s="74" t="s">
        <v>31</v>
      </c>
      <c r="D10" s="74">
        <v>2</v>
      </c>
      <c r="E10" s="43"/>
      <c r="F10" s="43"/>
      <c r="G10" s="88" t="s">
        <v>397</v>
      </c>
      <c r="H10" s="90"/>
    </row>
    <row r="11" spans="1:13" ht="15.75" customHeight="1">
      <c r="B11" s="167"/>
      <c r="C11" s="74" t="s">
        <v>32</v>
      </c>
      <c r="D11" s="74">
        <v>1</v>
      </c>
      <c r="E11" s="43"/>
      <c r="F11" s="43"/>
      <c r="G11" s="88" t="s">
        <v>397</v>
      </c>
      <c r="H11" s="90"/>
    </row>
    <row r="12" spans="1:13" ht="15.75" customHeight="1">
      <c r="B12" s="167"/>
      <c r="C12" s="74" t="s">
        <v>26</v>
      </c>
      <c r="D12" s="74">
        <v>3</v>
      </c>
      <c r="E12" s="43"/>
      <c r="F12" s="43"/>
      <c r="G12" s="88" t="s">
        <v>396</v>
      </c>
      <c r="H12" s="90"/>
    </row>
    <row r="13" spans="1:13" ht="15.75" customHeight="1">
      <c r="B13" s="167"/>
      <c r="C13" s="74" t="s">
        <v>461</v>
      </c>
      <c r="D13" s="74">
        <v>3</v>
      </c>
      <c r="E13" s="43"/>
      <c r="F13" s="43"/>
      <c r="G13" s="88" t="s">
        <v>396</v>
      </c>
      <c r="H13" s="90"/>
    </row>
    <row r="14" spans="1:13" ht="15.75" customHeight="1">
      <c r="B14" s="167"/>
      <c r="C14" s="74" t="s">
        <v>33</v>
      </c>
      <c r="D14" s="74">
        <v>2</v>
      </c>
      <c r="E14" s="43"/>
      <c r="F14" s="43"/>
      <c r="G14" s="88" t="s">
        <v>397</v>
      </c>
      <c r="H14" s="90"/>
    </row>
    <row r="15" spans="1:13" ht="15.75" customHeight="1">
      <c r="B15" s="168"/>
      <c r="C15" s="74" t="s">
        <v>34</v>
      </c>
      <c r="D15" s="74">
        <v>1</v>
      </c>
      <c r="E15" s="43"/>
      <c r="F15" s="43"/>
      <c r="G15" s="88" t="s">
        <v>397</v>
      </c>
      <c r="H15" s="90"/>
    </row>
    <row r="16" spans="1:13" ht="15.75" customHeight="1">
      <c r="B16" s="166" t="s">
        <v>422</v>
      </c>
      <c r="C16" s="74" t="s">
        <v>29</v>
      </c>
      <c r="D16" s="74">
        <v>3</v>
      </c>
      <c r="E16" s="43"/>
      <c r="F16" s="43"/>
      <c r="G16" s="88" t="s">
        <v>396</v>
      </c>
      <c r="H16" s="90"/>
    </row>
    <row r="17" spans="2:8" ht="15.75" customHeight="1">
      <c r="B17" s="167"/>
      <c r="C17" s="74" t="s">
        <v>27</v>
      </c>
      <c r="D17" s="74">
        <v>3</v>
      </c>
      <c r="E17" s="43"/>
      <c r="F17" s="43"/>
      <c r="G17" s="88" t="s">
        <v>396</v>
      </c>
      <c r="H17" s="90"/>
    </row>
    <row r="18" spans="2:8" ht="15.75" customHeight="1">
      <c r="B18" s="167"/>
      <c r="C18" s="74" t="s">
        <v>30</v>
      </c>
      <c r="D18" s="74">
        <v>3</v>
      </c>
      <c r="E18" s="43"/>
      <c r="F18" s="43"/>
      <c r="G18" s="88" t="s">
        <v>396</v>
      </c>
      <c r="H18" s="90"/>
    </row>
    <row r="19" spans="2:8" ht="15.75" customHeight="1">
      <c r="B19" s="168"/>
      <c r="C19" s="74" t="s">
        <v>28</v>
      </c>
      <c r="D19" s="74">
        <v>3</v>
      </c>
      <c r="E19" s="43"/>
      <c r="F19" s="43"/>
      <c r="G19" s="88" t="s">
        <v>396</v>
      </c>
      <c r="H19" s="90"/>
    </row>
    <row r="20" spans="2:8" ht="15.75" customHeight="1"/>
    <row r="21" spans="2:8" ht="15.75" customHeight="1"/>
    <row r="22" spans="2:8" ht="15.75" customHeight="1"/>
    <row r="23" spans="2:8" ht="15.75" customHeight="1">
      <c r="B23" s="2" t="s">
        <v>384</v>
      </c>
      <c r="C23" s="2"/>
      <c r="D23" s="2"/>
      <c r="G23" s="2"/>
      <c r="H23" s="52"/>
    </row>
    <row r="24" spans="2:8" ht="15.75" customHeight="1">
      <c r="B24" s="74" t="s">
        <v>0</v>
      </c>
      <c r="C24" s="74" t="s">
        <v>22</v>
      </c>
      <c r="D24" s="74" t="s">
        <v>1</v>
      </c>
      <c r="E24" s="74" t="s">
        <v>380</v>
      </c>
      <c r="F24" s="74" t="s">
        <v>381</v>
      </c>
      <c r="G24" s="74" t="s">
        <v>386</v>
      </c>
      <c r="H24" s="74" t="s">
        <v>385</v>
      </c>
    </row>
    <row r="25" spans="2:8" ht="15.75" customHeight="1">
      <c r="B25" s="74" t="s">
        <v>460</v>
      </c>
      <c r="C25" s="74" t="s">
        <v>407</v>
      </c>
      <c r="D25" s="74">
        <v>3</v>
      </c>
      <c r="E25" s="43"/>
      <c r="F25" s="43"/>
      <c r="G25" s="75">
        <v>3</v>
      </c>
      <c r="H25" s="75"/>
    </row>
    <row r="26" spans="2:8" ht="15.75" customHeight="1">
      <c r="B26" s="166" t="s">
        <v>389</v>
      </c>
      <c r="C26" s="74" t="s">
        <v>38</v>
      </c>
      <c r="D26" s="74">
        <v>3</v>
      </c>
      <c r="E26" s="43"/>
      <c r="F26" s="43"/>
      <c r="G26" s="75">
        <v>1</v>
      </c>
      <c r="H26" s="75"/>
    </row>
    <row r="27" spans="2:8" ht="15.75" customHeight="1">
      <c r="B27" s="167"/>
      <c r="C27" s="74" t="s">
        <v>430</v>
      </c>
      <c r="D27" s="74">
        <v>3</v>
      </c>
      <c r="E27" s="43"/>
      <c r="F27" s="43"/>
      <c r="G27" s="75">
        <v>1</v>
      </c>
      <c r="H27" s="75"/>
    </row>
    <row r="28" spans="2:8" ht="15.75" customHeight="1">
      <c r="B28" s="167"/>
      <c r="C28" s="74" t="s">
        <v>428</v>
      </c>
      <c r="D28" s="74">
        <v>3</v>
      </c>
      <c r="E28" s="43"/>
      <c r="F28" s="43"/>
      <c r="G28" s="75">
        <v>1</v>
      </c>
      <c r="H28" s="75"/>
    </row>
    <row r="29" spans="2:8" ht="15.75" customHeight="1">
      <c r="B29" s="167"/>
      <c r="C29" s="74" t="s">
        <v>402</v>
      </c>
      <c r="D29" s="74">
        <v>3</v>
      </c>
      <c r="E29" s="43"/>
      <c r="F29" s="43"/>
      <c r="G29" s="75">
        <v>1</v>
      </c>
      <c r="H29" s="74"/>
    </row>
    <row r="30" spans="2:8" ht="15.75" customHeight="1">
      <c r="B30" s="168"/>
      <c r="C30" s="74" t="s">
        <v>395</v>
      </c>
      <c r="D30" s="74">
        <v>3</v>
      </c>
      <c r="E30" s="43"/>
      <c r="F30" s="43"/>
      <c r="G30" s="75">
        <v>1</v>
      </c>
      <c r="H30" s="75"/>
    </row>
    <row r="31" spans="2:8" ht="15.75" customHeight="1">
      <c r="B31" s="166" t="s">
        <v>390</v>
      </c>
      <c r="C31" s="74" t="s">
        <v>401</v>
      </c>
      <c r="D31" s="74">
        <v>3</v>
      </c>
      <c r="E31" s="43"/>
      <c r="F31" s="43"/>
      <c r="G31" s="75">
        <v>1</v>
      </c>
      <c r="H31" s="75"/>
    </row>
    <row r="32" spans="2:8" ht="15.75" customHeight="1">
      <c r="B32" s="167"/>
      <c r="C32" s="74" t="s">
        <v>400</v>
      </c>
      <c r="D32" s="74">
        <v>3</v>
      </c>
      <c r="E32" s="43"/>
      <c r="F32" s="43"/>
      <c r="G32" s="75">
        <v>1</v>
      </c>
      <c r="H32" s="74"/>
    </row>
    <row r="33" spans="2:17" ht="15.75" customHeight="1">
      <c r="B33" s="167"/>
      <c r="C33" s="74" t="s">
        <v>429</v>
      </c>
      <c r="D33" s="74">
        <v>3</v>
      </c>
      <c r="E33" s="43"/>
      <c r="F33" s="43"/>
      <c r="G33" s="75">
        <v>1</v>
      </c>
      <c r="H33" s="74"/>
    </row>
    <row r="34" spans="2:17" ht="15.75" customHeight="1">
      <c r="B34" s="167"/>
      <c r="C34" s="74" t="s">
        <v>467</v>
      </c>
      <c r="D34" s="74">
        <v>3</v>
      </c>
      <c r="E34" s="43"/>
      <c r="F34" s="43"/>
      <c r="G34" s="75">
        <v>2</v>
      </c>
      <c r="H34" s="74"/>
    </row>
    <row r="35" spans="2:17" ht="15.75" customHeight="1">
      <c r="B35" s="167"/>
      <c r="C35" s="74" t="s">
        <v>409</v>
      </c>
      <c r="D35" s="74">
        <v>3</v>
      </c>
      <c r="E35" s="43"/>
      <c r="F35" s="43"/>
      <c r="G35" s="75">
        <v>1</v>
      </c>
      <c r="H35" s="74"/>
    </row>
    <row r="36" spans="2:17" ht="15.75" customHeight="1">
      <c r="B36" s="167"/>
      <c r="C36" s="74" t="s">
        <v>411</v>
      </c>
      <c r="D36" s="74">
        <v>3</v>
      </c>
      <c r="E36" s="44"/>
      <c r="F36" s="44"/>
      <c r="G36" s="75">
        <v>3</v>
      </c>
      <c r="H36" s="74"/>
    </row>
    <row r="37" spans="2:17" ht="15.75" customHeight="1">
      <c r="B37" s="167"/>
      <c r="C37" s="74" t="s">
        <v>404</v>
      </c>
      <c r="D37" s="74">
        <v>3</v>
      </c>
      <c r="E37" s="44"/>
      <c r="F37" s="44"/>
      <c r="G37" s="75">
        <v>2</v>
      </c>
      <c r="H37" s="74"/>
    </row>
    <row r="38" spans="2:17" ht="15.75" customHeight="1">
      <c r="B38" s="167"/>
      <c r="C38" s="74" t="s">
        <v>41</v>
      </c>
      <c r="D38" s="74">
        <v>3</v>
      </c>
      <c r="E38" s="43"/>
      <c r="F38" s="43"/>
      <c r="G38" s="75">
        <v>2</v>
      </c>
      <c r="H38" s="74"/>
    </row>
    <row r="39" spans="2:17" ht="15.75" customHeight="1">
      <c r="B39" s="167"/>
      <c r="C39" s="74" t="s">
        <v>459</v>
      </c>
      <c r="D39" s="74">
        <v>3</v>
      </c>
      <c r="E39" s="44"/>
      <c r="F39" s="44"/>
      <c r="G39" s="75">
        <v>2</v>
      </c>
      <c r="H39" s="74"/>
    </row>
    <row r="40" spans="2:17" ht="15.75" customHeight="1">
      <c r="B40" s="168"/>
      <c r="C40" s="74" t="s">
        <v>412</v>
      </c>
      <c r="D40" s="74">
        <v>3</v>
      </c>
      <c r="E40" s="44"/>
      <c r="F40" s="44"/>
      <c r="G40" s="75">
        <v>3</v>
      </c>
      <c r="H40" s="74"/>
    </row>
    <row r="41" spans="2:17" ht="15.75" customHeight="1"/>
    <row r="42" spans="2:17" ht="15.75" customHeight="1"/>
    <row r="43" spans="2:17" ht="15.75" customHeight="1"/>
    <row r="44" spans="2:17" ht="15.75" customHeight="1"/>
    <row r="45" spans="2:17" ht="15.75" customHeight="1"/>
    <row r="46" spans="2:17" ht="15.75" customHeight="1">
      <c r="J46" s="2"/>
      <c r="K46" s="2"/>
      <c r="L46" s="2"/>
      <c r="M46" s="41"/>
      <c r="N46" s="2"/>
      <c r="O46" s="41"/>
      <c r="P46" s="41"/>
    </row>
    <row r="47" spans="2:17" ht="15.75" customHeight="1">
      <c r="B47" s="2" t="s">
        <v>387</v>
      </c>
      <c r="C47" s="2"/>
      <c r="D47" s="2"/>
      <c r="E47" s="41"/>
      <c r="F47" s="41"/>
      <c r="G47" s="2"/>
      <c r="H47" s="41"/>
      <c r="J47" s="51"/>
      <c r="K47" s="51"/>
      <c r="L47" s="51"/>
      <c r="M47" s="51"/>
      <c r="N47" s="51"/>
      <c r="O47" s="51"/>
      <c r="P47" s="51"/>
      <c r="Q47" s="16"/>
    </row>
    <row r="48" spans="2:17" ht="15.75" customHeight="1">
      <c r="B48" s="74" t="s">
        <v>0</v>
      </c>
      <c r="C48" s="74" t="s">
        <v>22</v>
      </c>
      <c r="D48" s="74" t="s">
        <v>1</v>
      </c>
      <c r="E48" s="74" t="s">
        <v>447</v>
      </c>
      <c r="F48" s="74" t="s">
        <v>448</v>
      </c>
      <c r="G48" s="74" t="s">
        <v>386</v>
      </c>
      <c r="H48" s="74" t="s">
        <v>385</v>
      </c>
      <c r="I48" s="51"/>
      <c r="J48" s="51"/>
      <c r="K48" s="51"/>
      <c r="L48" s="51"/>
      <c r="M48" s="51"/>
      <c r="N48" s="51"/>
      <c r="O48" s="51"/>
      <c r="P48" s="16"/>
    </row>
    <row r="49" spans="2:16" ht="15.75" customHeight="1">
      <c r="B49" s="166" t="s">
        <v>460</v>
      </c>
      <c r="C49" s="1" t="s">
        <v>468</v>
      </c>
      <c r="D49" s="74">
        <v>3</v>
      </c>
      <c r="E49" s="43"/>
      <c r="F49" s="43"/>
      <c r="G49" s="75"/>
      <c r="H49" s="74"/>
      <c r="I49" s="19"/>
      <c r="J49" s="17"/>
      <c r="K49" s="51"/>
      <c r="L49" s="15"/>
      <c r="M49" s="51"/>
      <c r="N49" s="51"/>
      <c r="O49" s="18"/>
      <c r="P49" s="16"/>
    </row>
    <row r="50" spans="2:16" ht="15.75" customHeight="1">
      <c r="B50" s="167"/>
      <c r="C50" s="1" t="s">
        <v>470</v>
      </c>
      <c r="D50" s="74">
        <v>3</v>
      </c>
      <c r="E50" s="43"/>
      <c r="F50" s="43"/>
      <c r="G50" s="75"/>
      <c r="H50" s="74"/>
      <c r="I50" s="19"/>
      <c r="J50" s="17"/>
      <c r="K50" s="51"/>
      <c r="L50" s="15"/>
      <c r="M50" s="51"/>
      <c r="N50" s="51"/>
      <c r="O50" s="18"/>
      <c r="P50" s="16"/>
    </row>
    <row r="51" spans="2:16" ht="15.75" customHeight="1">
      <c r="B51" s="168"/>
      <c r="C51" s="1" t="s">
        <v>471</v>
      </c>
      <c r="D51" s="74">
        <v>3</v>
      </c>
      <c r="E51" s="43"/>
      <c r="F51" s="43"/>
      <c r="G51" s="75"/>
      <c r="H51" s="74"/>
      <c r="I51" s="19"/>
      <c r="J51" s="17"/>
      <c r="K51" s="51"/>
      <c r="L51" s="15"/>
      <c r="M51" s="51"/>
      <c r="N51" s="51"/>
      <c r="O51" s="18"/>
      <c r="P51" s="16"/>
    </row>
    <row r="52" spans="2:16" ht="15.75" customHeight="1">
      <c r="B52" s="166" t="s">
        <v>422</v>
      </c>
      <c r="C52" s="74" t="s">
        <v>39</v>
      </c>
      <c r="D52" s="74">
        <v>3</v>
      </c>
      <c r="E52" s="43"/>
      <c r="F52" s="43"/>
      <c r="G52" s="75"/>
      <c r="H52" s="75"/>
      <c r="I52" s="51"/>
      <c r="J52" s="51"/>
      <c r="K52" s="51"/>
      <c r="L52" s="51"/>
      <c r="M52" s="51"/>
      <c r="N52" s="51"/>
      <c r="O52" s="51"/>
      <c r="P52" s="16"/>
    </row>
    <row r="53" spans="2:16" ht="15.75" customHeight="1">
      <c r="B53" s="168"/>
      <c r="C53" s="74" t="s">
        <v>40</v>
      </c>
      <c r="D53" s="74">
        <v>3</v>
      </c>
      <c r="E53" s="43"/>
      <c r="F53" s="43"/>
      <c r="G53" s="75"/>
      <c r="H53" s="75"/>
      <c r="I53" s="19"/>
      <c r="J53" s="13"/>
      <c r="K53" s="51"/>
      <c r="L53" s="15"/>
      <c r="M53" s="51"/>
      <c r="N53" s="51"/>
      <c r="O53" s="51"/>
      <c r="P53" s="16"/>
    </row>
    <row r="54" spans="2:16" ht="15.75" customHeight="1">
      <c r="B54" s="166" t="s">
        <v>423</v>
      </c>
      <c r="C54" s="1" t="s">
        <v>431</v>
      </c>
      <c r="D54" s="74">
        <v>3</v>
      </c>
      <c r="E54" s="43"/>
      <c r="F54" s="43"/>
      <c r="G54" s="75"/>
      <c r="H54" s="74"/>
      <c r="I54" s="19"/>
      <c r="J54" s="17"/>
      <c r="K54" s="51"/>
      <c r="L54" s="15"/>
      <c r="M54" s="51"/>
      <c r="N54" s="51"/>
      <c r="O54" s="18"/>
      <c r="P54" s="16"/>
    </row>
    <row r="55" spans="2:16" ht="15.75" customHeight="1">
      <c r="B55" s="167"/>
      <c r="C55" s="74" t="s">
        <v>434</v>
      </c>
      <c r="D55" s="74">
        <v>3</v>
      </c>
      <c r="E55" s="43"/>
      <c r="F55" s="43"/>
      <c r="G55" s="75"/>
      <c r="H55" s="74"/>
      <c r="I55" s="19"/>
      <c r="J55" s="13"/>
      <c r="K55" s="51"/>
      <c r="L55" s="15"/>
      <c r="M55" s="51"/>
      <c r="N55" s="51"/>
      <c r="O55" s="18"/>
      <c r="P55" s="16"/>
    </row>
    <row r="56" spans="2:16" ht="15.75" customHeight="1">
      <c r="B56" s="167"/>
      <c r="C56" s="74" t="s">
        <v>438</v>
      </c>
      <c r="D56" s="74">
        <v>3</v>
      </c>
      <c r="E56" s="43"/>
      <c r="F56" s="43"/>
      <c r="G56" s="75"/>
      <c r="H56" s="74"/>
      <c r="I56" s="19"/>
      <c r="J56" s="13"/>
      <c r="K56" s="51"/>
      <c r="L56" s="15"/>
      <c r="M56" s="51"/>
      <c r="N56" s="51"/>
      <c r="O56" s="18"/>
      <c r="P56" s="16"/>
    </row>
    <row r="57" spans="2:16" ht="15.75" customHeight="1">
      <c r="B57" s="167"/>
      <c r="C57" s="74" t="s">
        <v>444</v>
      </c>
      <c r="D57" s="74">
        <v>3</v>
      </c>
      <c r="E57" s="43"/>
      <c r="F57" s="43"/>
      <c r="G57" s="75"/>
      <c r="H57" s="74"/>
      <c r="I57" s="19"/>
      <c r="J57" s="13"/>
      <c r="K57" s="51"/>
      <c r="L57" s="15"/>
      <c r="M57" s="51"/>
      <c r="N57" s="51"/>
      <c r="O57" s="18"/>
      <c r="P57" s="16"/>
    </row>
    <row r="58" spans="2:16" ht="15.75" customHeight="1">
      <c r="B58" s="167"/>
      <c r="C58" s="74" t="s">
        <v>433</v>
      </c>
      <c r="D58" s="74">
        <v>3</v>
      </c>
      <c r="E58" s="43"/>
      <c r="F58" s="43"/>
      <c r="G58" s="75"/>
      <c r="H58" s="75"/>
      <c r="I58" s="19"/>
      <c r="J58" s="13"/>
      <c r="K58" s="51"/>
      <c r="L58" s="15"/>
      <c r="M58" s="51"/>
      <c r="N58" s="51"/>
      <c r="O58" s="18"/>
      <c r="P58" s="16"/>
    </row>
    <row r="59" spans="2:16" ht="15.75" customHeight="1">
      <c r="B59" s="167"/>
      <c r="C59" s="1" t="s">
        <v>464</v>
      </c>
      <c r="D59" s="74">
        <v>3</v>
      </c>
      <c r="E59" s="43"/>
      <c r="F59" s="43"/>
      <c r="G59" s="75"/>
      <c r="H59" s="75"/>
      <c r="I59" s="19"/>
      <c r="J59" s="17"/>
      <c r="K59" s="51"/>
      <c r="L59" s="15"/>
      <c r="M59" s="51"/>
      <c r="N59" s="51"/>
      <c r="O59" s="18"/>
      <c r="P59" s="16"/>
    </row>
    <row r="60" spans="2:16" ht="15.75" customHeight="1">
      <c r="B60" s="167"/>
      <c r="C60" s="74" t="s">
        <v>465</v>
      </c>
      <c r="D60" s="74">
        <v>3</v>
      </c>
      <c r="E60" s="43"/>
      <c r="F60" s="43"/>
      <c r="G60" s="75"/>
      <c r="H60" s="75"/>
      <c r="I60" s="19"/>
      <c r="J60" s="13"/>
      <c r="K60" s="51"/>
      <c r="L60" s="15"/>
      <c r="M60" s="51"/>
      <c r="N60" s="51"/>
      <c r="O60" s="18"/>
      <c r="P60" s="16"/>
    </row>
    <row r="61" spans="2:16" ht="15.75" customHeight="1">
      <c r="B61" s="167"/>
      <c r="C61" s="74" t="s">
        <v>410</v>
      </c>
      <c r="D61" s="74">
        <v>3</v>
      </c>
      <c r="E61" s="43"/>
      <c r="F61" s="43"/>
      <c r="G61" s="75"/>
      <c r="H61" s="75"/>
      <c r="I61" s="19"/>
      <c r="J61" s="13"/>
      <c r="K61" s="51"/>
      <c r="L61" s="15"/>
      <c r="M61" s="51"/>
      <c r="N61" s="51"/>
      <c r="O61" s="18"/>
      <c r="P61" s="16"/>
    </row>
    <row r="62" spans="2:16" ht="15.75" customHeight="1">
      <c r="B62" s="168"/>
      <c r="C62" s="74" t="s">
        <v>466</v>
      </c>
      <c r="D62" s="74">
        <v>3</v>
      </c>
      <c r="E62" s="43"/>
      <c r="F62" s="43"/>
      <c r="G62" s="75"/>
      <c r="H62" s="74"/>
      <c r="I62" s="19"/>
      <c r="J62" s="13"/>
      <c r="K62" s="51"/>
      <c r="L62" s="15"/>
      <c r="M62" s="51"/>
      <c r="N62" s="51"/>
      <c r="O62" s="18"/>
      <c r="P62" s="16"/>
    </row>
    <row r="63" spans="2:16" ht="15.75" customHeight="1">
      <c r="H63" s="8"/>
    </row>
    <row r="64" spans="2:16" ht="15.75" customHeight="1"/>
    <row r="65" spans="1:8" ht="15.75" customHeight="1"/>
    <row r="66" spans="1:8" ht="15.75" customHeight="1">
      <c r="A66" s="2" t="s">
        <v>388</v>
      </c>
    </row>
    <row r="67" spans="1:8" ht="15.75" customHeight="1">
      <c r="B67" s="85" t="s">
        <v>11</v>
      </c>
      <c r="C67" s="86"/>
      <c r="D67" s="87"/>
      <c r="E67" s="71" t="s">
        <v>43</v>
      </c>
      <c r="F67" s="85" t="s">
        <v>44</v>
      </c>
      <c r="G67" s="86"/>
      <c r="H67" s="87"/>
    </row>
    <row r="68" spans="1:8" ht="15.75" customHeight="1">
      <c r="B68" s="85" t="s">
        <v>12</v>
      </c>
      <c r="C68" s="86"/>
      <c r="D68" s="87"/>
      <c r="E68" s="44"/>
      <c r="F68" s="179"/>
      <c r="G68" s="180"/>
      <c r="H68" s="181"/>
    </row>
    <row r="69" spans="1:8" ht="15.75" customHeight="1">
      <c r="B69" s="85" t="s">
        <v>13</v>
      </c>
      <c r="C69" s="86"/>
      <c r="D69" s="87"/>
      <c r="E69" s="44"/>
      <c r="F69" s="179"/>
      <c r="G69" s="180"/>
      <c r="H69" s="181"/>
    </row>
    <row r="70" spans="1:8" ht="15.75" customHeight="1">
      <c r="B70" s="85" t="s">
        <v>14</v>
      </c>
      <c r="C70" s="86"/>
      <c r="D70" s="87"/>
      <c r="E70" s="44"/>
      <c r="F70" s="179"/>
      <c r="G70" s="180"/>
      <c r="H70" s="181"/>
    </row>
    <row r="71" spans="1:8" ht="15.75" customHeight="1">
      <c r="B71" s="85" t="s">
        <v>15</v>
      </c>
      <c r="C71" s="86"/>
      <c r="D71" s="87"/>
      <c r="E71" s="43"/>
      <c r="F71" s="179"/>
      <c r="G71" s="180"/>
      <c r="H71" s="181"/>
    </row>
    <row r="72" spans="1:8" ht="15.75" customHeight="1">
      <c r="B72" s="85" t="s">
        <v>16</v>
      </c>
      <c r="C72" s="86"/>
      <c r="D72" s="87"/>
      <c r="E72" s="44"/>
      <c r="F72" s="179"/>
      <c r="G72" s="180"/>
      <c r="H72" s="181"/>
    </row>
    <row r="73" spans="1:8" ht="15.75" customHeight="1">
      <c r="B73" s="85" t="s">
        <v>17</v>
      </c>
      <c r="C73" s="86"/>
      <c r="D73" s="87"/>
      <c r="E73" s="44"/>
      <c r="F73" s="179"/>
      <c r="G73" s="180"/>
      <c r="H73" s="181"/>
    </row>
    <row r="74" spans="1:8" ht="15.75" customHeight="1">
      <c r="B74" s="85" t="s">
        <v>18</v>
      </c>
      <c r="C74" s="86"/>
      <c r="D74" s="87"/>
      <c r="E74" s="44"/>
      <c r="F74" s="179"/>
      <c r="G74" s="180"/>
      <c r="H74" s="181"/>
    </row>
    <row r="75" spans="1:8" ht="15.75" customHeight="1">
      <c r="B75" s="85" t="s">
        <v>19</v>
      </c>
      <c r="C75" s="86"/>
      <c r="D75" s="87"/>
      <c r="E75" s="43"/>
      <c r="F75" s="179"/>
      <c r="G75" s="180"/>
      <c r="H75" s="181"/>
    </row>
    <row r="76" spans="1:8" ht="15.75" customHeight="1">
      <c r="B76" s="85" t="s">
        <v>20</v>
      </c>
      <c r="C76" s="86"/>
      <c r="D76" s="87"/>
      <c r="E76" s="44"/>
      <c r="F76" s="179"/>
      <c r="G76" s="180"/>
      <c r="H76" s="181"/>
    </row>
    <row r="77" spans="1:8" ht="15.75" customHeight="1">
      <c r="B77" s="85" t="s">
        <v>21</v>
      </c>
      <c r="C77" s="86"/>
      <c r="D77" s="87"/>
      <c r="E77" s="44"/>
      <c r="F77" s="179"/>
      <c r="G77" s="180"/>
      <c r="H77" s="181"/>
    </row>
    <row r="78" spans="1:8" ht="15.75" customHeight="1"/>
    <row r="79" spans="1:8" ht="15.75" customHeight="1"/>
    <row r="80" spans="1:8" ht="15.75" customHeight="1"/>
    <row r="81" ht="15.75" customHeight="1"/>
  </sheetData>
  <mergeCells count="40">
    <mergeCell ref="B76:D76"/>
    <mergeCell ref="F76:H76"/>
    <mergeCell ref="B77:D77"/>
    <mergeCell ref="F77:H77"/>
    <mergeCell ref="B49:B51"/>
    <mergeCell ref="B52:B53"/>
    <mergeCell ref="B54:B62"/>
    <mergeCell ref="B73:D73"/>
    <mergeCell ref="F73:H73"/>
    <mergeCell ref="B74:D74"/>
    <mergeCell ref="F74:H74"/>
    <mergeCell ref="B75:D75"/>
    <mergeCell ref="F75:H75"/>
    <mergeCell ref="B70:D70"/>
    <mergeCell ref="F70:H70"/>
    <mergeCell ref="B71:D71"/>
    <mergeCell ref="F71:H71"/>
    <mergeCell ref="B72:D72"/>
    <mergeCell ref="F72:H72"/>
    <mergeCell ref="B31:B40"/>
    <mergeCell ref="B67:D67"/>
    <mergeCell ref="F67:H67"/>
    <mergeCell ref="B68:D68"/>
    <mergeCell ref="F68:H68"/>
    <mergeCell ref="B69:D69"/>
    <mergeCell ref="F69:H69"/>
    <mergeCell ref="B26:B30"/>
    <mergeCell ref="G9:H9"/>
    <mergeCell ref="B10:B15"/>
    <mergeCell ref="G10:H10"/>
    <mergeCell ref="G11:H11"/>
    <mergeCell ref="G12:H12"/>
    <mergeCell ref="G13:H13"/>
    <mergeCell ref="G14:H14"/>
    <mergeCell ref="G15:H15"/>
    <mergeCell ref="B16:B19"/>
    <mergeCell ref="G16:H16"/>
    <mergeCell ref="G17:H17"/>
    <mergeCell ref="G18:H18"/>
    <mergeCell ref="G19:H19"/>
  </mergeCells>
  <phoneticPr fontId="1" type="noConversion"/>
  <pageMargins left="0.25" right="0.25" top="0.75" bottom="0.75" header="0.3" footer="0.3"/>
  <pageSetup paperSize="9" orientation="portrait" horizontalDpi="4294967292" r:id="rId1"/>
  <headerFooter>
    <oddFooter>&amp;C[&amp;P/&amp;N]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Q81"/>
  <sheetViews>
    <sheetView showWhiteSpace="0" view="pageLayout" workbookViewId="0"/>
  </sheetViews>
  <sheetFormatPr defaultColWidth="9" defaultRowHeight="17.399999999999999"/>
  <cols>
    <col min="1" max="1" width="4.8984375" style="42" customWidth="1"/>
    <col min="2" max="2" width="9.59765625" style="42" customWidth="1"/>
    <col min="3" max="3" width="19.19921875" style="42" customWidth="1"/>
    <col min="4" max="4" width="4.59765625" style="42" customWidth="1"/>
    <col min="5" max="6" width="7.09765625" style="42" customWidth="1"/>
    <col min="7" max="7" width="8.09765625" style="42" customWidth="1"/>
    <col min="8" max="8" width="16.5" style="42" customWidth="1"/>
    <col min="9" max="9" width="10.8984375" style="42" customWidth="1"/>
    <col min="10" max="10" width="9" style="42" customWidth="1"/>
    <col min="11" max="16384" width="9" style="42"/>
  </cols>
  <sheetData>
    <row r="1" spans="1:13">
      <c r="B1" s="9">
        <f>VALUE(LEFT(안내!D5, 4))</f>
        <v>2015</v>
      </c>
    </row>
    <row r="2" spans="1:13">
      <c r="A2" s="2" t="s">
        <v>154</v>
      </c>
    </row>
    <row r="3" spans="1:13">
      <c r="A3" s="2" t="s">
        <v>469</v>
      </c>
    </row>
    <row r="4" spans="1:13">
      <c r="A4" s="2" t="s">
        <v>382</v>
      </c>
    </row>
    <row r="5" spans="1:13">
      <c r="A5" s="2" t="s">
        <v>463</v>
      </c>
    </row>
    <row r="6" spans="1:13">
      <c r="A6" s="2"/>
    </row>
    <row r="7" spans="1:13">
      <c r="A7" s="3" t="s">
        <v>155</v>
      </c>
      <c r="C7" s="3"/>
      <c r="D7" s="3"/>
      <c r="E7" s="41"/>
      <c r="F7" s="41"/>
      <c r="G7" s="3"/>
      <c r="I7" s="3"/>
      <c r="J7" s="3"/>
      <c r="K7" s="3"/>
      <c r="L7" s="41"/>
      <c r="M7" s="3"/>
    </row>
    <row r="8" spans="1:13" ht="15.75" customHeight="1">
      <c r="B8" s="2" t="s">
        <v>383</v>
      </c>
      <c r="C8" s="2"/>
      <c r="D8" s="2"/>
      <c r="G8" s="2"/>
      <c r="H8" s="52"/>
    </row>
    <row r="9" spans="1:13" ht="15.75" customHeight="1">
      <c r="B9" s="74" t="s">
        <v>0</v>
      </c>
      <c r="C9" s="74" t="s">
        <v>22</v>
      </c>
      <c r="D9" s="74" t="s">
        <v>1</v>
      </c>
      <c r="E9" s="74" t="s">
        <v>380</v>
      </c>
      <c r="F9" s="74" t="s">
        <v>381</v>
      </c>
      <c r="G9" s="88" t="s">
        <v>37</v>
      </c>
      <c r="H9" s="90"/>
    </row>
    <row r="10" spans="1:13" ht="15.75" customHeight="1">
      <c r="B10" s="166" t="s">
        <v>460</v>
      </c>
      <c r="C10" s="74" t="s">
        <v>31</v>
      </c>
      <c r="D10" s="74">
        <v>2</v>
      </c>
      <c r="E10" s="43"/>
      <c r="F10" s="43"/>
      <c r="G10" s="88" t="s">
        <v>397</v>
      </c>
      <c r="H10" s="90"/>
    </row>
    <row r="11" spans="1:13" ht="15.75" customHeight="1">
      <c r="B11" s="167"/>
      <c r="C11" s="74" t="s">
        <v>32</v>
      </c>
      <c r="D11" s="74">
        <v>1</v>
      </c>
      <c r="E11" s="43"/>
      <c r="F11" s="43"/>
      <c r="G11" s="88" t="s">
        <v>397</v>
      </c>
      <c r="H11" s="90"/>
    </row>
    <row r="12" spans="1:13" ht="15.75" customHeight="1">
      <c r="B12" s="167"/>
      <c r="C12" s="74" t="s">
        <v>26</v>
      </c>
      <c r="D12" s="74">
        <v>3</v>
      </c>
      <c r="E12" s="43"/>
      <c r="F12" s="43"/>
      <c r="G12" s="88" t="s">
        <v>396</v>
      </c>
      <c r="H12" s="90"/>
    </row>
    <row r="13" spans="1:13" ht="15.75" customHeight="1">
      <c r="B13" s="167"/>
      <c r="C13" s="74" t="s">
        <v>461</v>
      </c>
      <c r="D13" s="74">
        <v>3</v>
      </c>
      <c r="E13" s="43"/>
      <c r="F13" s="43"/>
      <c r="G13" s="88" t="s">
        <v>396</v>
      </c>
      <c r="H13" s="90"/>
    </row>
    <row r="14" spans="1:13" ht="15.75" customHeight="1">
      <c r="B14" s="167"/>
      <c r="C14" s="74" t="s">
        <v>33</v>
      </c>
      <c r="D14" s="74">
        <v>2</v>
      </c>
      <c r="E14" s="43"/>
      <c r="F14" s="43"/>
      <c r="G14" s="88" t="s">
        <v>397</v>
      </c>
      <c r="H14" s="90"/>
    </row>
    <row r="15" spans="1:13" ht="15.75" customHeight="1">
      <c r="B15" s="168"/>
      <c r="C15" s="74" t="s">
        <v>34</v>
      </c>
      <c r="D15" s="74">
        <v>1</v>
      </c>
      <c r="E15" s="43"/>
      <c r="F15" s="43"/>
      <c r="G15" s="88" t="s">
        <v>397</v>
      </c>
      <c r="H15" s="90"/>
    </row>
    <row r="16" spans="1:13" ht="15.75" customHeight="1">
      <c r="B16" s="166" t="s">
        <v>422</v>
      </c>
      <c r="C16" s="74" t="s">
        <v>29</v>
      </c>
      <c r="D16" s="74">
        <v>3</v>
      </c>
      <c r="E16" s="43"/>
      <c r="F16" s="43"/>
      <c r="G16" s="88" t="s">
        <v>396</v>
      </c>
      <c r="H16" s="90"/>
    </row>
    <row r="17" spans="2:8" ht="15.75" customHeight="1">
      <c r="B17" s="167"/>
      <c r="C17" s="74" t="s">
        <v>27</v>
      </c>
      <c r="D17" s="74">
        <v>3</v>
      </c>
      <c r="E17" s="43"/>
      <c r="F17" s="43"/>
      <c r="G17" s="88" t="s">
        <v>396</v>
      </c>
      <c r="H17" s="90"/>
    </row>
    <row r="18" spans="2:8" ht="15.75" customHeight="1">
      <c r="B18" s="167"/>
      <c r="C18" s="74" t="s">
        <v>30</v>
      </c>
      <c r="D18" s="74">
        <v>3</v>
      </c>
      <c r="E18" s="43"/>
      <c r="F18" s="43"/>
      <c r="G18" s="88" t="s">
        <v>396</v>
      </c>
      <c r="H18" s="90"/>
    </row>
    <row r="19" spans="2:8" ht="15.75" customHeight="1">
      <c r="B19" s="168"/>
      <c r="C19" s="74" t="s">
        <v>28</v>
      </c>
      <c r="D19" s="74">
        <v>3</v>
      </c>
      <c r="E19" s="43"/>
      <c r="F19" s="43"/>
      <c r="G19" s="88" t="s">
        <v>396</v>
      </c>
      <c r="H19" s="90"/>
    </row>
    <row r="20" spans="2:8" ht="15.75" customHeight="1"/>
    <row r="21" spans="2:8" ht="15.75" customHeight="1"/>
    <row r="22" spans="2:8" ht="15.75" customHeight="1"/>
    <row r="23" spans="2:8" ht="15.75" customHeight="1">
      <c r="B23" s="2" t="s">
        <v>384</v>
      </c>
      <c r="C23" s="2"/>
      <c r="D23" s="2"/>
      <c r="G23" s="2"/>
      <c r="H23" s="52"/>
    </row>
    <row r="24" spans="2:8" ht="15.75" customHeight="1">
      <c r="B24" s="74" t="s">
        <v>0</v>
      </c>
      <c r="C24" s="74" t="s">
        <v>22</v>
      </c>
      <c r="D24" s="74" t="s">
        <v>1</v>
      </c>
      <c r="E24" s="74" t="s">
        <v>380</v>
      </c>
      <c r="F24" s="74" t="s">
        <v>381</v>
      </c>
      <c r="G24" s="74" t="s">
        <v>386</v>
      </c>
      <c r="H24" s="74" t="s">
        <v>385</v>
      </c>
    </row>
    <row r="25" spans="2:8" ht="15.75" customHeight="1">
      <c r="B25" s="74" t="s">
        <v>460</v>
      </c>
      <c r="C25" s="74" t="s">
        <v>407</v>
      </c>
      <c r="D25" s="74">
        <v>3</v>
      </c>
      <c r="E25" s="43"/>
      <c r="F25" s="43"/>
      <c r="G25" s="75">
        <v>3</v>
      </c>
      <c r="H25" s="75"/>
    </row>
    <row r="26" spans="2:8" ht="15.75" customHeight="1">
      <c r="B26" s="166" t="s">
        <v>389</v>
      </c>
      <c r="C26" s="74" t="s">
        <v>38</v>
      </c>
      <c r="D26" s="74">
        <v>3</v>
      </c>
      <c r="E26" s="43"/>
      <c r="F26" s="43"/>
      <c r="G26" s="75">
        <v>1</v>
      </c>
      <c r="H26" s="75"/>
    </row>
    <row r="27" spans="2:8" ht="15.75" customHeight="1">
      <c r="B27" s="167"/>
      <c r="C27" s="74" t="s">
        <v>430</v>
      </c>
      <c r="D27" s="74">
        <v>3</v>
      </c>
      <c r="E27" s="43"/>
      <c r="F27" s="43"/>
      <c r="G27" s="75">
        <v>1</v>
      </c>
      <c r="H27" s="75"/>
    </row>
    <row r="28" spans="2:8" ht="15.75" customHeight="1">
      <c r="B28" s="167"/>
      <c r="C28" s="74" t="s">
        <v>428</v>
      </c>
      <c r="D28" s="74">
        <v>3</v>
      </c>
      <c r="E28" s="43"/>
      <c r="F28" s="43"/>
      <c r="G28" s="75">
        <v>1</v>
      </c>
      <c r="H28" s="75"/>
    </row>
    <row r="29" spans="2:8" ht="15.75" customHeight="1">
      <c r="B29" s="167"/>
      <c r="C29" s="74" t="s">
        <v>402</v>
      </c>
      <c r="D29" s="74">
        <v>3</v>
      </c>
      <c r="E29" s="43"/>
      <c r="F29" s="43"/>
      <c r="G29" s="75">
        <v>1</v>
      </c>
      <c r="H29" s="74"/>
    </row>
    <row r="30" spans="2:8" ht="15.75" customHeight="1">
      <c r="B30" s="168"/>
      <c r="C30" s="74" t="s">
        <v>395</v>
      </c>
      <c r="D30" s="74">
        <v>3</v>
      </c>
      <c r="E30" s="43"/>
      <c r="F30" s="43"/>
      <c r="G30" s="75">
        <v>1</v>
      </c>
      <c r="H30" s="75"/>
    </row>
    <row r="31" spans="2:8" ht="15.75" customHeight="1">
      <c r="B31" s="166" t="s">
        <v>390</v>
      </c>
      <c r="C31" s="74" t="s">
        <v>401</v>
      </c>
      <c r="D31" s="74">
        <v>3</v>
      </c>
      <c r="E31" s="43"/>
      <c r="F31" s="43"/>
      <c r="G31" s="75">
        <v>1</v>
      </c>
      <c r="H31" s="75"/>
    </row>
    <row r="32" spans="2:8" ht="15.75" customHeight="1">
      <c r="B32" s="167"/>
      <c r="C32" s="74" t="s">
        <v>400</v>
      </c>
      <c r="D32" s="74">
        <v>3</v>
      </c>
      <c r="E32" s="43"/>
      <c r="F32" s="43"/>
      <c r="G32" s="75">
        <v>1</v>
      </c>
      <c r="H32" s="74"/>
    </row>
    <row r="33" spans="2:17" ht="15.75" customHeight="1">
      <c r="B33" s="167"/>
      <c r="C33" s="74" t="s">
        <v>429</v>
      </c>
      <c r="D33" s="74">
        <v>3</v>
      </c>
      <c r="E33" s="43"/>
      <c r="F33" s="43"/>
      <c r="G33" s="75">
        <v>1</v>
      </c>
      <c r="H33" s="74"/>
    </row>
    <row r="34" spans="2:17" ht="15.75" customHeight="1">
      <c r="B34" s="167"/>
      <c r="C34" s="74" t="s">
        <v>467</v>
      </c>
      <c r="D34" s="74">
        <v>3</v>
      </c>
      <c r="E34" s="43"/>
      <c r="F34" s="43"/>
      <c r="G34" s="75">
        <v>2</v>
      </c>
      <c r="H34" s="74"/>
    </row>
    <row r="35" spans="2:17" ht="15.75" customHeight="1">
      <c r="B35" s="167"/>
      <c r="C35" s="74" t="s">
        <v>409</v>
      </c>
      <c r="D35" s="74">
        <v>3</v>
      </c>
      <c r="E35" s="43"/>
      <c r="F35" s="43"/>
      <c r="G35" s="75">
        <v>1</v>
      </c>
      <c r="H35" s="74"/>
    </row>
    <row r="36" spans="2:17" ht="15.75" customHeight="1">
      <c r="B36" s="167"/>
      <c r="C36" s="74" t="s">
        <v>411</v>
      </c>
      <c r="D36" s="74">
        <v>3</v>
      </c>
      <c r="E36" s="44"/>
      <c r="F36" s="44"/>
      <c r="G36" s="75">
        <v>3</v>
      </c>
      <c r="H36" s="74"/>
    </row>
    <row r="37" spans="2:17" ht="15.75" customHeight="1">
      <c r="B37" s="167"/>
      <c r="C37" s="74" t="s">
        <v>404</v>
      </c>
      <c r="D37" s="74">
        <v>3</v>
      </c>
      <c r="E37" s="44"/>
      <c r="F37" s="44"/>
      <c r="G37" s="75">
        <v>2</v>
      </c>
      <c r="H37" s="74"/>
    </row>
    <row r="38" spans="2:17" ht="15.75" customHeight="1">
      <c r="B38" s="167"/>
      <c r="C38" s="74" t="s">
        <v>41</v>
      </c>
      <c r="D38" s="74">
        <v>3</v>
      </c>
      <c r="E38" s="43"/>
      <c r="F38" s="43"/>
      <c r="G38" s="75">
        <v>2</v>
      </c>
      <c r="H38" s="74"/>
    </row>
    <row r="39" spans="2:17" ht="15.75" customHeight="1">
      <c r="B39" s="167"/>
      <c r="C39" s="74" t="s">
        <v>459</v>
      </c>
      <c r="D39" s="74">
        <v>3</v>
      </c>
      <c r="E39" s="44"/>
      <c r="F39" s="44"/>
      <c r="G39" s="75">
        <v>2</v>
      </c>
      <c r="H39" s="74"/>
    </row>
    <row r="40" spans="2:17" ht="15.75" customHeight="1">
      <c r="B40" s="168"/>
      <c r="C40" s="74" t="s">
        <v>412</v>
      </c>
      <c r="D40" s="74">
        <v>3</v>
      </c>
      <c r="E40" s="44"/>
      <c r="F40" s="44"/>
      <c r="G40" s="75">
        <v>3</v>
      </c>
      <c r="H40" s="74"/>
    </row>
    <row r="41" spans="2:17" ht="15.75" customHeight="1"/>
    <row r="42" spans="2:17" ht="15.75" customHeight="1"/>
    <row r="43" spans="2:17" ht="15.75" customHeight="1"/>
    <row r="44" spans="2:17" ht="15.75" customHeight="1"/>
    <row r="45" spans="2:17" ht="15.75" customHeight="1"/>
    <row r="46" spans="2:17" ht="15.75" customHeight="1">
      <c r="J46" s="2"/>
      <c r="K46" s="2"/>
      <c r="L46" s="2"/>
      <c r="M46" s="41"/>
      <c r="N46" s="2"/>
      <c r="O46" s="41"/>
      <c r="P46" s="41"/>
    </row>
    <row r="47" spans="2:17" ht="15.75" customHeight="1">
      <c r="B47" s="2" t="s">
        <v>387</v>
      </c>
      <c r="C47" s="2"/>
      <c r="D47" s="2"/>
      <c r="E47" s="41"/>
      <c r="F47" s="41"/>
      <c r="G47" s="2"/>
      <c r="H47" s="41"/>
      <c r="J47" s="51"/>
      <c r="K47" s="51"/>
      <c r="L47" s="51"/>
      <c r="M47" s="51"/>
      <c r="N47" s="51"/>
      <c r="O47" s="51"/>
      <c r="P47" s="51"/>
      <c r="Q47" s="16"/>
    </row>
    <row r="48" spans="2:17" ht="15.75" customHeight="1">
      <c r="B48" s="74" t="s">
        <v>0</v>
      </c>
      <c r="C48" s="74" t="s">
        <v>22</v>
      </c>
      <c r="D48" s="74" t="s">
        <v>1</v>
      </c>
      <c r="E48" s="74" t="s">
        <v>447</v>
      </c>
      <c r="F48" s="74" t="s">
        <v>448</v>
      </c>
      <c r="G48" s="74" t="s">
        <v>386</v>
      </c>
      <c r="H48" s="74" t="s">
        <v>385</v>
      </c>
      <c r="I48" s="51"/>
      <c r="J48" s="51"/>
      <c r="K48" s="51"/>
      <c r="L48" s="51"/>
      <c r="M48" s="51"/>
      <c r="N48" s="51"/>
      <c r="O48" s="51"/>
      <c r="P48" s="16"/>
    </row>
    <row r="49" spans="2:16" ht="15.75" customHeight="1">
      <c r="B49" s="166" t="s">
        <v>460</v>
      </c>
      <c r="C49" s="1" t="s">
        <v>468</v>
      </c>
      <c r="D49" s="74">
        <v>3</v>
      </c>
      <c r="E49" s="43"/>
      <c r="F49" s="43"/>
      <c r="G49" s="75"/>
      <c r="H49" s="74"/>
      <c r="I49" s="19"/>
      <c r="J49" s="17"/>
      <c r="K49" s="51"/>
      <c r="L49" s="15"/>
      <c r="M49" s="51"/>
      <c r="N49" s="51"/>
      <c r="O49" s="18"/>
      <c r="P49" s="16"/>
    </row>
    <row r="50" spans="2:16" ht="15.75" customHeight="1">
      <c r="B50" s="167"/>
      <c r="C50" s="1" t="s">
        <v>425</v>
      </c>
      <c r="D50" s="74">
        <v>3</v>
      </c>
      <c r="E50" s="43"/>
      <c r="F50" s="43"/>
      <c r="G50" s="75"/>
      <c r="H50" s="74"/>
      <c r="I50" s="19"/>
      <c r="J50" s="17"/>
      <c r="K50" s="51"/>
      <c r="L50" s="15"/>
      <c r="M50" s="51"/>
      <c r="N50" s="51"/>
      <c r="O50" s="18"/>
      <c r="P50" s="16"/>
    </row>
    <row r="51" spans="2:16" ht="15.75" customHeight="1">
      <c r="B51" s="168"/>
      <c r="C51" s="1" t="s">
        <v>427</v>
      </c>
      <c r="D51" s="74">
        <v>3</v>
      </c>
      <c r="E51" s="43"/>
      <c r="F51" s="43"/>
      <c r="G51" s="75"/>
      <c r="H51" s="74"/>
      <c r="I51" s="19"/>
      <c r="J51" s="17"/>
      <c r="K51" s="51"/>
      <c r="L51" s="15"/>
      <c r="M51" s="51"/>
      <c r="N51" s="51"/>
      <c r="O51" s="18"/>
      <c r="P51" s="16"/>
    </row>
    <row r="52" spans="2:16" ht="15.75" customHeight="1">
      <c r="B52" s="166" t="s">
        <v>422</v>
      </c>
      <c r="C52" s="74" t="s">
        <v>39</v>
      </c>
      <c r="D52" s="74">
        <v>3</v>
      </c>
      <c r="E52" s="43"/>
      <c r="F52" s="43"/>
      <c r="G52" s="75"/>
      <c r="H52" s="75"/>
      <c r="I52" s="51"/>
      <c r="J52" s="51"/>
      <c r="K52" s="51"/>
      <c r="L52" s="51"/>
      <c r="M52" s="51"/>
      <c r="N52" s="51"/>
      <c r="O52" s="51"/>
      <c r="P52" s="16"/>
    </row>
    <row r="53" spans="2:16" ht="15.75" customHeight="1">
      <c r="B53" s="168"/>
      <c r="C53" s="74" t="s">
        <v>40</v>
      </c>
      <c r="D53" s="74">
        <v>3</v>
      </c>
      <c r="E53" s="43"/>
      <c r="F53" s="43"/>
      <c r="G53" s="75"/>
      <c r="H53" s="75"/>
      <c r="I53" s="19"/>
      <c r="J53" s="13"/>
      <c r="K53" s="51"/>
      <c r="L53" s="15"/>
      <c r="M53" s="51"/>
      <c r="N53" s="51"/>
      <c r="O53" s="51"/>
      <c r="P53" s="16"/>
    </row>
    <row r="54" spans="2:16" ht="15.75" customHeight="1">
      <c r="B54" s="166" t="s">
        <v>423</v>
      </c>
      <c r="C54" s="1" t="s">
        <v>431</v>
      </c>
      <c r="D54" s="74">
        <v>3</v>
      </c>
      <c r="E54" s="43"/>
      <c r="F54" s="43"/>
      <c r="G54" s="75"/>
      <c r="H54" s="74"/>
      <c r="I54" s="19"/>
      <c r="J54" s="17"/>
      <c r="K54" s="51"/>
      <c r="L54" s="15"/>
      <c r="M54" s="51"/>
      <c r="N54" s="51"/>
      <c r="O54" s="18"/>
      <c r="P54" s="16"/>
    </row>
    <row r="55" spans="2:16" ht="15.75" customHeight="1">
      <c r="B55" s="167"/>
      <c r="C55" s="74" t="s">
        <v>434</v>
      </c>
      <c r="D55" s="74">
        <v>3</v>
      </c>
      <c r="E55" s="43"/>
      <c r="F55" s="43"/>
      <c r="G55" s="75"/>
      <c r="H55" s="74"/>
      <c r="I55" s="19"/>
      <c r="J55" s="13"/>
      <c r="K55" s="51"/>
      <c r="L55" s="15"/>
      <c r="M55" s="51"/>
      <c r="N55" s="51"/>
      <c r="O55" s="18"/>
      <c r="P55" s="16"/>
    </row>
    <row r="56" spans="2:16" ht="15.75" customHeight="1">
      <c r="B56" s="167"/>
      <c r="C56" s="74" t="s">
        <v>433</v>
      </c>
      <c r="D56" s="74">
        <v>3</v>
      </c>
      <c r="E56" s="43"/>
      <c r="F56" s="43"/>
      <c r="G56" s="75"/>
      <c r="H56" s="75"/>
      <c r="I56" s="19"/>
      <c r="J56" s="13"/>
      <c r="K56" s="51"/>
      <c r="L56" s="15"/>
      <c r="M56" s="51"/>
      <c r="N56" s="51"/>
      <c r="O56" s="18"/>
      <c r="P56" s="16"/>
    </row>
    <row r="57" spans="2:16" ht="15.75" customHeight="1">
      <c r="B57" s="167"/>
      <c r="C57" s="1" t="s">
        <v>464</v>
      </c>
      <c r="D57" s="74">
        <v>3</v>
      </c>
      <c r="E57" s="43"/>
      <c r="F57" s="43"/>
      <c r="G57" s="75"/>
      <c r="H57" s="75"/>
      <c r="I57" s="19"/>
      <c r="J57" s="17"/>
      <c r="K57" s="51"/>
      <c r="L57" s="15"/>
      <c r="M57" s="51"/>
      <c r="N57" s="51"/>
      <c r="O57" s="18"/>
      <c r="P57" s="16"/>
    </row>
    <row r="58" spans="2:16" ht="15.75" customHeight="1">
      <c r="B58" s="167"/>
      <c r="C58" s="74" t="s">
        <v>438</v>
      </c>
      <c r="D58" s="74">
        <v>3</v>
      </c>
      <c r="E58" s="43"/>
      <c r="F58" s="43"/>
      <c r="G58" s="75"/>
      <c r="H58" s="74"/>
      <c r="I58" s="19"/>
      <c r="J58" s="13"/>
      <c r="K58" s="51"/>
      <c r="L58" s="15"/>
      <c r="M58" s="51"/>
      <c r="N58" s="51"/>
      <c r="O58" s="18"/>
      <c r="P58" s="16"/>
    </row>
    <row r="59" spans="2:16" ht="15.75" customHeight="1">
      <c r="B59" s="167"/>
      <c r="C59" s="74" t="s">
        <v>444</v>
      </c>
      <c r="D59" s="74">
        <v>3</v>
      </c>
      <c r="E59" s="43"/>
      <c r="F59" s="43"/>
      <c r="G59" s="75"/>
      <c r="H59" s="74"/>
      <c r="I59" s="19"/>
      <c r="J59" s="13"/>
      <c r="K59" s="51"/>
      <c r="L59" s="15"/>
      <c r="M59" s="51"/>
      <c r="N59" s="51"/>
      <c r="O59" s="18"/>
      <c r="P59" s="16"/>
    </row>
    <row r="60" spans="2:16" ht="15.75" customHeight="1">
      <c r="B60" s="167"/>
      <c r="C60" s="74" t="s">
        <v>465</v>
      </c>
      <c r="D60" s="74">
        <v>3</v>
      </c>
      <c r="E60" s="43"/>
      <c r="F60" s="43"/>
      <c r="G60" s="75"/>
      <c r="H60" s="75"/>
      <c r="I60" s="19"/>
      <c r="J60" s="13"/>
      <c r="K60" s="51"/>
      <c r="L60" s="15"/>
      <c r="M60" s="51"/>
      <c r="N60" s="51"/>
      <c r="O60" s="18"/>
      <c r="P60" s="16"/>
    </row>
    <row r="61" spans="2:16" ht="15.75" customHeight="1">
      <c r="B61" s="167"/>
      <c r="C61" s="74" t="s">
        <v>410</v>
      </c>
      <c r="D61" s="74">
        <v>3</v>
      </c>
      <c r="E61" s="43"/>
      <c r="F61" s="43"/>
      <c r="G61" s="75"/>
      <c r="H61" s="75"/>
      <c r="I61" s="19"/>
      <c r="J61" s="13"/>
      <c r="K61" s="51"/>
      <c r="L61" s="15"/>
      <c r="M61" s="51"/>
      <c r="N61" s="51"/>
      <c r="O61" s="18"/>
      <c r="P61" s="16"/>
    </row>
    <row r="62" spans="2:16" ht="15.75" customHeight="1">
      <c r="B62" s="168"/>
      <c r="C62" s="74" t="s">
        <v>466</v>
      </c>
      <c r="D62" s="74">
        <v>3</v>
      </c>
      <c r="E62" s="43"/>
      <c r="F62" s="43"/>
      <c r="G62" s="75"/>
      <c r="H62" s="74"/>
      <c r="I62" s="19"/>
      <c r="J62" s="13"/>
      <c r="K62" s="51"/>
      <c r="L62" s="15"/>
      <c r="M62" s="51"/>
      <c r="N62" s="51"/>
      <c r="O62" s="18"/>
      <c r="P62" s="16"/>
    </row>
    <row r="63" spans="2:16" ht="15.75" customHeight="1">
      <c r="H63" s="8"/>
    </row>
    <row r="64" spans="2:16" ht="15.75" customHeight="1"/>
    <row r="65" spans="1:8" ht="15.75" customHeight="1"/>
    <row r="66" spans="1:8" ht="15.75" customHeight="1">
      <c r="A66" s="2" t="s">
        <v>388</v>
      </c>
    </row>
    <row r="67" spans="1:8" ht="15.75" customHeight="1">
      <c r="B67" s="85" t="s">
        <v>11</v>
      </c>
      <c r="C67" s="86"/>
      <c r="D67" s="87"/>
      <c r="E67" s="71" t="s">
        <v>43</v>
      </c>
      <c r="F67" s="85" t="s">
        <v>44</v>
      </c>
      <c r="G67" s="86"/>
      <c r="H67" s="87"/>
    </row>
    <row r="68" spans="1:8" ht="15.75" customHeight="1">
      <c r="B68" s="85" t="s">
        <v>12</v>
      </c>
      <c r="C68" s="86"/>
      <c r="D68" s="87"/>
      <c r="E68" s="44"/>
      <c r="F68" s="179"/>
      <c r="G68" s="180"/>
      <c r="H68" s="181"/>
    </row>
    <row r="69" spans="1:8" ht="15.75" customHeight="1">
      <c r="B69" s="85" t="s">
        <v>13</v>
      </c>
      <c r="C69" s="86"/>
      <c r="D69" s="87"/>
      <c r="E69" s="44"/>
      <c r="F69" s="179"/>
      <c r="G69" s="180"/>
      <c r="H69" s="181"/>
    </row>
    <row r="70" spans="1:8" ht="15.75" customHeight="1">
      <c r="B70" s="85" t="s">
        <v>14</v>
      </c>
      <c r="C70" s="86"/>
      <c r="D70" s="87"/>
      <c r="E70" s="44"/>
      <c r="F70" s="179"/>
      <c r="G70" s="180"/>
      <c r="H70" s="181"/>
    </row>
    <row r="71" spans="1:8" ht="15.75" customHeight="1">
      <c r="B71" s="85" t="s">
        <v>15</v>
      </c>
      <c r="C71" s="86"/>
      <c r="D71" s="87"/>
      <c r="E71" s="43"/>
      <c r="F71" s="179"/>
      <c r="G71" s="180"/>
      <c r="H71" s="181"/>
    </row>
    <row r="72" spans="1:8" ht="15.75" customHeight="1">
      <c r="B72" s="85" t="s">
        <v>16</v>
      </c>
      <c r="C72" s="86"/>
      <c r="D72" s="87"/>
      <c r="E72" s="44"/>
      <c r="F72" s="179"/>
      <c r="G72" s="180"/>
      <c r="H72" s="181"/>
    </row>
    <row r="73" spans="1:8" ht="15.75" customHeight="1">
      <c r="B73" s="85" t="s">
        <v>17</v>
      </c>
      <c r="C73" s="86"/>
      <c r="D73" s="87"/>
      <c r="E73" s="44"/>
      <c r="F73" s="179"/>
      <c r="G73" s="180"/>
      <c r="H73" s="181"/>
    </row>
    <row r="74" spans="1:8" ht="15.75" customHeight="1">
      <c r="B74" s="85" t="s">
        <v>18</v>
      </c>
      <c r="C74" s="86"/>
      <c r="D74" s="87"/>
      <c r="E74" s="44"/>
      <c r="F74" s="179"/>
      <c r="G74" s="180"/>
      <c r="H74" s="181"/>
    </row>
    <row r="75" spans="1:8" ht="15.75" customHeight="1">
      <c r="B75" s="85" t="s">
        <v>19</v>
      </c>
      <c r="C75" s="86"/>
      <c r="D75" s="87"/>
      <c r="E75" s="43"/>
      <c r="F75" s="179"/>
      <c r="G75" s="180"/>
      <c r="H75" s="181"/>
    </row>
    <row r="76" spans="1:8" ht="15.75" customHeight="1">
      <c r="B76" s="85" t="s">
        <v>20</v>
      </c>
      <c r="C76" s="86"/>
      <c r="D76" s="87"/>
      <c r="E76" s="44"/>
      <c r="F76" s="179"/>
      <c r="G76" s="180"/>
      <c r="H76" s="181"/>
    </row>
    <row r="77" spans="1:8" ht="15.75" customHeight="1">
      <c r="B77" s="85" t="s">
        <v>21</v>
      </c>
      <c r="C77" s="86"/>
      <c r="D77" s="87"/>
      <c r="E77" s="44"/>
      <c r="F77" s="179"/>
      <c r="G77" s="180"/>
      <c r="H77" s="181"/>
    </row>
    <row r="78" spans="1:8" ht="15.75" customHeight="1"/>
    <row r="79" spans="1:8" ht="15.75" customHeight="1"/>
    <row r="80" spans="1:8" ht="15.75" customHeight="1"/>
    <row r="81" ht="15.75" customHeight="1"/>
  </sheetData>
  <mergeCells count="40">
    <mergeCell ref="B77:D77"/>
    <mergeCell ref="F77:H77"/>
    <mergeCell ref="G13:H13"/>
    <mergeCell ref="B10:B15"/>
    <mergeCell ref="B31:B40"/>
    <mergeCell ref="B49:B51"/>
    <mergeCell ref="B52:B53"/>
    <mergeCell ref="B54:B62"/>
    <mergeCell ref="B74:D74"/>
    <mergeCell ref="F74:H74"/>
    <mergeCell ref="B75:D75"/>
    <mergeCell ref="F75:H75"/>
    <mergeCell ref="B76:D76"/>
    <mergeCell ref="F76:H76"/>
    <mergeCell ref="B71:D71"/>
    <mergeCell ref="F71:H71"/>
    <mergeCell ref="B72:D72"/>
    <mergeCell ref="F72:H72"/>
    <mergeCell ref="B73:D73"/>
    <mergeCell ref="F73:H73"/>
    <mergeCell ref="B68:D68"/>
    <mergeCell ref="F68:H68"/>
    <mergeCell ref="B69:D69"/>
    <mergeCell ref="F69:H69"/>
    <mergeCell ref="B70:D70"/>
    <mergeCell ref="F70:H70"/>
    <mergeCell ref="B67:D67"/>
    <mergeCell ref="F67:H67"/>
    <mergeCell ref="B16:B19"/>
    <mergeCell ref="G16:H16"/>
    <mergeCell ref="G17:H17"/>
    <mergeCell ref="G18:H18"/>
    <mergeCell ref="G19:H19"/>
    <mergeCell ref="B26:B30"/>
    <mergeCell ref="G15:H15"/>
    <mergeCell ref="G9:H9"/>
    <mergeCell ref="G10:H10"/>
    <mergeCell ref="G11:H11"/>
    <mergeCell ref="G12:H12"/>
    <mergeCell ref="G14:H14"/>
  </mergeCells>
  <phoneticPr fontId="1" type="noConversion"/>
  <pageMargins left="0.25" right="0.25" top="0.75" bottom="0.75" header="0.3" footer="0.3"/>
  <pageSetup paperSize="9" orientation="portrait" horizontalDpi="4294967292" r:id="rId1"/>
  <headerFooter>
    <oddFooter>&amp;C[&amp;P/&amp;N]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Q80"/>
  <sheetViews>
    <sheetView showWhiteSpace="0" view="pageLayout" topLeftCell="A49" workbookViewId="0"/>
  </sheetViews>
  <sheetFormatPr defaultColWidth="9" defaultRowHeight="17.399999999999999"/>
  <cols>
    <col min="1" max="1" width="4.8984375" style="42" customWidth="1"/>
    <col min="2" max="2" width="9.59765625" style="42" customWidth="1"/>
    <col min="3" max="3" width="19.19921875" style="42" customWidth="1"/>
    <col min="4" max="4" width="4.59765625" style="42" customWidth="1"/>
    <col min="5" max="6" width="7.09765625" style="42" customWidth="1"/>
    <col min="7" max="7" width="8.09765625" style="42" customWidth="1"/>
    <col min="8" max="8" width="16.5" style="42" customWidth="1"/>
    <col min="9" max="9" width="10.8984375" style="42" customWidth="1"/>
    <col min="10" max="10" width="9" style="42" customWidth="1"/>
    <col min="11" max="16384" width="9" style="42"/>
  </cols>
  <sheetData>
    <row r="1" spans="1:13">
      <c r="B1" s="9">
        <f>VALUE(LEFT(안내!D5, 4))</f>
        <v>2015</v>
      </c>
    </row>
    <row r="2" spans="1:13">
      <c r="A2" s="2" t="s">
        <v>154</v>
      </c>
    </row>
    <row r="3" spans="1:13">
      <c r="A3" s="2" t="s">
        <v>462</v>
      </c>
    </row>
    <row r="4" spans="1:13">
      <c r="A4" s="2" t="s">
        <v>382</v>
      </c>
    </row>
    <row r="5" spans="1:13">
      <c r="A5" s="2" t="s">
        <v>463</v>
      </c>
    </row>
    <row r="6" spans="1:13">
      <c r="A6" s="2"/>
    </row>
    <row r="7" spans="1:13">
      <c r="A7" s="3" t="s">
        <v>155</v>
      </c>
      <c r="C7" s="3"/>
      <c r="D7" s="3"/>
      <c r="E7" s="41"/>
      <c r="F7" s="41"/>
      <c r="G7" s="3"/>
      <c r="I7" s="3"/>
      <c r="J7" s="3"/>
      <c r="K7" s="3"/>
      <c r="L7" s="41"/>
      <c r="M7" s="3"/>
    </row>
    <row r="8" spans="1:13" ht="15.75" customHeight="1">
      <c r="B8" s="2" t="s">
        <v>383</v>
      </c>
      <c r="C8" s="2"/>
      <c r="D8" s="2"/>
      <c r="G8" s="2"/>
      <c r="H8" s="52"/>
    </row>
    <row r="9" spans="1:13" ht="15.75" customHeight="1">
      <c r="B9" s="74" t="s">
        <v>0</v>
      </c>
      <c r="C9" s="74" t="s">
        <v>22</v>
      </c>
      <c r="D9" s="74" t="s">
        <v>1</v>
      </c>
      <c r="E9" s="74" t="s">
        <v>380</v>
      </c>
      <c r="F9" s="74" t="s">
        <v>381</v>
      </c>
      <c r="G9" s="88" t="s">
        <v>37</v>
      </c>
      <c r="H9" s="90"/>
    </row>
    <row r="10" spans="1:13" ht="15.75" customHeight="1">
      <c r="B10" s="166" t="s">
        <v>460</v>
      </c>
      <c r="C10" s="74" t="s">
        <v>31</v>
      </c>
      <c r="D10" s="74">
        <v>2</v>
      </c>
      <c r="E10" s="43"/>
      <c r="F10" s="43"/>
      <c r="G10" s="88" t="s">
        <v>396</v>
      </c>
      <c r="H10" s="90"/>
    </row>
    <row r="11" spans="1:13" ht="15.75" customHeight="1">
      <c r="B11" s="167"/>
      <c r="C11" s="74" t="s">
        <v>32</v>
      </c>
      <c r="D11" s="74">
        <v>1</v>
      </c>
      <c r="E11" s="43"/>
      <c r="F11" s="43"/>
      <c r="G11" s="88" t="s">
        <v>397</v>
      </c>
      <c r="H11" s="90"/>
    </row>
    <row r="12" spans="1:13" ht="15.75" customHeight="1">
      <c r="B12" s="167"/>
      <c r="C12" s="74" t="s">
        <v>26</v>
      </c>
      <c r="D12" s="74">
        <v>3</v>
      </c>
      <c r="E12" s="43"/>
      <c r="F12" s="43"/>
      <c r="G12" s="88" t="s">
        <v>396</v>
      </c>
      <c r="H12" s="90"/>
    </row>
    <row r="13" spans="1:13" ht="15.75" customHeight="1">
      <c r="B13" s="167"/>
      <c r="C13" s="74" t="s">
        <v>461</v>
      </c>
      <c r="D13" s="74">
        <v>3</v>
      </c>
      <c r="E13" s="43"/>
      <c r="F13" s="43"/>
      <c r="G13" s="88" t="s">
        <v>396</v>
      </c>
      <c r="H13" s="90"/>
    </row>
    <row r="14" spans="1:13" ht="15.75" customHeight="1">
      <c r="B14" s="167"/>
      <c r="C14" s="74" t="s">
        <v>33</v>
      </c>
      <c r="D14" s="74">
        <v>2</v>
      </c>
      <c r="E14" s="43"/>
      <c r="F14" s="43"/>
      <c r="G14" s="88" t="s">
        <v>396</v>
      </c>
      <c r="H14" s="90"/>
    </row>
    <row r="15" spans="1:13" ht="15.75" customHeight="1">
      <c r="B15" s="168"/>
      <c r="C15" s="74" t="s">
        <v>34</v>
      </c>
      <c r="D15" s="74">
        <v>1</v>
      </c>
      <c r="E15" s="43"/>
      <c r="F15" s="43"/>
      <c r="G15" s="88" t="s">
        <v>397</v>
      </c>
      <c r="H15" s="90"/>
    </row>
    <row r="16" spans="1:13" ht="15.75" customHeight="1">
      <c r="B16" s="166" t="s">
        <v>422</v>
      </c>
      <c r="C16" s="74" t="s">
        <v>29</v>
      </c>
      <c r="D16" s="74">
        <v>3</v>
      </c>
      <c r="E16" s="43"/>
      <c r="F16" s="43"/>
      <c r="G16" s="88" t="s">
        <v>396</v>
      </c>
      <c r="H16" s="90"/>
    </row>
    <row r="17" spans="2:8" ht="15.75" customHeight="1">
      <c r="B17" s="167"/>
      <c r="C17" s="74" t="s">
        <v>27</v>
      </c>
      <c r="D17" s="74">
        <v>3</v>
      </c>
      <c r="E17" s="43"/>
      <c r="F17" s="43"/>
      <c r="G17" s="88" t="s">
        <v>396</v>
      </c>
      <c r="H17" s="90"/>
    </row>
    <row r="18" spans="2:8" ht="15.75" customHeight="1">
      <c r="B18" s="167"/>
      <c r="C18" s="74" t="s">
        <v>30</v>
      </c>
      <c r="D18" s="74">
        <v>3</v>
      </c>
      <c r="E18" s="43"/>
      <c r="F18" s="43"/>
      <c r="G18" s="88" t="s">
        <v>396</v>
      </c>
      <c r="H18" s="90"/>
    </row>
    <row r="19" spans="2:8" ht="15.75" customHeight="1">
      <c r="B19" s="168"/>
      <c r="C19" s="74" t="s">
        <v>28</v>
      </c>
      <c r="D19" s="74">
        <v>3</v>
      </c>
      <c r="E19" s="43"/>
      <c r="F19" s="43"/>
      <c r="G19" s="88" t="s">
        <v>396</v>
      </c>
      <c r="H19" s="90"/>
    </row>
    <row r="20" spans="2:8" ht="15.75" customHeight="1"/>
    <row r="21" spans="2:8" ht="15.75" customHeight="1"/>
    <row r="22" spans="2:8" ht="15.75" customHeight="1"/>
    <row r="23" spans="2:8" ht="15.75" customHeight="1">
      <c r="B23" s="2" t="s">
        <v>384</v>
      </c>
      <c r="C23" s="2"/>
      <c r="D23" s="2"/>
      <c r="G23" s="2"/>
      <c r="H23" s="52"/>
    </row>
    <row r="24" spans="2:8" ht="15.75" customHeight="1">
      <c r="B24" s="74" t="s">
        <v>0</v>
      </c>
      <c r="C24" s="74" t="s">
        <v>22</v>
      </c>
      <c r="D24" s="74" t="s">
        <v>1</v>
      </c>
      <c r="E24" s="74" t="s">
        <v>380</v>
      </c>
      <c r="F24" s="74" t="s">
        <v>381</v>
      </c>
      <c r="G24" s="74" t="s">
        <v>386</v>
      </c>
      <c r="H24" s="74" t="s">
        <v>385</v>
      </c>
    </row>
    <row r="25" spans="2:8" ht="15.75" customHeight="1">
      <c r="B25" s="74" t="s">
        <v>460</v>
      </c>
      <c r="C25" s="74" t="s">
        <v>407</v>
      </c>
      <c r="D25" s="74">
        <v>3</v>
      </c>
      <c r="E25" s="43"/>
      <c r="F25" s="43"/>
      <c r="G25" s="75">
        <v>3</v>
      </c>
      <c r="H25" s="75"/>
    </row>
    <row r="26" spans="2:8" ht="15.75" customHeight="1">
      <c r="B26" s="166" t="s">
        <v>389</v>
      </c>
      <c r="C26" s="74" t="s">
        <v>38</v>
      </c>
      <c r="D26" s="74">
        <v>3</v>
      </c>
      <c r="E26" s="43"/>
      <c r="F26" s="43"/>
      <c r="G26" s="75">
        <v>1</v>
      </c>
      <c r="H26" s="75"/>
    </row>
    <row r="27" spans="2:8" ht="15.75" customHeight="1">
      <c r="B27" s="167"/>
      <c r="C27" s="74" t="s">
        <v>430</v>
      </c>
      <c r="D27" s="74">
        <v>3</v>
      </c>
      <c r="E27" s="43"/>
      <c r="F27" s="43"/>
      <c r="G27" s="75">
        <v>1</v>
      </c>
      <c r="H27" s="75"/>
    </row>
    <row r="28" spans="2:8" ht="15.75" customHeight="1">
      <c r="B28" s="167"/>
      <c r="C28" s="74" t="s">
        <v>428</v>
      </c>
      <c r="D28" s="74">
        <v>3</v>
      </c>
      <c r="E28" s="43"/>
      <c r="F28" s="43"/>
      <c r="G28" s="75">
        <v>1</v>
      </c>
      <c r="H28" s="75"/>
    </row>
    <row r="29" spans="2:8" ht="15.75" customHeight="1">
      <c r="B29" s="167"/>
      <c r="C29" s="74" t="s">
        <v>402</v>
      </c>
      <c r="D29" s="74">
        <v>3</v>
      </c>
      <c r="E29" s="43"/>
      <c r="F29" s="43"/>
      <c r="G29" s="75">
        <v>1</v>
      </c>
      <c r="H29" s="74"/>
    </row>
    <row r="30" spans="2:8" ht="15.75" customHeight="1">
      <c r="B30" s="168"/>
      <c r="C30" s="74" t="s">
        <v>395</v>
      </c>
      <c r="D30" s="74">
        <v>3</v>
      </c>
      <c r="E30" s="43"/>
      <c r="F30" s="43"/>
      <c r="G30" s="75">
        <v>1</v>
      </c>
      <c r="H30" s="75"/>
    </row>
    <row r="31" spans="2:8" ht="15.75" customHeight="1">
      <c r="B31" s="162" t="s">
        <v>390</v>
      </c>
      <c r="C31" s="74" t="s">
        <v>401</v>
      </c>
      <c r="D31" s="74">
        <v>3</v>
      </c>
      <c r="E31" s="43"/>
      <c r="F31" s="43"/>
      <c r="G31" s="75">
        <v>1</v>
      </c>
      <c r="H31" s="75"/>
    </row>
    <row r="32" spans="2:8" ht="15.75" customHeight="1">
      <c r="B32" s="162"/>
      <c r="C32" s="74" t="s">
        <v>400</v>
      </c>
      <c r="D32" s="74">
        <v>3</v>
      </c>
      <c r="E32" s="43"/>
      <c r="F32" s="43"/>
      <c r="G32" s="75">
        <v>1</v>
      </c>
      <c r="H32" s="74"/>
    </row>
    <row r="33" spans="2:17" ht="15.75" customHeight="1">
      <c r="B33" s="162"/>
      <c r="C33" s="74" t="s">
        <v>429</v>
      </c>
      <c r="D33" s="74">
        <v>3</v>
      </c>
      <c r="E33" s="43"/>
      <c r="F33" s="43"/>
      <c r="G33" s="75">
        <v>1</v>
      </c>
      <c r="H33" s="74"/>
    </row>
    <row r="34" spans="2:17" ht="15.75" customHeight="1">
      <c r="B34" s="162"/>
      <c r="C34" s="74" t="s">
        <v>408</v>
      </c>
      <c r="D34" s="74">
        <v>3</v>
      </c>
      <c r="E34" s="43"/>
      <c r="F34" s="43"/>
      <c r="G34" s="75">
        <v>2</v>
      </c>
      <c r="H34" s="74"/>
    </row>
    <row r="35" spans="2:17" ht="15.75" customHeight="1">
      <c r="B35" s="162"/>
      <c r="C35" s="74" t="s">
        <v>409</v>
      </c>
      <c r="D35" s="74">
        <v>3</v>
      </c>
      <c r="E35" s="43"/>
      <c r="F35" s="43"/>
      <c r="G35" s="75">
        <v>1</v>
      </c>
      <c r="H35" s="74"/>
    </row>
    <row r="36" spans="2:17" ht="15.75" customHeight="1">
      <c r="B36" s="162"/>
      <c r="C36" s="74" t="s">
        <v>404</v>
      </c>
      <c r="D36" s="74">
        <v>3</v>
      </c>
      <c r="E36" s="44"/>
      <c r="F36" s="44"/>
      <c r="G36" s="75">
        <v>2</v>
      </c>
      <c r="H36" s="74"/>
    </row>
    <row r="37" spans="2:17" ht="15.75" customHeight="1">
      <c r="B37" s="162"/>
      <c r="C37" s="74" t="s">
        <v>412</v>
      </c>
      <c r="D37" s="74">
        <v>3</v>
      </c>
      <c r="E37" s="44"/>
      <c r="F37" s="44"/>
      <c r="G37" s="75">
        <v>3</v>
      </c>
      <c r="H37" s="74"/>
    </row>
    <row r="38" spans="2:17" ht="15.75" customHeight="1">
      <c r="B38" s="162"/>
      <c r="C38" s="74" t="s">
        <v>41</v>
      </c>
      <c r="D38" s="74">
        <v>3</v>
      </c>
      <c r="E38" s="43"/>
      <c r="F38" s="43"/>
      <c r="G38" s="75">
        <v>2</v>
      </c>
      <c r="H38" s="74"/>
    </row>
    <row r="39" spans="2:17" ht="15.75" customHeight="1">
      <c r="B39" s="162"/>
      <c r="C39" s="74" t="s">
        <v>459</v>
      </c>
      <c r="D39" s="74">
        <v>3</v>
      </c>
      <c r="E39" s="44"/>
      <c r="F39" s="44"/>
      <c r="G39" s="75">
        <v>2</v>
      </c>
      <c r="H39" s="74"/>
    </row>
    <row r="40" spans="2:17" ht="15.75" customHeight="1"/>
    <row r="41" spans="2:17" ht="15.75" customHeight="1"/>
    <row r="42" spans="2:17" ht="15.75" customHeight="1"/>
    <row r="43" spans="2:17" ht="15.75" customHeight="1"/>
    <row r="44" spans="2:17" ht="15.75" customHeight="1"/>
    <row r="45" spans="2:17" ht="15.75" customHeight="1"/>
    <row r="46" spans="2:17" ht="15.75" customHeight="1">
      <c r="J46" s="2"/>
      <c r="K46" s="2"/>
      <c r="L46" s="2"/>
      <c r="M46" s="41"/>
      <c r="N46" s="2"/>
      <c r="O46" s="41"/>
      <c r="P46" s="41"/>
    </row>
    <row r="47" spans="2:17" ht="15.75" customHeight="1">
      <c r="B47" s="2" t="s">
        <v>387</v>
      </c>
      <c r="C47" s="2"/>
      <c r="D47" s="2"/>
      <c r="E47" s="41"/>
      <c r="F47" s="41"/>
      <c r="G47" s="2"/>
      <c r="H47" s="41"/>
      <c r="J47" s="51"/>
      <c r="K47" s="51"/>
      <c r="L47" s="51"/>
      <c r="M47" s="51"/>
      <c r="N47" s="51"/>
      <c r="O47" s="51"/>
      <c r="P47" s="51"/>
      <c r="Q47" s="16"/>
    </row>
    <row r="48" spans="2:17" ht="15.75" customHeight="1">
      <c r="B48" s="74" t="s">
        <v>0</v>
      </c>
      <c r="C48" s="74" t="s">
        <v>22</v>
      </c>
      <c r="D48" s="74" t="s">
        <v>1</v>
      </c>
      <c r="E48" s="74" t="s">
        <v>447</v>
      </c>
      <c r="F48" s="74" t="s">
        <v>448</v>
      </c>
      <c r="G48" s="74" t="s">
        <v>386</v>
      </c>
      <c r="H48" s="74" t="s">
        <v>385</v>
      </c>
      <c r="I48" s="51"/>
      <c r="J48" s="51"/>
      <c r="K48" s="51"/>
      <c r="L48" s="51"/>
      <c r="M48" s="51"/>
      <c r="N48" s="51"/>
      <c r="O48" s="51"/>
      <c r="P48" s="16"/>
    </row>
    <row r="49" spans="2:16" ht="15.75" customHeight="1">
      <c r="B49" s="166" t="s">
        <v>460</v>
      </c>
      <c r="C49" s="1" t="s">
        <v>425</v>
      </c>
      <c r="D49" s="74">
        <v>3</v>
      </c>
      <c r="E49" s="43"/>
      <c r="F49" s="43"/>
      <c r="G49" s="75"/>
      <c r="H49" s="74"/>
      <c r="I49" s="19"/>
      <c r="J49" s="17"/>
      <c r="K49" s="51"/>
      <c r="L49" s="15"/>
      <c r="M49" s="51"/>
      <c r="N49" s="51"/>
      <c r="O49" s="18"/>
      <c r="P49" s="16"/>
    </row>
    <row r="50" spans="2:16" ht="15.75" customHeight="1">
      <c r="B50" s="168"/>
      <c r="C50" s="1" t="s">
        <v>427</v>
      </c>
      <c r="D50" s="74">
        <v>3</v>
      </c>
      <c r="E50" s="43"/>
      <c r="F50" s="43"/>
      <c r="G50" s="75"/>
      <c r="H50" s="74"/>
      <c r="I50" s="19"/>
      <c r="J50" s="17"/>
      <c r="K50" s="51"/>
      <c r="L50" s="15"/>
      <c r="M50" s="51"/>
      <c r="N50" s="51"/>
      <c r="O50" s="18"/>
      <c r="P50" s="16"/>
    </row>
    <row r="51" spans="2:16" ht="15.75" customHeight="1">
      <c r="B51" s="166" t="s">
        <v>422</v>
      </c>
      <c r="C51" s="74" t="s">
        <v>39</v>
      </c>
      <c r="D51" s="74">
        <v>3</v>
      </c>
      <c r="E51" s="43"/>
      <c r="F51" s="43"/>
      <c r="G51" s="75"/>
      <c r="H51" s="75"/>
      <c r="I51" s="51"/>
      <c r="J51" s="51"/>
      <c r="K51" s="51"/>
      <c r="L51" s="51"/>
      <c r="M51" s="51"/>
      <c r="N51" s="51"/>
      <c r="O51" s="51"/>
      <c r="P51" s="16"/>
    </row>
    <row r="52" spans="2:16" ht="15.75" customHeight="1">
      <c r="B52" s="168"/>
      <c r="C52" s="74" t="s">
        <v>40</v>
      </c>
      <c r="D52" s="74">
        <v>3</v>
      </c>
      <c r="E52" s="43"/>
      <c r="F52" s="43"/>
      <c r="G52" s="75"/>
      <c r="H52" s="75"/>
      <c r="I52" s="19"/>
      <c r="J52" s="13"/>
      <c r="K52" s="51"/>
      <c r="L52" s="15"/>
      <c r="M52" s="51"/>
      <c r="N52" s="51"/>
      <c r="O52" s="51"/>
      <c r="P52" s="16"/>
    </row>
    <row r="53" spans="2:16" ht="15.75" customHeight="1">
      <c r="B53" s="166" t="s">
        <v>423</v>
      </c>
      <c r="C53" s="1" t="s">
        <v>431</v>
      </c>
      <c r="D53" s="74">
        <v>3</v>
      </c>
      <c r="E53" s="43"/>
      <c r="F53" s="43"/>
      <c r="G53" s="75"/>
      <c r="H53" s="74"/>
      <c r="I53" s="19"/>
      <c r="J53" s="17"/>
      <c r="K53" s="51"/>
      <c r="L53" s="15"/>
      <c r="M53" s="51"/>
      <c r="N53" s="51"/>
      <c r="O53" s="18"/>
      <c r="P53" s="16"/>
    </row>
    <row r="54" spans="2:16" ht="15.75" customHeight="1">
      <c r="B54" s="167"/>
      <c r="C54" s="74" t="s">
        <v>434</v>
      </c>
      <c r="D54" s="74">
        <v>3</v>
      </c>
      <c r="E54" s="43"/>
      <c r="F54" s="43"/>
      <c r="G54" s="75"/>
      <c r="H54" s="74"/>
      <c r="I54" s="19"/>
      <c r="J54" s="13"/>
      <c r="K54" s="51"/>
      <c r="L54" s="15"/>
      <c r="M54" s="51"/>
      <c r="N54" s="51"/>
      <c r="O54" s="18"/>
      <c r="P54" s="16"/>
    </row>
    <row r="55" spans="2:16" ht="15.75" customHeight="1">
      <c r="B55" s="167"/>
      <c r="C55" s="74" t="s">
        <v>433</v>
      </c>
      <c r="D55" s="74">
        <v>3</v>
      </c>
      <c r="E55" s="43"/>
      <c r="F55" s="43"/>
      <c r="G55" s="75"/>
      <c r="H55" s="75"/>
      <c r="I55" s="19"/>
      <c r="J55" s="13"/>
      <c r="K55" s="51"/>
      <c r="L55" s="15"/>
      <c r="M55" s="51"/>
      <c r="N55" s="51"/>
      <c r="O55" s="18"/>
      <c r="P55" s="16"/>
    </row>
    <row r="56" spans="2:16" ht="15.75" customHeight="1">
      <c r="B56" s="167"/>
      <c r="C56" s="1" t="s">
        <v>464</v>
      </c>
      <c r="D56" s="74">
        <v>3</v>
      </c>
      <c r="E56" s="43"/>
      <c r="F56" s="43"/>
      <c r="G56" s="75"/>
      <c r="H56" s="75"/>
      <c r="I56" s="19"/>
      <c r="J56" s="17"/>
      <c r="K56" s="51"/>
      <c r="L56" s="15"/>
      <c r="M56" s="51"/>
      <c r="N56" s="51"/>
      <c r="O56" s="18"/>
      <c r="P56" s="16"/>
    </row>
    <row r="57" spans="2:16" ht="15.75" customHeight="1">
      <c r="B57" s="167"/>
      <c r="C57" s="74" t="s">
        <v>438</v>
      </c>
      <c r="D57" s="74">
        <v>3</v>
      </c>
      <c r="E57" s="43"/>
      <c r="F57" s="43"/>
      <c r="G57" s="75"/>
      <c r="H57" s="74"/>
      <c r="I57" s="19"/>
      <c r="J57" s="13"/>
      <c r="K57" s="51"/>
      <c r="L57" s="15"/>
      <c r="M57" s="51"/>
      <c r="N57" s="51"/>
      <c r="O57" s="18"/>
      <c r="P57" s="16"/>
    </row>
    <row r="58" spans="2:16" ht="15.75" customHeight="1">
      <c r="B58" s="167"/>
      <c r="C58" s="74" t="s">
        <v>444</v>
      </c>
      <c r="D58" s="74">
        <v>3</v>
      </c>
      <c r="E58" s="43"/>
      <c r="F58" s="43"/>
      <c r="G58" s="75"/>
      <c r="H58" s="74"/>
      <c r="I58" s="19"/>
      <c r="J58" s="13"/>
      <c r="K58" s="51"/>
      <c r="L58" s="15"/>
      <c r="M58" s="51"/>
      <c r="N58" s="51"/>
      <c r="O58" s="18"/>
      <c r="P58" s="16"/>
    </row>
    <row r="59" spans="2:16" ht="15.75" customHeight="1">
      <c r="B59" s="167"/>
      <c r="C59" s="74" t="s">
        <v>465</v>
      </c>
      <c r="D59" s="74">
        <v>3</v>
      </c>
      <c r="E59" s="43"/>
      <c r="F59" s="43"/>
      <c r="G59" s="75"/>
      <c r="H59" s="75"/>
      <c r="I59" s="19"/>
      <c r="J59" s="13"/>
      <c r="K59" s="51"/>
      <c r="L59" s="15"/>
      <c r="M59" s="51"/>
      <c r="N59" s="51"/>
      <c r="O59" s="18"/>
      <c r="P59" s="16"/>
    </row>
    <row r="60" spans="2:16" ht="15.75" customHeight="1">
      <c r="B60" s="167"/>
      <c r="C60" s="74" t="s">
        <v>410</v>
      </c>
      <c r="D60" s="74">
        <v>3</v>
      </c>
      <c r="E60" s="43"/>
      <c r="F60" s="43"/>
      <c r="G60" s="75"/>
      <c r="H60" s="75"/>
      <c r="I60" s="19"/>
      <c r="J60" s="13"/>
      <c r="K60" s="51"/>
      <c r="L60" s="15"/>
      <c r="M60" s="51"/>
      <c r="N60" s="51"/>
      <c r="O60" s="18"/>
      <c r="P60" s="16"/>
    </row>
    <row r="61" spans="2:16" ht="15.75" customHeight="1">
      <c r="B61" s="168"/>
      <c r="C61" s="74" t="s">
        <v>466</v>
      </c>
      <c r="D61" s="74">
        <v>3</v>
      </c>
      <c r="E61" s="43"/>
      <c r="F61" s="43"/>
      <c r="G61" s="75"/>
      <c r="H61" s="74"/>
      <c r="I61" s="19"/>
      <c r="J61" s="13"/>
      <c r="K61" s="51"/>
      <c r="L61" s="15"/>
      <c r="M61" s="51"/>
      <c r="N61" s="51"/>
      <c r="O61" s="18"/>
      <c r="P61" s="16"/>
    </row>
    <row r="62" spans="2:16" ht="15.75" customHeight="1">
      <c r="H62" s="8"/>
    </row>
    <row r="63" spans="2:16" ht="15.75" customHeight="1"/>
    <row r="64" spans="2:16" ht="15.75" customHeight="1"/>
    <row r="65" spans="1:8" ht="15.75" customHeight="1">
      <c r="A65" s="2" t="s">
        <v>388</v>
      </c>
    </row>
    <row r="66" spans="1:8" ht="15.75" customHeight="1">
      <c r="B66" s="85" t="s">
        <v>11</v>
      </c>
      <c r="C66" s="86"/>
      <c r="D66" s="87"/>
      <c r="E66" s="71" t="s">
        <v>43</v>
      </c>
      <c r="F66" s="85" t="s">
        <v>44</v>
      </c>
      <c r="G66" s="86"/>
      <c r="H66" s="87"/>
    </row>
    <row r="67" spans="1:8" ht="15.75" customHeight="1">
      <c r="B67" s="85" t="s">
        <v>12</v>
      </c>
      <c r="C67" s="86"/>
      <c r="D67" s="87"/>
      <c r="E67" s="44"/>
      <c r="F67" s="179"/>
      <c r="G67" s="180"/>
      <c r="H67" s="181"/>
    </row>
    <row r="68" spans="1:8" ht="15.75" customHeight="1">
      <c r="B68" s="85" t="s">
        <v>13</v>
      </c>
      <c r="C68" s="86"/>
      <c r="D68" s="87"/>
      <c r="E68" s="44"/>
      <c r="F68" s="179"/>
      <c r="G68" s="180"/>
      <c r="H68" s="181"/>
    </row>
    <row r="69" spans="1:8" ht="15.75" customHeight="1">
      <c r="B69" s="85" t="s">
        <v>14</v>
      </c>
      <c r="C69" s="86"/>
      <c r="D69" s="87"/>
      <c r="E69" s="44"/>
      <c r="F69" s="179"/>
      <c r="G69" s="180"/>
      <c r="H69" s="181"/>
    </row>
    <row r="70" spans="1:8" ht="15.75" customHeight="1">
      <c r="B70" s="85" t="s">
        <v>15</v>
      </c>
      <c r="C70" s="86"/>
      <c r="D70" s="87"/>
      <c r="E70" s="43"/>
      <c r="F70" s="179"/>
      <c r="G70" s="180"/>
      <c r="H70" s="181"/>
    </row>
    <row r="71" spans="1:8" ht="15.75" customHeight="1">
      <c r="B71" s="85" t="s">
        <v>16</v>
      </c>
      <c r="C71" s="86"/>
      <c r="D71" s="87"/>
      <c r="E71" s="44"/>
      <c r="F71" s="179"/>
      <c r="G71" s="180"/>
      <c r="H71" s="181"/>
    </row>
    <row r="72" spans="1:8" ht="15.75" customHeight="1">
      <c r="B72" s="85" t="s">
        <v>17</v>
      </c>
      <c r="C72" s="86"/>
      <c r="D72" s="87"/>
      <c r="E72" s="44"/>
      <c r="F72" s="179"/>
      <c r="G72" s="180"/>
      <c r="H72" s="181"/>
    </row>
    <row r="73" spans="1:8" ht="15.75" customHeight="1">
      <c r="B73" s="85" t="s">
        <v>18</v>
      </c>
      <c r="C73" s="86"/>
      <c r="D73" s="87"/>
      <c r="E73" s="44"/>
      <c r="F73" s="179"/>
      <c r="G73" s="180"/>
      <c r="H73" s="181"/>
    </row>
    <row r="74" spans="1:8" ht="15.75" customHeight="1">
      <c r="B74" s="85" t="s">
        <v>19</v>
      </c>
      <c r="C74" s="86"/>
      <c r="D74" s="87"/>
      <c r="E74" s="43"/>
      <c r="F74" s="179"/>
      <c r="G74" s="180"/>
      <c r="H74" s="181"/>
    </row>
    <row r="75" spans="1:8" ht="15.75" customHeight="1">
      <c r="B75" s="85" t="s">
        <v>20</v>
      </c>
      <c r="C75" s="86"/>
      <c r="D75" s="87"/>
      <c r="E75" s="44"/>
      <c r="F75" s="179"/>
      <c r="G75" s="180"/>
      <c r="H75" s="181"/>
    </row>
    <row r="76" spans="1:8" ht="15.75" customHeight="1">
      <c r="B76" s="85" t="s">
        <v>21</v>
      </c>
      <c r="C76" s="86"/>
      <c r="D76" s="87"/>
      <c r="E76" s="44"/>
      <c r="F76" s="179"/>
      <c r="G76" s="180"/>
      <c r="H76" s="181"/>
    </row>
    <row r="77" spans="1:8" ht="15.75" customHeight="1"/>
    <row r="78" spans="1:8" ht="15.75" customHeight="1"/>
    <row r="79" spans="1:8" ht="15.75" customHeight="1"/>
    <row r="80" spans="1:8" ht="15.75" customHeight="1"/>
  </sheetData>
  <mergeCells count="40">
    <mergeCell ref="B75:D75"/>
    <mergeCell ref="F75:H75"/>
    <mergeCell ref="B76:D76"/>
    <mergeCell ref="F76:H76"/>
    <mergeCell ref="G14:H14"/>
    <mergeCell ref="G15:H15"/>
    <mergeCell ref="G16:H16"/>
    <mergeCell ref="B16:B19"/>
    <mergeCell ref="B31:B39"/>
    <mergeCell ref="B72:D72"/>
    <mergeCell ref="F72:H72"/>
    <mergeCell ref="B73:D73"/>
    <mergeCell ref="F73:H73"/>
    <mergeCell ref="B74:D74"/>
    <mergeCell ref="F74:H74"/>
    <mergeCell ref="B69:D69"/>
    <mergeCell ref="F69:H69"/>
    <mergeCell ref="B70:D70"/>
    <mergeCell ref="F70:H70"/>
    <mergeCell ref="B71:D71"/>
    <mergeCell ref="F71:H71"/>
    <mergeCell ref="B66:D66"/>
    <mergeCell ref="F66:H66"/>
    <mergeCell ref="B67:D67"/>
    <mergeCell ref="F67:H67"/>
    <mergeCell ref="B68:D68"/>
    <mergeCell ref="F68:H68"/>
    <mergeCell ref="B51:B52"/>
    <mergeCell ref="B53:B61"/>
    <mergeCell ref="G12:H12"/>
    <mergeCell ref="B49:B50"/>
    <mergeCell ref="B26:B30"/>
    <mergeCell ref="G13:H13"/>
    <mergeCell ref="B10:B15"/>
    <mergeCell ref="G19:H19"/>
    <mergeCell ref="G9:H9"/>
    <mergeCell ref="G10:H10"/>
    <mergeCell ref="G11:H11"/>
    <mergeCell ref="G17:H17"/>
    <mergeCell ref="G18:H18"/>
  </mergeCells>
  <phoneticPr fontId="1" type="noConversion"/>
  <pageMargins left="0.25" right="0.25" top="0.75" bottom="0.75" header="0.3" footer="0.3"/>
  <pageSetup paperSize="9" orientation="portrait" horizontalDpi="4294967292" r:id="rId1"/>
  <headerFooter>
    <oddFooter>&amp;C[&amp;P/&amp;N]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Q79"/>
  <sheetViews>
    <sheetView showWhiteSpace="0" view="pageLayout" topLeftCell="A52" workbookViewId="0">
      <selection activeCell="F75" sqref="F75:H75"/>
    </sheetView>
  </sheetViews>
  <sheetFormatPr defaultColWidth="9" defaultRowHeight="17.399999999999999"/>
  <cols>
    <col min="1" max="1" width="4.8984375" style="42" customWidth="1"/>
    <col min="2" max="2" width="9.59765625" style="42" customWidth="1"/>
    <col min="3" max="3" width="19.19921875" style="42" customWidth="1"/>
    <col min="4" max="4" width="4.59765625" style="42" customWidth="1"/>
    <col min="5" max="6" width="7.09765625" style="42" customWidth="1"/>
    <col min="7" max="7" width="8.09765625" style="42" customWidth="1"/>
    <col min="8" max="8" width="16.5" style="42" customWidth="1"/>
    <col min="9" max="9" width="10.8984375" style="42" customWidth="1"/>
    <col min="10" max="10" width="9" style="42" customWidth="1"/>
    <col min="11" max="16384" width="9" style="42"/>
  </cols>
  <sheetData>
    <row r="1" spans="1:13">
      <c r="B1" s="9">
        <f>VALUE(LEFT(안내!D5, 4))</f>
        <v>2015</v>
      </c>
    </row>
    <row r="2" spans="1:13">
      <c r="A2" s="2" t="s">
        <v>154</v>
      </c>
    </row>
    <row r="3" spans="1:13">
      <c r="A3" s="2" t="s">
        <v>457</v>
      </c>
    </row>
    <row r="4" spans="1:13">
      <c r="A4" s="2" t="s">
        <v>382</v>
      </c>
    </row>
    <row r="5" spans="1:13">
      <c r="A5" s="2" t="s">
        <v>463</v>
      </c>
    </row>
    <row r="6" spans="1:13">
      <c r="A6" s="2"/>
    </row>
    <row r="7" spans="1:13">
      <c r="A7" s="3" t="s">
        <v>155</v>
      </c>
      <c r="C7" s="3"/>
      <c r="D7" s="3"/>
      <c r="E7" s="41"/>
      <c r="F7" s="41"/>
      <c r="G7" s="3"/>
      <c r="I7" s="3"/>
      <c r="J7" s="3"/>
      <c r="K7" s="3"/>
      <c r="L7" s="41"/>
      <c r="M7" s="3"/>
    </row>
    <row r="8" spans="1:13" ht="15.75" customHeight="1">
      <c r="B8" s="2" t="s">
        <v>383</v>
      </c>
      <c r="C8" s="2"/>
      <c r="D8" s="2"/>
      <c r="G8" s="2"/>
      <c r="H8" s="52"/>
    </row>
    <row r="9" spans="1:13" ht="15.75" customHeight="1">
      <c r="B9" s="74" t="s">
        <v>0</v>
      </c>
      <c r="C9" s="74" t="s">
        <v>22</v>
      </c>
      <c r="D9" s="74" t="s">
        <v>1</v>
      </c>
      <c r="E9" s="74" t="s">
        <v>380</v>
      </c>
      <c r="F9" s="74" t="s">
        <v>381</v>
      </c>
      <c r="G9" s="88" t="s">
        <v>37</v>
      </c>
      <c r="H9" s="90"/>
    </row>
    <row r="10" spans="1:13" ht="15.75" customHeight="1">
      <c r="B10" s="166" t="s">
        <v>398</v>
      </c>
      <c r="C10" s="74" t="s">
        <v>392</v>
      </c>
      <c r="D10" s="74">
        <v>3</v>
      </c>
      <c r="E10" s="43"/>
      <c r="F10" s="43"/>
      <c r="G10" s="88" t="s">
        <v>396</v>
      </c>
      <c r="H10" s="90"/>
    </row>
    <row r="11" spans="1:13" ht="15.75" customHeight="1">
      <c r="B11" s="168"/>
      <c r="C11" s="74" t="s">
        <v>393</v>
      </c>
      <c r="D11" s="74">
        <v>3</v>
      </c>
      <c r="E11" s="43"/>
      <c r="F11" s="43"/>
      <c r="G11" s="88" t="s">
        <v>397</v>
      </c>
      <c r="H11" s="90"/>
    </row>
    <row r="12" spans="1:13" ht="15.75" customHeight="1">
      <c r="B12" s="166" t="s">
        <v>422</v>
      </c>
      <c r="C12" s="74" t="s">
        <v>27</v>
      </c>
      <c r="D12" s="74">
        <v>3</v>
      </c>
      <c r="E12" s="43"/>
      <c r="F12" s="43"/>
      <c r="G12" s="88" t="s">
        <v>396</v>
      </c>
      <c r="H12" s="90"/>
    </row>
    <row r="13" spans="1:13" ht="15.75" customHeight="1">
      <c r="B13" s="167"/>
      <c r="C13" s="74" t="s">
        <v>30</v>
      </c>
      <c r="D13" s="74">
        <v>3</v>
      </c>
      <c r="E13" s="43"/>
      <c r="F13" s="43"/>
      <c r="G13" s="88" t="s">
        <v>396</v>
      </c>
      <c r="H13" s="90"/>
    </row>
    <row r="14" spans="1:13" ht="15.75" customHeight="1">
      <c r="B14" s="168"/>
      <c r="C14" s="74" t="s">
        <v>28</v>
      </c>
      <c r="D14" s="74">
        <v>3</v>
      </c>
      <c r="E14" s="43"/>
      <c r="F14" s="43"/>
      <c r="G14" s="88" t="s">
        <v>396</v>
      </c>
      <c r="H14" s="90"/>
    </row>
    <row r="15" spans="1:13" ht="15.75" customHeight="1">
      <c r="B15" s="166" t="s">
        <v>399</v>
      </c>
      <c r="C15" s="74" t="s">
        <v>26</v>
      </c>
      <c r="D15" s="74">
        <v>3</v>
      </c>
      <c r="E15" s="43"/>
      <c r="F15" s="43"/>
      <c r="G15" s="88" t="s">
        <v>396</v>
      </c>
      <c r="H15" s="90"/>
    </row>
    <row r="16" spans="1:13" ht="15.75" customHeight="1">
      <c r="B16" s="168"/>
      <c r="C16" s="74" t="s">
        <v>405</v>
      </c>
      <c r="D16" s="74">
        <v>3</v>
      </c>
      <c r="E16" s="43">
        <v>1</v>
      </c>
      <c r="F16" s="43">
        <v>2</v>
      </c>
      <c r="G16" s="88" t="s">
        <v>396</v>
      </c>
      <c r="H16" s="90"/>
    </row>
    <row r="17" spans="2:8" ht="15.75" customHeight="1"/>
    <row r="18" spans="2:8" ht="15.75" customHeight="1"/>
    <row r="19" spans="2:8" ht="15.75" customHeight="1"/>
    <row r="20" spans="2:8" ht="15.75" customHeight="1">
      <c r="B20" s="2" t="s">
        <v>384</v>
      </c>
      <c r="C20" s="2"/>
      <c r="D20" s="2"/>
      <c r="G20" s="2"/>
      <c r="H20" s="52"/>
    </row>
    <row r="21" spans="2:8" ht="15.75" customHeight="1">
      <c r="B21" s="74" t="s">
        <v>0</v>
      </c>
      <c r="C21" s="74" t="s">
        <v>22</v>
      </c>
      <c r="D21" s="74" t="s">
        <v>1</v>
      </c>
      <c r="E21" s="74" t="s">
        <v>380</v>
      </c>
      <c r="F21" s="74" t="s">
        <v>381</v>
      </c>
      <c r="G21" s="74" t="s">
        <v>386</v>
      </c>
      <c r="H21" s="74" t="s">
        <v>385</v>
      </c>
    </row>
    <row r="22" spans="2:8" ht="15.75" customHeight="1">
      <c r="B22" s="162" t="s">
        <v>389</v>
      </c>
      <c r="C22" s="74" t="s">
        <v>38</v>
      </c>
      <c r="D22" s="74">
        <v>3</v>
      </c>
      <c r="E22" s="43"/>
      <c r="F22" s="43"/>
      <c r="G22" s="75">
        <v>1</v>
      </c>
      <c r="H22" s="75"/>
    </row>
    <row r="23" spans="2:8" ht="15.75" customHeight="1">
      <c r="B23" s="162"/>
      <c r="C23" s="74" t="s">
        <v>430</v>
      </c>
      <c r="D23" s="74">
        <v>3</v>
      </c>
      <c r="E23" s="43"/>
      <c r="F23" s="43"/>
      <c r="G23" s="75">
        <v>1</v>
      </c>
      <c r="H23" s="75"/>
    </row>
    <row r="24" spans="2:8" ht="15.75" customHeight="1">
      <c r="B24" s="162"/>
      <c r="C24" s="74" t="s">
        <v>428</v>
      </c>
      <c r="D24" s="74">
        <v>3</v>
      </c>
      <c r="E24" s="43"/>
      <c r="F24" s="43"/>
      <c r="G24" s="75">
        <v>1</v>
      </c>
      <c r="H24" s="75"/>
    </row>
    <row r="25" spans="2:8" ht="15.75" customHeight="1">
      <c r="B25" s="162"/>
      <c r="C25" s="74" t="s">
        <v>402</v>
      </c>
      <c r="D25" s="74">
        <v>3</v>
      </c>
      <c r="E25" s="43"/>
      <c r="F25" s="43"/>
      <c r="G25" s="75">
        <v>1</v>
      </c>
      <c r="H25" s="74"/>
    </row>
    <row r="26" spans="2:8" ht="15.75" customHeight="1">
      <c r="B26" s="162"/>
      <c r="C26" s="74" t="s">
        <v>395</v>
      </c>
      <c r="D26" s="74">
        <v>3</v>
      </c>
      <c r="E26" s="43"/>
      <c r="F26" s="43"/>
      <c r="G26" s="75">
        <v>1</v>
      </c>
      <c r="H26" s="75"/>
    </row>
    <row r="27" spans="2:8" ht="15.75" customHeight="1">
      <c r="B27" s="166" t="s">
        <v>390</v>
      </c>
      <c r="C27" s="74" t="s">
        <v>407</v>
      </c>
      <c r="D27" s="74">
        <v>3</v>
      </c>
      <c r="E27" s="43">
        <v>1</v>
      </c>
      <c r="F27" s="43">
        <v>2</v>
      </c>
      <c r="G27" s="75">
        <v>3</v>
      </c>
      <c r="H27" s="75"/>
    </row>
    <row r="28" spans="2:8" ht="15.75" customHeight="1">
      <c r="B28" s="167"/>
      <c r="C28" s="74" t="s">
        <v>401</v>
      </c>
      <c r="D28" s="74">
        <v>3</v>
      </c>
      <c r="E28" s="43"/>
      <c r="F28" s="43"/>
      <c r="G28" s="75">
        <v>1</v>
      </c>
      <c r="H28" s="75"/>
    </row>
    <row r="29" spans="2:8" ht="15.75" customHeight="1">
      <c r="B29" s="167"/>
      <c r="C29" s="74" t="s">
        <v>400</v>
      </c>
      <c r="D29" s="74">
        <v>3</v>
      </c>
      <c r="E29" s="43"/>
      <c r="F29" s="43"/>
      <c r="G29" s="75">
        <v>1</v>
      </c>
      <c r="H29" s="74"/>
    </row>
    <row r="30" spans="2:8" ht="15.75" customHeight="1">
      <c r="B30" s="167"/>
      <c r="C30" s="74" t="s">
        <v>429</v>
      </c>
      <c r="D30" s="74">
        <v>3</v>
      </c>
      <c r="E30" s="43"/>
      <c r="F30" s="43"/>
      <c r="G30" s="75">
        <v>1</v>
      </c>
      <c r="H30" s="74"/>
    </row>
    <row r="31" spans="2:8" ht="15.75" customHeight="1">
      <c r="B31" s="167"/>
      <c r="C31" s="74" t="s">
        <v>408</v>
      </c>
      <c r="D31" s="74">
        <v>3</v>
      </c>
      <c r="E31" s="43"/>
      <c r="F31" s="43"/>
      <c r="G31" s="75">
        <v>2</v>
      </c>
      <c r="H31" s="74"/>
    </row>
    <row r="32" spans="2:8" ht="15.75" customHeight="1">
      <c r="B32" s="167"/>
      <c r="C32" s="74" t="s">
        <v>409</v>
      </c>
      <c r="D32" s="74">
        <v>3</v>
      </c>
      <c r="E32" s="43"/>
      <c r="F32" s="43"/>
      <c r="G32" s="75">
        <v>1</v>
      </c>
      <c r="H32" s="74"/>
    </row>
    <row r="33" spans="2:17" ht="15.75" customHeight="1">
      <c r="B33" s="167"/>
      <c r="C33" s="74" t="s">
        <v>404</v>
      </c>
      <c r="D33" s="74">
        <v>3</v>
      </c>
      <c r="E33" s="44"/>
      <c r="F33" s="44"/>
      <c r="G33" s="75">
        <v>2</v>
      </c>
      <c r="H33" s="74"/>
    </row>
    <row r="34" spans="2:17" ht="15.75" customHeight="1">
      <c r="B34" s="167"/>
      <c r="C34" s="74" t="s">
        <v>411</v>
      </c>
      <c r="D34" s="74">
        <v>3</v>
      </c>
      <c r="E34" s="43"/>
      <c r="F34" s="43"/>
      <c r="G34" s="75">
        <v>3</v>
      </c>
      <c r="H34" s="74"/>
    </row>
    <row r="35" spans="2:17" ht="15.75" customHeight="1">
      <c r="B35" s="167"/>
      <c r="C35" s="74" t="s">
        <v>403</v>
      </c>
      <c r="D35" s="74">
        <v>3</v>
      </c>
      <c r="E35" s="44"/>
      <c r="F35" s="44"/>
      <c r="G35" s="75">
        <v>1</v>
      </c>
      <c r="H35" s="74"/>
    </row>
    <row r="36" spans="2:17" ht="15.75" customHeight="1">
      <c r="B36" s="167"/>
      <c r="C36" s="74" t="s">
        <v>412</v>
      </c>
      <c r="D36" s="74">
        <v>3</v>
      </c>
      <c r="E36" s="44"/>
      <c r="F36" s="44"/>
      <c r="G36" s="75">
        <v>3</v>
      </c>
      <c r="H36" s="74"/>
    </row>
    <row r="37" spans="2:17" ht="15.75" customHeight="1">
      <c r="B37" s="167"/>
      <c r="C37" s="74" t="s">
        <v>459</v>
      </c>
      <c r="D37" s="74">
        <v>3</v>
      </c>
      <c r="E37" s="44"/>
      <c r="F37" s="44"/>
      <c r="G37" s="75">
        <v>2</v>
      </c>
      <c r="H37" s="74"/>
    </row>
    <row r="38" spans="2:17" ht="15.75" customHeight="1">
      <c r="B38" s="168"/>
      <c r="C38" s="74" t="s">
        <v>458</v>
      </c>
      <c r="D38" s="74">
        <v>3</v>
      </c>
      <c r="E38" s="44"/>
      <c r="F38" s="44"/>
      <c r="G38" s="75">
        <v>1</v>
      </c>
      <c r="H38" s="74"/>
    </row>
    <row r="39" spans="2:17" ht="15.75" customHeight="1"/>
    <row r="40" spans="2:17" ht="15.75" customHeight="1"/>
    <row r="41" spans="2:17" ht="15.75" customHeight="1"/>
    <row r="42" spans="2:17" ht="15.75" customHeight="1"/>
    <row r="43" spans="2:17" ht="15.75" customHeight="1"/>
    <row r="44" spans="2:17" ht="15.75" customHeight="1"/>
    <row r="45" spans="2:17" ht="15.75" customHeight="1"/>
    <row r="46" spans="2:17" ht="15.75" customHeight="1">
      <c r="J46" s="2"/>
      <c r="K46" s="2"/>
      <c r="L46" s="2"/>
      <c r="M46" s="41"/>
      <c r="N46" s="2"/>
      <c r="O46" s="41"/>
      <c r="P46" s="41"/>
    </row>
    <row r="47" spans="2:17" ht="15.75" customHeight="1">
      <c r="B47" s="2" t="s">
        <v>387</v>
      </c>
      <c r="C47" s="2"/>
      <c r="D47" s="2"/>
      <c r="E47" s="41"/>
      <c r="F47" s="41"/>
      <c r="G47" s="2"/>
      <c r="H47" s="41"/>
      <c r="J47" s="51"/>
      <c r="K47" s="51"/>
      <c r="L47" s="51"/>
      <c r="M47" s="51"/>
      <c r="N47" s="51"/>
      <c r="O47" s="51"/>
      <c r="P47" s="51"/>
      <c r="Q47" s="16"/>
    </row>
    <row r="48" spans="2:17" ht="15.75" customHeight="1">
      <c r="B48" s="74" t="s">
        <v>0</v>
      </c>
      <c r="C48" s="74" t="s">
        <v>22</v>
      </c>
      <c r="D48" s="74" t="s">
        <v>1</v>
      </c>
      <c r="E48" s="74" t="s">
        <v>447</v>
      </c>
      <c r="F48" s="74" t="s">
        <v>448</v>
      </c>
      <c r="G48" s="74" t="s">
        <v>386</v>
      </c>
      <c r="H48" s="74" t="s">
        <v>385</v>
      </c>
      <c r="I48" s="51"/>
      <c r="J48" s="51"/>
      <c r="K48" s="51"/>
      <c r="L48" s="51"/>
      <c r="M48" s="51"/>
      <c r="N48" s="51"/>
      <c r="O48" s="51"/>
      <c r="P48" s="16"/>
    </row>
    <row r="49" spans="1:16" ht="15.75" customHeight="1">
      <c r="B49" s="166" t="s">
        <v>422</v>
      </c>
      <c r="C49" s="74" t="s">
        <v>39</v>
      </c>
      <c r="D49" s="74">
        <v>3</v>
      </c>
      <c r="E49" s="43"/>
      <c r="F49" s="43"/>
      <c r="G49" s="75"/>
      <c r="H49" s="75"/>
      <c r="I49" s="51"/>
      <c r="J49" s="51"/>
      <c r="K49" s="51"/>
      <c r="L49" s="51"/>
      <c r="M49" s="51"/>
      <c r="N49" s="51"/>
      <c r="O49" s="51"/>
      <c r="P49" s="16"/>
    </row>
    <row r="50" spans="1:16" ht="15.75" customHeight="1">
      <c r="B50" s="168"/>
      <c r="C50" s="74" t="s">
        <v>40</v>
      </c>
      <c r="D50" s="74">
        <v>3</v>
      </c>
      <c r="E50" s="43"/>
      <c r="F50" s="43"/>
      <c r="G50" s="75"/>
      <c r="H50" s="75"/>
      <c r="I50" s="19"/>
      <c r="J50" s="13"/>
      <c r="K50" s="51"/>
      <c r="L50" s="15"/>
      <c r="M50" s="51"/>
      <c r="N50" s="51"/>
      <c r="O50" s="51"/>
      <c r="P50" s="16"/>
    </row>
    <row r="51" spans="1:16" ht="15.75" customHeight="1">
      <c r="B51" s="166" t="s">
        <v>423</v>
      </c>
      <c r="C51" s="1" t="s">
        <v>415</v>
      </c>
      <c r="D51" s="74">
        <v>3</v>
      </c>
      <c r="E51" s="43">
        <v>1</v>
      </c>
      <c r="F51" s="43">
        <v>1</v>
      </c>
      <c r="G51" s="75"/>
      <c r="H51" s="75"/>
      <c r="I51" s="19"/>
      <c r="J51" s="17"/>
      <c r="K51" s="51"/>
      <c r="L51" s="15"/>
      <c r="M51" s="51"/>
      <c r="N51" s="51"/>
      <c r="O51" s="18"/>
      <c r="P51" s="16"/>
    </row>
    <row r="52" spans="1:16" ht="15.75" customHeight="1">
      <c r="B52" s="167"/>
      <c r="C52" s="1" t="s">
        <v>425</v>
      </c>
      <c r="D52" s="74">
        <v>3</v>
      </c>
      <c r="E52" s="43">
        <v>1</v>
      </c>
      <c r="F52" s="43">
        <v>2</v>
      </c>
      <c r="G52" s="75"/>
      <c r="H52" s="74"/>
      <c r="I52" s="19"/>
      <c r="J52" s="17"/>
      <c r="K52" s="51"/>
      <c r="L52" s="15"/>
      <c r="M52" s="51"/>
      <c r="N52" s="51"/>
      <c r="O52" s="18"/>
      <c r="P52" s="16"/>
    </row>
    <row r="53" spans="1:16" ht="15.75" customHeight="1">
      <c r="B53" s="167"/>
      <c r="C53" s="1" t="s">
        <v>431</v>
      </c>
      <c r="D53" s="74">
        <v>3</v>
      </c>
      <c r="E53" s="43"/>
      <c r="F53" s="43"/>
      <c r="G53" s="75"/>
      <c r="H53" s="74"/>
      <c r="I53" s="19"/>
      <c r="J53" s="17"/>
      <c r="K53" s="51"/>
      <c r="L53" s="15"/>
      <c r="M53" s="51"/>
      <c r="N53" s="51"/>
      <c r="O53" s="18"/>
      <c r="P53" s="16"/>
    </row>
    <row r="54" spans="1:16" ht="15.75" customHeight="1">
      <c r="B54" s="167"/>
      <c r="C54" s="74" t="s">
        <v>434</v>
      </c>
      <c r="D54" s="74">
        <v>3</v>
      </c>
      <c r="E54" s="43"/>
      <c r="F54" s="43"/>
      <c r="G54" s="75"/>
      <c r="H54" s="74"/>
      <c r="I54" s="19"/>
      <c r="J54" s="13"/>
      <c r="K54" s="51"/>
      <c r="L54" s="15"/>
      <c r="M54" s="51"/>
      <c r="N54" s="51"/>
      <c r="O54" s="18"/>
      <c r="P54" s="16"/>
    </row>
    <row r="55" spans="1:16" ht="15.75" customHeight="1">
      <c r="B55" s="167"/>
      <c r="C55" s="74" t="s">
        <v>433</v>
      </c>
      <c r="D55" s="74">
        <v>3</v>
      </c>
      <c r="E55" s="43"/>
      <c r="F55" s="43"/>
      <c r="G55" s="75"/>
      <c r="H55" s="75"/>
      <c r="I55" s="19"/>
      <c r="J55" s="13"/>
      <c r="K55" s="51"/>
      <c r="L55" s="15"/>
      <c r="M55" s="51"/>
      <c r="N55" s="51"/>
      <c r="O55" s="18"/>
      <c r="P55" s="16"/>
    </row>
    <row r="56" spans="1:16" ht="15.75" customHeight="1">
      <c r="B56" s="167"/>
      <c r="C56" s="74" t="s">
        <v>435</v>
      </c>
      <c r="D56" s="74">
        <v>3</v>
      </c>
      <c r="E56" s="43"/>
      <c r="F56" s="43"/>
      <c r="G56" s="75"/>
      <c r="H56" s="75"/>
      <c r="I56" s="19"/>
      <c r="J56" s="13"/>
      <c r="K56" s="51"/>
      <c r="L56" s="15"/>
      <c r="M56" s="51"/>
      <c r="N56" s="51"/>
      <c r="O56" s="18"/>
      <c r="P56" s="16"/>
    </row>
    <row r="57" spans="1:16" ht="15.75" customHeight="1">
      <c r="B57" s="167"/>
      <c r="C57" s="74" t="s">
        <v>436</v>
      </c>
      <c r="D57" s="74">
        <v>3</v>
      </c>
      <c r="E57" s="43"/>
      <c r="F57" s="43"/>
      <c r="G57" s="75"/>
      <c r="H57" s="75"/>
      <c r="I57" s="19"/>
      <c r="J57" s="13"/>
      <c r="K57" s="51"/>
      <c r="L57" s="15"/>
      <c r="M57" s="51"/>
      <c r="N57" s="51"/>
      <c r="O57" s="18"/>
      <c r="P57" s="16"/>
    </row>
    <row r="58" spans="1:16" ht="15.75" customHeight="1">
      <c r="B58" s="167"/>
      <c r="C58" s="74" t="s">
        <v>438</v>
      </c>
      <c r="D58" s="74">
        <v>3</v>
      </c>
      <c r="E58" s="43"/>
      <c r="F58" s="43"/>
      <c r="G58" s="75"/>
      <c r="H58" s="74"/>
      <c r="I58" s="19"/>
      <c r="J58" s="13"/>
      <c r="K58" s="51"/>
      <c r="L58" s="15"/>
      <c r="M58" s="51"/>
      <c r="N58" s="51"/>
      <c r="O58" s="18"/>
      <c r="P58" s="16"/>
    </row>
    <row r="59" spans="1:16" ht="15.75" customHeight="1">
      <c r="B59" s="167"/>
      <c r="C59" s="74" t="s">
        <v>439</v>
      </c>
      <c r="D59" s="74">
        <v>3</v>
      </c>
      <c r="E59" s="43"/>
      <c r="F59" s="43"/>
      <c r="G59" s="75"/>
      <c r="H59" s="74"/>
      <c r="I59" s="19"/>
      <c r="J59" s="13"/>
      <c r="K59" s="51"/>
      <c r="L59" s="15"/>
      <c r="M59" s="51"/>
      <c r="N59" s="51"/>
      <c r="O59" s="18"/>
      <c r="P59" s="16"/>
    </row>
    <row r="60" spans="1:16" ht="15.75" customHeight="1">
      <c r="B60" s="168"/>
      <c r="C60" s="74" t="s">
        <v>410</v>
      </c>
      <c r="D60" s="74">
        <v>3</v>
      </c>
      <c r="E60" s="43"/>
      <c r="F60" s="43"/>
      <c r="G60" s="75"/>
      <c r="H60" s="74"/>
      <c r="I60" s="19"/>
      <c r="J60" s="13"/>
      <c r="K60" s="51"/>
      <c r="L60" s="15"/>
      <c r="M60" s="51"/>
      <c r="N60" s="51"/>
      <c r="O60" s="18"/>
      <c r="P60" s="16"/>
    </row>
    <row r="61" spans="1:16" ht="15.75" customHeight="1">
      <c r="H61" s="8"/>
    </row>
    <row r="62" spans="1:16" ht="15.75" customHeight="1"/>
    <row r="63" spans="1:16" ht="15.75" customHeight="1"/>
    <row r="64" spans="1:16" ht="15.75" customHeight="1">
      <c r="A64" s="2" t="s">
        <v>388</v>
      </c>
    </row>
    <row r="65" spans="2:8" ht="15.75" customHeight="1">
      <c r="B65" s="85" t="s">
        <v>11</v>
      </c>
      <c r="C65" s="86"/>
      <c r="D65" s="87"/>
      <c r="E65" s="71" t="s">
        <v>43</v>
      </c>
      <c r="F65" s="85" t="s">
        <v>44</v>
      </c>
      <c r="G65" s="86"/>
      <c r="H65" s="87"/>
    </row>
    <row r="66" spans="2:8" ht="15.75" customHeight="1">
      <c r="B66" s="85" t="s">
        <v>12</v>
      </c>
      <c r="C66" s="86"/>
      <c r="D66" s="87"/>
      <c r="E66" s="44"/>
      <c r="F66" s="179"/>
      <c r="G66" s="180"/>
      <c r="H66" s="181"/>
    </row>
    <row r="67" spans="2:8" ht="15.75" customHeight="1">
      <c r="B67" s="85" t="s">
        <v>13</v>
      </c>
      <c r="C67" s="86"/>
      <c r="D67" s="87"/>
      <c r="E67" s="44"/>
      <c r="F67" s="179"/>
      <c r="G67" s="180"/>
      <c r="H67" s="181"/>
    </row>
    <row r="68" spans="2:8" ht="15.75" customHeight="1">
      <c r="B68" s="85" t="s">
        <v>14</v>
      </c>
      <c r="C68" s="86"/>
      <c r="D68" s="87"/>
      <c r="E68" s="44"/>
      <c r="F68" s="179"/>
      <c r="G68" s="180"/>
      <c r="H68" s="181"/>
    </row>
    <row r="69" spans="2:8" ht="15.75" customHeight="1">
      <c r="B69" s="85" t="s">
        <v>15</v>
      </c>
      <c r="C69" s="86"/>
      <c r="D69" s="87"/>
      <c r="E69" s="43"/>
      <c r="F69" s="179"/>
      <c r="G69" s="180"/>
      <c r="H69" s="181"/>
    </row>
    <row r="70" spans="2:8" ht="15.75" customHeight="1">
      <c r="B70" s="85" t="s">
        <v>16</v>
      </c>
      <c r="C70" s="86"/>
      <c r="D70" s="87"/>
      <c r="E70" s="44"/>
      <c r="F70" s="179"/>
      <c r="G70" s="180"/>
      <c r="H70" s="181"/>
    </row>
    <row r="71" spans="2:8" ht="15.75" customHeight="1">
      <c r="B71" s="85" t="s">
        <v>17</v>
      </c>
      <c r="C71" s="86"/>
      <c r="D71" s="87"/>
      <c r="E71" s="44"/>
      <c r="F71" s="179"/>
      <c r="G71" s="180"/>
      <c r="H71" s="181"/>
    </row>
    <row r="72" spans="2:8" ht="15.75" customHeight="1">
      <c r="B72" s="85" t="s">
        <v>18</v>
      </c>
      <c r="C72" s="86"/>
      <c r="D72" s="87"/>
      <c r="E72" s="44" t="s">
        <v>511</v>
      </c>
      <c r="F72" s="179" t="s">
        <v>512</v>
      </c>
      <c r="G72" s="180"/>
      <c r="H72" s="181"/>
    </row>
    <row r="73" spans="2:8" ht="15.75" customHeight="1">
      <c r="B73" s="85" t="s">
        <v>19</v>
      </c>
      <c r="C73" s="86"/>
      <c r="D73" s="87"/>
      <c r="E73" s="43" t="s">
        <v>511</v>
      </c>
      <c r="F73" s="179" t="s">
        <v>534</v>
      </c>
      <c r="G73" s="180"/>
      <c r="H73" s="181"/>
    </row>
    <row r="74" spans="2:8" ht="15.75" customHeight="1">
      <c r="B74" s="85" t="s">
        <v>20</v>
      </c>
      <c r="C74" s="86"/>
      <c r="D74" s="87"/>
      <c r="E74" s="44"/>
      <c r="F74" s="179"/>
      <c r="G74" s="180"/>
      <c r="H74" s="181"/>
    </row>
    <row r="75" spans="2:8" ht="15.75" customHeight="1">
      <c r="B75" s="85" t="s">
        <v>21</v>
      </c>
      <c r="C75" s="86"/>
      <c r="D75" s="87"/>
      <c r="E75" s="44"/>
      <c r="F75" s="179"/>
      <c r="G75" s="180"/>
      <c r="H75" s="181"/>
    </row>
    <row r="76" spans="2:8" ht="15.75" customHeight="1"/>
    <row r="77" spans="2:8" ht="15.75" customHeight="1"/>
    <row r="78" spans="2:8" ht="15.75" customHeight="1"/>
    <row r="79" spans="2:8" ht="15.75" customHeight="1"/>
  </sheetData>
  <mergeCells count="37">
    <mergeCell ref="B49:B50"/>
    <mergeCell ref="B65:D65"/>
    <mergeCell ref="F65:H65"/>
    <mergeCell ref="B66:D66"/>
    <mergeCell ref="F66:H66"/>
    <mergeCell ref="B51:B60"/>
    <mergeCell ref="B67:D67"/>
    <mergeCell ref="F67:H67"/>
    <mergeCell ref="B68:D68"/>
    <mergeCell ref="F68:H68"/>
    <mergeCell ref="B69:D69"/>
    <mergeCell ref="F69:H69"/>
    <mergeCell ref="B74:D74"/>
    <mergeCell ref="F74:H74"/>
    <mergeCell ref="B75:D75"/>
    <mergeCell ref="F75:H75"/>
    <mergeCell ref="B70:D70"/>
    <mergeCell ref="F70:H70"/>
    <mergeCell ref="B71:D71"/>
    <mergeCell ref="F71:H71"/>
    <mergeCell ref="B72:D72"/>
    <mergeCell ref="F72:H72"/>
    <mergeCell ref="B73:D73"/>
    <mergeCell ref="F73:H73"/>
    <mergeCell ref="B22:B26"/>
    <mergeCell ref="B27:B38"/>
    <mergeCell ref="G9:H9"/>
    <mergeCell ref="B10:B11"/>
    <mergeCell ref="G10:H10"/>
    <mergeCell ref="G11:H11"/>
    <mergeCell ref="G15:H15"/>
    <mergeCell ref="G16:H16"/>
    <mergeCell ref="G12:H12"/>
    <mergeCell ref="G14:H14"/>
    <mergeCell ref="G13:H13"/>
    <mergeCell ref="B12:B14"/>
    <mergeCell ref="B15:B16"/>
  </mergeCells>
  <phoneticPr fontId="1" type="noConversion"/>
  <pageMargins left="0.25" right="0.25" top="0.75" bottom="0.75" header="0.3" footer="0.3"/>
  <pageSetup paperSize="9" orientation="portrait" horizontalDpi="4294967292" r:id="rId1"/>
  <headerFooter>
    <oddFooter>&amp;C[&amp;P/&amp;N]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안내</vt:lpstr>
      <vt:lpstr>졸업요건</vt:lpstr>
      <vt:lpstr>PO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</vt:vector>
  </TitlesOfParts>
  <Company>공학인증센터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smu</dc:creator>
  <cp:lastModifiedBy>LimHyun</cp:lastModifiedBy>
  <cp:lastPrinted>2019-01-15T12:09:10Z</cp:lastPrinted>
  <dcterms:created xsi:type="dcterms:W3CDTF">2010-08-11T05:46:48Z</dcterms:created>
  <dcterms:modified xsi:type="dcterms:W3CDTF">2019-01-17T06:33:36Z</dcterms:modified>
</cp:coreProperties>
</file>