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5960" yWindow="2000" windowWidth="28000" windowHeight="17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3" i="1" l="1"/>
  <c r="S53" i="1"/>
  <c r="T52" i="1"/>
  <c r="S52" i="1"/>
  <c r="T51" i="1"/>
  <c r="S51" i="1"/>
  <c r="T50" i="1"/>
  <c r="S50" i="1"/>
  <c r="T46" i="1"/>
  <c r="S46" i="1"/>
  <c r="T45" i="1"/>
  <c r="S45" i="1"/>
  <c r="T44" i="1"/>
  <c r="S44" i="1"/>
  <c r="T43" i="1"/>
  <c r="S43" i="1"/>
  <c r="T39" i="1"/>
  <c r="S39" i="1"/>
  <c r="T38" i="1"/>
  <c r="S38" i="1"/>
  <c r="T37" i="1"/>
  <c r="S37" i="1"/>
  <c r="T36" i="1"/>
  <c r="S36" i="1"/>
  <c r="T32" i="1"/>
  <c r="S32" i="1"/>
  <c r="T31" i="1"/>
  <c r="S31" i="1"/>
  <c r="T30" i="1"/>
  <c r="S30" i="1"/>
  <c r="T29" i="1"/>
  <c r="S29" i="1"/>
  <c r="T25" i="1"/>
  <c r="S25" i="1"/>
  <c r="T24" i="1"/>
  <c r="S24" i="1"/>
  <c r="T23" i="1"/>
  <c r="S23" i="1"/>
  <c r="T22" i="1"/>
  <c r="S22" i="1"/>
  <c r="T18" i="1"/>
  <c r="S18" i="1"/>
  <c r="T17" i="1"/>
  <c r="S17" i="1"/>
  <c r="T16" i="1"/>
  <c r="S16" i="1"/>
  <c r="T15" i="1"/>
  <c r="S15" i="1"/>
  <c r="T11" i="1"/>
  <c r="S11" i="1"/>
  <c r="T10" i="1"/>
  <c r="S10" i="1"/>
  <c r="T9" i="1"/>
  <c r="S9" i="1"/>
  <c r="T8" i="1"/>
  <c r="S8" i="1"/>
  <c r="K4" i="1"/>
  <c r="I4" i="1"/>
  <c r="M4" i="1"/>
  <c r="L4" i="1"/>
  <c r="J4" i="1"/>
  <c r="N4" i="1"/>
  <c r="O4" i="1"/>
  <c r="K5" i="1"/>
  <c r="I5" i="1"/>
  <c r="M5" i="1"/>
  <c r="L5" i="1"/>
  <c r="J5" i="1"/>
  <c r="N5" i="1"/>
  <c r="O5" i="1"/>
  <c r="K6" i="1"/>
  <c r="I6" i="1"/>
  <c r="M6" i="1"/>
  <c r="L6" i="1"/>
  <c r="J6" i="1"/>
  <c r="N6" i="1"/>
  <c r="O6" i="1"/>
  <c r="K7" i="1"/>
  <c r="I7" i="1"/>
  <c r="M7" i="1"/>
  <c r="L7" i="1"/>
  <c r="J7" i="1"/>
  <c r="N7" i="1"/>
  <c r="O7" i="1"/>
  <c r="P5" i="1"/>
</calcChain>
</file>

<file path=xl/sharedStrings.xml><?xml version="1.0" encoding="utf-8"?>
<sst xmlns="http://schemas.openxmlformats.org/spreadsheetml/2006/main" count="678" uniqueCount="412">
  <si>
    <t>LN</t>
  </si>
  <si>
    <t>WN</t>
  </si>
  <si>
    <t>CN</t>
  </si>
  <si>
    <t>HN</t>
  </si>
  <si>
    <t>V2</t>
  </si>
  <si>
    <t>LV2</t>
  </si>
  <si>
    <t>V4</t>
  </si>
  <si>
    <t>LV4</t>
  </si>
  <si>
    <t>Averages</t>
  </si>
  <si>
    <t>Run Times Data</t>
  </si>
  <si>
    <t>Large (LV*)</t>
  </si>
  <si>
    <t>Normal (V*)</t>
  </si>
  <si>
    <t>Percent Differences</t>
  </si>
  <si>
    <t>Size Ind. Avg. Percent Diff.</t>
  </si>
  <si>
    <t>Overall Avg. Percent Diff.</t>
  </si>
  <si>
    <t>Average</t>
  </si>
  <si>
    <t>Max</t>
  </si>
  <si>
    <t>2 Dimensional 3rd Order Legendre Polynomial</t>
  </si>
  <si>
    <t>2 Dimensional 5rd Order Legendre Polynomial</t>
  </si>
  <si>
    <t>Results vs. Actual</t>
  </si>
  <si>
    <t>Gradient vs. Interp</t>
  </si>
  <si>
    <t>Gradient vs. Actual</t>
  </si>
  <si>
    <t>Percent Error per Problem and Interpolation Scheme</t>
  </si>
  <si>
    <t>Interp</t>
  </si>
  <si>
    <t>Scheme</t>
  </si>
  <si>
    <t>3 Dimensional Piecewise Planes</t>
  </si>
  <si>
    <t>3 Dimensional Variable Height Egg Crate</t>
  </si>
  <si>
    <t>3 Dimensional Simple Plane</t>
  </si>
  <si>
    <t>5 Dimensional 4th Order Polynomial</t>
  </si>
  <si>
    <t>5 Dimensional 2nd Order Polynomial</t>
  </si>
  <si>
    <t>2D3O</t>
  </si>
  <si>
    <t>Test Inputs</t>
  </si>
  <si>
    <t>prdpoints = 1000</t>
  </si>
  <si>
    <t>DistanceEffect = 2</t>
  </si>
  <si>
    <t>tension = 0</t>
  </si>
  <si>
    <t>bias = 0</t>
  </si>
  <si>
    <t>NumLeaves = 100</t>
  </si>
  <si>
    <t xml:space="preserve">prddist = 'LH' </t>
  </si>
  <si>
    <t>Run1</t>
  </si>
  <si>
    <t>LN Predicted Data Error Information</t>
  </si>
  <si>
    <t>-Average Result Percent Error: 3.53788749397e-06</t>
  </si>
  <si>
    <t>-Max Result Percent Error: 0.00060799074254</t>
  </si>
  <si>
    <t>-Average Actual Gradient Percent Error: 0.0250532855388</t>
  </si>
  <si>
    <t>-Max Actual Gradient Percent Error: 8.88943910466</t>
  </si>
  <si>
    <t>LN Predicted Data Gradient Check</t>
  </si>
  <si>
    <t>-Average Gradient Percent Error: 1.09979920892e-15</t>
  </si>
  <si>
    <t>-Max Gradient Percent Error: 1.48947419004e-14</t>
  </si>
  <si>
    <t>WN Predicted Data Error Information</t>
  </si>
  <si>
    <t>-Average Result Percent Error: 0.0231691214113</t>
  </si>
  <si>
    <t>-Max Result Percent Error: 3.7712923645</t>
  </si>
  <si>
    <t>-Average Actual Gradient Percent Error: 36.0338000674</t>
  </si>
  <si>
    <t>-Max Actual Gradient Percent Error: 113.515283942</t>
  </si>
  <si>
    <t>WN Predicted Data Gradient Check</t>
  </si>
  <si>
    <t>-Average Gradient Percent Error: 1.33424645304e-05</t>
  </si>
  <si>
    <t>-Max Gradient Percent Error: 0.0126493391989</t>
  </si>
  <si>
    <t>CN Predicted Data Error Information</t>
  </si>
  <si>
    <t>-Average Result Percent Error: 0.0119624252303</t>
  </si>
  <si>
    <t>-Max Result Percent Error: 1.538044598</t>
  </si>
  <si>
    <t>-Average Actual Gradient Percent Error: 21.0467592528</t>
  </si>
  <si>
    <t>-Max Actual Gradient Percent Error: 86.2309944127</t>
  </si>
  <si>
    <t>CN Predicted Data Gradient Check</t>
  </si>
  <si>
    <t>-Average Gradient Percent Error: 1.89809497303e-10</t>
  </si>
  <si>
    <t>-Max Gradient Percent Error: 2.36782268978e-08</t>
  </si>
  <si>
    <t>HN Predicted Data Error Information</t>
  </si>
  <si>
    <t>-Average Result Percent Error: 0.00474970898837</t>
  </si>
  <si>
    <t>-Max Result Percent Error: 0.30842788646</t>
  </si>
  <si>
    <t>-Average Actual Gradient Percent Error: 12.3216845114</t>
  </si>
  <si>
    <t>-Max Actual Gradient Percent Error: 1295.71338076</t>
  </si>
  <si>
    <t>HN Predicted Data Gradient Check</t>
  </si>
  <si>
    <t>-Average Gradient Percent Error: 7.09602875128e-10</t>
  </si>
  <si>
    <t>-Max Gradient Percent Error: 1.19947857195e-07</t>
  </si>
  <si>
    <t>minimum = -500</t>
  </si>
  <si>
    <t>maximum = 500</t>
  </si>
  <si>
    <t>problem = '2D3O'</t>
  </si>
  <si>
    <t>tight = True</t>
  </si>
  <si>
    <t xml:space="preserve">trnpoints = 50000  </t>
  </si>
  <si>
    <t xml:space="preserve">trndist = 'rand' </t>
  </si>
  <si>
    <t>neighbors = 20</t>
  </si>
  <si>
    <t>Run 2</t>
  </si>
  <si>
    <t>-Average Result Percent Error: 4.7190023344e-06</t>
  </si>
  <si>
    <t>-Max Result Percent Error: 0.00224070435719</t>
  </si>
  <si>
    <t>-Average Actual Gradient Percent Error: 0.0208481447117</t>
  </si>
  <si>
    <t>-Max Actual Gradient Percent Error: 8.05906200352</t>
  </si>
  <si>
    <t>-Average Gradient Percent Error: 1.43633028e-15</t>
  </si>
  <si>
    <t>-Max Gradient Percent Error: 1.48943998969e-14</t>
  </si>
  <si>
    <t>-Average Result Percent Error: 0.0216220537902</t>
  </si>
  <si>
    <t>-Max Result Percent Error: 2.64000621159</t>
  </si>
  <si>
    <t>-Average Actual Gradient Percent Error: 36.1447364693</t>
  </si>
  <si>
    <t>-Max Actual Gradient Percent Error: 105.500632007</t>
  </si>
  <si>
    <t>-Average Gradient Percent Error: 5.37783569721e-07</t>
  </si>
  <si>
    <t>-Max Gradient Percent Error: 0.000173673623042</t>
  </si>
  <si>
    <t>-Average Result Percent Error: 0.0122247565967</t>
  </si>
  <si>
    <t>-Max Result Percent Error: 1.77419597097</t>
  </si>
  <si>
    <t>-Average Actual Gradient Percent Error: 20.5855808557</t>
  </si>
  <si>
    <t>-Max Actual Gradient Percent Error: 49.9020160911</t>
  </si>
  <si>
    <t>-Average Gradient Percent Error: 4.08413761142e-10</t>
  </si>
  <si>
    <t>-Max Gradient Percent Error: 1.7099843559e-07</t>
  </si>
  <si>
    <t>-Average Result Percent Error: 348.743593226</t>
  </si>
  <si>
    <t>-Max Result Percent Error: 348738.50916</t>
  </si>
  <si>
    <t>-Average Actual Gradient Percent Error: 829343.184984</t>
  </si>
  <si>
    <t>-Max Actual Gradient Percent Error: 829331516.669</t>
  </si>
  <si>
    <t>-Average Gradient Percent Error: 6.93569289742e-10</t>
  </si>
  <si>
    <t>-Max Gradient Percent Error: 1.18707097013e-07</t>
  </si>
  <si>
    <t>Run 3</t>
  </si>
  <si>
    <t>-Average Result Percent Error: 4.45624069346e-06</t>
  </si>
  <si>
    <t>-Max Result Percent Error: 0.00102290252727</t>
  </si>
  <si>
    <t>-Average Actual Gradient Percent Error: 0.0253884405438</t>
  </si>
  <si>
    <t>-Max Actual Gradient Percent Error: 8.572012266</t>
  </si>
  <si>
    <t>-Average Gradient Percent Error: 1.39528504644e-15</t>
  </si>
  <si>
    <t>-Max Gradient Percent Error: 1.48842849177e-14</t>
  </si>
  <si>
    <t>-Average Result Percent Error: 0.0224235522971</t>
  </si>
  <si>
    <t>-Max Result Percent Error: 2.96826875136</t>
  </si>
  <si>
    <t>-Average Actual Gradient Percent Error: 36.7346340769</t>
  </si>
  <si>
    <t>-Max Actual Gradient Percent Error: 127.532790858</t>
  </si>
  <si>
    <t>-Average Gradient Percent Error: 200729.982601</t>
  </si>
  <si>
    <t>-Max Gradient Percent Error: 200729982.507</t>
  </si>
  <si>
    <t>-Average Result Percent Error: 0.0120637260212</t>
  </si>
  <si>
    <t>-Max Result Percent Error: 1.75575349878</t>
  </si>
  <si>
    <t>-Average Actual Gradient Percent Error: 21.3308882883</t>
  </si>
  <si>
    <t>-Max Actual Gradient Percent Error: 128.466981659</t>
  </si>
  <si>
    <t>-Average Gradient Percent Error: 2.61142649859e-10</t>
  </si>
  <si>
    <t>-Max Gradient Percent Error: 4.4944348742e-08</t>
  </si>
  <si>
    <t>-Average Result Percent Error: 0.119434068224</t>
  </si>
  <si>
    <t>-Max Result Percent Error: 113.993287302</t>
  </si>
  <si>
    <t>-Average Actual Gradient Percent Error: 170.659751191</t>
  </si>
  <si>
    <t>-Max Actual Gradient Percent Error: 158089.97222</t>
  </si>
  <si>
    <t>-Average Gradient Percent Error: 7.27589450046e-10</t>
  </si>
  <si>
    <t>-Max Gradient Percent Error: 1.3143086008e-07</t>
  </si>
  <si>
    <t>2D5O</t>
  </si>
  <si>
    <t>Run 1</t>
  </si>
  <si>
    <t>-Average Result Percent Error: 1.28382544566e-05</t>
  </si>
  <si>
    <t>-Max Result Percent Error: 0.0036340887015</t>
  </si>
  <si>
    <t>-Average Actual Gradient Percent Error: 0.0767953294492</t>
  </si>
  <si>
    <t>-Max Actual Gradient Percent Error: 39.1325334604</t>
  </si>
  <si>
    <t>-Average Gradient Percent Error: 1.73626379226e-15</t>
  </si>
  <si>
    <t>-Max Gradient Percent Error: 1.48515202083e-14</t>
  </si>
  <si>
    <t>-Average Result Percent Error: 0.034844161607</t>
  </si>
  <si>
    <t>-Max Result Percent Error: 5.77747940021</t>
  </si>
  <si>
    <t>-Average Actual Gradient Percent Error: 36.9180985864</t>
  </si>
  <si>
    <t>-Max Actual Gradient Percent Error: 130.478762106</t>
  </si>
  <si>
    <t>-Average Gradient Percent Error: 2.07026459337e-06</t>
  </si>
  <si>
    <t>-Max Gradient Percent Error: 0.0018831285384</t>
  </si>
  <si>
    <t>-Average Result Percent Error: 0.0152806331787</t>
  </si>
  <si>
    <t>-Max Result Percent Error: 1.26398100118</t>
  </si>
  <si>
    <t>-Average Actual Gradient Percent Error: 22.1854039872</t>
  </si>
  <si>
    <t>-Max Actual Gradient Percent Error: 119.749300119</t>
  </si>
  <si>
    <t>-Average Gradient Percent Error: 3.42568386142e-10</t>
  </si>
  <si>
    <t>-Max Gradient Percent Error: 9.66070369546e-08</t>
  </si>
  <si>
    <t>-Average Result Percent Error: 0.00804217029822</t>
  </si>
  <si>
    <t>-Max Result Percent Error: 1.07680484396</t>
  </si>
  <si>
    <t>-Average Actual Gradient Percent Error: 13.6280188383</t>
  </si>
  <si>
    <t>-Max Actual Gradient Percent Error: 1081.60704564</t>
  </si>
  <si>
    <t>-Average Gradient Percent Error: 8.66679620549e-10</t>
  </si>
  <si>
    <t>-Max Gradient Percent Error: 1.32494911898e-07</t>
  </si>
  <si>
    <t>-Average Result Percent Error: 9.90100547286e-06</t>
  </si>
  <si>
    <t>-Max Result Percent Error: 0.00123748165795</t>
  </si>
  <si>
    <t>-Average Actual Gradient Percent Error: 0.0681837958053</t>
  </si>
  <si>
    <t>-Max Actual Gradient Percent Error: 29.8395387486</t>
  </si>
  <si>
    <t>-Average Gradient Percent Error: 1.67564336396e-15</t>
  </si>
  <si>
    <t>-Max Gradient Percent Error: 1.48193172115e-14</t>
  </si>
  <si>
    <t>-Average Result Percent Error: 0.0463122012106</t>
  </si>
  <si>
    <t>-Max Result Percent Error: 6.41373221856</t>
  </si>
  <si>
    <t>-Average Actual Gradient Percent Error: 36.8625045464</t>
  </si>
  <si>
    <t>-Max Actual Gradient Percent Error: 199.073970516</t>
  </si>
  <si>
    <t>-Average Gradient Percent Error: 0.000116915881405</t>
  </si>
  <si>
    <t>-Max Gradient Percent Error: 0.114137402124</t>
  </si>
  <si>
    <t>-Average Result Percent Error: 0.0180999136331</t>
  </si>
  <si>
    <t>-Max Result Percent Error: 2.40868518792</t>
  </si>
  <si>
    <t>-Average Actual Gradient Percent Error: 21.269433676</t>
  </si>
  <si>
    <t>-Max Actual Gradient Percent Error: 127.45459546</t>
  </si>
  <si>
    <t>-Average Gradient Percent Error: 2.7098122118e-10</t>
  </si>
  <si>
    <t>-Max Gradient Percent Error: 6.49505980126e-08</t>
  </si>
  <si>
    <t>-Average Result Percent Error: 0.0177567498957</t>
  </si>
  <si>
    <t>-Max Result Percent Error: 8.28874075653</t>
  </si>
  <si>
    <t>-Average Actual Gradient Percent Error: 35.6108065448</t>
  </si>
  <si>
    <t>-Max Actual Gradient Percent Error: 24523.2902593</t>
  </si>
  <si>
    <t>-Average Gradient Percent Error: 2.87552020086e-09</t>
  </si>
  <si>
    <t>-Max Gradient Percent Error: 1.04714006966e-06</t>
  </si>
  <si>
    <t>-Average Result Percent Error: 7.03007365742e-06</t>
  </si>
  <si>
    <t>-Max Result Percent Error: 0.000703433806423</t>
  </si>
  <si>
    <t>-Average Actual Gradient Percent Error: 0.064045266235</t>
  </si>
  <si>
    <t>-Max Actual Gradient Percent Error: 21.0389596245</t>
  </si>
  <si>
    <t>-Average Gradient Percent Error: 1.80843760198e-15</t>
  </si>
  <si>
    <t>-Max Gradient Percent Error: 1.48363631371e-14</t>
  </si>
  <si>
    <t>-Average Result Percent Error: 0.0277979692622</t>
  </si>
  <si>
    <t>-Max Result Percent Error: 1.19757428036</t>
  </si>
  <si>
    <t>-Average Actual Gradient Percent Error: 36.9011463332</t>
  </si>
  <si>
    <t>-Max Actual Gradient Percent Error: 100.150368614</t>
  </si>
  <si>
    <t>-Average Gradient Percent Error: 1.19249969452e-06</t>
  </si>
  <si>
    <t>-Max Gradient Percent Error: 0.00091163338009</t>
  </si>
  <si>
    <t>-Average Result Percent Error: 0.0154957954061</t>
  </si>
  <si>
    <t>-Max Result Percent Error: 0.818296841726</t>
  </si>
  <si>
    <t>-Average Actual Gradient Percent Error: 21.3776632442</t>
  </si>
  <si>
    <t>-Max Actual Gradient Percent Error: 77.3375570535</t>
  </si>
  <si>
    <t>-Average Gradient Percent Error: 1.59037160613e-10</t>
  </si>
  <si>
    <t>-Max Gradient Percent Error: 2.19692227392e-08</t>
  </si>
  <si>
    <t>-Average Result Percent Error: 0.0506685897346</t>
  </si>
  <si>
    <t>-Max Result Percent Error: 41.9499328095</t>
  </si>
  <si>
    <t>-Average Actual Gradient Percent Error: 53.1411149423</t>
  </si>
  <si>
    <t>-Max Actual Gradient Percent Error: 42379.8781543</t>
  </si>
  <si>
    <t>-Average Gradient Percent Error: 7.13213238296e-10</t>
  </si>
  <si>
    <t>-Max Gradient Percent Error: 2.81813887605e-07</t>
  </si>
  <si>
    <t>Plane</t>
  </si>
  <si>
    <t>-Max Gradient Percent Error: 2.36847578587e-14</t>
  </si>
  <si>
    <t>-Average Result Percent Error: 7.59554521948e-14</t>
  </si>
  <si>
    <t>-Max Result Percent Error: 3.9505480901e-11</t>
  </si>
  <si>
    <t>-Average Actual Gradient Percent Error: 8.17488743366e-12</t>
  </si>
  <si>
    <t>-Max Actual Gradient Percent Error: 1.41712419577e-09</t>
  </si>
  <si>
    <t>-Average Gradient Percent Error: 6.67910171615e-15</t>
  </si>
  <si>
    <t>-Average Result Percent Error: 1.35162505207</t>
  </si>
  <si>
    <t>-Max Result Percent Error: 547.137070961</t>
  </si>
  <si>
    <t>-Average Actual Gradient Percent Error: 70.8370385288</t>
  </si>
  <si>
    <t>-Max Actual Gradient Percent Error: 333.057926392</t>
  </si>
  <si>
    <t>-Average Gradient Percent Error: 1.49475338687e-10</t>
  </si>
  <si>
    <t>-Max Gradient Percent Error: 9.20307609709e-08</t>
  </si>
  <si>
    <t>-Average Result Percent Error: 2.74709988873</t>
  </si>
  <si>
    <t>-Max Result Percent Error: 101.336753857</t>
  </si>
  <si>
    <t>-Average Actual Gradient Percent Error: 957.599195611</t>
  </si>
  <si>
    <t>-Max Actual Gradient Percent Error: 11236.2234067</t>
  </si>
  <si>
    <t>-Average Gradient Percent Error: 4.99432871813e-12</t>
  </si>
  <si>
    <t>-Max Gradient Percent Error: 1.92932955651e-09</t>
  </si>
  <si>
    <t>-Average Result Percent Error: 8.47440524077</t>
  </si>
  <si>
    <t>-Max Result Percent Error: 2667.66973535</t>
  </si>
  <si>
    <t>-Average Actual Gradient Percent Error: 7911.95412939</t>
  </si>
  <si>
    <t>-Max Actual Gradient Percent Error: 2794651.15454</t>
  </si>
  <si>
    <t>-Average Gradient Percent Error: 6.1509529147e-12</t>
  </si>
  <si>
    <t>-Max Gradient Percent Error: 1.64562884721e-09</t>
  </si>
  <si>
    <t>-Average Result Percent Error: 3.97206852292e-14</t>
  </si>
  <si>
    <t>-Max Result Percent Error: 5.48319986502e-12</t>
  </si>
  <si>
    <t>-Average Actual Gradient Percent Error: 8.47028965486e-12</t>
  </si>
  <si>
    <t>-Max Actual Gradient Percent Error: 1.30397618629e-09</t>
  </si>
  <si>
    <t>-Average Gradient Percent Error: 6.79308461334e-15</t>
  </si>
  <si>
    <t>-Max Gradient Percent Error: 2.51650552248e-14</t>
  </si>
  <si>
    <t>-Average Result Percent Error: 0.89500390518</t>
  </si>
  <si>
    <t>-Max Result Percent Error: 88.7885161702</t>
  </si>
  <si>
    <t>-Average Actual Gradient Percent Error: 74.7367980922</t>
  </si>
  <si>
    <t>-Max Actual Gradient Percent Error: 356.476459107</t>
  </si>
  <si>
    <t>-Average Gradient Percent Error: 1.04712410848e-10</t>
  </si>
  <si>
    <t>-Max Gradient Percent Error: 1.76319137799e-08</t>
  </si>
  <si>
    <t>-Average Result Percent Error: 3.17829598483</t>
  </si>
  <si>
    <t>-Max Result Percent Error: 362.170264129</t>
  </si>
  <si>
    <t>-Average Actual Gradient Percent Error: 1091.18831688</t>
  </si>
  <si>
    <t>-Max Actual Gradient Percent Error: 24690.8479596</t>
  </si>
  <si>
    <t>-Average Gradient Percent Error: 1.50674064559e-12</t>
  </si>
  <si>
    <t>-Max Gradient Percent Error: 6.83361218693e-11</t>
  </si>
  <si>
    <t>-Average Result Percent Error: 27.1489235219</t>
  </si>
  <si>
    <t>-Max Result Percent Error: 23372.8635483</t>
  </si>
  <si>
    <t>-Average Actual Gradient Percent Error: 64770.0679614</t>
  </si>
  <si>
    <t>-Max Actual Gradient Percent Error: 62775958.7129</t>
  </si>
  <si>
    <t>-Average Gradient Percent Error: 3.89492797655e-12</t>
  </si>
  <si>
    <t>-Max Gradient Percent Error: 8.55802573229e-10</t>
  </si>
  <si>
    <t>-Average Result Percent Error: 1.32907709669e-13</t>
  </si>
  <si>
    <t>-Max Result Percent Error: 9.61642784489e-11</t>
  </si>
  <si>
    <t>-Average Actual Gradient Percent Error: 2.49527820628e-11</t>
  </si>
  <si>
    <t>-Max Actual Gradient Percent Error: 1.29223061881e-08</t>
  </si>
  <si>
    <t>-Average Gradient Percent Error: 7.21348906533e-15</t>
  </si>
  <si>
    <t>-Average Result Percent Error: 1.34904723211</t>
  </si>
  <si>
    <t>-Max Result Percent Error: 260.97576851</t>
  </si>
  <si>
    <t>-Average Actual Gradient Percent Error: 72.4249640581</t>
  </si>
  <si>
    <t>-Max Actual Gradient Percent Error: 352.59171091</t>
  </si>
  <si>
    <t>-Average Gradient Percent Error: 2.42529052768e-10</t>
  </si>
  <si>
    <t>-Max Gradient Percent Error: 1.51930703587e-07</t>
  </si>
  <si>
    <t>-Average Result Percent Error: 3.6795822261</t>
  </si>
  <si>
    <t>-Max Result Percent Error: 323.080064454</t>
  </si>
  <si>
    <t>-Average Actual Gradient Percent Error: 1047.70296806</t>
  </si>
  <si>
    <t>-Max Actual Gradient Percent Error: 37643.0276663</t>
  </si>
  <si>
    <t>-Average Gradient Percent Error: 4.37903594164e-12</t>
  </si>
  <si>
    <t>-Max Gradient Percent Error: 9.77577331622e-10</t>
  </si>
  <si>
    <t>-Average Result Percent Error: 100061.635295</t>
  </si>
  <si>
    <t>-Max Result Percent Error: 100031068.129</t>
  </si>
  <si>
    <t>-Average Actual Gradient Percent Error: 60626350.2176</t>
  </si>
  <si>
    <t>-Max Actual Gradient Percent Error: 60480506343.9</t>
  </si>
  <si>
    <t>-Average Gradient Percent Error: 4.40365350836e-12</t>
  </si>
  <si>
    <t>-Max Gradient Percent Error: 1.16224900003e-09</t>
  </si>
  <si>
    <t>PW</t>
  </si>
  <si>
    <t>-Average Result Percent Error: 0.32665857649</t>
  </si>
  <si>
    <t>-Max Result Percent Error: 205.785563559</t>
  </si>
  <si>
    <t>-Average Actual Gradient Percent Error: 23.5863173025</t>
  </si>
  <si>
    <t>-Max Actual Gradient Percent Error: 11207.8338407</t>
  </si>
  <si>
    <t>-Average Gradient Percent Error: 6.51285289034e-15</t>
  </si>
  <si>
    <t>-Max Gradient Percent Error: 2.55351295664e-14</t>
  </si>
  <si>
    <t>-Average Result Percent Error: 1.73199786403</t>
  </si>
  <si>
    <t>-Max Result Percent Error: 397.675528015</t>
  </si>
  <si>
    <t>-Average Actual Gradient Percent Error: 101.82592361</t>
  </si>
  <si>
    <t>-Max Actual Gradient Percent Error: 8380.08675513</t>
  </si>
  <si>
    <t>-Average Gradient Percent Error: 7.09073855296e-11</t>
  </si>
  <si>
    <t>-Max Gradient Percent Error: 1.17861872599e-08</t>
  </si>
  <si>
    <t>-Average Result Percent Error: 5.25148562057</t>
  </si>
  <si>
    <t>-Max Result Percent Error: 477.270924698</t>
  </si>
  <si>
    <t>-Average Actual Gradient Percent Error: 986.97052693</t>
  </si>
  <si>
    <t>-Max Actual Gradient Percent Error: 35203.1227913</t>
  </si>
  <si>
    <t>-Average Gradient Percent Error: 1.21164279549e-12</t>
  </si>
  <si>
    <t>-Max Gradient Percent Error: 5.67047632203e-11</t>
  </si>
  <si>
    <t>-Average Result Percent Error: 10.6221725113</t>
  </si>
  <si>
    <t>-Max Result Percent Error: 3066.95860336</t>
  </si>
  <si>
    <t>-Average Actual Gradient Percent Error: 2412.71625168</t>
  </si>
  <si>
    <t>-Max Actual Gradient Percent Error: 630858.442631</t>
  </si>
  <si>
    <t>-Average Gradient Percent Error: 2.72660067841e-12</t>
  </si>
  <si>
    <t>-Max Gradient Percent Error: 3.38254230753e-10</t>
  </si>
  <si>
    <t>-Max Result Percent Error: 249.116336202</t>
  </si>
  <si>
    <t>-Average Actual Gradient Percent Error: 137.28779021</t>
  </si>
  <si>
    <t>-Max Actual Gradient Percent Error: 41720.9022038</t>
  </si>
  <si>
    <t>-Average Gradient Percent Error: 1.7561794238e-10</t>
  </si>
  <si>
    <t>-Max Gradient Percent Error: 4.864678845e-08</t>
  </si>
  <si>
    <t>-Average Result Percent Error: 4.50896801739</t>
  </si>
  <si>
    <t>-Max Result Percent Error: 543.160385061</t>
  </si>
  <si>
    <t>-Average Actual Gradient Percent Error: 1047.52912927</t>
  </si>
  <si>
    <t>-Max Actual Gradient Percent Error: 107222.537479</t>
  </si>
  <si>
    <t>-Average Gradient Percent Error: 2.53054968076e-12</t>
  </si>
  <si>
    <t>-Max Gradient Percent Error: 8.55131150311e-10</t>
  </si>
  <si>
    <t>-Average Result Percent Error: 4.7665227058</t>
  </si>
  <si>
    <t>-Max Result Percent Error: 499.713385789</t>
  </si>
  <si>
    <t>-Average Actual Gradient Percent Error: 1196.4209236</t>
  </si>
  <si>
    <t>-Max Actual Gradient Percent Error: 107743.86961</t>
  </si>
  <si>
    <t>-Average Gradient Percent Error: 4.28451438089e-12</t>
  </si>
  <si>
    <t>-Max Gradient Percent Error: 1.07771130982e-09</t>
  </si>
  <si>
    <t>-Average Result Percent Error: 0.770584585021</t>
  </si>
  <si>
    <t>-Max Result Percent Error: 502.950906555</t>
  </si>
  <si>
    <t>-Average Actual Gradient Percent Error: 18.3500548603</t>
  </si>
  <si>
    <t>-Max Actual Gradient Percent Error: 6403.73246205</t>
  </si>
  <si>
    <t>-Average Gradient Percent Error: 6.20271659483e-15</t>
  </si>
  <si>
    <t>-Average Result Percent Error: 2.0287434948</t>
  </si>
  <si>
    <t>-Max Result Percent Error: 147.297563737</t>
  </si>
  <si>
    <t>-Average Actual Gradient Percent Error: 92.4410749522</t>
  </si>
  <si>
    <t>-Max Actual Gradient Percent Error: 4703.70846059</t>
  </si>
  <si>
    <t>-Average Gradient Percent Error: 6.3545339732e-11</t>
  </si>
  <si>
    <t>-Max Gradient Percent Error: 1.3293677411e-08</t>
  </si>
  <si>
    <t>-Average Result Percent Error: 5.31572847375</t>
  </si>
  <si>
    <t>-Max Result Percent Error: 681.925985776</t>
  </si>
  <si>
    <t>-Average Actual Gradient Percent Error: 1007.09819729</t>
  </si>
  <si>
    <t>-Max Actual Gradient Percent Error: 55192.3903677</t>
  </si>
  <si>
    <t>-Average Gradient Percent Error: 3.59638565008e-12</t>
  </si>
  <si>
    <t>-Max Gradient Percent Error: 1.11340882431e-09</t>
  </si>
  <si>
    <t>-Average Result Percent Error: 5.99059046109</t>
  </si>
  <si>
    <t>-Max Result Percent Error: 684.400867302</t>
  </si>
  <si>
    <t>-Average Actual Gradient Percent Error: 1287.95322339</t>
  </si>
  <si>
    <t>-Max Actual Gradient Percent Error: 76928.8107649</t>
  </si>
  <si>
    <t>-Average Gradient Percent Error: 2.59550420351e-12</t>
  </si>
  <si>
    <t>-Max Gradient Percent Error: 4.46676440316e-10</t>
  </si>
  <si>
    <t>Crate</t>
  </si>
  <si>
    <t>-Average Result Percent Error: 14.620973409</t>
  </si>
  <si>
    <t>-Max Result Percent Error: 4035.79266039</t>
  </si>
  <si>
    <t>-Average Actual Gradient Percent Error: 8382.45797025</t>
  </si>
  <si>
    <t>-Max Actual Gradient Percent Error: 2724202.55339</t>
  </si>
  <si>
    <t>-Average Gradient Percent Error: 6.68139764622e-15</t>
  </si>
  <si>
    <t>-Max Gradient Percent Error: 2.61770110793e-14</t>
  </si>
  <si>
    <t>-Average Result Percent Error: 31.4497411732</t>
  </si>
  <si>
    <t>-Max Result Percent Error: 5812.02554573</t>
  </si>
  <si>
    <t>-Average Actual Gradient Percent Error: 6371.12151584</t>
  </si>
  <si>
    <t>-Max Actual Gradient Percent Error: 1466529.70185</t>
  </si>
  <si>
    <t>-Average Gradient Percent Error: 2.74522158277e-11</t>
  </si>
  <si>
    <t>-Max Gradient Percent Error: 1.91318135087e-08</t>
  </si>
  <si>
    <t>-Average Result Percent Error: 77.7313425291</t>
  </si>
  <si>
    <t>-Max Result Percent Error: 9959.33354654</t>
  </si>
  <si>
    <t>-Average Actual Gradient Percent Error: 31595.1063898</t>
  </si>
  <si>
    <t>-Max Actual Gradient Percent Error: 9731209.15344</t>
  </si>
  <si>
    <t>-Average Gradient Percent Error: 3.95408830619e-13</t>
  </si>
  <si>
    <t>-Max Gradient Percent Error: 9.69128039086e-11</t>
  </si>
  <si>
    <t>-Average Result Percent Error: 94.9559635326</t>
  </si>
  <si>
    <t>-Max Result Percent Error: 11034.6406734</t>
  </si>
  <si>
    <t>-Average Actual Gradient Percent Error: 66570.9722879</t>
  </si>
  <si>
    <t>-Max Actual Gradient Percent Error: 16129954.5623</t>
  </si>
  <si>
    <t>-Average Gradient Percent Error: 5.47952985992e-13</t>
  </si>
  <si>
    <t>-Max Gradient Percent Error: 5.58779166813e-11</t>
  </si>
  <si>
    <t>-Average Result Percent Error: 15.2591446442</t>
  </si>
  <si>
    <t>-Max Result Percent Error: 4742.99942701</t>
  </si>
  <si>
    <t>-Average Actual Gradient Percent Error: 22271.7206248</t>
  </si>
  <si>
    <t>-Max Actual Gradient Percent Error: 9645870.86503</t>
  </si>
  <si>
    <t>-Average Gradient Percent Error: 6.86659049482e-15</t>
  </si>
  <si>
    <t>-Max Gradient Percent Error: 3.21319216264e-14</t>
  </si>
  <si>
    <t>-Average Result Percent Error: 21.4005404548</t>
  </si>
  <si>
    <t>-Max Result Percent Error: 4141.88086109</t>
  </si>
  <si>
    <t>-Average Actual Gradient Percent Error: 18060.8283148</t>
  </si>
  <si>
    <t>-Max Actual Gradient Percent Error: 9673561.71607</t>
  </si>
  <si>
    <t>-Average Gradient Percent Error: 6.04725988831e-12</t>
  </si>
  <si>
    <t>-Max Gradient Percent Error: 6.093018311e-10</t>
  </si>
  <si>
    <t>-Average Result Percent Error: 151.347348598</t>
  </si>
  <si>
    <t>-Max Result Percent Error: 102358.93662</t>
  </si>
  <si>
    <t>-Average Actual Gradient Percent Error: 55489.3538134</t>
  </si>
  <si>
    <t>-Max Actual Gradient Percent Error: 22114983.4031</t>
  </si>
  <si>
    <t>-Average Gradient Percent Error: 4.03631741247e-13</t>
  </si>
  <si>
    <t>-Max Gradient Percent Error: 6.51103260704e-11</t>
  </si>
  <si>
    <t>-Average Result Percent Error: 159.84024487</t>
  </si>
  <si>
    <t>-Max Result Percent Error: 108452.639318</t>
  </si>
  <si>
    <t>-Average Actual Gradient Percent Error: 66922.7224122</t>
  </si>
  <si>
    <t>-Max Actual Gradient Percent Error: 18973412.7569</t>
  </si>
  <si>
    <t>-Average Gradient Percent Error: 5.40817421641e-13</t>
  </si>
  <si>
    <t>-Max Gradient Percent Error: 5.65485075248e-11</t>
  </si>
  <si>
    <t>-Average Result Percent Error: 9.21140554191</t>
  </si>
  <si>
    <t>-Max Result Percent Error: 1192.66561489</t>
  </si>
  <si>
    <t>-Average Actual Gradient Percent Error: 15343.5288141</t>
  </si>
  <si>
    <t>-Max Actual Gradient Percent Error: 10190052.987</t>
  </si>
  <si>
    <t>-Average Gradient Percent Error: 6.68821210305e-15</t>
  </si>
  <si>
    <t>-Max Gradient Percent Error: 2.90129971377e-14</t>
  </si>
  <si>
    <t>-Average Result Percent Error: 18.657702542</t>
  </si>
  <si>
    <t>-Max Result Percent Error: 1687.39492131</t>
  </si>
  <si>
    <t>-Average Actual Gradient Percent Error: 12109.0826624</t>
  </si>
  <si>
    <t>-Max Actual Gradient Percent Error: 8135670.37264</t>
  </si>
  <si>
    <t>-Average Gradient Percent Error: 2.3402532619e-11</t>
  </si>
  <si>
    <t>-Max Gradient Percent Error: 1.84355574333e-08</t>
  </si>
  <si>
    <t>-Average Result Percent Error: 66.4284887323</t>
  </si>
  <si>
    <t>-Max Result Percent Error: 9519.01087235</t>
  </si>
  <si>
    <t>-Average Actual Gradient Percent Error: 128223.472464</t>
  </si>
  <si>
    <t>-Max Actual Gradient Percent Error: 112813014.701</t>
  </si>
  <si>
    <t>-Average Gradient Percent Error: 2.50953682935e-13</t>
  </si>
  <si>
    <t>-Max Gradient Percent Error: 2.07715089193e-11</t>
  </si>
  <si>
    <t>-Average Result Percent Error: 1293.175696</t>
  </si>
  <si>
    <t>-Max Result Percent Error: 1036035.02148</t>
  </si>
  <si>
    <t>-Average Actual Gradient Percent Error: 675114.045414</t>
  </si>
  <si>
    <t>-Max Actual Gradient Percent Error: 320840877.684</t>
  </si>
  <si>
    <t>-Average Gradient Percent Error: 1.18489548097e-12</t>
  </si>
  <si>
    <t>-Max Gradient Percent Error: 5.45503762518e-10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</si>
</sst>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BAAFF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10" fontId="0" fillId="0" borderId="10" xfId="0" applyNumberForma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11" xfId="0" applyFill="1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/>
    <xf numFmtId="11" fontId="0" fillId="0" borderId="21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28" xfId="0" applyNumberFormat="1" applyBorder="1"/>
    <xf numFmtId="11" fontId="0" fillId="0" borderId="29" xfId="0" applyNumberFormat="1" applyBorder="1"/>
    <xf numFmtId="11" fontId="0" fillId="0" borderId="28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21" xfId="0" applyNumberFormat="1" applyBorder="1"/>
    <xf numFmtId="11" fontId="0" fillId="0" borderId="23" xfId="0" applyNumberFormat="1" applyBorder="1"/>
    <xf numFmtId="0" fontId="3" fillId="0" borderId="22" xfId="0" applyFont="1" applyBorder="1"/>
    <xf numFmtId="0" fontId="3" fillId="0" borderId="24" xfId="0" applyFont="1" applyBorder="1"/>
    <xf numFmtId="0" fontId="3" fillId="0" borderId="32" xfId="0" applyFont="1" applyBorder="1"/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1" fontId="0" fillId="0" borderId="33" xfId="0" applyNumberFormat="1" applyBorder="1"/>
    <xf numFmtId="11" fontId="0" fillId="0" borderId="7" xfId="0" applyNumberFormat="1" applyBorder="1"/>
    <xf numFmtId="11" fontId="0" fillId="0" borderId="3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3" fillId="3" borderId="22" xfId="0" applyFont="1" applyFill="1" applyBorder="1"/>
    <xf numFmtId="11" fontId="0" fillId="3" borderId="33" xfId="0" applyNumberFormat="1" applyFill="1" applyBorder="1"/>
    <xf numFmtId="11" fontId="0" fillId="3" borderId="7" xfId="0" applyNumberFormat="1" applyFill="1" applyBorder="1"/>
    <xf numFmtId="11" fontId="0" fillId="3" borderId="33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0" fontId="3" fillId="3" borderId="24" xfId="0" applyFont="1" applyFill="1" applyBorder="1"/>
    <xf numFmtId="11" fontId="0" fillId="3" borderId="28" xfId="0" applyNumberFormat="1" applyFill="1" applyBorder="1"/>
    <xf numFmtId="11" fontId="0" fillId="3" borderId="21" xfId="0" applyNumberFormat="1" applyFill="1" applyBorder="1"/>
    <xf numFmtId="11" fontId="0" fillId="3" borderId="28" xfId="0" applyNumberFormat="1" applyFill="1" applyBorder="1" applyAlignment="1">
      <alignment horizontal="center" vertical="center"/>
    </xf>
    <xf numFmtId="11" fontId="0" fillId="3" borderId="21" xfId="0" applyNumberFormat="1" applyFill="1" applyBorder="1" applyAlignment="1">
      <alignment horizontal="center" vertical="center"/>
    </xf>
    <xf numFmtId="0" fontId="3" fillId="3" borderId="32" xfId="0" applyFont="1" applyFill="1" applyBorder="1"/>
    <xf numFmtId="11" fontId="0" fillId="3" borderId="29" xfId="0" applyNumberFormat="1" applyFill="1" applyBorder="1"/>
    <xf numFmtId="11" fontId="0" fillId="3" borderId="23" xfId="0" applyNumberFormat="1" applyFill="1" applyBorder="1"/>
    <xf numFmtId="11" fontId="0" fillId="3" borderId="29" xfId="0" applyNumberFormat="1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0" xfId="0" applyFont="1"/>
    <xf numFmtId="11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6"/>
  <sheetViews>
    <sheetView tabSelected="1" showRuler="0" topLeftCell="AD1" workbookViewId="0">
      <selection activeCell="AJ9" sqref="AJ9"/>
    </sheetView>
  </sheetViews>
  <sheetFormatPr baseColWidth="10" defaultRowHeight="15" x14ac:dyDescent="0"/>
  <cols>
    <col min="1" max="1" width="3.83203125" style="1" customWidth="1"/>
    <col min="2" max="2" width="5.83203125" style="1" customWidth="1"/>
    <col min="3" max="6" width="14" style="1" customWidth="1"/>
    <col min="9" max="12" width="0" hidden="1" customWidth="1"/>
    <col min="13" max="13" width="9.5" customWidth="1"/>
    <col min="14" max="14" width="10.83203125" customWidth="1"/>
    <col min="15" max="15" width="19.83203125" customWidth="1"/>
    <col min="16" max="16" width="14" customWidth="1"/>
    <col min="18" max="18" width="7.5" customWidth="1"/>
    <col min="19" max="24" width="9.1640625" customWidth="1"/>
  </cols>
  <sheetData>
    <row r="1" spans="1:48" ht="16" thickBot="1">
      <c r="A1" s="2"/>
      <c r="B1" s="2"/>
      <c r="C1" s="2"/>
      <c r="D1" s="2"/>
      <c r="E1" s="2"/>
      <c r="F1" s="2"/>
    </row>
    <row r="2" spans="1:48" ht="15" customHeight="1" thickBot="1">
      <c r="B2" s="58" t="s">
        <v>9</v>
      </c>
      <c r="C2" s="58"/>
      <c r="D2" s="58"/>
      <c r="E2" s="58"/>
      <c r="F2" s="58"/>
      <c r="H2" s="10"/>
      <c r="I2" s="59" t="s">
        <v>8</v>
      </c>
      <c r="J2" s="59"/>
      <c r="K2" s="59"/>
      <c r="L2" s="59"/>
      <c r="M2" s="60" t="s">
        <v>12</v>
      </c>
      <c r="N2" s="61"/>
      <c r="O2" s="62" t="s">
        <v>13</v>
      </c>
      <c r="P2" s="12"/>
      <c r="Z2" s="51" t="s">
        <v>31</v>
      </c>
      <c r="AB2" s="51" t="s">
        <v>30</v>
      </c>
      <c r="AG2" t="s">
        <v>128</v>
      </c>
      <c r="AL2" t="s">
        <v>202</v>
      </c>
      <c r="AQ2" t="s">
        <v>274</v>
      </c>
      <c r="AV2" t="s">
        <v>339</v>
      </c>
    </row>
    <row r="3" spans="1:48">
      <c r="C3" s="1" t="s">
        <v>4</v>
      </c>
      <c r="D3" s="1" t="s">
        <v>5</v>
      </c>
      <c r="E3" s="1" t="s">
        <v>6</v>
      </c>
      <c r="F3" s="1" t="s">
        <v>7</v>
      </c>
      <c r="H3" s="11"/>
      <c r="I3" s="5" t="s">
        <v>4</v>
      </c>
      <c r="J3" s="5" t="s">
        <v>5</v>
      </c>
      <c r="K3" s="5" t="s">
        <v>6</v>
      </c>
      <c r="L3" s="5" t="s">
        <v>7</v>
      </c>
      <c r="M3" s="14" t="s">
        <v>11</v>
      </c>
      <c r="N3" s="15" t="s">
        <v>10</v>
      </c>
      <c r="O3" s="63"/>
      <c r="P3" s="68" t="s">
        <v>14</v>
      </c>
      <c r="R3" s="70" t="s">
        <v>22</v>
      </c>
      <c r="S3" s="71"/>
      <c r="T3" s="71"/>
      <c r="U3" s="71"/>
      <c r="V3" s="71"/>
      <c r="W3" s="71"/>
      <c r="X3" s="72"/>
      <c r="Z3" t="s">
        <v>71</v>
      </c>
      <c r="AB3" t="s">
        <v>38</v>
      </c>
      <c r="AG3" t="s">
        <v>129</v>
      </c>
      <c r="AL3" t="s">
        <v>129</v>
      </c>
      <c r="AQ3" t="s">
        <v>129</v>
      </c>
      <c r="AV3" t="s">
        <v>129</v>
      </c>
    </row>
    <row r="4" spans="1:48" ht="15" customHeight="1" thickBot="1">
      <c r="A4" s="1">
        <v>1</v>
      </c>
      <c r="B4" s="1" t="s">
        <v>0</v>
      </c>
      <c r="C4" s="1">
        <v>2.62193894386</v>
      </c>
      <c r="D4" s="1">
        <v>21.801460027699999</v>
      </c>
      <c r="E4" s="1">
        <v>2.4408540725700001</v>
      </c>
      <c r="F4" s="1">
        <v>20.8740260601</v>
      </c>
      <c r="H4" s="16" t="s">
        <v>0</v>
      </c>
      <c r="I4" s="6">
        <f>AVERAGE(C4,C10,C16,C22,C28,C34,C40,C46,C52,C58)</f>
        <v>2.6415823698030003</v>
      </c>
      <c r="J4" s="6">
        <f t="shared" ref="J4:K4" si="0">AVERAGE(D4,D10,D16,D22,D28,D34,D40,D46,D52,D58)</f>
        <v>22.311155033119995</v>
      </c>
      <c r="K4" s="6">
        <f t="shared" si="0"/>
        <v>2.4597635984419997</v>
      </c>
      <c r="L4" s="6">
        <f>AVERAGE(F4,F10,F16,F22,F28,F34,F40,F46,F52,F58)</f>
        <v>20.965781092629999</v>
      </c>
      <c r="M4" s="3">
        <f>((K4-I4)/I4)</f>
        <v>-6.8829491534863646E-2</v>
      </c>
      <c r="N4" s="3">
        <f>((L4-J4)/J4)</f>
        <v>-6.0300506114221476E-2</v>
      </c>
      <c r="O4" s="3">
        <f>(M4+N4)/2</f>
        <v>-6.4564998824542558E-2</v>
      </c>
      <c r="P4" s="69"/>
      <c r="R4" s="73"/>
      <c r="S4" s="74"/>
      <c r="T4" s="74"/>
      <c r="U4" s="74"/>
      <c r="V4" s="74"/>
      <c r="W4" s="74"/>
      <c r="X4" s="75"/>
      <c r="Z4" t="s">
        <v>72</v>
      </c>
      <c r="AB4" t="s">
        <v>39</v>
      </c>
      <c r="AG4" t="s">
        <v>39</v>
      </c>
      <c r="AL4" t="s">
        <v>39</v>
      </c>
      <c r="AQ4" t="s">
        <v>39</v>
      </c>
      <c r="AV4" t="s">
        <v>39</v>
      </c>
    </row>
    <row r="5" spans="1:48" ht="16" thickBot="1">
      <c r="B5" s="1" t="s">
        <v>1</v>
      </c>
      <c r="C5" s="1">
        <v>2.61756300926</v>
      </c>
      <c r="D5" s="1">
        <v>21.966699123400002</v>
      </c>
      <c r="E5" s="1">
        <v>2.4996819496199998</v>
      </c>
      <c r="F5" s="1">
        <v>21.252336025200002</v>
      </c>
      <c r="H5" s="4" t="s">
        <v>1</v>
      </c>
      <c r="I5" s="6">
        <f t="shared" ref="I5:I7" si="1">AVERAGE(C5,C11,C17,C23,C29,C35,C41,C47,C53,C59)</f>
        <v>2.6447695493700003</v>
      </c>
      <c r="J5" s="6">
        <f t="shared" ref="J5:J7" si="2">AVERAGE(D5,D11,D17,D23,D29,D35,D41,D47,D53,D59)</f>
        <v>22.419392895709997</v>
      </c>
      <c r="K5" s="6">
        <f t="shared" ref="K5:K7" si="3">AVERAGE(E5,E11,E17,E23,E29,E35,E41,E47,E53,E59)</f>
        <v>2.5290419101729995</v>
      </c>
      <c r="L5" s="6">
        <f>AVERAGE(F5,F11,F17,F23,F29,F35,F41,F47,F53,F59)</f>
        <v>21.378627634050002</v>
      </c>
      <c r="M5" s="3">
        <f t="shared" ref="M5:M7" si="4">((K5-I5)/I5)</f>
        <v>-4.3757173181522682E-2</v>
      </c>
      <c r="N5" s="3">
        <f t="shared" ref="N5:N7" si="5">((L5-J5)/J5)</f>
        <v>-4.6422544379386303E-2</v>
      </c>
      <c r="O5" s="3">
        <f t="shared" ref="O5:O7" si="6">(M5+N5)/2</f>
        <v>-4.5089858780454489E-2</v>
      </c>
      <c r="P5" s="64">
        <f>AVERAGE(O4:O7)</f>
        <v>-5.4145652730201825E-2</v>
      </c>
      <c r="R5" s="53" t="s">
        <v>17</v>
      </c>
      <c r="S5" s="54"/>
      <c r="T5" s="54"/>
      <c r="U5" s="54"/>
      <c r="V5" s="54"/>
      <c r="W5" s="54"/>
      <c r="X5" s="55"/>
      <c r="Z5" t="s">
        <v>75</v>
      </c>
      <c r="AB5" t="s">
        <v>40</v>
      </c>
      <c r="AG5" t="s">
        <v>130</v>
      </c>
      <c r="AL5" t="s">
        <v>204</v>
      </c>
      <c r="AQ5" t="s">
        <v>275</v>
      </c>
      <c r="AV5" t="s">
        <v>340</v>
      </c>
    </row>
    <row r="6" spans="1:48">
      <c r="B6" s="1" t="s">
        <v>2</v>
      </c>
      <c r="C6" s="1">
        <v>2.6318249702499998</v>
      </c>
      <c r="D6" s="1">
        <v>22.070904016499998</v>
      </c>
      <c r="E6" s="1">
        <v>2.50615000725</v>
      </c>
      <c r="F6" s="1">
        <v>21.506146907800002</v>
      </c>
      <c r="H6" s="4" t="s">
        <v>2</v>
      </c>
      <c r="I6" s="6">
        <f t="shared" si="1"/>
        <v>2.675272297861</v>
      </c>
      <c r="J6" s="6">
        <f>AVERAGE(D6,D12,D18,D24,D30,D36,D42,D48,D54,D60)</f>
        <v>22.610840606700002</v>
      </c>
      <c r="K6" s="6">
        <f t="shared" si="3"/>
        <v>2.5403779506699999</v>
      </c>
      <c r="L6" s="6">
        <f t="shared" ref="L6:L7" si="7">AVERAGE(F6,F12,F18,F24,F30,F36,F42,F48,F54,F60)</f>
        <v>21.489803099629999</v>
      </c>
      <c r="M6" s="3">
        <f t="shared" si="4"/>
        <v>-5.0422660638640072E-2</v>
      </c>
      <c r="N6" s="3">
        <f t="shared" si="5"/>
        <v>-4.9579647504914941E-2</v>
      </c>
      <c r="O6" s="3">
        <f t="shared" si="6"/>
        <v>-5.0001154071777507E-2</v>
      </c>
      <c r="P6" s="65"/>
      <c r="R6" s="28" t="s">
        <v>23</v>
      </c>
      <c r="S6" s="66" t="s">
        <v>19</v>
      </c>
      <c r="T6" s="67"/>
      <c r="U6" s="66" t="s">
        <v>20</v>
      </c>
      <c r="V6" s="67"/>
      <c r="W6" s="66" t="s">
        <v>21</v>
      </c>
      <c r="X6" s="67"/>
      <c r="Z6" t="s">
        <v>32</v>
      </c>
      <c r="AB6" t="s">
        <v>41</v>
      </c>
      <c r="AG6" t="s">
        <v>131</v>
      </c>
      <c r="AL6" t="s">
        <v>205</v>
      </c>
      <c r="AQ6" t="s">
        <v>276</v>
      </c>
      <c r="AV6" t="s">
        <v>341</v>
      </c>
    </row>
    <row r="7" spans="1:48" ht="16" thickBot="1">
      <c r="B7" s="1" t="s">
        <v>3</v>
      </c>
      <c r="C7" s="1">
        <v>2.7531909942600001</v>
      </c>
      <c r="D7" s="1">
        <v>22.6110248566</v>
      </c>
      <c r="E7" s="1">
        <v>2.5828928947400001</v>
      </c>
      <c r="F7" s="1">
        <v>21.9168670177</v>
      </c>
      <c r="H7" s="7" t="s">
        <v>3</v>
      </c>
      <c r="I7" s="8">
        <f t="shared" si="1"/>
        <v>2.782344770431</v>
      </c>
      <c r="J7" s="8">
        <f t="shared" si="2"/>
        <v>23.259179234510004</v>
      </c>
      <c r="K7" s="8">
        <f t="shared" si="3"/>
        <v>2.6148314952840002</v>
      </c>
      <c r="L7" s="8">
        <f t="shared" si="7"/>
        <v>22.011384630209999</v>
      </c>
      <c r="M7" s="9">
        <f t="shared" si="4"/>
        <v>-6.0205793662677962E-2</v>
      </c>
      <c r="N7" s="9">
        <f t="shared" si="5"/>
        <v>-5.364740482538749E-2</v>
      </c>
      <c r="O7" s="9">
        <f t="shared" si="6"/>
        <v>-5.6926599244032726E-2</v>
      </c>
      <c r="P7" s="13"/>
      <c r="R7" s="29" t="s">
        <v>24</v>
      </c>
      <c r="S7" s="34" t="s">
        <v>15</v>
      </c>
      <c r="T7" s="35" t="s">
        <v>16</v>
      </c>
      <c r="U7" s="34" t="s">
        <v>15</v>
      </c>
      <c r="V7" s="35" t="s">
        <v>16</v>
      </c>
      <c r="W7" s="34" t="s">
        <v>15</v>
      </c>
      <c r="X7" s="35" t="s">
        <v>16</v>
      </c>
      <c r="Z7" s="52" t="s">
        <v>76</v>
      </c>
      <c r="AB7" t="s">
        <v>42</v>
      </c>
      <c r="AG7" t="s">
        <v>132</v>
      </c>
      <c r="AL7" t="s">
        <v>206</v>
      </c>
      <c r="AQ7" t="s">
        <v>277</v>
      </c>
      <c r="AV7" t="s">
        <v>342</v>
      </c>
    </row>
    <row r="8" spans="1:48">
      <c r="R8" s="25" t="s">
        <v>0</v>
      </c>
      <c r="S8" s="30" t="e">
        <f>AVERAGE(#REF!,C5,C11,C17,C23,C29,C35,C41,C47,C53)</f>
        <v>#REF!</v>
      </c>
      <c r="T8" s="31" t="e">
        <f>AVERAGE(#REF!,D5,D11,D17,D23,D29,D35,D41,D47,D53)</f>
        <v>#REF!</v>
      </c>
      <c r="U8" s="32">
        <v>0</v>
      </c>
      <c r="V8" s="33">
        <v>0</v>
      </c>
      <c r="W8" s="32">
        <v>0</v>
      </c>
      <c r="X8" s="33">
        <v>0</v>
      </c>
      <c r="Z8" s="52" t="s">
        <v>37</v>
      </c>
      <c r="AB8" t="s">
        <v>43</v>
      </c>
      <c r="AG8" t="s">
        <v>133</v>
      </c>
      <c r="AL8" t="s">
        <v>207</v>
      </c>
      <c r="AQ8" t="s">
        <v>278</v>
      </c>
      <c r="AV8" t="s">
        <v>343</v>
      </c>
    </row>
    <row r="9" spans="1:48">
      <c r="R9" s="26" t="s">
        <v>1</v>
      </c>
      <c r="S9" s="19" t="e">
        <f>AVERAGE(#REF!,C6,C12,C18,C24,C30,C36,C42,C48,C54)</f>
        <v>#REF!</v>
      </c>
      <c r="T9" s="23" t="e">
        <f>AVERAGE(#REF!,D6,D12,D18,D24,D30,D36,D42,D48,D54)</f>
        <v>#REF!</v>
      </c>
      <c r="U9" s="21">
        <v>9.9690000000000004E-3</v>
      </c>
      <c r="V9" s="17">
        <v>4.2353800000000001</v>
      </c>
      <c r="W9" s="21">
        <v>1.613836</v>
      </c>
      <c r="X9" s="17">
        <v>7.1719650000000001</v>
      </c>
      <c r="Z9" s="52" t="s">
        <v>73</v>
      </c>
    </row>
    <row r="10" spans="1:48">
      <c r="A10" s="1">
        <v>2</v>
      </c>
      <c r="B10" s="1" t="s">
        <v>0</v>
      </c>
      <c r="C10" s="1">
        <v>2.61716198921</v>
      </c>
      <c r="D10" s="1">
        <v>23.202239036600002</v>
      </c>
      <c r="E10" s="1">
        <v>2.4413349628400001</v>
      </c>
      <c r="F10" s="1">
        <v>20.805541038499999</v>
      </c>
      <c r="R10" s="26" t="s">
        <v>2</v>
      </c>
      <c r="S10" s="19">
        <f>AVERAGE(C1,C7,C13,C19,C25,C31,C37,C43,C49,C55)</f>
        <v>2.7813368373444449</v>
      </c>
      <c r="T10" s="23">
        <f>AVERAGE(D1,D7,D13,D19,D25,D31,D37,D43,D49,D55)</f>
        <v>23.309257825222225</v>
      </c>
      <c r="U10" s="21">
        <v>3.9074999999999999E-2</v>
      </c>
      <c r="V10" s="17">
        <v>30.812650000000001</v>
      </c>
      <c r="W10" s="21">
        <v>7.7886470000000001</v>
      </c>
      <c r="X10" s="17">
        <v>670.67490699999996</v>
      </c>
      <c r="Z10" s="52" t="s">
        <v>77</v>
      </c>
      <c r="AB10" t="s">
        <v>44</v>
      </c>
      <c r="AG10" t="s">
        <v>44</v>
      </c>
      <c r="AL10" t="s">
        <v>44</v>
      </c>
      <c r="AQ10" t="s">
        <v>44</v>
      </c>
      <c r="AV10" t="s">
        <v>44</v>
      </c>
    </row>
    <row r="11" spans="1:48" ht="16" thickBot="1">
      <c r="B11" s="1" t="s">
        <v>1</v>
      </c>
      <c r="C11" s="1">
        <v>2.6215181350700001</v>
      </c>
      <c r="D11" s="1">
        <v>23.186151027699999</v>
      </c>
      <c r="E11" s="1">
        <v>2.48358988762</v>
      </c>
      <c r="F11" s="1">
        <v>21.231299161900001</v>
      </c>
      <c r="R11" s="27" t="s">
        <v>3</v>
      </c>
      <c r="S11" s="20" t="e">
        <f>AVERAGE(C2,C8,C14,C20,C26,C32,C38,C44,C50,C56)</f>
        <v>#DIV/0!</v>
      </c>
      <c r="T11" s="24" t="e">
        <f>AVERAGE(D2,D8,D14,D20,D26,D32,D38,D44,D50,D56)</f>
        <v>#DIV/0!</v>
      </c>
      <c r="U11" s="22">
        <v>2.8749500000000001E-2</v>
      </c>
      <c r="V11" s="18">
        <v>16.130044999999999</v>
      </c>
      <c r="W11" s="22">
        <v>3.5884550000000002</v>
      </c>
      <c r="X11" s="18">
        <v>83.830582000000007</v>
      </c>
      <c r="Z11" s="52" t="s">
        <v>33</v>
      </c>
      <c r="AB11" t="s">
        <v>45</v>
      </c>
      <c r="AG11" t="s">
        <v>134</v>
      </c>
      <c r="AL11" t="s">
        <v>208</v>
      </c>
      <c r="AQ11" t="s">
        <v>279</v>
      </c>
      <c r="AV11" t="s">
        <v>344</v>
      </c>
    </row>
    <row r="12" spans="1:48" ht="16" thickBot="1">
      <c r="B12" s="1" t="s">
        <v>2</v>
      </c>
      <c r="C12" s="1">
        <v>2.6933979988100001</v>
      </c>
      <c r="D12" s="1">
        <v>23.271294117</v>
      </c>
      <c r="E12" s="1">
        <v>2.5042140483900002</v>
      </c>
      <c r="F12" s="1">
        <v>21.403182983400001</v>
      </c>
      <c r="R12" s="53" t="s">
        <v>18</v>
      </c>
      <c r="S12" s="54"/>
      <c r="T12" s="54"/>
      <c r="U12" s="54"/>
      <c r="V12" s="54"/>
      <c r="W12" s="54"/>
      <c r="X12" s="55"/>
      <c r="Z12" s="52" t="s">
        <v>34</v>
      </c>
      <c r="AB12" t="s">
        <v>46</v>
      </c>
      <c r="AG12" t="s">
        <v>135</v>
      </c>
      <c r="AL12" t="s">
        <v>203</v>
      </c>
      <c r="AQ12" t="s">
        <v>280</v>
      </c>
      <c r="AV12" t="s">
        <v>345</v>
      </c>
    </row>
    <row r="13" spans="1:48">
      <c r="B13" s="1" t="s">
        <v>3</v>
      </c>
      <c r="C13" s="1">
        <v>2.7772579193100002</v>
      </c>
      <c r="D13" s="1">
        <v>24.027231931700001</v>
      </c>
      <c r="E13" s="1">
        <v>2.57895994186</v>
      </c>
      <c r="F13" s="1">
        <v>21.7180950642</v>
      </c>
      <c r="R13" s="28" t="s">
        <v>23</v>
      </c>
      <c r="S13" s="66" t="s">
        <v>19</v>
      </c>
      <c r="T13" s="67"/>
      <c r="U13" s="66" t="s">
        <v>20</v>
      </c>
      <c r="V13" s="67"/>
      <c r="W13" s="66" t="s">
        <v>21</v>
      </c>
      <c r="X13" s="67"/>
      <c r="Z13" t="s">
        <v>35</v>
      </c>
    </row>
    <row r="14" spans="1:48" ht="16" thickBot="1">
      <c r="R14" s="29" t="s">
        <v>24</v>
      </c>
      <c r="S14" s="34" t="s">
        <v>15</v>
      </c>
      <c r="T14" s="35" t="s">
        <v>16</v>
      </c>
      <c r="U14" s="34" t="s">
        <v>15</v>
      </c>
      <c r="V14" s="35" t="s">
        <v>16</v>
      </c>
      <c r="W14" s="34" t="s">
        <v>15</v>
      </c>
      <c r="X14" s="35" t="s">
        <v>16</v>
      </c>
      <c r="Z14" t="s">
        <v>36</v>
      </c>
      <c r="AB14" t="s">
        <v>47</v>
      </c>
      <c r="AG14" t="s">
        <v>47</v>
      </c>
      <c r="AL14" t="s">
        <v>47</v>
      </c>
      <c r="AQ14" t="s">
        <v>47</v>
      </c>
      <c r="AV14" t="s">
        <v>47</v>
      </c>
    </row>
    <row r="15" spans="1:48">
      <c r="R15" s="25" t="s">
        <v>0</v>
      </c>
      <c r="S15" s="30" t="e">
        <f>AVERAGE(#REF!,C12,C18,C24,C30,C36,C42,C48,C54,C60)</f>
        <v>#REF!</v>
      </c>
      <c r="T15" s="31" t="e">
        <f>AVERAGE(#REF!,D12,D18,D24,D30,D36,D42,D48,D54,D60)</f>
        <v>#REF!</v>
      </c>
      <c r="U15" s="32">
        <v>0</v>
      </c>
      <c r="V15" s="33">
        <v>0</v>
      </c>
      <c r="W15" s="32">
        <v>0</v>
      </c>
      <c r="X15" s="33">
        <v>0</v>
      </c>
      <c r="Z15" t="s">
        <v>74</v>
      </c>
      <c r="AB15" t="s">
        <v>48</v>
      </c>
      <c r="AG15" t="s">
        <v>136</v>
      </c>
      <c r="AL15" t="s">
        <v>209</v>
      </c>
      <c r="AQ15" t="s">
        <v>281</v>
      </c>
      <c r="AV15" t="s">
        <v>346</v>
      </c>
    </row>
    <row r="16" spans="1:48">
      <c r="A16" s="1">
        <v>3</v>
      </c>
      <c r="B16" s="1" t="s">
        <v>0</v>
      </c>
      <c r="C16" s="1">
        <v>2.6358730793</v>
      </c>
      <c r="D16" s="1">
        <v>23.3490040302</v>
      </c>
      <c r="E16" s="1">
        <v>2.4077849388099999</v>
      </c>
      <c r="F16" s="1">
        <v>21.801121950100001</v>
      </c>
      <c r="R16" s="26" t="s">
        <v>1</v>
      </c>
      <c r="S16" s="19" t="e">
        <f>AVERAGE(#REF!,C13,C19,C25,C31,C37,C43,C49,C55,C61)</f>
        <v>#REF!</v>
      </c>
      <c r="T16" s="23" t="e">
        <f>AVERAGE(#REF!,D13,D19,D25,D31,D37,D43,D49,D55,D61)</f>
        <v>#REF!</v>
      </c>
      <c r="U16" s="21">
        <v>9.9690000000000004E-3</v>
      </c>
      <c r="V16" s="17">
        <v>4.2353800000000001</v>
      </c>
      <c r="W16" s="21">
        <v>1.613836</v>
      </c>
      <c r="X16" s="17">
        <v>7.1719650000000001</v>
      </c>
      <c r="AB16" t="s">
        <v>49</v>
      </c>
      <c r="AG16" t="s">
        <v>137</v>
      </c>
      <c r="AL16" t="s">
        <v>210</v>
      </c>
      <c r="AQ16" t="s">
        <v>282</v>
      </c>
      <c r="AV16" t="s">
        <v>347</v>
      </c>
    </row>
    <row r="17" spans="1:48">
      <c r="B17" s="1" t="s">
        <v>1</v>
      </c>
      <c r="C17" s="1">
        <v>2.6128849983200002</v>
      </c>
      <c r="D17" s="1">
        <v>23.504917859999999</v>
      </c>
      <c r="E17" s="1">
        <v>2.4624609947199998</v>
      </c>
      <c r="F17" s="1">
        <v>22.282540082899999</v>
      </c>
      <c r="R17" s="26" t="s">
        <v>2</v>
      </c>
      <c r="S17" s="19" t="e">
        <f>AVERAGE(C8,C14,C20,C26,C32,C38,C44,C50,C56,C62)</f>
        <v>#DIV/0!</v>
      </c>
      <c r="T17" s="23" t="e">
        <f>AVERAGE(D8,D14,D20,D26,D32,D38,D44,D50,D56,D62)</f>
        <v>#DIV/0!</v>
      </c>
      <c r="U17" s="21">
        <v>3.9074999999999999E-2</v>
      </c>
      <c r="V17" s="17">
        <v>30.812650000000001</v>
      </c>
      <c r="W17" s="21">
        <v>7.7886470000000001</v>
      </c>
      <c r="X17" s="17">
        <v>670.67490699999996</v>
      </c>
      <c r="AB17" t="s">
        <v>50</v>
      </c>
      <c r="AG17" t="s">
        <v>138</v>
      </c>
      <c r="AL17" t="s">
        <v>211</v>
      </c>
      <c r="AQ17" t="s">
        <v>283</v>
      </c>
      <c r="AV17" t="s">
        <v>348</v>
      </c>
    </row>
    <row r="18" spans="1:48" ht="16" thickBot="1">
      <c r="B18" s="1" t="s">
        <v>2</v>
      </c>
      <c r="C18" s="1">
        <v>2.6521961689000002</v>
      </c>
      <c r="D18" s="1">
        <v>23.5290360451</v>
      </c>
      <c r="E18" s="1">
        <v>2.4817209243799998</v>
      </c>
      <c r="F18" s="1">
        <v>22.3323829174</v>
      </c>
      <c r="R18" s="27" t="s">
        <v>3</v>
      </c>
      <c r="S18" s="20" t="e">
        <f>AVERAGE(C9,C15,C21,C27,C33,C39,C45,C51,C57,C63)</f>
        <v>#DIV/0!</v>
      </c>
      <c r="T18" s="24" t="e">
        <f>AVERAGE(D9,D15,D21,D27,D33,D39,D45,D51,D57,D63)</f>
        <v>#DIV/0!</v>
      </c>
      <c r="U18" s="22">
        <v>2.8749500000000001E-2</v>
      </c>
      <c r="V18" s="18">
        <v>16.130044999999999</v>
      </c>
      <c r="W18" s="22">
        <v>3.5884550000000002</v>
      </c>
      <c r="X18" s="18">
        <v>83.830582000000007</v>
      </c>
      <c r="AB18" t="s">
        <v>51</v>
      </c>
      <c r="AG18" t="s">
        <v>139</v>
      </c>
      <c r="AL18" t="s">
        <v>212</v>
      </c>
      <c r="AQ18" t="s">
        <v>284</v>
      </c>
      <c r="AV18" t="s">
        <v>349</v>
      </c>
    </row>
    <row r="19" spans="1:48" ht="16" thickBot="1">
      <c r="B19" s="1" t="s">
        <v>3</v>
      </c>
      <c r="C19" s="1">
        <v>2.7635278701799999</v>
      </c>
      <c r="D19" s="1">
        <v>24.213814973800002</v>
      </c>
      <c r="E19" s="1">
        <v>2.5574729442600002</v>
      </c>
      <c r="F19" s="1">
        <v>22.8673710823</v>
      </c>
      <c r="R19" s="53" t="s">
        <v>27</v>
      </c>
      <c r="S19" s="54"/>
      <c r="T19" s="54"/>
      <c r="U19" s="54"/>
      <c r="V19" s="54"/>
      <c r="W19" s="54"/>
      <c r="X19" s="55"/>
    </row>
    <row r="20" spans="1:48">
      <c r="R20" s="28" t="s">
        <v>23</v>
      </c>
      <c r="S20" s="66" t="s">
        <v>19</v>
      </c>
      <c r="T20" s="67"/>
      <c r="U20" s="66" t="s">
        <v>20</v>
      </c>
      <c r="V20" s="67"/>
      <c r="W20" s="66" t="s">
        <v>21</v>
      </c>
      <c r="X20" s="67"/>
      <c r="AB20" t="s">
        <v>52</v>
      </c>
      <c r="AG20" t="s">
        <v>52</v>
      </c>
      <c r="AL20" t="s">
        <v>52</v>
      </c>
      <c r="AQ20" t="s">
        <v>52</v>
      </c>
      <c r="AV20" t="s">
        <v>52</v>
      </c>
    </row>
    <row r="21" spans="1:48" ht="16" thickBot="1">
      <c r="R21" s="29" t="s">
        <v>24</v>
      </c>
      <c r="S21" s="34" t="s">
        <v>15</v>
      </c>
      <c r="T21" s="35" t="s">
        <v>16</v>
      </c>
      <c r="U21" s="34" t="s">
        <v>15</v>
      </c>
      <c r="V21" s="35" t="s">
        <v>16</v>
      </c>
      <c r="W21" s="34" t="s">
        <v>15</v>
      </c>
      <c r="X21" s="35" t="s">
        <v>16</v>
      </c>
      <c r="AB21" t="s">
        <v>53</v>
      </c>
      <c r="AG21" t="s">
        <v>140</v>
      </c>
      <c r="AL21" t="s">
        <v>213</v>
      </c>
      <c r="AQ21" t="s">
        <v>285</v>
      </c>
      <c r="AV21" t="s">
        <v>350</v>
      </c>
    </row>
    <row r="22" spans="1:48">
      <c r="A22" s="1">
        <v>4</v>
      </c>
      <c r="B22" s="1" t="s">
        <v>0</v>
      </c>
      <c r="C22" s="1">
        <v>2.7440259456599998</v>
      </c>
      <c r="D22" s="1">
        <v>22.067143917100001</v>
      </c>
      <c r="E22" s="1">
        <v>2.5916640758499998</v>
      </c>
      <c r="F22" s="1">
        <v>20.890787124599999</v>
      </c>
      <c r="R22" s="36" t="s">
        <v>0</v>
      </c>
      <c r="S22" s="37" t="e">
        <f>AVERAGE(#REF!,C19,C25,C31,C37,C43,C49,C55,C61,C67)</f>
        <v>#REF!</v>
      </c>
      <c r="T22" s="38" t="e">
        <f>AVERAGE(#REF!,D19,D25,D31,D37,D43,D49,D55,D61,D67)</f>
        <v>#REF!</v>
      </c>
      <c r="U22" s="39">
        <v>0</v>
      </c>
      <c r="V22" s="40">
        <v>0</v>
      </c>
      <c r="W22" s="39">
        <v>0</v>
      </c>
      <c r="X22" s="40">
        <v>0</v>
      </c>
      <c r="AB22" t="s">
        <v>54</v>
      </c>
      <c r="AG22" t="s">
        <v>141</v>
      </c>
      <c r="AL22" t="s">
        <v>214</v>
      </c>
      <c r="AQ22" t="s">
        <v>286</v>
      </c>
      <c r="AV22" t="s">
        <v>351</v>
      </c>
    </row>
    <row r="23" spans="1:48">
      <c r="B23" s="1" t="s">
        <v>1</v>
      </c>
      <c r="C23" s="1">
        <v>2.72762012482</v>
      </c>
      <c r="D23" s="1">
        <v>22.1989781857</v>
      </c>
      <c r="E23" s="1">
        <v>2.6610779762300001</v>
      </c>
      <c r="F23" s="1">
        <v>21.343858003600001</v>
      </c>
      <c r="R23" s="41" t="s">
        <v>1</v>
      </c>
      <c r="S23" s="42" t="e">
        <f>AVERAGE(#REF!,C20,C26,C32,C38,C44,C50,C56,C62,C68)</f>
        <v>#REF!</v>
      </c>
      <c r="T23" s="43" t="e">
        <f>AVERAGE(#REF!,D20,D26,D32,D38,D44,D50,D56,D62,D68)</f>
        <v>#REF!</v>
      </c>
      <c r="U23" s="44">
        <v>9.9690000000000004E-3</v>
      </c>
      <c r="V23" s="45">
        <v>4.2353800000000001</v>
      </c>
      <c r="W23" s="44">
        <v>1.613836</v>
      </c>
      <c r="X23" s="45">
        <v>7.1719650000000001</v>
      </c>
    </row>
    <row r="24" spans="1:48">
      <c r="B24" s="1" t="s">
        <v>2</v>
      </c>
      <c r="C24" s="1">
        <v>2.7353699207300002</v>
      </c>
      <c r="D24" s="1">
        <v>22.361199855799999</v>
      </c>
      <c r="E24" s="1">
        <v>2.6574349403399999</v>
      </c>
      <c r="F24" s="1">
        <v>21.4384510517</v>
      </c>
      <c r="R24" s="41" t="s">
        <v>2</v>
      </c>
      <c r="S24" s="42" t="e">
        <f>AVERAGE(C15,C21,C27,C33,C39,C45,C51,C57,C63,C69)</f>
        <v>#DIV/0!</v>
      </c>
      <c r="T24" s="43" t="e">
        <f>AVERAGE(D15,D21,D27,D33,D39,D45,D51,D57,D63,D69)</f>
        <v>#DIV/0!</v>
      </c>
      <c r="U24" s="44">
        <v>3.9074999999999999E-2</v>
      </c>
      <c r="V24" s="45">
        <v>30.812650000000001</v>
      </c>
      <c r="W24" s="44">
        <v>7.7886470000000001</v>
      </c>
      <c r="X24" s="45">
        <v>670.67490699999996</v>
      </c>
      <c r="AB24" t="s">
        <v>55</v>
      </c>
      <c r="AG24" t="s">
        <v>55</v>
      </c>
      <c r="AL24" t="s">
        <v>55</v>
      </c>
      <c r="AQ24" t="s">
        <v>55</v>
      </c>
      <c r="AV24" t="s">
        <v>55</v>
      </c>
    </row>
    <row r="25" spans="1:48" ht="16" thickBot="1">
      <c r="B25" s="1" t="s">
        <v>3</v>
      </c>
      <c r="C25" s="1">
        <v>2.87259197235</v>
      </c>
      <c r="D25" s="1">
        <v>23.0546269417</v>
      </c>
      <c r="E25" s="1">
        <v>2.7174661159500002</v>
      </c>
      <c r="F25" s="1">
        <v>21.953006029099999</v>
      </c>
      <c r="R25" s="46" t="s">
        <v>3</v>
      </c>
      <c r="S25" s="47">
        <f>AVERAGE(C16,C22,C28,C34,C40,C46,C52,C58,C64,C70)</f>
        <v>2.6470903456200006</v>
      </c>
      <c r="T25" s="48">
        <f>AVERAGE(D16,D22,D28,D34,D40,D46,D52,D58,D64,D70)</f>
        <v>22.263481408362502</v>
      </c>
      <c r="U25" s="49">
        <v>2.8749500000000001E-2</v>
      </c>
      <c r="V25" s="50">
        <v>16.130044999999999</v>
      </c>
      <c r="W25" s="49">
        <v>3.5884550000000002</v>
      </c>
      <c r="X25" s="50">
        <v>83.830582000000007</v>
      </c>
      <c r="AB25" t="s">
        <v>56</v>
      </c>
      <c r="AG25" t="s">
        <v>142</v>
      </c>
      <c r="AL25" t="s">
        <v>215</v>
      </c>
      <c r="AQ25" t="s">
        <v>287</v>
      </c>
      <c r="AV25" t="s">
        <v>352</v>
      </c>
    </row>
    <row r="26" spans="1:48" ht="16" thickBot="1">
      <c r="R26" s="53" t="s">
        <v>25</v>
      </c>
      <c r="S26" s="54"/>
      <c r="T26" s="54"/>
      <c r="U26" s="54"/>
      <c r="V26" s="54"/>
      <c r="W26" s="54"/>
      <c r="X26" s="55"/>
      <c r="AB26" t="s">
        <v>57</v>
      </c>
      <c r="AG26" t="s">
        <v>143</v>
      </c>
      <c r="AL26" t="s">
        <v>216</v>
      </c>
      <c r="AQ26" t="s">
        <v>288</v>
      </c>
      <c r="AV26" t="s">
        <v>353</v>
      </c>
    </row>
    <row r="27" spans="1:48">
      <c r="R27" s="28" t="s">
        <v>23</v>
      </c>
      <c r="S27" s="56" t="s">
        <v>19</v>
      </c>
      <c r="T27" s="57"/>
      <c r="U27" s="56" t="s">
        <v>20</v>
      </c>
      <c r="V27" s="57"/>
      <c r="W27" s="56" t="s">
        <v>21</v>
      </c>
      <c r="X27" s="57"/>
      <c r="AB27" t="s">
        <v>58</v>
      </c>
      <c r="AG27" t="s">
        <v>144</v>
      </c>
      <c r="AL27" t="s">
        <v>217</v>
      </c>
      <c r="AQ27" t="s">
        <v>289</v>
      </c>
      <c r="AV27" t="s">
        <v>354</v>
      </c>
    </row>
    <row r="28" spans="1:48" ht="16" thickBot="1">
      <c r="A28" s="1">
        <v>5</v>
      </c>
      <c r="B28" s="1" t="s">
        <v>0</v>
      </c>
      <c r="C28" s="1">
        <v>2.61940908432</v>
      </c>
      <c r="D28" s="1">
        <v>21.7508049011</v>
      </c>
      <c r="E28" s="1">
        <v>2.3850429058099998</v>
      </c>
      <c r="F28" s="1">
        <v>20.818367958100001</v>
      </c>
      <c r="R28" s="29" t="s">
        <v>24</v>
      </c>
      <c r="S28" s="34" t="s">
        <v>15</v>
      </c>
      <c r="T28" s="35" t="s">
        <v>16</v>
      </c>
      <c r="U28" s="34" t="s">
        <v>15</v>
      </c>
      <c r="V28" s="35" t="s">
        <v>16</v>
      </c>
      <c r="W28" s="34" t="s">
        <v>15</v>
      </c>
      <c r="X28" s="35" t="s">
        <v>16</v>
      </c>
      <c r="AB28" t="s">
        <v>59</v>
      </c>
      <c r="AG28" t="s">
        <v>145</v>
      </c>
      <c r="AL28" t="s">
        <v>218</v>
      </c>
      <c r="AQ28" t="s">
        <v>290</v>
      </c>
      <c r="AV28" t="s">
        <v>355</v>
      </c>
    </row>
    <row r="29" spans="1:48">
      <c r="B29" s="1" t="s">
        <v>1</v>
      </c>
      <c r="C29" s="1">
        <v>2.6354060172999998</v>
      </c>
      <c r="D29" s="1">
        <v>21.981525898000001</v>
      </c>
      <c r="E29" s="1">
        <v>2.48165202141</v>
      </c>
      <c r="F29" s="1">
        <v>21.194128990199999</v>
      </c>
      <c r="R29" s="36" t="s">
        <v>0</v>
      </c>
      <c r="S29" s="37" t="e">
        <f>AVERAGE(#REF!,C26,C32,C38,C44,C50,C56,C62,C68,C74)</f>
        <v>#REF!</v>
      </c>
      <c r="T29" s="38" t="e">
        <f>AVERAGE(#REF!,D26,D32,D38,D44,D50,D56,D62,D68,D74)</f>
        <v>#REF!</v>
      </c>
      <c r="U29" s="39">
        <v>0</v>
      </c>
      <c r="V29" s="40">
        <v>0</v>
      </c>
      <c r="W29" s="39">
        <v>0</v>
      </c>
      <c r="X29" s="40">
        <v>0</v>
      </c>
    </row>
    <row r="30" spans="1:48">
      <c r="B30" s="1" t="s">
        <v>2</v>
      </c>
      <c r="C30" s="1">
        <v>2.6201729774500002</v>
      </c>
      <c r="D30" s="1">
        <v>22.366662979099999</v>
      </c>
      <c r="E30" s="1">
        <v>2.4888098239900001</v>
      </c>
      <c r="F30" s="1">
        <v>21.372375011399999</v>
      </c>
      <c r="R30" s="41" t="s">
        <v>1</v>
      </c>
      <c r="S30" s="42" t="e">
        <f>AVERAGE(#REF!,C27,C33,C39,C45,C51,C57,C63,C69,C75)</f>
        <v>#REF!</v>
      </c>
      <c r="T30" s="43" t="e">
        <f>AVERAGE(#REF!,D27,D33,D39,D45,D51,D57,D63,D69,D75)</f>
        <v>#REF!</v>
      </c>
      <c r="U30" s="44">
        <v>9.9690000000000004E-3</v>
      </c>
      <c r="V30" s="45">
        <v>4.2353800000000001</v>
      </c>
      <c r="W30" s="44">
        <v>1.613836</v>
      </c>
      <c r="X30" s="45">
        <v>7.1719650000000001</v>
      </c>
      <c r="AB30" t="s">
        <v>60</v>
      </c>
      <c r="AG30" t="s">
        <v>60</v>
      </c>
      <c r="AL30" t="s">
        <v>60</v>
      </c>
      <c r="AQ30" t="s">
        <v>60</v>
      </c>
      <c r="AV30" t="s">
        <v>60</v>
      </c>
    </row>
    <row r="31" spans="1:48">
      <c r="B31" s="1" t="s">
        <v>3</v>
      </c>
      <c r="C31" s="1">
        <v>2.7632329464000001</v>
      </c>
      <c r="D31" s="1">
        <v>23.018034219699999</v>
      </c>
      <c r="E31" s="1">
        <v>2.5590860843700001</v>
      </c>
      <c r="F31" s="1">
        <v>21.912011146499999</v>
      </c>
      <c r="R31" s="41" t="s">
        <v>2</v>
      </c>
      <c r="S31" s="42">
        <f>AVERAGE(C22,C28,C34,C40,C46,C52,C58,C64,C70,C76)</f>
        <v>2.6486928122371429</v>
      </c>
      <c r="T31" s="43">
        <f>AVERAGE(D22,D28,D34,D40,D46,D52,D58,D64,D70,D76)</f>
        <v>22.108406748099998</v>
      </c>
      <c r="U31" s="44">
        <v>3.9074999999999999E-2</v>
      </c>
      <c r="V31" s="45">
        <v>30.812650000000001</v>
      </c>
      <c r="W31" s="44">
        <v>7.7886470000000001</v>
      </c>
      <c r="X31" s="45">
        <v>670.67490699999996</v>
      </c>
      <c r="AB31" t="s">
        <v>61</v>
      </c>
      <c r="AG31" t="s">
        <v>146</v>
      </c>
      <c r="AL31" t="s">
        <v>219</v>
      </c>
      <c r="AQ31" t="s">
        <v>291</v>
      </c>
      <c r="AV31" t="s">
        <v>356</v>
      </c>
    </row>
    <row r="32" spans="1:48" ht="16" thickBot="1">
      <c r="R32" s="46" t="s">
        <v>3</v>
      </c>
      <c r="S32" s="47">
        <f>AVERAGE(C23,C29,C35,C41,C47,C53,C59,C65,C71,C77)</f>
        <v>2.6565327644357142</v>
      </c>
      <c r="T32" s="48">
        <f>AVERAGE(D23,D29,D35,D41,D47,D53,D59,D65,D71,D77)</f>
        <v>22.219451563714284</v>
      </c>
      <c r="U32" s="49">
        <v>2.8749500000000001E-2</v>
      </c>
      <c r="V32" s="50">
        <v>16.130044999999999</v>
      </c>
      <c r="W32" s="49">
        <v>3.5884550000000002</v>
      </c>
      <c r="X32" s="50">
        <v>83.830582000000007</v>
      </c>
      <c r="AB32" t="s">
        <v>62</v>
      </c>
      <c r="AG32" t="s">
        <v>147</v>
      </c>
      <c r="AL32" t="s">
        <v>220</v>
      </c>
      <c r="AQ32" t="s">
        <v>292</v>
      </c>
      <c r="AV32" t="s">
        <v>357</v>
      </c>
    </row>
    <row r="33" spans="1:48" ht="16" thickBot="1">
      <c r="R33" s="53" t="s">
        <v>26</v>
      </c>
      <c r="S33" s="54"/>
      <c r="T33" s="54"/>
      <c r="U33" s="54"/>
      <c r="V33" s="54"/>
      <c r="W33" s="54"/>
      <c r="X33" s="55"/>
    </row>
    <row r="34" spans="1:48">
      <c r="A34" s="1">
        <v>6</v>
      </c>
      <c r="B34" s="1" t="s">
        <v>0</v>
      </c>
      <c r="C34" s="1">
        <v>2.60934782028</v>
      </c>
      <c r="D34" s="1">
        <v>21.915999889399998</v>
      </c>
      <c r="E34" s="1">
        <v>2.41975307465</v>
      </c>
      <c r="F34" s="1">
        <v>20.984088897700001</v>
      </c>
      <c r="R34" s="28" t="s">
        <v>23</v>
      </c>
      <c r="S34" s="56" t="s">
        <v>19</v>
      </c>
      <c r="T34" s="57"/>
      <c r="U34" s="56" t="s">
        <v>20</v>
      </c>
      <c r="V34" s="57"/>
      <c r="W34" s="56" t="s">
        <v>21</v>
      </c>
      <c r="X34" s="57"/>
      <c r="AB34" t="s">
        <v>63</v>
      </c>
      <c r="AG34" t="s">
        <v>63</v>
      </c>
      <c r="AL34" t="s">
        <v>63</v>
      </c>
      <c r="AQ34" t="s">
        <v>63</v>
      </c>
      <c r="AV34" t="s">
        <v>63</v>
      </c>
    </row>
    <row r="35" spans="1:48" ht="16" thickBot="1">
      <c r="B35" s="1" t="s">
        <v>1</v>
      </c>
      <c r="C35" s="1">
        <v>2.6167821884200002</v>
      </c>
      <c r="D35" s="1">
        <v>21.958341121699998</v>
      </c>
      <c r="E35" s="1">
        <v>2.47890305519</v>
      </c>
      <c r="F35" s="1">
        <v>21.3913071156</v>
      </c>
      <c r="R35" s="29" t="s">
        <v>24</v>
      </c>
      <c r="S35" s="34" t="s">
        <v>15</v>
      </c>
      <c r="T35" s="35" t="s">
        <v>16</v>
      </c>
      <c r="U35" s="34" t="s">
        <v>15</v>
      </c>
      <c r="V35" s="35" t="s">
        <v>16</v>
      </c>
      <c r="W35" s="34" t="s">
        <v>15</v>
      </c>
      <c r="X35" s="35" t="s">
        <v>16</v>
      </c>
      <c r="AB35" t="s">
        <v>64</v>
      </c>
      <c r="AG35" t="s">
        <v>148</v>
      </c>
      <c r="AL35" t="s">
        <v>221</v>
      </c>
      <c r="AQ35" t="s">
        <v>293</v>
      </c>
      <c r="AV35" t="s">
        <v>358</v>
      </c>
    </row>
    <row r="36" spans="1:48">
      <c r="B36" s="1" t="s">
        <v>2</v>
      </c>
      <c r="C36" s="1">
        <v>2.6499450206800002</v>
      </c>
      <c r="D36" s="1">
        <v>22.225661992999999</v>
      </c>
      <c r="E36" s="1">
        <v>2.49213600159</v>
      </c>
      <c r="F36" s="1">
        <v>21.344167947799999</v>
      </c>
      <c r="R36" s="36" t="s">
        <v>0</v>
      </c>
      <c r="S36" s="37" t="e">
        <f>AVERAGE(#REF!,C33,C39,C45,C51,C57,C63,C69,C75,C81)</f>
        <v>#REF!</v>
      </c>
      <c r="T36" s="38" t="e">
        <f>AVERAGE(#REF!,D33,D39,D45,D51,D57,D63,D69,D75,D81)</f>
        <v>#REF!</v>
      </c>
      <c r="U36" s="39">
        <v>0</v>
      </c>
      <c r="V36" s="40">
        <v>0</v>
      </c>
      <c r="W36" s="39">
        <v>0</v>
      </c>
      <c r="X36" s="40">
        <v>0</v>
      </c>
      <c r="AB36" t="s">
        <v>65</v>
      </c>
      <c r="AG36" t="s">
        <v>149</v>
      </c>
      <c r="AL36" t="s">
        <v>222</v>
      </c>
      <c r="AQ36" t="s">
        <v>294</v>
      </c>
      <c r="AV36" t="s">
        <v>359</v>
      </c>
    </row>
    <row r="37" spans="1:48">
      <c r="B37" s="1" t="s">
        <v>3</v>
      </c>
      <c r="C37" s="1">
        <v>2.7599918842300002</v>
      </c>
      <c r="D37" s="1">
        <v>22.796580791499998</v>
      </c>
      <c r="E37" s="1">
        <v>2.5842099189800001</v>
      </c>
      <c r="F37" s="1">
        <v>21.960075855300001</v>
      </c>
      <c r="R37" s="41" t="s">
        <v>1</v>
      </c>
      <c r="S37" s="42" t="e">
        <f>AVERAGE(#REF!,C34,C40,C46,C52,C58,C64,C70,C76,C82)</f>
        <v>#REF!</v>
      </c>
      <c r="T37" s="43" t="e">
        <f>AVERAGE(#REF!,D34,D40,D46,D52,D58,D64,D70,D76,D82)</f>
        <v>#REF!</v>
      </c>
      <c r="U37" s="44">
        <v>9.9690000000000004E-3</v>
      </c>
      <c r="V37" s="45">
        <v>4.2353800000000001</v>
      </c>
      <c r="W37" s="44">
        <v>1.613836</v>
      </c>
      <c r="X37" s="45">
        <v>7.1719650000000001</v>
      </c>
      <c r="AB37" t="s">
        <v>66</v>
      </c>
      <c r="AG37" t="s">
        <v>150</v>
      </c>
      <c r="AL37" t="s">
        <v>223</v>
      </c>
      <c r="AQ37" t="s">
        <v>295</v>
      </c>
      <c r="AV37" t="s">
        <v>360</v>
      </c>
    </row>
    <row r="38" spans="1:48">
      <c r="R38" s="41" t="s">
        <v>2</v>
      </c>
      <c r="S38" s="42">
        <f>AVERAGE(C29,C35,C41,C47,C53,C59,C65,C71,C77,C83)</f>
        <v>2.6446848710383333</v>
      </c>
      <c r="T38" s="43">
        <f>AVERAGE(D29,D35,D41,D47,D53,D59,D65,D71,D77,D83)</f>
        <v>22.222863793383336</v>
      </c>
      <c r="U38" s="44">
        <v>3.9074999999999999E-2</v>
      </c>
      <c r="V38" s="45">
        <v>30.812650000000001</v>
      </c>
      <c r="W38" s="44">
        <v>7.7886470000000001</v>
      </c>
      <c r="X38" s="45">
        <v>670.67490699999996</v>
      </c>
      <c r="AB38" t="s">
        <v>67</v>
      </c>
      <c r="AG38" t="s">
        <v>151</v>
      </c>
      <c r="AL38" t="s">
        <v>224</v>
      </c>
      <c r="AQ38" t="s">
        <v>296</v>
      </c>
      <c r="AV38" t="s">
        <v>361</v>
      </c>
    </row>
    <row r="39" spans="1:48" ht="16" thickBot="1">
      <c r="R39" s="46" t="s">
        <v>3</v>
      </c>
      <c r="S39" s="47">
        <f>AVERAGE(C30,C36,C42,C48,C54,C60,C66,C72,C78,C84)</f>
        <v>2.6733223199866667</v>
      </c>
      <c r="T39" s="48">
        <f>AVERAGE(D30,D36,D42,D48,D54,D60,D66,D72,D78,D84)</f>
        <v>22.479328672099999</v>
      </c>
      <c r="U39" s="49">
        <v>2.8749500000000001E-2</v>
      </c>
      <c r="V39" s="50">
        <v>16.130044999999999</v>
      </c>
      <c r="W39" s="49">
        <v>3.5884550000000002</v>
      </c>
      <c r="X39" s="50">
        <v>83.830582000000007</v>
      </c>
    </row>
    <row r="40" spans="1:48" ht="16" thickBot="1">
      <c r="A40" s="1">
        <v>7</v>
      </c>
      <c r="B40" s="1" t="s">
        <v>0</v>
      </c>
      <c r="C40" s="1">
        <v>2.6330540180200002</v>
      </c>
      <c r="D40" s="1">
        <v>22.1578722</v>
      </c>
      <c r="E40" s="1">
        <v>2.4249758720400001</v>
      </c>
      <c r="F40" s="1">
        <v>20.7030611038</v>
      </c>
      <c r="R40" s="53" t="s">
        <v>29</v>
      </c>
      <c r="S40" s="54"/>
      <c r="T40" s="54"/>
      <c r="U40" s="54"/>
      <c r="V40" s="54"/>
      <c r="W40" s="54"/>
      <c r="X40" s="55"/>
      <c r="AB40" t="s">
        <v>68</v>
      </c>
      <c r="AG40" t="s">
        <v>68</v>
      </c>
      <c r="AL40" t="s">
        <v>68</v>
      </c>
      <c r="AQ40" t="s">
        <v>68</v>
      </c>
      <c r="AV40" t="s">
        <v>68</v>
      </c>
    </row>
    <row r="41" spans="1:48">
      <c r="B41" s="1" t="s">
        <v>1</v>
      </c>
      <c r="C41" s="1">
        <v>2.7218699455299999</v>
      </c>
      <c r="D41" s="1">
        <v>22.146070957199999</v>
      </c>
      <c r="E41" s="1">
        <v>2.5443551540399998</v>
      </c>
      <c r="F41" s="1">
        <v>21.269962072399998</v>
      </c>
      <c r="R41" s="28" t="s">
        <v>23</v>
      </c>
      <c r="S41" s="56" t="s">
        <v>19</v>
      </c>
      <c r="T41" s="57"/>
      <c r="U41" s="56" t="s">
        <v>20</v>
      </c>
      <c r="V41" s="57"/>
      <c r="W41" s="56" t="s">
        <v>21</v>
      </c>
      <c r="X41" s="57"/>
      <c r="AB41" t="s">
        <v>69</v>
      </c>
      <c r="AG41" t="s">
        <v>152</v>
      </c>
      <c r="AL41" t="s">
        <v>225</v>
      </c>
      <c r="AQ41" t="s">
        <v>297</v>
      </c>
      <c r="AV41" t="s">
        <v>362</v>
      </c>
    </row>
    <row r="42" spans="1:48" ht="16" thickBot="1">
      <c r="B42" s="1" t="s">
        <v>2</v>
      </c>
      <c r="C42" s="1">
        <v>2.6575639247899998</v>
      </c>
      <c r="D42" s="1">
        <v>22.389430999799998</v>
      </c>
      <c r="E42" s="1">
        <v>2.5076098442100001</v>
      </c>
      <c r="F42" s="1">
        <v>21.349174976299999</v>
      </c>
      <c r="R42" s="29" t="s">
        <v>24</v>
      </c>
      <c r="S42" s="34" t="s">
        <v>15</v>
      </c>
      <c r="T42" s="35" t="s">
        <v>16</v>
      </c>
      <c r="U42" s="34" t="s">
        <v>15</v>
      </c>
      <c r="V42" s="35" t="s">
        <v>16</v>
      </c>
      <c r="W42" s="34" t="s">
        <v>15</v>
      </c>
      <c r="X42" s="35" t="s">
        <v>16</v>
      </c>
      <c r="AB42" t="s">
        <v>70</v>
      </c>
      <c r="AG42" t="s">
        <v>153</v>
      </c>
      <c r="AL42" t="s">
        <v>226</v>
      </c>
      <c r="AQ42" t="s">
        <v>298</v>
      </c>
      <c r="AV42" t="s">
        <v>363</v>
      </c>
    </row>
    <row r="43" spans="1:48">
      <c r="B43" s="1" t="s">
        <v>3</v>
      </c>
      <c r="C43" s="1">
        <v>2.7868931293500001</v>
      </c>
      <c r="D43" s="1">
        <v>23.256727933899999</v>
      </c>
      <c r="E43" s="1">
        <v>2.6219849586500001</v>
      </c>
      <c r="F43" s="1">
        <v>22.0008649826</v>
      </c>
      <c r="R43" s="36" t="s">
        <v>0</v>
      </c>
      <c r="S43" s="37" t="e">
        <f>AVERAGE(#REF!,C40,C46,C52,C58,C64,C70,C76,C82,C88)</f>
        <v>#REF!</v>
      </c>
      <c r="T43" s="38" t="e">
        <f>AVERAGE(#REF!,D40,D46,D52,D58,D64,D70,D76,D82,D88)</f>
        <v>#REF!</v>
      </c>
      <c r="U43" s="39">
        <v>0</v>
      </c>
      <c r="V43" s="40">
        <v>0</v>
      </c>
      <c r="W43" s="39">
        <v>0</v>
      </c>
      <c r="X43" s="40">
        <v>0</v>
      </c>
    </row>
    <row r="44" spans="1:48">
      <c r="R44" s="41" t="s">
        <v>1</v>
      </c>
      <c r="S44" s="42" t="e">
        <f>AVERAGE(#REF!,C41,C47,C53,C59,C65,C71,C77,C83,C89)</f>
        <v>#REF!</v>
      </c>
      <c r="T44" s="43" t="e">
        <f>AVERAGE(#REF!,D41,D47,D53,D59,D65,D71,D77,D83,D89)</f>
        <v>#REF!</v>
      </c>
      <c r="U44" s="44">
        <v>9.9690000000000004E-3</v>
      </c>
      <c r="V44" s="45">
        <v>4.2353800000000001</v>
      </c>
      <c r="W44" s="44">
        <v>1.613836</v>
      </c>
      <c r="X44" s="45">
        <v>7.1719650000000001</v>
      </c>
      <c r="AB44" t="s">
        <v>78</v>
      </c>
      <c r="AG44" t="s">
        <v>78</v>
      </c>
      <c r="AL44" t="s">
        <v>78</v>
      </c>
      <c r="AQ44" t="s">
        <v>78</v>
      </c>
      <c r="AV44" t="s">
        <v>78</v>
      </c>
    </row>
    <row r="45" spans="1:48">
      <c r="R45" s="41" t="s">
        <v>2</v>
      </c>
      <c r="S45" s="42">
        <f>AVERAGE(C36,C42,C48,C54,C60,C66,C72,C78,C84,C90)</f>
        <v>2.6839521884939996</v>
      </c>
      <c r="T45" s="43">
        <f>AVERAGE(D36,D42,D48,D54,D60,D66,D72,D78,D84,D90)</f>
        <v>22.501861810699999</v>
      </c>
      <c r="U45" s="44">
        <v>3.9074999999999999E-2</v>
      </c>
      <c r="V45" s="45">
        <v>30.812650000000001</v>
      </c>
      <c r="W45" s="44">
        <v>7.7886470000000001</v>
      </c>
      <c r="X45" s="45">
        <v>670.67490699999996</v>
      </c>
    </row>
    <row r="46" spans="1:48" ht="16" thickBot="1">
      <c r="A46" s="1">
        <v>8</v>
      </c>
      <c r="B46" s="1" t="s">
        <v>0</v>
      </c>
      <c r="C46" s="1">
        <v>2.6498758792900001</v>
      </c>
      <c r="D46" s="1">
        <v>23.0718622208</v>
      </c>
      <c r="E46" s="1">
        <v>2.4658329486800001</v>
      </c>
      <c r="F46" s="1">
        <v>21.0232579708</v>
      </c>
      <c r="R46" s="46" t="s">
        <v>3</v>
      </c>
      <c r="S46" s="47">
        <f>AVERAGE(C37,C43,C49,C55,C61,C67,C73,C79,C85,C91)</f>
        <v>2.7787292003620001</v>
      </c>
      <c r="T46" s="48">
        <f>AVERAGE(D37,D43,D49,D55,D61,D67,D73,D79,D85,D91)</f>
        <v>23.133411884320001</v>
      </c>
      <c r="U46" s="49">
        <v>2.8749500000000001E-2</v>
      </c>
      <c r="V46" s="50">
        <v>16.130044999999999</v>
      </c>
      <c r="W46" s="49">
        <v>3.5884550000000002</v>
      </c>
      <c r="X46" s="50">
        <v>83.830582000000007</v>
      </c>
      <c r="AB46" t="s">
        <v>39</v>
      </c>
      <c r="AG46" t="s">
        <v>39</v>
      </c>
      <c r="AL46" t="s">
        <v>39</v>
      </c>
      <c r="AQ46" s="76" t="s">
        <v>39</v>
      </c>
      <c r="AV46" t="s">
        <v>39</v>
      </c>
    </row>
    <row r="47" spans="1:48" ht="16" thickBot="1">
      <c r="B47" s="1" t="s">
        <v>1</v>
      </c>
      <c r="C47" s="1">
        <v>2.6235101222999999</v>
      </c>
      <c r="D47" s="1">
        <v>23.1498169899</v>
      </c>
      <c r="E47" s="1">
        <v>2.5617580413800001</v>
      </c>
      <c r="F47" s="1">
        <v>21.3031129837</v>
      </c>
      <c r="R47" s="53" t="s">
        <v>28</v>
      </c>
      <c r="S47" s="54"/>
      <c r="T47" s="54"/>
      <c r="U47" s="54"/>
      <c r="V47" s="54"/>
      <c r="W47" s="54"/>
      <c r="X47" s="55"/>
      <c r="AB47" t="s">
        <v>79</v>
      </c>
      <c r="AG47" t="s">
        <v>154</v>
      </c>
      <c r="AL47" t="s">
        <v>227</v>
      </c>
      <c r="AQ47">
        <v>7.0182070470899998</v>
      </c>
      <c r="AV47" t="s">
        <v>364</v>
      </c>
    </row>
    <row r="48" spans="1:48">
      <c r="B48" s="1" t="s">
        <v>2</v>
      </c>
      <c r="C48" s="1">
        <v>2.65160107613</v>
      </c>
      <c r="D48" s="1">
        <v>23.2327959538</v>
      </c>
      <c r="E48" s="1">
        <v>2.58146595955</v>
      </c>
      <c r="F48" s="1">
        <v>21.334271192599999</v>
      </c>
      <c r="R48" s="28" t="s">
        <v>23</v>
      </c>
      <c r="S48" s="56" t="s">
        <v>19</v>
      </c>
      <c r="T48" s="57"/>
      <c r="U48" s="56" t="s">
        <v>20</v>
      </c>
      <c r="V48" s="57"/>
      <c r="W48" s="56" t="s">
        <v>21</v>
      </c>
      <c r="X48" s="57"/>
      <c r="AB48" t="s">
        <v>80</v>
      </c>
      <c r="AG48" t="s">
        <v>155</v>
      </c>
      <c r="AL48" t="s">
        <v>228</v>
      </c>
      <c r="AQ48">
        <v>6717.0118496699997</v>
      </c>
      <c r="AV48" t="s">
        <v>365</v>
      </c>
    </row>
    <row r="49" spans="1:48" ht="16" thickBot="1">
      <c r="B49" s="1" t="s">
        <v>3</v>
      </c>
      <c r="C49" s="1">
        <v>2.7741189003</v>
      </c>
      <c r="D49" s="1">
        <v>23.915696859400001</v>
      </c>
      <c r="E49" s="1">
        <v>2.62382006645</v>
      </c>
      <c r="F49" s="1">
        <v>21.8731989861</v>
      </c>
      <c r="R49" s="29" t="s">
        <v>24</v>
      </c>
      <c r="S49" s="34" t="s">
        <v>15</v>
      </c>
      <c r="T49" s="35" t="s">
        <v>16</v>
      </c>
      <c r="U49" s="34" t="s">
        <v>15</v>
      </c>
      <c r="V49" s="35" t="s">
        <v>16</v>
      </c>
      <c r="W49" s="34" t="s">
        <v>15</v>
      </c>
      <c r="X49" s="35" t="s">
        <v>16</v>
      </c>
      <c r="AB49" t="s">
        <v>81</v>
      </c>
      <c r="AG49" t="s">
        <v>156</v>
      </c>
      <c r="AL49" t="s">
        <v>229</v>
      </c>
      <c r="AQ49">
        <v>457.18952023499997</v>
      </c>
      <c r="AV49" t="s">
        <v>366</v>
      </c>
    </row>
    <row r="50" spans="1:48">
      <c r="R50" s="36" t="s">
        <v>0</v>
      </c>
      <c r="S50" s="37" t="e">
        <f>AVERAGE(#REF!,C47,C53,C59,C65,C71,C77,C83,C89,C95)</f>
        <v>#REF!</v>
      </c>
      <c r="T50" s="38" t="e">
        <f>AVERAGE(#REF!,D47,D53,D59,D65,D71,D77,D83,D89,D95)</f>
        <v>#REF!</v>
      </c>
      <c r="U50" s="39">
        <v>0</v>
      </c>
      <c r="V50" s="40">
        <v>0</v>
      </c>
      <c r="W50" s="39">
        <v>0</v>
      </c>
      <c r="X50" s="40">
        <v>0</v>
      </c>
      <c r="AB50" t="s">
        <v>82</v>
      </c>
      <c r="AG50" t="s">
        <v>157</v>
      </c>
      <c r="AL50" t="s">
        <v>230</v>
      </c>
      <c r="AQ50">
        <v>385312.84438000002</v>
      </c>
      <c r="AV50" t="s">
        <v>367</v>
      </c>
    </row>
    <row r="51" spans="1:48">
      <c r="R51" s="41" t="s">
        <v>1</v>
      </c>
      <c r="S51" s="42" t="e">
        <f>AVERAGE(#REF!,C48,C54,C60,C66,C72,C78,C84,C90,C96)</f>
        <v>#REF!</v>
      </c>
      <c r="T51" s="43" t="e">
        <f>AVERAGE(#REF!,D48,D54,D60,D66,D72,D78,D84,D90,D96)</f>
        <v>#REF!</v>
      </c>
      <c r="U51" s="44">
        <v>9.9690000000000004E-3</v>
      </c>
      <c r="V51" s="45">
        <v>4.2353800000000001</v>
      </c>
      <c r="W51" s="44">
        <v>1.613836</v>
      </c>
      <c r="X51" s="45">
        <v>7.1719650000000001</v>
      </c>
    </row>
    <row r="52" spans="1:48">
      <c r="A52" s="1">
        <v>9</v>
      </c>
      <c r="B52" s="1" t="s">
        <v>0</v>
      </c>
      <c r="C52" s="1">
        <v>2.6612918376899999</v>
      </c>
      <c r="D52" s="1">
        <v>22.054975032800002</v>
      </c>
      <c r="E52" s="1">
        <v>2.45830011368</v>
      </c>
      <c r="F52" s="1">
        <v>20.908277988399998</v>
      </c>
      <c r="R52" s="41" t="s">
        <v>2</v>
      </c>
      <c r="S52" s="42">
        <f>AVERAGE(C43,C49,C55,C61,C67,C73,C79,C85,C91,C97)</f>
        <v>2.7834135293950002</v>
      </c>
      <c r="T52" s="43">
        <f>AVERAGE(D43,D49,D55,D61,D67,D73,D79,D85,D91,D97)</f>
        <v>23.217619657524999</v>
      </c>
      <c r="U52" s="44">
        <v>3.9074999999999999E-2</v>
      </c>
      <c r="V52" s="45">
        <v>30.812650000000001</v>
      </c>
      <c r="W52" s="44">
        <v>7.7886470000000001</v>
      </c>
      <c r="X52" s="45">
        <v>670.67490699999996</v>
      </c>
      <c r="AB52" t="s">
        <v>44</v>
      </c>
      <c r="AG52" t="s">
        <v>44</v>
      </c>
      <c r="AL52" t="s">
        <v>44</v>
      </c>
      <c r="AV52" t="s">
        <v>44</v>
      </c>
    </row>
    <row r="53" spans="1:48" ht="16" thickBot="1">
      <c r="B53" s="1" t="s">
        <v>1</v>
      </c>
      <c r="C53" s="1">
        <v>2.64089012146</v>
      </c>
      <c r="D53" s="1">
        <v>22.213888883599999</v>
      </c>
      <c r="E53" s="1">
        <v>2.5038330554999999</v>
      </c>
      <c r="F53" s="1">
        <v>21.437727928200001</v>
      </c>
      <c r="R53" s="46" t="s">
        <v>3</v>
      </c>
      <c r="S53" s="47" t="e">
        <f>AVERAGE(C44,C50,C56,C62,C68,C74,C80,C86,C92,C98)</f>
        <v>#DIV/0!</v>
      </c>
      <c r="T53" s="48" t="e">
        <f>AVERAGE(D44,D50,D56,D62,D68,D74,D80,D86,D92,D98)</f>
        <v>#DIV/0!</v>
      </c>
      <c r="U53" s="49">
        <v>2.8749500000000001E-2</v>
      </c>
      <c r="V53" s="50">
        <v>16.130044999999999</v>
      </c>
      <c r="W53" s="49">
        <v>3.5884550000000002</v>
      </c>
      <c r="X53" s="50">
        <v>83.830582000000007</v>
      </c>
      <c r="AB53" t="s">
        <v>83</v>
      </c>
      <c r="AG53" t="s">
        <v>158</v>
      </c>
      <c r="AL53" t="s">
        <v>231</v>
      </c>
      <c r="AQ53" s="77">
        <v>6.3647162715300002E-15</v>
      </c>
      <c r="AV53" t="s">
        <v>368</v>
      </c>
    </row>
    <row r="54" spans="1:48">
      <c r="B54" s="1" t="s">
        <v>2</v>
      </c>
      <c r="C54" s="1">
        <v>2.7054510116600001</v>
      </c>
      <c r="D54" s="1">
        <v>22.444945097000002</v>
      </c>
      <c r="E54" s="1">
        <v>2.5321869850200001</v>
      </c>
      <c r="F54" s="1">
        <v>21.6474220753</v>
      </c>
      <c r="AB54" t="s">
        <v>84</v>
      </c>
      <c r="AG54" t="s">
        <v>159</v>
      </c>
      <c r="AL54" t="s">
        <v>232</v>
      </c>
      <c r="AQ54" s="77">
        <v>3.1086244689499997E-14</v>
      </c>
      <c r="AV54" t="s">
        <v>369</v>
      </c>
    </row>
    <row r="55" spans="1:48">
      <c r="B55" s="1" t="s">
        <v>3</v>
      </c>
      <c r="C55" s="1">
        <v>2.7812259197200002</v>
      </c>
      <c r="D55" s="1">
        <v>22.889581918699999</v>
      </c>
      <c r="E55" s="1">
        <v>2.5818629264799999</v>
      </c>
      <c r="F55" s="1">
        <v>22.1674590111</v>
      </c>
    </row>
    <row r="56" spans="1:48">
      <c r="AB56" t="s">
        <v>47</v>
      </c>
      <c r="AG56" t="s">
        <v>47</v>
      </c>
      <c r="AL56" t="s">
        <v>47</v>
      </c>
      <c r="AQ56" t="s">
        <v>47</v>
      </c>
      <c r="AV56" t="s">
        <v>47</v>
      </c>
    </row>
    <row r="57" spans="1:48">
      <c r="AB57" t="s">
        <v>85</v>
      </c>
      <c r="AG57" t="s">
        <v>160</v>
      </c>
      <c r="AL57" t="s">
        <v>233</v>
      </c>
      <c r="AQ57">
        <v>1.73458444904</v>
      </c>
      <c r="AV57" t="s">
        <v>370</v>
      </c>
    </row>
    <row r="58" spans="1:48">
      <c r="A58" s="1">
        <v>10</v>
      </c>
      <c r="B58" s="1" t="s">
        <v>0</v>
      </c>
      <c r="C58" s="1">
        <v>2.6238451004000001</v>
      </c>
      <c r="D58" s="1">
        <v>21.740189075499998</v>
      </c>
      <c r="E58" s="1">
        <v>2.5620930194899998</v>
      </c>
      <c r="F58" s="1">
        <v>20.849280834200002</v>
      </c>
      <c r="AB58" t="s">
        <v>86</v>
      </c>
      <c r="AG58" t="s">
        <v>161</v>
      </c>
      <c r="AL58" t="s">
        <v>234</v>
      </c>
      <c r="AQ58" t="s">
        <v>299</v>
      </c>
      <c r="AV58" t="s">
        <v>371</v>
      </c>
    </row>
    <row r="59" spans="1:48">
      <c r="B59" s="1" t="s">
        <v>1</v>
      </c>
      <c r="C59" s="1">
        <v>2.6296508312200002</v>
      </c>
      <c r="D59" s="1">
        <v>21.887538909900002</v>
      </c>
      <c r="E59" s="1">
        <v>2.6131069660200001</v>
      </c>
      <c r="F59" s="1">
        <v>21.0800039768</v>
      </c>
      <c r="AB59" t="s">
        <v>87</v>
      </c>
      <c r="AG59" t="s">
        <v>162</v>
      </c>
      <c r="AL59" t="s">
        <v>235</v>
      </c>
      <c r="AQ59" t="s">
        <v>300</v>
      </c>
      <c r="AV59" t="s">
        <v>372</v>
      </c>
    </row>
    <row r="60" spans="1:48">
      <c r="B60" s="1" t="s">
        <v>2</v>
      </c>
      <c r="C60" s="1">
        <v>2.7551999092099999</v>
      </c>
      <c r="D60" s="1">
        <v>22.216475009900002</v>
      </c>
      <c r="E60" s="1">
        <v>2.6520509719800001</v>
      </c>
      <c r="F60" s="1">
        <v>21.170455932599999</v>
      </c>
      <c r="AB60" t="s">
        <v>88</v>
      </c>
      <c r="AG60" t="s">
        <v>163</v>
      </c>
      <c r="AL60" t="s">
        <v>236</v>
      </c>
      <c r="AQ60" t="s">
        <v>301</v>
      </c>
      <c r="AV60" t="s">
        <v>373</v>
      </c>
    </row>
    <row r="61" spans="1:48">
      <c r="B61" s="1" t="s">
        <v>3</v>
      </c>
      <c r="C61" s="1">
        <v>2.79141616821</v>
      </c>
      <c r="D61" s="1">
        <v>22.8084719181</v>
      </c>
      <c r="E61" s="1">
        <v>2.7405591011000001</v>
      </c>
      <c r="F61" s="1">
        <v>21.744897127200002</v>
      </c>
    </row>
    <row r="62" spans="1:48">
      <c r="AB62" t="s">
        <v>52</v>
      </c>
      <c r="AG62" t="s">
        <v>52</v>
      </c>
      <c r="AL62" t="s">
        <v>52</v>
      </c>
      <c r="AQ62" t="s">
        <v>52</v>
      </c>
      <c r="AV62" t="s">
        <v>52</v>
      </c>
    </row>
    <row r="63" spans="1:48">
      <c r="AB63" t="s">
        <v>89</v>
      </c>
      <c r="AG63" t="s">
        <v>164</v>
      </c>
      <c r="AL63" t="s">
        <v>237</v>
      </c>
      <c r="AQ63" t="s">
        <v>302</v>
      </c>
      <c r="AV63" t="s">
        <v>374</v>
      </c>
    </row>
    <row r="64" spans="1:48">
      <c r="AB64" t="s">
        <v>90</v>
      </c>
      <c r="AG64" t="s">
        <v>165</v>
      </c>
      <c r="AL64" t="s">
        <v>238</v>
      </c>
      <c r="AQ64" t="s">
        <v>303</v>
      </c>
      <c r="AV64" t="s">
        <v>375</v>
      </c>
    </row>
    <row r="66" spans="28:48">
      <c r="AB66" t="s">
        <v>55</v>
      </c>
      <c r="AG66" t="s">
        <v>55</v>
      </c>
      <c r="AL66" t="s">
        <v>55</v>
      </c>
      <c r="AQ66" t="s">
        <v>55</v>
      </c>
      <c r="AV66" t="s">
        <v>55</v>
      </c>
    </row>
    <row r="67" spans="28:48">
      <c r="AB67" t="s">
        <v>91</v>
      </c>
      <c r="AG67" t="s">
        <v>166</v>
      </c>
      <c r="AL67" t="s">
        <v>239</v>
      </c>
      <c r="AQ67" t="s">
        <v>304</v>
      </c>
      <c r="AV67" t="s">
        <v>376</v>
      </c>
    </row>
    <row r="68" spans="28:48">
      <c r="AB68" t="s">
        <v>92</v>
      </c>
      <c r="AG68" t="s">
        <v>167</v>
      </c>
      <c r="AL68" t="s">
        <v>240</v>
      </c>
      <c r="AQ68" t="s">
        <v>305</v>
      </c>
      <c r="AV68" t="s">
        <v>377</v>
      </c>
    </row>
    <row r="69" spans="28:48">
      <c r="AB69" t="s">
        <v>93</v>
      </c>
      <c r="AG69" t="s">
        <v>168</v>
      </c>
      <c r="AL69" t="s">
        <v>241</v>
      </c>
      <c r="AQ69" t="s">
        <v>306</v>
      </c>
      <c r="AV69" t="s">
        <v>378</v>
      </c>
    </row>
    <row r="70" spans="28:48">
      <c r="AB70" t="s">
        <v>94</v>
      </c>
      <c r="AG70" t="s">
        <v>169</v>
      </c>
      <c r="AL70" t="s">
        <v>242</v>
      </c>
      <c r="AQ70" t="s">
        <v>307</v>
      </c>
      <c r="AV70" t="s">
        <v>379</v>
      </c>
    </row>
    <row r="72" spans="28:48">
      <c r="AB72" t="s">
        <v>60</v>
      </c>
      <c r="AG72" t="s">
        <v>60</v>
      </c>
      <c r="AL72" t="s">
        <v>60</v>
      </c>
      <c r="AQ72" t="s">
        <v>60</v>
      </c>
      <c r="AV72" t="s">
        <v>60</v>
      </c>
    </row>
    <row r="73" spans="28:48">
      <c r="AB73" t="s">
        <v>95</v>
      </c>
      <c r="AG73" t="s">
        <v>170</v>
      </c>
      <c r="AL73" t="s">
        <v>243</v>
      </c>
      <c r="AQ73" t="s">
        <v>308</v>
      </c>
      <c r="AV73" t="s">
        <v>380</v>
      </c>
    </row>
    <row r="74" spans="28:48">
      <c r="AB74" t="s">
        <v>96</v>
      </c>
      <c r="AG74" t="s">
        <v>171</v>
      </c>
      <c r="AL74" t="s">
        <v>244</v>
      </c>
      <c r="AQ74" t="s">
        <v>309</v>
      </c>
      <c r="AV74" t="s">
        <v>381</v>
      </c>
    </row>
    <row r="76" spans="28:48">
      <c r="AB76" t="s">
        <v>63</v>
      </c>
      <c r="AG76" t="s">
        <v>63</v>
      </c>
      <c r="AL76" t="s">
        <v>63</v>
      </c>
      <c r="AQ76" t="s">
        <v>63</v>
      </c>
      <c r="AV76" t="s">
        <v>63</v>
      </c>
    </row>
    <row r="77" spans="28:48">
      <c r="AB77" t="s">
        <v>97</v>
      </c>
      <c r="AG77" t="s">
        <v>172</v>
      </c>
      <c r="AL77" t="s">
        <v>245</v>
      </c>
      <c r="AQ77" t="s">
        <v>310</v>
      </c>
      <c r="AV77" t="s">
        <v>382</v>
      </c>
    </row>
    <row r="78" spans="28:48">
      <c r="AB78" t="s">
        <v>98</v>
      </c>
      <c r="AG78" t="s">
        <v>173</v>
      </c>
      <c r="AL78" t="s">
        <v>246</v>
      </c>
      <c r="AQ78" t="s">
        <v>311</v>
      </c>
      <c r="AV78" t="s">
        <v>383</v>
      </c>
    </row>
    <row r="79" spans="28:48">
      <c r="AB79" t="s">
        <v>99</v>
      </c>
      <c r="AG79" t="s">
        <v>174</v>
      </c>
      <c r="AL79" t="s">
        <v>247</v>
      </c>
      <c r="AQ79" t="s">
        <v>312</v>
      </c>
      <c r="AV79" t="s">
        <v>384</v>
      </c>
    </row>
    <row r="80" spans="28:48">
      <c r="AB80" t="s">
        <v>100</v>
      </c>
      <c r="AG80" t="s">
        <v>175</v>
      </c>
      <c r="AL80" t="s">
        <v>248</v>
      </c>
      <c r="AQ80" t="s">
        <v>313</v>
      </c>
      <c r="AV80" t="s">
        <v>385</v>
      </c>
    </row>
    <row r="82" spans="28:48">
      <c r="AB82" t="s">
        <v>68</v>
      </c>
      <c r="AG82" t="s">
        <v>68</v>
      </c>
      <c r="AL82" t="s">
        <v>68</v>
      </c>
      <c r="AQ82" t="s">
        <v>68</v>
      </c>
      <c r="AV82" t="s">
        <v>68</v>
      </c>
    </row>
    <row r="83" spans="28:48">
      <c r="AB83" t="s">
        <v>101</v>
      </c>
      <c r="AG83" t="s">
        <v>176</v>
      </c>
      <c r="AL83" t="s">
        <v>249</v>
      </c>
      <c r="AQ83" t="s">
        <v>314</v>
      </c>
      <c r="AV83" t="s">
        <v>386</v>
      </c>
    </row>
    <row r="84" spans="28:48">
      <c r="AB84" t="s">
        <v>102</v>
      </c>
      <c r="AG84" t="s">
        <v>177</v>
      </c>
      <c r="AL84" t="s">
        <v>250</v>
      </c>
      <c r="AQ84" t="s">
        <v>315</v>
      </c>
      <c r="AV84" t="s">
        <v>387</v>
      </c>
    </row>
    <row r="86" spans="28:48">
      <c r="AB86" t="s">
        <v>103</v>
      </c>
      <c r="AG86" t="s">
        <v>103</v>
      </c>
      <c r="AL86" t="s">
        <v>103</v>
      </c>
      <c r="AQ86" t="s">
        <v>103</v>
      </c>
      <c r="AV86" t="s">
        <v>103</v>
      </c>
    </row>
    <row r="88" spans="28:48">
      <c r="AB88" t="s">
        <v>39</v>
      </c>
      <c r="AG88" t="s">
        <v>39</v>
      </c>
      <c r="AL88" t="s">
        <v>39</v>
      </c>
      <c r="AQ88" t="s">
        <v>39</v>
      </c>
      <c r="AV88" t="s">
        <v>39</v>
      </c>
    </row>
    <row r="89" spans="28:48">
      <c r="AB89" t="s">
        <v>104</v>
      </c>
      <c r="AG89" t="s">
        <v>178</v>
      </c>
      <c r="AL89" t="s">
        <v>251</v>
      </c>
      <c r="AQ89" t="s">
        <v>316</v>
      </c>
      <c r="AV89" t="s">
        <v>388</v>
      </c>
    </row>
    <row r="90" spans="28:48">
      <c r="AB90" t="s">
        <v>105</v>
      </c>
      <c r="AG90" t="s">
        <v>179</v>
      </c>
      <c r="AL90" t="s">
        <v>252</v>
      </c>
      <c r="AQ90" t="s">
        <v>317</v>
      </c>
      <c r="AV90" t="s">
        <v>389</v>
      </c>
    </row>
    <row r="91" spans="28:48">
      <c r="AB91" t="s">
        <v>106</v>
      </c>
      <c r="AG91" t="s">
        <v>180</v>
      </c>
      <c r="AL91" t="s">
        <v>253</v>
      </c>
      <c r="AQ91" t="s">
        <v>318</v>
      </c>
      <c r="AV91" t="s">
        <v>390</v>
      </c>
    </row>
    <row r="92" spans="28:48">
      <c r="AB92" t="s">
        <v>107</v>
      </c>
      <c r="AG92" t="s">
        <v>181</v>
      </c>
      <c r="AL92" t="s">
        <v>254</v>
      </c>
      <c r="AQ92" t="s">
        <v>319</v>
      </c>
      <c r="AV92" t="s">
        <v>391</v>
      </c>
    </row>
    <row r="94" spans="28:48">
      <c r="AB94" t="s">
        <v>44</v>
      </c>
      <c r="AG94" t="s">
        <v>44</v>
      </c>
      <c r="AL94" t="s">
        <v>44</v>
      </c>
      <c r="AQ94" t="s">
        <v>44</v>
      </c>
      <c r="AV94" t="s">
        <v>44</v>
      </c>
    </row>
    <row r="95" spans="28:48">
      <c r="AB95" t="s">
        <v>108</v>
      </c>
      <c r="AG95" t="s">
        <v>182</v>
      </c>
      <c r="AL95" t="s">
        <v>255</v>
      </c>
      <c r="AQ95" t="s">
        <v>320</v>
      </c>
      <c r="AV95" t="s">
        <v>392</v>
      </c>
    </row>
    <row r="96" spans="28:48">
      <c r="AB96" t="s">
        <v>109</v>
      </c>
      <c r="AG96" t="s">
        <v>183</v>
      </c>
      <c r="AL96" t="s">
        <v>232</v>
      </c>
      <c r="AQ96" t="s">
        <v>203</v>
      </c>
      <c r="AV96" t="s">
        <v>393</v>
      </c>
    </row>
    <row r="98" spans="28:48">
      <c r="AB98" t="s">
        <v>47</v>
      </c>
      <c r="AG98" t="s">
        <v>47</v>
      </c>
      <c r="AL98" t="s">
        <v>47</v>
      </c>
      <c r="AQ98" t="s">
        <v>47</v>
      </c>
      <c r="AV98" t="s">
        <v>47</v>
      </c>
    </row>
    <row r="99" spans="28:48">
      <c r="AB99" t="s">
        <v>110</v>
      </c>
      <c r="AG99" t="s">
        <v>184</v>
      </c>
      <c r="AL99" t="s">
        <v>256</v>
      </c>
      <c r="AQ99" t="s">
        <v>321</v>
      </c>
      <c r="AV99" t="s">
        <v>394</v>
      </c>
    </row>
    <row r="100" spans="28:48">
      <c r="AB100" t="s">
        <v>111</v>
      </c>
      <c r="AG100" t="s">
        <v>185</v>
      </c>
      <c r="AL100" t="s">
        <v>257</v>
      </c>
      <c r="AQ100" t="s">
        <v>322</v>
      </c>
      <c r="AV100" t="s">
        <v>395</v>
      </c>
    </row>
    <row r="101" spans="28:48">
      <c r="AB101" t="s">
        <v>112</v>
      </c>
      <c r="AG101" t="s">
        <v>186</v>
      </c>
      <c r="AL101" t="s">
        <v>258</v>
      </c>
      <c r="AQ101" t="s">
        <v>323</v>
      </c>
      <c r="AV101" t="s">
        <v>396</v>
      </c>
    </row>
    <row r="102" spans="28:48">
      <c r="AB102" t="s">
        <v>113</v>
      </c>
      <c r="AG102" t="s">
        <v>187</v>
      </c>
      <c r="AL102" t="s">
        <v>259</v>
      </c>
      <c r="AQ102" t="s">
        <v>324</v>
      </c>
      <c r="AV102" t="s">
        <v>397</v>
      </c>
    </row>
    <row r="104" spans="28:48">
      <c r="AB104" t="s">
        <v>52</v>
      </c>
      <c r="AG104" t="s">
        <v>52</v>
      </c>
      <c r="AL104" t="s">
        <v>52</v>
      </c>
      <c r="AQ104" t="s">
        <v>52</v>
      </c>
      <c r="AV104" t="s">
        <v>52</v>
      </c>
    </row>
    <row r="105" spans="28:48">
      <c r="AB105" t="s">
        <v>114</v>
      </c>
      <c r="AG105" t="s">
        <v>188</v>
      </c>
      <c r="AL105" t="s">
        <v>260</v>
      </c>
      <c r="AQ105" t="s">
        <v>325</v>
      </c>
      <c r="AV105" t="s">
        <v>398</v>
      </c>
    </row>
    <row r="106" spans="28:48">
      <c r="AB106" t="s">
        <v>115</v>
      </c>
      <c r="AG106" t="s">
        <v>189</v>
      </c>
      <c r="AL106" t="s">
        <v>261</v>
      </c>
      <c r="AQ106" t="s">
        <v>326</v>
      </c>
      <c r="AV106" t="s">
        <v>399</v>
      </c>
    </row>
    <row r="108" spans="28:48">
      <c r="AB108" t="s">
        <v>55</v>
      </c>
      <c r="AG108" t="s">
        <v>55</v>
      </c>
      <c r="AL108" t="s">
        <v>55</v>
      </c>
      <c r="AQ108" t="s">
        <v>55</v>
      </c>
      <c r="AV108" t="s">
        <v>55</v>
      </c>
    </row>
    <row r="109" spans="28:48">
      <c r="AB109" t="s">
        <v>116</v>
      </c>
      <c r="AG109" t="s">
        <v>190</v>
      </c>
      <c r="AL109" t="s">
        <v>262</v>
      </c>
      <c r="AQ109" t="s">
        <v>327</v>
      </c>
      <c r="AV109" t="s">
        <v>400</v>
      </c>
    </row>
    <row r="110" spans="28:48">
      <c r="AB110" t="s">
        <v>117</v>
      </c>
      <c r="AG110" t="s">
        <v>191</v>
      </c>
      <c r="AL110" t="s">
        <v>263</v>
      </c>
      <c r="AQ110" t="s">
        <v>328</v>
      </c>
      <c r="AV110" t="s">
        <v>401</v>
      </c>
    </row>
    <row r="111" spans="28:48">
      <c r="AB111" t="s">
        <v>118</v>
      </c>
      <c r="AG111" t="s">
        <v>192</v>
      </c>
      <c r="AL111" t="s">
        <v>264</v>
      </c>
      <c r="AQ111" t="s">
        <v>329</v>
      </c>
      <c r="AV111" t="s">
        <v>402</v>
      </c>
    </row>
    <row r="112" spans="28:48">
      <c r="AB112" t="s">
        <v>119</v>
      </c>
      <c r="AG112" t="s">
        <v>193</v>
      </c>
      <c r="AL112" t="s">
        <v>265</v>
      </c>
      <c r="AQ112" t="s">
        <v>330</v>
      </c>
      <c r="AV112" t="s">
        <v>403</v>
      </c>
    </row>
    <row r="114" spans="28:48">
      <c r="AB114" t="s">
        <v>60</v>
      </c>
      <c r="AG114" t="s">
        <v>60</v>
      </c>
      <c r="AL114" t="s">
        <v>60</v>
      </c>
      <c r="AQ114" t="s">
        <v>60</v>
      </c>
      <c r="AV114" t="s">
        <v>60</v>
      </c>
    </row>
    <row r="115" spans="28:48">
      <c r="AB115" t="s">
        <v>120</v>
      </c>
      <c r="AG115" t="s">
        <v>194</v>
      </c>
      <c r="AL115" t="s">
        <v>266</v>
      </c>
      <c r="AQ115" t="s">
        <v>331</v>
      </c>
      <c r="AV115" t="s">
        <v>404</v>
      </c>
    </row>
    <row r="116" spans="28:48">
      <c r="AB116" t="s">
        <v>121</v>
      </c>
      <c r="AG116" t="s">
        <v>195</v>
      </c>
      <c r="AL116" t="s">
        <v>267</v>
      </c>
      <c r="AQ116" t="s">
        <v>332</v>
      </c>
      <c r="AV116" t="s">
        <v>405</v>
      </c>
    </row>
    <row r="118" spans="28:48">
      <c r="AB118" t="s">
        <v>63</v>
      </c>
      <c r="AG118" t="s">
        <v>63</v>
      </c>
      <c r="AL118" t="s">
        <v>63</v>
      </c>
      <c r="AQ118" t="s">
        <v>63</v>
      </c>
      <c r="AV118" t="s">
        <v>63</v>
      </c>
    </row>
    <row r="119" spans="28:48">
      <c r="AB119" t="s">
        <v>122</v>
      </c>
      <c r="AG119" t="s">
        <v>196</v>
      </c>
      <c r="AL119" t="s">
        <v>268</v>
      </c>
      <c r="AQ119" t="s">
        <v>333</v>
      </c>
      <c r="AV119" t="s">
        <v>406</v>
      </c>
    </row>
    <row r="120" spans="28:48">
      <c r="AB120" t="s">
        <v>123</v>
      </c>
      <c r="AG120" t="s">
        <v>197</v>
      </c>
      <c r="AL120" t="s">
        <v>269</v>
      </c>
      <c r="AQ120" t="s">
        <v>334</v>
      </c>
      <c r="AV120" t="s">
        <v>407</v>
      </c>
    </row>
    <row r="121" spans="28:48">
      <c r="AB121" t="s">
        <v>124</v>
      </c>
      <c r="AG121" t="s">
        <v>198</v>
      </c>
      <c r="AL121" t="s">
        <v>270</v>
      </c>
      <c r="AQ121" t="s">
        <v>335</v>
      </c>
      <c r="AV121" t="s">
        <v>408</v>
      </c>
    </row>
    <row r="122" spans="28:48">
      <c r="AB122" t="s">
        <v>125</v>
      </c>
      <c r="AG122" t="s">
        <v>199</v>
      </c>
      <c r="AL122" t="s">
        <v>271</v>
      </c>
      <c r="AQ122" t="s">
        <v>336</v>
      </c>
      <c r="AV122" t="s">
        <v>409</v>
      </c>
    </row>
    <row r="124" spans="28:48">
      <c r="AB124" t="s">
        <v>68</v>
      </c>
      <c r="AG124" t="s">
        <v>68</v>
      </c>
      <c r="AL124" t="s">
        <v>68</v>
      </c>
      <c r="AQ124" t="s">
        <v>68</v>
      </c>
      <c r="AV124" t="s">
        <v>68</v>
      </c>
    </row>
    <row r="125" spans="28:48">
      <c r="AB125" t="s">
        <v>126</v>
      </c>
      <c r="AG125" t="s">
        <v>200</v>
      </c>
      <c r="AL125" t="s">
        <v>272</v>
      </c>
      <c r="AQ125" t="s">
        <v>337</v>
      </c>
      <c r="AV125" t="s">
        <v>410</v>
      </c>
    </row>
    <row r="126" spans="28:48">
      <c r="AB126" t="s">
        <v>127</v>
      </c>
      <c r="AG126" t="s">
        <v>201</v>
      </c>
      <c r="AL126" t="s">
        <v>273</v>
      </c>
      <c r="AQ126" t="s">
        <v>338</v>
      </c>
      <c r="AV126" t="s">
        <v>411</v>
      </c>
    </row>
  </sheetData>
  <mergeCells count="35">
    <mergeCell ref="S20:T20"/>
    <mergeCell ref="U20:V20"/>
    <mergeCell ref="W20:X20"/>
    <mergeCell ref="R33:X33"/>
    <mergeCell ref="B2:F2"/>
    <mergeCell ref="I2:L2"/>
    <mergeCell ref="M2:N2"/>
    <mergeCell ref="O2:O3"/>
    <mergeCell ref="P5:P6"/>
    <mergeCell ref="R5:X5"/>
    <mergeCell ref="S6:T6"/>
    <mergeCell ref="W6:X6"/>
    <mergeCell ref="P3:P4"/>
    <mergeCell ref="U6:V6"/>
    <mergeCell ref="R3:X4"/>
    <mergeCell ref="R12:X12"/>
    <mergeCell ref="S13:T13"/>
    <mergeCell ref="U13:V13"/>
    <mergeCell ref="W13:X13"/>
    <mergeCell ref="R19:X19"/>
    <mergeCell ref="R47:X47"/>
    <mergeCell ref="S48:T48"/>
    <mergeCell ref="U48:V48"/>
    <mergeCell ref="W48:X48"/>
    <mergeCell ref="S34:T34"/>
    <mergeCell ref="U34:V34"/>
    <mergeCell ref="W34:X34"/>
    <mergeCell ref="R40:X40"/>
    <mergeCell ref="S41:T41"/>
    <mergeCell ref="U41:V41"/>
    <mergeCell ref="W41:X41"/>
    <mergeCell ref="R26:X26"/>
    <mergeCell ref="S27:T27"/>
    <mergeCell ref="U27:V27"/>
    <mergeCell ref="W27:X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Marone, Stephen (GRC-LTA0)[GRC-LERCIP]</dc:creator>
  <cp:lastModifiedBy>Marone, Stephen (GRC-LTA0)[GRC-LERCIP]</cp:lastModifiedBy>
  <dcterms:created xsi:type="dcterms:W3CDTF">2015-06-24T13:15:41Z</dcterms:created>
  <dcterms:modified xsi:type="dcterms:W3CDTF">2015-07-02T18:58:57Z</dcterms:modified>
</cp:coreProperties>
</file>