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8980" yWindow="10340" windowWidth="38340" windowHeight="17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6" i="1" l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X46" i="1"/>
  <c r="V31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W31" i="1"/>
  <c r="X31" i="1"/>
  <c r="S32" i="1"/>
  <c r="T32" i="1"/>
  <c r="U32" i="1"/>
  <c r="V32" i="1"/>
  <c r="W32" i="1"/>
  <c r="X32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T52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U52" i="1"/>
  <c r="V52" i="1"/>
  <c r="W52" i="1"/>
  <c r="X52" i="1"/>
  <c r="S53" i="1"/>
  <c r="T53" i="1"/>
  <c r="U53" i="1"/>
  <c r="V53" i="1"/>
  <c r="W53" i="1"/>
  <c r="X53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8" i="1"/>
  <c r="U9" i="1"/>
  <c r="X11" i="1"/>
  <c r="W11" i="1"/>
  <c r="V11" i="1"/>
  <c r="U11" i="1"/>
  <c r="T11" i="1"/>
  <c r="S11" i="1"/>
  <c r="X8" i="1"/>
  <c r="X9" i="1"/>
  <c r="X10" i="1"/>
  <c r="W10" i="1"/>
  <c r="V10" i="1"/>
  <c r="U10" i="1"/>
  <c r="T10" i="1"/>
  <c r="S10" i="1"/>
  <c r="W9" i="1"/>
  <c r="V9" i="1"/>
  <c r="T9" i="1"/>
  <c r="S9" i="1"/>
  <c r="W8" i="1"/>
  <c r="V8" i="1"/>
  <c r="U8" i="1"/>
  <c r="T8" i="1"/>
  <c r="K4" i="1"/>
  <c r="I4" i="1"/>
  <c r="M4" i="1"/>
  <c r="L4" i="1"/>
  <c r="J4" i="1"/>
  <c r="N4" i="1"/>
  <c r="O4" i="1"/>
  <c r="K5" i="1"/>
  <c r="I5" i="1"/>
  <c r="M5" i="1"/>
  <c r="L5" i="1"/>
  <c r="J5" i="1"/>
  <c r="N5" i="1"/>
  <c r="O5" i="1"/>
  <c r="K6" i="1"/>
  <c r="I6" i="1"/>
  <c r="M6" i="1"/>
  <c r="L6" i="1"/>
  <c r="J6" i="1"/>
  <c r="N6" i="1"/>
  <c r="O6" i="1"/>
  <c r="K7" i="1"/>
  <c r="I7" i="1"/>
  <c r="M7" i="1"/>
  <c r="L7" i="1"/>
  <c r="J7" i="1"/>
  <c r="N7" i="1"/>
  <c r="O7" i="1"/>
  <c r="P5" i="1"/>
</calcChain>
</file>

<file path=xl/sharedStrings.xml><?xml version="1.0" encoding="utf-8"?>
<sst xmlns="http://schemas.openxmlformats.org/spreadsheetml/2006/main" count="266" uniqueCount="61">
  <si>
    <t>LN</t>
  </si>
  <si>
    <t>WN</t>
  </si>
  <si>
    <t>CN</t>
  </si>
  <si>
    <t>HN</t>
  </si>
  <si>
    <t>V2</t>
  </si>
  <si>
    <t>LV2</t>
  </si>
  <si>
    <t>V4</t>
  </si>
  <si>
    <t>LV4</t>
  </si>
  <si>
    <t>Averages</t>
  </si>
  <si>
    <t>Run Times Data</t>
  </si>
  <si>
    <t>Large (LV*)</t>
  </si>
  <si>
    <t>Normal (V*)</t>
  </si>
  <si>
    <t>Percent Differences</t>
  </si>
  <si>
    <t>Size Ind. Avg. Percent Diff.</t>
  </si>
  <si>
    <t>Overall Avg. Percent Diff.</t>
  </si>
  <si>
    <t>Average</t>
  </si>
  <si>
    <t>Max</t>
  </si>
  <si>
    <t>2 Dimensional 3rd Order Legendre Polynomial</t>
  </si>
  <si>
    <t>2 Dimensional 5rd Order Legendre Polynomial</t>
  </si>
  <si>
    <t>Results vs. Actual</t>
  </si>
  <si>
    <t>Gradient vs. Interp</t>
  </si>
  <si>
    <t>Gradient vs. Actual</t>
  </si>
  <si>
    <t>Percent Error per Problem and Interpolation Scheme</t>
  </si>
  <si>
    <t>Interp</t>
  </si>
  <si>
    <t>Scheme</t>
  </si>
  <si>
    <t>3 Dimensional Piecewise Planes</t>
  </si>
  <si>
    <t>3 Dimensional Variable Height Egg Crate</t>
  </si>
  <si>
    <t>3 Dimensional Simple Plane</t>
  </si>
  <si>
    <t>5 Dimensional 4th Order Polynomial</t>
  </si>
  <si>
    <t>5 Dimensional 2nd Order Polynomial</t>
  </si>
  <si>
    <t>2D3O</t>
  </si>
  <si>
    <t>Test Inputs</t>
  </si>
  <si>
    <t>Run1</t>
  </si>
  <si>
    <t>Run 2</t>
  </si>
  <si>
    <t>Run 3</t>
  </si>
  <si>
    <t>2D5O</t>
  </si>
  <si>
    <t>Run 1</t>
  </si>
  <si>
    <t>Plane</t>
  </si>
  <si>
    <t>PW</t>
  </si>
  <si>
    <t>Crate</t>
  </si>
  <si>
    <t>5D2O</t>
  </si>
  <si>
    <t>5D4O</t>
  </si>
  <si>
    <t>Max Gradient Percent Error</t>
  </si>
  <si>
    <t>Average Result Percent Error</t>
  </si>
  <si>
    <t>Max Result Percent Error</t>
  </si>
  <si>
    <t>Average Actual Gradient Percent Error</t>
  </si>
  <si>
    <t>Max Actual Gradient Percent Error</t>
  </si>
  <si>
    <t>Average Gradient Percent Error</t>
  </si>
  <si>
    <t>Minimum Independent Values</t>
  </si>
  <si>
    <t>Maximum Independent Values</t>
  </si>
  <si>
    <t>Training Point Quanitity</t>
  </si>
  <si>
    <t>Prediction Point Quantity</t>
  </si>
  <si>
    <t>Training Point Distribution</t>
  </si>
  <si>
    <t>Prediction Point Distribution</t>
  </si>
  <si>
    <t>Neighbor Quantity</t>
  </si>
  <si>
    <t>Distance Effect</t>
  </si>
  <si>
    <t>Tension</t>
  </si>
  <si>
    <t>Bias</t>
  </si>
  <si>
    <t>KD-Tree Leaf Quantity</t>
  </si>
  <si>
    <t xml:space="preserve">Random </t>
  </si>
  <si>
    <t>Latin Hypercube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</si>
</sst>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10" fontId="0" fillId="0" borderId="10" xfId="0" applyNumberFormat="1" applyBorder="1" applyAlignment="1">
      <alignment horizontal="center" vertical="center"/>
    </xf>
    <xf numFmtId="0" fontId="0" fillId="2" borderId="2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11" xfId="0" applyFill="1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/>
    <xf numFmtId="0" fontId="3" fillId="0" borderId="22" xfId="0" applyFont="1" applyBorder="1"/>
    <xf numFmtId="0" fontId="3" fillId="0" borderId="24" xfId="0" applyFont="1" applyBorder="1"/>
    <xf numFmtId="0" fontId="3" fillId="0" borderId="32" xfId="0" applyFont="1" applyBorder="1"/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1" fontId="0" fillId="0" borderId="33" xfId="0" applyNumberFormat="1" applyBorder="1"/>
    <xf numFmtId="11" fontId="0" fillId="0" borderId="7" xfId="0" applyNumberFormat="1" applyBorder="1"/>
    <xf numFmtId="11" fontId="0" fillId="0" borderId="3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3" fillId="3" borderId="22" xfId="0" applyFont="1" applyFill="1" applyBorder="1"/>
    <xf numFmtId="0" fontId="3" fillId="3" borderId="24" xfId="0" applyFont="1" applyFill="1" applyBorder="1"/>
    <xf numFmtId="0" fontId="3" fillId="3" borderId="32" xfId="0" applyFont="1" applyFill="1" applyBorder="1"/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3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11" fontId="0" fillId="0" borderId="5" xfId="0" applyNumberFormat="1" applyBorder="1"/>
    <xf numFmtId="11" fontId="0" fillId="0" borderId="0" xfId="0" applyNumberFormat="1" applyBorder="1"/>
    <xf numFmtId="11" fontId="0" fillId="0" borderId="34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11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/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3" xfId="0" applyBorder="1" applyAlignment="1">
      <alignment horizontal="center" vertical="center"/>
    </xf>
    <xf numFmtId="11" fontId="0" fillId="0" borderId="36" xfId="0" applyNumberFormat="1" applyBorder="1"/>
    <xf numFmtId="11" fontId="0" fillId="0" borderId="37" xfId="0" applyNumberFormat="1" applyBorder="1"/>
    <xf numFmtId="11" fontId="0" fillId="0" borderId="36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tabSelected="1" showRuler="0" topLeftCell="E1" zoomScale="115" zoomScaleNormal="115" zoomScalePageLayoutView="115" workbookViewId="0">
      <selection activeCell="R3" sqref="R3:X53"/>
    </sheetView>
  </sheetViews>
  <sheetFormatPr baseColWidth="10" defaultRowHeight="15" x14ac:dyDescent="0"/>
  <cols>
    <col min="1" max="1" width="3.83203125" style="1" customWidth="1"/>
    <col min="2" max="2" width="5.83203125" style="1" customWidth="1"/>
    <col min="3" max="6" width="14" style="1" customWidth="1"/>
    <col min="9" max="12" width="0" hidden="1" customWidth="1"/>
    <col min="13" max="13" width="9.5" customWidth="1"/>
    <col min="14" max="14" width="10.83203125" customWidth="1"/>
    <col min="15" max="15" width="18" customWidth="1"/>
    <col min="16" max="16" width="14" customWidth="1"/>
    <col min="18" max="18" width="7.5" customWidth="1"/>
    <col min="19" max="24" width="9.1640625" customWidth="1"/>
    <col min="29" max="29" width="9" customWidth="1"/>
    <col min="30" max="50" width="8.6640625" customWidth="1"/>
  </cols>
  <sheetData>
    <row r="1" spans="1:53" ht="16" thickBot="1">
      <c r="A1" s="2"/>
      <c r="B1" s="2"/>
      <c r="C1" s="2"/>
      <c r="D1" s="2"/>
      <c r="E1" s="2"/>
      <c r="F1" s="2"/>
    </row>
    <row r="2" spans="1:53" ht="15" customHeight="1" thickBot="1">
      <c r="B2" s="36" t="s">
        <v>9</v>
      </c>
      <c r="C2" s="36"/>
      <c r="D2" s="36"/>
      <c r="E2" s="36"/>
      <c r="F2" s="36"/>
      <c r="H2" s="10"/>
      <c r="I2" s="37" t="s">
        <v>8</v>
      </c>
      <c r="J2" s="37"/>
      <c r="K2" s="37"/>
      <c r="L2" s="37"/>
      <c r="M2" s="38" t="s">
        <v>12</v>
      </c>
      <c r="N2" s="39"/>
      <c r="O2" s="40" t="s">
        <v>13</v>
      </c>
      <c r="P2" s="12"/>
    </row>
    <row r="3" spans="1:53">
      <c r="C3" s="1" t="s">
        <v>4</v>
      </c>
      <c r="D3" s="1" t="s">
        <v>5</v>
      </c>
      <c r="E3" s="1" t="s">
        <v>6</v>
      </c>
      <c r="F3" s="1" t="s">
        <v>7</v>
      </c>
      <c r="H3" s="11"/>
      <c r="I3" s="5" t="s">
        <v>4</v>
      </c>
      <c r="J3" s="5" t="s">
        <v>5</v>
      </c>
      <c r="K3" s="5" t="s">
        <v>6</v>
      </c>
      <c r="L3" s="5" t="s">
        <v>7</v>
      </c>
      <c r="M3" s="14" t="s">
        <v>11</v>
      </c>
      <c r="N3" s="15" t="s">
        <v>10</v>
      </c>
      <c r="O3" s="41"/>
      <c r="P3" s="44" t="s">
        <v>14</v>
      </c>
      <c r="R3" s="67" t="s">
        <v>22</v>
      </c>
      <c r="S3" s="68"/>
      <c r="T3" s="68"/>
      <c r="U3" s="68"/>
      <c r="V3" s="68"/>
      <c r="W3" s="68"/>
      <c r="X3" s="69"/>
      <c r="AG3" s="49" t="s">
        <v>30</v>
      </c>
      <c r="AH3" s="50"/>
      <c r="AI3" s="51"/>
      <c r="AJ3" s="49" t="s">
        <v>35</v>
      </c>
      <c r="AK3" s="50"/>
      <c r="AL3" s="51"/>
      <c r="AM3" s="49" t="s">
        <v>37</v>
      </c>
      <c r="AN3" s="50"/>
      <c r="AO3" s="51"/>
      <c r="AP3" s="49" t="s">
        <v>38</v>
      </c>
      <c r="AQ3" s="50"/>
      <c r="AR3" s="51"/>
      <c r="AS3" s="49" t="s">
        <v>39</v>
      </c>
      <c r="AT3" s="50"/>
      <c r="AU3" s="51"/>
      <c r="AV3" s="49" t="s">
        <v>40</v>
      </c>
      <c r="AW3" s="50"/>
      <c r="AX3" s="51"/>
      <c r="AY3" s="49" t="s">
        <v>41</v>
      </c>
      <c r="AZ3" s="50"/>
      <c r="BA3" s="51"/>
    </row>
    <row r="4" spans="1:53" ht="15" customHeight="1" thickBot="1">
      <c r="A4" s="1">
        <v>1</v>
      </c>
      <c r="B4" s="1" t="s">
        <v>0</v>
      </c>
      <c r="C4" s="1">
        <v>2.62193894386</v>
      </c>
      <c r="D4" s="1">
        <v>21.801460027699999</v>
      </c>
      <c r="E4" s="1">
        <v>2.4408540725700001</v>
      </c>
      <c r="F4" s="1">
        <v>20.8740260601</v>
      </c>
      <c r="H4" s="16" t="s">
        <v>0</v>
      </c>
      <c r="I4" s="6">
        <f>AVERAGE(C4,C10,C16,C22,C28,C34,C40,C46,C52,C58)</f>
        <v>2.6415823698030003</v>
      </c>
      <c r="J4" s="6">
        <f t="shared" ref="J4:K4" si="0">AVERAGE(D4,D10,D16,D22,D28,D34,D40,D46,D52,D58)</f>
        <v>22.311155033119995</v>
      </c>
      <c r="K4" s="6">
        <f t="shared" si="0"/>
        <v>2.4597635984419997</v>
      </c>
      <c r="L4" s="6">
        <f>AVERAGE(F4,F10,F16,F22,F28,F34,F40,F46,F52,F58)</f>
        <v>20.965781092629999</v>
      </c>
      <c r="M4" s="3">
        <f>((K4-I4)/I4)</f>
        <v>-6.8829491534863646E-2</v>
      </c>
      <c r="N4" s="3">
        <f>((L4-J4)/J4)</f>
        <v>-6.0300506114221476E-2</v>
      </c>
      <c r="O4" s="3">
        <f>(M4+N4)/2</f>
        <v>-6.4564998824542558E-2</v>
      </c>
      <c r="P4" s="45"/>
      <c r="R4" s="70"/>
      <c r="S4" s="71"/>
      <c r="T4" s="71"/>
      <c r="U4" s="71"/>
      <c r="V4" s="71"/>
      <c r="W4" s="71"/>
      <c r="X4" s="72"/>
      <c r="AG4" s="64" t="s">
        <v>32</v>
      </c>
      <c r="AH4" s="5" t="s">
        <v>33</v>
      </c>
      <c r="AI4" s="65" t="s">
        <v>34</v>
      </c>
      <c r="AJ4" s="64" t="s">
        <v>36</v>
      </c>
      <c r="AK4" s="5" t="s">
        <v>33</v>
      </c>
      <c r="AL4" s="65" t="s">
        <v>34</v>
      </c>
      <c r="AM4" s="64" t="s">
        <v>36</v>
      </c>
      <c r="AN4" s="5" t="s">
        <v>33</v>
      </c>
      <c r="AO4" s="65" t="s">
        <v>34</v>
      </c>
      <c r="AP4" s="64" t="s">
        <v>36</v>
      </c>
      <c r="AQ4" s="5" t="s">
        <v>33</v>
      </c>
      <c r="AR4" s="65" t="s">
        <v>34</v>
      </c>
      <c r="AS4" s="64" t="s">
        <v>36</v>
      </c>
      <c r="AT4" s="5" t="s">
        <v>33</v>
      </c>
      <c r="AU4" s="65" t="s">
        <v>34</v>
      </c>
      <c r="AV4" s="64" t="s">
        <v>36</v>
      </c>
      <c r="AW4" s="5" t="s">
        <v>33</v>
      </c>
      <c r="AX4" s="65" t="s">
        <v>34</v>
      </c>
      <c r="AY4" s="64" t="s">
        <v>36</v>
      </c>
      <c r="AZ4" s="5" t="s">
        <v>33</v>
      </c>
      <c r="BA4" s="65" t="s">
        <v>34</v>
      </c>
    </row>
    <row r="5" spans="1:53" ht="16" thickBot="1">
      <c r="B5" s="1" t="s">
        <v>1</v>
      </c>
      <c r="C5" s="1">
        <v>2.61756300926</v>
      </c>
      <c r="D5" s="1">
        <v>21.966699123400002</v>
      </c>
      <c r="E5" s="1">
        <v>2.4996819496199998</v>
      </c>
      <c r="F5" s="1">
        <v>21.252336025200002</v>
      </c>
      <c r="H5" s="4" t="s">
        <v>1</v>
      </c>
      <c r="I5" s="6">
        <f t="shared" ref="I5:I7" si="1">AVERAGE(C5,C11,C17,C23,C29,C35,C41,C47,C53,C59)</f>
        <v>2.6447695493700003</v>
      </c>
      <c r="J5" s="6">
        <f t="shared" ref="J5:J7" si="2">AVERAGE(D5,D11,D17,D23,D29,D35,D41,D47,D53,D59)</f>
        <v>22.419392895709997</v>
      </c>
      <c r="K5" s="6">
        <f t="shared" ref="K5:K7" si="3">AVERAGE(E5,E11,E17,E23,E29,E35,E41,E47,E53,E59)</f>
        <v>2.5290419101729995</v>
      </c>
      <c r="L5" s="6">
        <f>AVERAGE(F5,F11,F17,F23,F29,F35,F41,F47,F53,F59)</f>
        <v>21.378627634050002</v>
      </c>
      <c r="M5" s="3">
        <f t="shared" ref="M5:M7" si="4">((K5-I5)/I5)</f>
        <v>-4.3757173181522682E-2</v>
      </c>
      <c r="N5" s="3">
        <f t="shared" ref="N5:N7" si="5">((L5-J5)/J5)</f>
        <v>-4.6422544379386303E-2</v>
      </c>
      <c r="O5" s="3">
        <f t="shared" ref="O5:O7" si="6">(M5+N5)/2</f>
        <v>-4.5089858780454489E-2</v>
      </c>
      <c r="P5" s="42">
        <f>AVERAGE(O4:O7)</f>
        <v>-5.4145652730201825E-2</v>
      </c>
      <c r="R5" s="33" t="s">
        <v>17</v>
      </c>
      <c r="S5" s="34"/>
      <c r="T5" s="34"/>
      <c r="U5" s="34"/>
      <c r="V5" s="34"/>
      <c r="W5" s="34"/>
      <c r="X5" s="35"/>
      <c r="AG5" s="62" t="s">
        <v>0</v>
      </c>
      <c r="AH5" s="37"/>
      <c r="AI5" s="63"/>
      <c r="AJ5" s="62" t="s">
        <v>0</v>
      </c>
      <c r="AK5" s="37"/>
      <c r="AL5" s="63"/>
      <c r="AM5" s="62" t="s">
        <v>0</v>
      </c>
      <c r="AN5" s="37"/>
      <c r="AO5" s="63"/>
      <c r="AP5" s="62" t="s">
        <v>0</v>
      </c>
      <c r="AQ5" s="37"/>
      <c r="AR5" s="63"/>
      <c r="AS5" s="62" t="s">
        <v>0</v>
      </c>
      <c r="AT5" s="37"/>
      <c r="AU5" s="63"/>
      <c r="AV5" s="62" t="s">
        <v>0</v>
      </c>
      <c r="AW5" s="37"/>
      <c r="AX5" s="63"/>
      <c r="AY5" s="62" t="s">
        <v>0</v>
      </c>
      <c r="AZ5" s="37"/>
      <c r="BA5" s="63"/>
    </row>
    <row r="6" spans="1:53">
      <c r="B6" s="1" t="s">
        <v>2</v>
      </c>
      <c r="C6" s="1">
        <v>2.6318249702499998</v>
      </c>
      <c r="D6" s="1">
        <v>22.070904016499998</v>
      </c>
      <c r="E6" s="1">
        <v>2.50615000725</v>
      </c>
      <c r="F6" s="1">
        <v>21.506146907800002</v>
      </c>
      <c r="H6" s="4" t="s">
        <v>2</v>
      </c>
      <c r="I6" s="6">
        <f t="shared" si="1"/>
        <v>2.675272297861</v>
      </c>
      <c r="J6" s="6">
        <f>AVERAGE(D6,D12,D18,D24,D30,D36,D42,D48,D54,D60)</f>
        <v>22.610840606700002</v>
      </c>
      <c r="K6" s="6">
        <f t="shared" si="3"/>
        <v>2.5403779506699999</v>
      </c>
      <c r="L6" s="6">
        <f t="shared" ref="L6:L7" si="7">AVERAGE(F6,F12,F18,F24,F30,F36,F42,F48,F54,F60)</f>
        <v>21.489803099629999</v>
      </c>
      <c r="M6" s="3">
        <f t="shared" si="4"/>
        <v>-5.0422660638640072E-2</v>
      </c>
      <c r="N6" s="3">
        <f t="shared" si="5"/>
        <v>-4.9579647504914941E-2</v>
      </c>
      <c r="O6" s="3">
        <f t="shared" si="6"/>
        <v>-5.0001154071777507E-2</v>
      </c>
      <c r="P6" s="43"/>
      <c r="R6" s="20" t="s">
        <v>23</v>
      </c>
      <c r="S6" s="31" t="s">
        <v>19</v>
      </c>
      <c r="T6" s="32"/>
      <c r="U6" s="31" t="s">
        <v>20</v>
      </c>
      <c r="V6" s="32"/>
      <c r="W6" s="31" t="s">
        <v>21</v>
      </c>
      <c r="X6" s="32"/>
      <c r="AF6" s="48" t="s">
        <v>43</v>
      </c>
      <c r="AG6" s="56">
        <v>3.53788749397E-6</v>
      </c>
      <c r="AH6" s="57">
        <v>4.7190023343999997E-6</v>
      </c>
      <c r="AI6" s="58">
        <v>4.4562406934599998E-6</v>
      </c>
      <c r="AJ6" s="56">
        <v>1.28382544566E-5</v>
      </c>
      <c r="AK6" s="57">
        <v>9.9010054728599994E-6</v>
      </c>
      <c r="AL6" s="58">
        <v>7.0300736574199999E-6</v>
      </c>
      <c r="AM6" s="56">
        <v>7.5955452194799997E-14</v>
      </c>
      <c r="AN6" s="57">
        <v>3.9720685229199999E-14</v>
      </c>
      <c r="AO6" s="58">
        <v>1.32907709669E-13</v>
      </c>
      <c r="AP6" s="4">
        <v>0.32665857649000002</v>
      </c>
      <c r="AQ6" s="6">
        <v>7.0182070470899998</v>
      </c>
      <c r="AR6" s="52">
        <v>0.77058458502100002</v>
      </c>
      <c r="AS6" s="4">
        <v>14.620973408999999</v>
      </c>
      <c r="AT6" s="6">
        <v>15.259144644199999</v>
      </c>
      <c r="AU6" s="52">
        <v>9.2114055419100005</v>
      </c>
      <c r="AV6" s="4">
        <v>376.54032128599999</v>
      </c>
      <c r="AW6" s="6">
        <v>404.38670254900001</v>
      </c>
      <c r="AX6" s="52">
        <v>1578.17146273</v>
      </c>
      <c r="AY6" s="4">
        <v>4998.8463586999997</v>
      </c>
      <c r="AZ6" s="6">
        <v>6224.2969849999999</v>
      </c>
      <c r="BA6" s="52">
        <v>11705.740867099999</v>
      </c>
    </row>
    <row r="7" spans="1:53" ht="16" thickBot="1">
      <c r="B7" s="1" t="s">
        <v>3</v>
      </c>
      <c r="C7" s="1">
        <v>2.7531909942600001</v>
      </c>
      <c r="D7" s="1">
        <v>22.6110248566</v>
      </c>
      <c r="E7" s="1">
        <v>2.5828928947400001</v>
      </c>
      <c r="F7" s="1">
        <v>21.9168670177</v>
      </c>
      <c r="H7" s="7" t="s">
        <v>3</v>
      </c>
      <c r="I7" s="8">
        <f t="shared" si="1"/>
        <v>2.782344770431</v>
      </c>
      <c r="J7" s="8">
        <f t="shared" si="2"/>
        <v>23.259179234510004</v>
      </c>
      <c r="K7" s="8">
        <f t="shared" si="3"/>
        <v>2.6148314952840002</v>
      </c>
      <c r="L7" s="8">
        <f t="shared" si="7"/>
        <v>22.011384630209999</v>
      </c>
      <c r="M7" s="9">
        <f t="shared" si="4"/>
        <v>-6.0205793662677962E-2</v>
      </c>
      <c r="N7" s="9">
        <f t="shared" si="5"/>
        <v>-5.364740482538749E-2</v>
      </c>
      <c r="O7" s="9">
        <f t="shared" si="6"/>
        <v>-5.6926599244032726E-2</v>
      </c>
      <c r="P7" s="13"/>
      <c r="R7" s="21" t="s">
        <v>24</v>
      </c>
      <c r="S7" s="26" t="s">
        <v>15</v>
      </c>
      <c r="T7" s="27" t="s">
        <v>16</v>
      </c>
      <c r="U7" s="26" t="s">
        <v>15</v>
      </c>
      <c r="V7" s="27" t="s">
        <v>16</v>
      </c>
      <c r="W7" s="26" t="s">
        <v>15</v>
      </c>
      <c r="X7" s="27" t="s">
        <v>16</v>
      </c>
      <c r="AF7" s="48" t="s">
        <v>44</v>
      </c>
      <c r="AG7" s="4">
        <v>6.0799074253999996E-4</v>
      </c>
      <c r="AH7" s="6">
        <v>2.2407043571899998E-3</v>
      </c>
      <c r="AI7" s="52">
        <v>1.02290252727E-3</v>
      </c>
      <c r="AJ7" s="4">
        <v>3.6340887015000002E-3</v>
      </c>
      <c r="AK7" s="6">
        <v>1.2374816579499999E-3</v>
      </c>
      <c r="AL7" s="52">
        <v>7.0343380642300004E-4</v>
      </c>
      <c r="AM7" s="56">
        <v>3.9505480901000003E-11</v>
      </c>
      <c r="AN7" s="57">
        <v>5.4831998650200003E-12</v>
      </c>
      <c r="AO7" s="58">
        <v>9.6164278448900005E-11</v>
      </c>
      <c r="AP7" s="4">
        <v>205.785563559</v>
      </c>
      <c r="AQ7" s="6">
        <v>6717.0118496699997</v>
      </c>
      <c r="AR7" s="52">
        <v>502.95090655500002</v>
      </c>
      <c r="AS7" s="4">
        <v>4035.79266039</v>
      </c>
      <c r="AT7" s="6">
        <v>4742.9994270099996</v>
      </c>
      <c r="AU7" s="52">
        <v>1192.6656148899999</v>
      </c>
      <c r="AV7" s="4">
        <v>34728.087152599997</v>
      </c>
      <c r="AW7" s="6">
        <v>38402.843172699999</v>
      </c>
      <c r="AX7" s="52">
        <v>1244704.11659</v>
      </c>
      <c r="AY7" s="4">
        <v>995282.02220300003</v>
      </c>
      <c r="AZ7" s="6">
        <v>1916947.39637</v>
      </c>
      <c r="BA7" s="52">
        <v>2899968.7189199999</v>
      </c>
    </row>
    <row r="8" spans="1:53">
      <c r="R8" s="17" t="s">
        <v>0</v>
      </c>
      <c r="S8" s="22">
        <f>AVERAGE(AG6:AI6)</f>
        <v>4.2377101739433334E-6</v>
      </c>
      <c r="T8" s="23">
        <f>AVERAGE(AG7:AI7)</f>
        <v>1.2905325423333332E-3</v>
      </c>
      <c r="U8" s="24">
        <f>AVERAGE(AG10:AI10)</f>
        <v>1.3104715117866667E-15</v>
      </c>
      <c r="V8" s="25">
        <f>AVERAGE(AG11:AI11)</f>
        <v>1.4891142238333332E-14</v>
      </c>
      <c r="W8" s="24">
        <f>AVERAGE(AG8:AI8)</f>
        <v>2.376329026476667E-2</v>
      </c>
      <c r="X8" s="25">
        <f>AVERAGE(AG9:AI9)</f>
        <v>8.5068377913933322</v>
      </c>
      <c r="AF8" s="48" t="s">
        <v>45</v>
      </c>
      <c r="AG8" s="4">
        <v>2.5053285538799999E-2</v>
      </c>
      <c r="AH8" s="6">
        <v>2.08481447117E-2</v>
      </c>
      <c r="AI8" s="52">
        <v>2.53884405438E-2</v>
      </c>
      <c r="AJ8" s="4">
        <v>7.6795329449200006E-2</v>
      </c>
      <c r="AK8" s="6">
        <v>6.8183795805299999E-2</v>
      </c>
      <c r="AL8" s="52">
        <v>6.4045266234999995E-2</v>
      </c>
      <c r="AM8" s="56">
        <v>8.1748874336600001E-12</v>
      </c>
      <c r="AN8" s="57">
        <v>8.4702896548599996E-12</v>
      </c>
      <c r="AO8" s="58">
        <v>2.49527820628E-11</v>
      </c>
      <c r="AP8" s="4">
        <v>23.586317302499999</v>
      </c>
      <c r="AQ8" s="6">
        <v>457.18952023499997</v>
      </c>
      <c r="AR8" s="52">
        <v>18.350054860299998</v>
      </c>
      <c r="AS8" s="4">
        <v>8382.4579702499996</v>
      </c>
      <c r="AT8" s="6">
        <v>22271.7206248</v>
      </c>
      <c r="AU8" s="52">
        <v>15343.5288141</v>
      </c>
      <c r="AV8" s="4">
        <v>6257920.1449800003</v>
      </c>
      <c r="AW8" s="6">
        <v>5422355.48073</v>
      </c>
      <c r="AX8" s="52">
        <v>6493362.3581299996</v>
      </c>
      <c r="AY8" s="4">
        <v>116528302293</v>
      </c>
      <c r="AZ8" s="57">
        <v>1558641905680</v>
      </c>
      <c r="BA8" s="52">
        <v>34670165918.800003</v>
      </c>
    </row>
    <row r="9" spans="1:53">
      <c r="R9" s="18" t="s">
        <v>1</v>
      </c>
      <c r="S9" s="22">
        <f>AVERAGE(AG13:AI13)</f>
        <v>2.4283626918566666E-2</v>
      </c>
      <c r="T9" s="23">
        <f>AVERAGE(AG14:AI14)</f>
        <v>4.4178473151866662</v>
      </c>
      <c r="U9" s="24">
        <f>AVERAGE(AG17:AI17)</f>
        <v>1.0367732938937366E-4</v>
      </c>
      <c r="V9" s="25">
        <f>AVERAGE(AG18:AI18)</f>
        <v>0.10284533151331399</v>
      </c>
      <c r="W9" s="24">
        <f>AVERAGE(AG15:AI15)</f>
        <v>36.159925461166665</v>
      </c>
      <c r="X9" s="25">
        <f>AVERAGE(AG16:AI16)</f>
        <v>105.07704866923332</v>
      </c>
      <c r="AF9" s="48" t="s">
        <v>46</v>
      </c>
      <c r="AG9" s="4">
        <v>8.8894391046599992</v>
      </c>
      <c r="AH9" s="6">
        <v>8.0590620035199994</v>
      </c>
      <c r="AI9" s="52">
        <v>8.5720122659999998</v>
      </c>
      <c r="AJ9" s="4">
        <v>39.132533460399998</v>
      </c>
      <c r="AK9" s="6">
        <v>29.839538748599999</v>
      </c>
      <c r="AL9" s="52">
        <v>21.038959624499999</v>
      </c>
      <c r="AM9" s="56">
        <v>1.41712419577E-9</v>
      </c>
      <c r="AN9" s="57">
        <v>1.3039761862900001E-9</v>
      </c>
      <c r="AO9" s="58">
        <v>1.2922306188099999E-8</v>
      </c>
      <c r="AP9" s="4">
        <v>11207.833840699999</v>
      </c>
      <c r="AQ9" s="6">
        <v>385312.84438000002</v>
      </c>
      <c r="AR9" s="52">
        <v>6403.7324620500003</v>
      </c>
      <c r="AS9" s="4">
        <v>2724202.55339</v>
      </c>
      <c r="AT9" s="6">
        <v>9645870.86503</v>
      </c>
      <c r="AU9" s="52">
        <v>10190052.987</v>
      </c>
      <c r="AV9" s="4">
        <v>587847349.74199998</v>
      </c>
      <c r="AW9" s="6">
        <v>645303518.09800005</v>
      </c>
      <c r="AX9" s="52">
        <v>872145498.39999998</v>
      </c>
      <c r="AY9" s="56">
        <v>13370585213500</v>
      </c>
      <c r="AZ9" s="57">
        <v>1477814028590000</v>
      </c>
      <c r="BA9" s="58">
        <v>1822192175910</v>
      </c>
    </row>
    <row r="10" spans="1:53" ht="16" thickBot="1">
      <c r="A10" s="1">
        <v>2</v>
      </c>
      <c r="B10" s="1" t="s">
        <v>0</v>
      </c>
      <c r="C10" s="1">
        <v>2.61716198921</v>
      </c>
      <c r="D10" s="1">
        <v>23.202239036600002</v>
      </c>
      <c r="E10" s="1">
        <v>2.4413349628400001</v>
      </c>
      <c r="F10" s="1">
        <v>20.805541038499999</v>
      </c>
      <c r="R10" s="18" t="s">
        <v>2</v>
      </c>
      <c r="S10" s="22">
        <f>AVERAGE(AG20:AI20)</f>
        <v>1.2083635949399998E-2</v>
      </c>
      <c r="T10" s="22">
        <f>AVERAGE(AG21:AI21)</f>
        <v>1.6893313559166667</v>
      </c>
      <c r="U10" s="24">
        <f>AVERAGE(AG24:AI24)</f>
        <v>2.8645530276800003E-10</v>
      </c>
      <c r="V10" s="25">
        <f>AVERAGE(AG25:AI25)</f>
        <v>7.9873670409933346E-8</v>
      </c>
      <c r="W10" s="24">
        <f>AVERAGE(AG22:AI22)</f>
        <v>20.987742798933336</v>
      </c>
      <c r="X10" s="25">
        <f>AVERAGE(AG23:AI23)</f>
        <v>88.199997387599993</v>
      </c>
      <c r="AF10" s="48" t="s">
        <v>47</v>
      </c>
      <c r="AG10" s="56">
        <v>1.0997992089199999E-15</v>
      </c>
      <c r="AH10" s="57">
        <v>1.43633028E-15</v>
      </c>
      <c r="AI10" s="58">
        <v>1.3952850464400001E-15</v>
      </c>
      <c r="AJ10" s="56">
        <v>1.73626379226E-15</v>
      </c>
      <c r="AK10" s="57">
        <v>1.67564336396E-15</v>
      </c>
      <c r="AL10" s="58">
        <v>1.8084376019800001E-15</v>
      </c>
      <c r="AM10" s="56">
        <v>6.6791017161500003E-15</v>
      </c>
      <c r="AN10" s="57">
        <v>6.7930846133400003E-15</v>
      </c>
      <c r="AO10" s="58">
        <v>7.21348906533E-15</v>
      </c>
      <c r="AP10" s="56">
        <v>6.5128528903400002E-15</v>
      </c>
      <c r="AQ10" s="57">
        <v>6.3647162715300002E-15</v>
      </c>
      <c r="AR10" s="58">
        <v>6.2027165948300002E-15</v>
      </c>
      <c r="AS10" s="56">
        <v>6.6813976462199999E-15</v>
      </c>
      <c r="AT10" s="57">
        <v>6.8665904948200002E-15</v>
      </c>
      <c r="AU10" s="58">
        <v>6.68821210305E-15</v>
      </c>
      <c r="AV10" s="56">
        <v>6.57487783936E-15</v>
      </c>
      <c r="AW10" s="57">
        <v>6.7596816558299999E-15</v>
      </c>
      <c r="AX10" s="58">
        <v>6.6908871686700001E-15</v>
      </c>
      <c r="AY10" s="56">
        <v>6.5304710736099999E-15</v>
      </c>
      <c r="AZ10" s="57">
        <v>6.6285344123600001E-15</v>
      </c>
      <c r="BA10" s="58">
        <v>6.6916490517700003E-15</v>
      </c>
    </row>
    <row r="11" spans="1:53" ht="16" thickBot="1">
      <c r="B11" s="1" t="s">
        <v>1</v>
      </c>
      <c r="C11" s="1">
        <v>2.6215181350700001</v>
      </c>
      <c r="D11" s="1">
        <v>23.186151027699999</v>
      </c>
      <c r="E11" s="1">
        <v>2.48358988762</v>
      </c>
      <c r="F11" s="1">
        <v>21.231299161900001</v>
      </c>
      <c r="H11" s="73" t="s">
        <v>31</v>
      </c>
      <c r="I11" s="74"/>
      <c r="J11" s="74"/>
      <c r="K11" s="74"/>
      <c r="L11" s="74"/>
      <c r="M11" s="74"/>
      <c r="N11" s="74"/>
      <c r="O11" s="75"/>
      <c r="R11" s="19" t="s">
        <v>3</v>
      </c>
      <c r="S11" s="22">
        <f>AVERAGE(AG27:AI27)</f>
        <v>116.28925900107077</v>
      </c>
      <c r="T11" s="23">
        <f>AVERAGE(AG28:AI28)</f>
        <v>116284.27029172948</v>
      </c>
      <c r="U11" s="24">
        <f>AVERAGE(AG31:AI31)</f>
        <v>7.1025387163866679E-10</v>
      </c>
      <c r="V11" s="25">
        <f>AVERAGE(AG32:AI32)</f>
        <v>1.2336193809599999E-7</v>
      </c>
      <c r="W11" s="24">
        <f>AVERAGE(AG29:AI29)</f>
        <v>276508.72213990084</v>
      </c>
      <c r="X11" s="25">
        <f>AVERAGE(AG30:AI30)</f>
        <v>276496967.45153362</v>
      </c>
      <c r="AF11" s="48" t="s">
        <v>42</v>
      </c>
      <c r="AG11" s="59">
        <v>1.4894741900400001E-14</v>
      </c>
      <c r="AH11" s="60">
        <v>1.4894399896900001E-14</v>
      </c>
      <c r="AI11" s="61">
        <v>1.4884284917700001E-14</v>
      </c>
      <c r="AJ11" s="59">
        <v>1.4851520208299999E-14</v>
      </c>
      <c r="AK11" s="60">
        <v>1.4819317211499999E-14</v>
      </c>
      <c r="AL11" s="61">
        <v>1.48363631371E-14</v>
      </c>
      <c r="AM11" s="59">
        <v>2.36847578587E-14</v>
      </c>
      <c r="AN11" s="60">
        <v>2.51650552248E-14</v>
      </c>
      <c r="AO11" s="61">
        <v>2.51650552248E-14</v>
      </c>
      <c r="AP11" s="59">
        <v>2.5535129566400001E-14</v>
      </c>
      <c r="AQ11" s="60">
        <v>3.1086244689499997E-14</v>
      </c>
      <c r="AR11" s="61">
        <v>2.36847578587E-14</v>
      </c>
      <c r="AS11" s="59">
        <v>2.61770110793E-14</v>
      </c>
      <c r="AT11" s="60">
        <v>3.2131921626399999E-14</v>
      </c>
      <c r="AU11" s="61">
        <v>2.9012997137699998E-14</v>
      </c>
      <c r="AV11" s="59">
        <v>2.36131078916E-14</v>
      </c>
      <c r="AW11" s="60">
        <v>1.8491913436300001E-14</v>
      </c>
      <c r="AX11" s="61">
        <v>2.3211946627700001E-14</v>
      </c>
      <c r="AY11" s="59">
        <v>2.03676948405E-14</v>
      </c>
      <c r="AZ11" s="60">
        <v>2.0460790089799999E-14</v>
      </c>
      <c r="BA11" s="61">
        <v>2.06532050347E-14</v>
      </c>
    </row>
    <row r="12" spans="1:53" ht="16" thickBot="1">
      <c r="B12" s="1" t="s">
        <v>2</v>
      </c>
      <c r="C12" s="1">
        <v>2.6933979988100001</v>
      </c>
      <c r="D12" s="1">
        <v>23.271294117</v>
      </c>
      <c r="E12" s="1">
        <v>2.5042140483900002</v>
      </c>
      <c r="F12" s="1">
        <v>21.403182983400001</v>
      </c>
      <c r="H12" s="76"/>
      <c r="I12" s="77"/>
      <c r="J12" s="77"/>
      <c r="K12" s="77"/>
      <c r="L12" s="77"/>
      <c r="M12" s="77"/>
      <c r="N12" s="77"/>
      <c r="O12" s="78"/>
      <c r="R12" s="33" t="s">
        <v>18</v>
      </c>
      <c r="S12" s="34"/>
      <c r="T12" s="34"/>
      <c r="U12" s="34"/>
      <c r="V12" s="34"/>
      <c r="W12" s="34"/>
      <c r="X12" s="35"/>
      <c r="AF12" s="48"/>
      <c r="AG12" s="62" t="s">
        <v>1</v>
      </c>
      <c r="AH12" s="37"/>
      <c r="AI12" s="63"/>
      <c r="AJ12" s="53" t="s">
        <v>1</v>
      </c>
      <c r="AK12" s="54"/>
      <c r="AL12" s="55"/>
      <c r="AM12" s="53" t="s">
        <v>1</v>
      </c>
      <c r="AN12" s="54"/>
      <c r="AO12" s="55"/>
      <c r="AP12" s="53" t="s">
        <v>1</v>
      </c>
      <c r="AQ12" s="54"/>
      <c r="AR12" s="55"/>
      <c r="AS12" s="53" t="s">
        <v>1</v>
      </c>
      <c r="AT12" s="54"/>
      <c r="AU12" s="55"/>
      <c r="AV12" s="53" t="s">
        <v>1</v>
      </c>
      <c r="AW12" s="54"/>
      <c r="AX12" s="55"/>
      <c r="AY12" s="53" t="s">
        <v>1</v>
      </c>
      <c r="AZ12" s="54"/>
      <c r="BA12" s="55"/>
    </row>
    <row r="13" spans="1:53">
      <c r="B13" s="1" t="s">
        <v>3</v>
      </c>
      <c r="C13" s="1">
        <v>2.7772579193100002</v>
      </c>
      <c r="D13" s="1">
        <v>24.027231931700001</v>
      </c>
      <c r="E13" s="1">
        <v>2.57895994186</v>
      </c>
      <c r="F13" s="1">
        <v>21.7180950642</v>
      </c>
      <c r="H13" s="80" t="s">
        <v>48</v>
      </c>
      <c r="I13" s="81"/>
      <c r="J13" s="81"/>
      <c r="K13" s="81"/>
      <c r="L13" s="81"/>
      <c r="M13" s="81"/>
      <c r="N13" s="81"/>
      <c r="O13" s="82">
        <v>-500</v>
      </c>
      <c r="R13" s="20" t="s">
        <v>23</v>
      </c>
      <c r="S13" s="31" t="s">
        <v>19</v>
      </c>
      <c r="T13" s="32"/>
      <c r="U13" s="31" t="s">
        <v>20</v>
      </c>
      <c r="V13" s="32"/>
      <c r="W13" s="31" t="s">
        <v>21</v>
      </c>
      <c r="X13" s="32"/>
      <c r="AF13" s="48" t="s">
        <v>43</v>
      </c>
      <c r="AG13" s="4">
        <v>2.3169121411299998E-2</v>
      </c>
      <c r="AH13" s="6">
        <v>2.1622053790200001E-2</v>
      </c>
      <c r="AI13" s="52">
        <v>2.8059705554199999E-2</v>
      </c>
      <c r="AJ13" s="4">
        <v>3.4844161606999997E-2</v>
      </c>
      <c r="AK13" s="6">
        <v>4.63122012106E-2</v>
      </c>
      <c r="AL13" s="52">
        <v>2.77979692622E-2</v>
      </c>
      <c r="AM13" s="4">
        <v>1.3516250520699999</v>
      </c>
      <c r="AN13" s="6">
        <v>0.89500390517999995</v>
      </c>
      <c r="AO13" s="52">
        <v>1.34904723211</v>
      </c>
      <c r="AP13" s="4">
        <v>1.73199786403</v>
      </c>
      <c r="AQ13" s="6">
        <v>1.73458444904</v>
      </c>
      <c r="AR13" s="52">
        <v>2.0287434948</v>
      </c>
      <c r="AS13" s="4">
        <v>31.4497411732</v>
      </c>
      <c r="AT13" s="6">
        <v>21.400540454800002</v>
      </c>
      <c r="AU13" s="52">
        <v>18.657702541999999</v>
      </c>
      <c r="AV13" s="4">
        <v>13.2577990442</v>
      </c>
      <c r="AW13" s="6">
        <v>9.8777189866799997</v>
      </c>
      <c r="AX13" s="52">
        <v>27.752827699800001</v>
      </c>
      <c r="AY13" s="4">
        <v>832.06307576999995</v>
      </c>
      <c r="AZ13" s="6">
        <v>1107.6619244000001</v>
      </c>
      <c r="BA13" s="52">
        <v>951.18608358500001</v>
      </c>
    </row>
    <row r="14" spans="1:53" ht="16" thickBot="1">
      <c r="H14" s="83" t="s">
        <v>49</v>
      </c>
      <c r="I14" s="79"/>
      <c r="J14" s="79"/>
      <c r="K14" s="79"/>
      <c r="L14" s="79"/>
      <c r="M14" s="79"/>
      <c r="N14" s="79"/>
      <c r="O14" s="84">
        <v>500</v>
      </c>
      <c r="R14" s="21" t="s">
        <v>24</v>
      </c>
      <c r="S14" s="26" t="s">
        <v>15</v>
      </c>
      <c r="T14" s="27" t="s">
        <v>16</v>
      </c>
      <c r="U14" s="26" t="s">
        <v>15</v>
      </c>
      <c r="V14" s="27" t="s">
        <v>16</v>
      </c>
      <c r="W14" s="26" t="s">
        <v>15</v>
      </c>
      <c r="X14" s="27" t="s">
        <v>16</v>
      </c>
      <c r="AF14" s="48" t="s">
        <v>44</v>
      </c>
      <c r="AG14" s="4">
        <v>3.7712923644999998</v>
      </c>
      <c r="AH14" s="6">
        <v>2.6400062115899998</v>
      </c>
      <c r="AI14" s="52">
        <v>6.8422433694700002</v>
      </c>
      <c r="AJ14" s="4">
        <v>5.7774794002099998</v>
      </c>
      <c r="AK14" s="6">
        <v>6.4137322185599999</v>
      </c>
      <c r="AL14" s="52">
        <v>1.19757428036</v>
      </c>
      <c r="AM14" s="4">
        <v>547.13707096099995</v>
      </c>
      <c r="AN14" s="6">
        <v>88.788516170199998</v>
      </c>
      <c r="AO14" s="52">
        <v>260.97576851000002</v>
      </c>
      <c r="AP14" s="4">
        <v>397.675528015</v>
      </c>
      <c r="AQ14" s="6">
        <v>249.11633620200001</v>
      </c>
      <c r="AR14" s="52">
        <v>147.29756373699999</v>
      </c>
      <c r="AS14" s="4">
        <v>5812.02554573</v>
      </c>
      <c r="AT14" s="6">
        <v>4141.8808610899996</v>
      </c>
      <c r="AU14" s="52">
        <v>1687.39492131</v>
      </c>
      <c r="AV14" s="4">
        <v>2940.3738520500001</v>
      </c>
      <c r="AW14" s="6">
        <v>934.82920846599995</v>
      </c>
      <c r="AX14" s="52">
        <v>15595.548031099999</v>
      </c>
      <c r="AY14" s="4">
        <v>85498.134343199999</v>
      </c>
      <c r="AZ14" s="6">
        <v>268317.09041200002</v>
      </c>
      <c r="BA14" s="52">
        <v>195689.17277100001</v>
      </c>
    </row>
    <row r="15" spans="1:53">
      <c r="H15" s="83" t="s">
        <v>50</v>
      </c>
      <c r="I15" s="79"/>
      <c r="J15" s="79"/>
      <c r="K15" s="79"/>
      <c r="L15" s="79"/>
      <c r="M15" s="79"/>
      <c r="N15" s="79"/>
      <c r="O15" s="84">
        <v>50000</v>
      </c>
      <c r="R15" s="17" t="s">
        <v>0</v>
      </c>
      <c r="S15" s="22">
        <f>AVERAGE(AJ6:AL6)</f>
        <v>9.9231111956266654E-6</v>
      </c>
      <c r="T15" s="23">
        <f>AVERAGE(AJ7:AL7)</f>
        <v>1.8583347219576667E-3</v>
      </c>
      <c r="U15" s="24">
        <f>AVERAGE(AJ10:AL10)</f>
        <v>1.7401149194E-15</v>
      </c>
      <c r="V15" s="25">
        <f>AVERAGE(AJ11:AL11)</f>
        <v>1.4835733518966666E-14</v>
      </c>
      <c r="W15" s="24">
        <f>AVERAGE(AJ8:AL8)</f>
        <v>6.9674797163166671E-2</v>
      </c>
      <c r="X15" s="25">
        <f>AVERAGE(AJ9:AL9)</f>
        <v>30.003677277833333</v>
      </c>
      <c r="AF15" s="48" t="s">
        <v>45</v>
      </c>
      <c r="AG15" s="4">
        <v>36.033800067400001</v>
      </c>
      <c r="AH15" s="6">
        <v>36.1447364693</v>
      </c>
      <c r="AI15" s="52">
        <v>36.301239846800001</v>
      </c>
      <c r="AJ15" s="4">
        <v>36.918098586399999</v>
      </c>
      <c r="AK15" s="6">
        <v>36.862504546399997</v>
      </c>
      <c r="AL15" s="52">
        <v>36.901146333200003</v>
      </c>
      <c r="AM15" s="4">
        <v>70.837038528799994</v>
      </c>
      <c r="AN15" s="6">
        <v>74.736798092200004</v>
      </c>
      <c r="AO15" s="52">
        <v>72.424964058100002</v>
      </c>
      <c r="AP15" s="4">
        <v>101.82592361</v>
      </c>
      <c r="AQ15" s="6">
        <v>137.28779021</v>
      </c>
      <c r="AR15" s="52">
        <v>92.441074952199997</v>
      </c>
      <c r="AS15" s="4">
        <v>6371.12151584</v>
      </c>
      <c r="AT15" s="6">
        <v>18060.828314800001</v>
      </c>
      <c r="AU15" s="52">
        <v>12109.0826624</v>
      </c>
      <c r="AV15" s="4">
        <v>44619.608087400004</v>
      </c>
      <c r="AW15" s="6">
        <v>44866.4603766</v>
      </c>
      <c r="AX15" s="52">
        <v>45698.577037199997</v>
      </c>
      <c r="AY15" s="4">
        <v>877294033.85599995</v>
      </c>
      <c r="AZ15" s="6">
        <v>822395422.96500003</v>
      </c>
      <c r="BA15" s="52">
        <v>804916618.08800006</v>
      </c>
    </row>
    <row r="16" spans="1:53">
      <c r="A16" s="1">
        <v>3</v>
      </c>
      <c r="B16" s="1" t="s">
        <v>0</v>
      </c>
      <c r="C16" s="1">
        <v>2.6358730793</v>
      </c>
      <c r="D16" s="1">
        <v>23.3490040302</v>
      </c>
      <c r="E16" s="1">
        <v>2.4077849388099999</v>
      </c>
      <c r="F16" s="1">
        <v>21.801121950100001</v>
      </c>
      <c r="H16" s="83" t="s">
        <v>51</v>
      </c>
      <c r="I16" s="79"/>
      <c r="J16" s="79"/>
      <c r="K16" s="79"/>
      <c r="L16" s="79"/>
      <c r="M16" s="79"/>
      <c r="N16" s="79"/>
      <c r="O16" s="84">
        <v>1000</v>
      </c>
      <c r="R16" s="18" t="s">
        <v>1</v>
      </c>
      <c r="S16" s="22">
        <f>AVERAGE(AJ13:AL13)</f>
        <v>3.6318110693266667E-2</v>
      </c>
      <c r="T16" s="23">
        <f>AVERAGE(AJ14:AL14)</f>
        <v>4.4629286330433331</v>
      </c>
      <c r="U16" s="24">
        <f>AVERAGE(AJ17:AL17)</f>
        <v>4.0059548564296666E-5</v>
      </c>
      <c r="V16" s="25">
        <f>AVERAGE(AJ18:AL18)</f>
        <v>3.8977388014163332E-2</v>
      </c>
      <c r="W16" s="24">
        <f>AVERAGE(AJ15:AL15)</f>
        <v>36.893916488666669</v>
      </c>
      <c r="X16" s="25">
        <f>AVERAGE(AJ16:AL16)</f>
        <v>143.23436707866668</v>
      </c>
      <c r="AF16" s="48" t="s">
        <v>46</v>
      </c>
      <c r="AG16" s="4">
        <v>113.515283942</v>
      </c>
      <c r="AH16" s="6">
        <v>105.50063200699999</v>
      </c>
      <c r="AI16" s="52">
        <v>96.215230058700001</v>
      </c>
      <c r="AJ16" s="4">
        <v>130.478762106</v>
      </c>
      <c r="AK16" s="6">
        <v>199.073970516</v>
      </c>
      <c r="AL16" s="52">
        <v>100.150368614</v>
      </c>
      <c r="AM16" s="4">
        <v>333.05792639200001</v>
      </c>
      <c r="AN16" s="6">
        <v>356.47645910699998</v>
      </c>
      <c r="AO16" s="52">
        <v>352.59171091000002</v>
      </c>
      <c r="AP16" s="4">
        <v>8380.0867551299998</v>
      </c>
      <c r="AQ16" s="6">
        <v>41720.902203799997</v>
      </c>
      <c r="AR16" s="52">
        <v>4703.70846059</v>
      </c>
      <c r="AS16" s="4">
        <v>1466529.7018500001</v>
      </c>
      <c r="AT16" s="6">
        <v>9673561.7160700001</v>
      </c>
      <c r="AU16" s="52">
        <v>8135670.3726399997</v>
      </c>
      <c r="AV16" s="4">
        <v>474331.25964499998</v>
      </c>
      <c r="AW16" s="6">
        <v>416604.14197699999</v>
      </c>
      <c r="AX16" s="52">
        <v>688569.55355900002</v>
      </c>
      <c r="AY16" s="4">
        <v>33954555045.400002</v>
      </c>
      <c r="AZ16" s="6">
        <v>45261175756</v>
      </c>
      <c r="BA16" s="52">
        <v>19817429529.599998</v>
      </c>
    </row>
    <row r="17" spans="1:53">
      <c r="B17" s="1" t="s">
        <v>1</v>
      </c>
      <c r="C17" s="1">
        <v>2.6128849983200002</v>
      </c>
      <c r="D17" s="1">
        <v>23.504917859999999</v>
      </c>
      <c r="E17" s="1">
        <v>2.4624609947199998</v>
      </c>
      <c r="F17" s="1">
        <v>22.282540082899999</v>
      </c>
      <c r="H17" s="83" t="s">
        <v>52</v>
      </c>
      <c r="I17" s="79"/>
      <c r="J17" s="79"/>
      <c r="K17" s="79"/>
      <c r="L17" s="79"/>
      <c r="M17" s="79"/>
      <c r="N17" s="79"/>
      <c r="O17" s="85" t="s">
        <v>59</v>
      </c>
      <c r="R17" s="18" t="s">
        <v>2</v>
      </c>
      <c r="S17" s="22">
        <f>AVERAGE(AJ20:AL20)</f>
        <v>1.6292114072633333E-2</v>
      </c>
      <c r="T17" s="22">
        <f>AVERAGE(AJ21:AL21)</f>
        <v>1.4969876769420001</v>
      </c>
      <c r="U17" s="24">
        <f>AVERAGE(AJ24:AL24)</f>
        <v>2.57528922645E-10</v>
      </c>
      <c r="V17" s="25">
        <f>AVERAGE(AJ25:AL25)</f>
        <v>6.1175619235466662E-8</v>
      </c>
      <c r="W17" s="24">
        <f>AVERAGE(AJ22:AL22)</f>
        <v>21.610833635800002</v>
      </c>
      <c r="X17" s="25">
        <f>AVERAGE(AJ23:AL23)</f>
        <v>108.18048421083334</v>
      </c>
      <c r="AF17" s="48" t="s">
        <v>47</v>
      </c>
      <c r="AG17" s="56">
        <v>1.33424645304E-5</v>
      </c>
      <c r="AH17" s="57">
        <v>5.3778356972100002E-7</v>
      </c>
      <c r="AI17" s="52">
        <v>2.9715174006799999E-4</v>
      </c>
      <c r="AJ17" s="56">
        <v>2.0702645933700002E-6</v>
      </c>
      <c r="AK17" s="6">
        <v>1.16915881405E-4</v>
      </c>
      <c r="AL17" s="58">
        <v>1.1924996945200001E-6</v>
      </c>
      <c r="AM17" s="56">
        <v>1.4947533868699999E-10</v>
      </c>
      <c r="AN17" s="57">
        <v>1.04712410848E-10</v>
      </c>
      <c r="AO17" s="58">
        <v>2.4252905276800001E-10</v>
      </c>
      <c r="AP17" s="56">
        <v>7.0907385529599996E-11</v>
      </c>
      <c r="AQ17" s="57">
        <v>1.7561794238E-10</v>
      </c>
      <c r="AR17" s="58">
        <v>6.3545339731999997E-11</v>
      </c>
      <c r="AS17" s="56">
        <v>2.74522158277E-11</v>
      </c>
      <c r="AT17" s="57">
        <v>6.0472598883100002E-12</v>
      </c>
      <c r="AU17" s="58">
        <v>2.3402532618999999E-11</v>
      </c>
      <c r="AV17" s="56">
        <v>1.07750136069E-12</v>
      </c>
      <c r="AW17" s="57">
        <v>1.60100120963E-12</v>
      </c>
      <c r="AX17" s="58">
        <v>2.76792878152E-12</v>
      </c>
      <c r="AY17" s="56">
        <v>1.8816674298700001E-12</v>
      </c>
      <c r="AZ17" s="57">
        <v>8.9798587956399996E-13</v>
      </c>
      <c r="BA17" s="58">
        <v>7.0883208729600003E-13</v>
      </c>
    </row>
    <row r="18" spans="1:53" ht="16" thickBot="1">
      <c r="B18" s="1" t="s">
        <v>2</v>
      </c>
      <c r="C18" s="1">
        <v>2.6521961689000002</v>
      </c>
      <c r="D18" s="1">
        <v>23.5290360451</v>
      </c>
      <c r="E18" s="1">
        <v>2.4817209243799998</v>
      </c>
      <c r="F18" s="1">
        <v>22.3323829174</v>
      </c>
      <c r="H18" s="83" t="s">
        <v>53</v>
      </c>
      <c r="I18" s="79"/>
      <c r="J18" s="79"/>
      <c r="K18" s="79"/>
      <c r="L18" s="79"/>
      <c r="M18" s="79"/>
      <c r="N18" s="79"/>
      <c r="O18" s="85" t="s">
        <v>60</v>
      </c>
      <c r="R18" s="19" t="s">
        <v>3</v>
      </c>
      <c r="S18" s="22">
        <f>AVERAGE(AJ27:AL27)</f>
        <v>2.5489169976173332E-2</v>
      </c>
      <c r="T18" s="23">
        <f>AVERAGE(AJ28:AL28)</f>
        <v>17.105159469996668</v>
      </c>
      <c r="U18" s="24">
        <f>AVERAGE(AJ31:AL31)</f>
        <v>1.4851376865683334E-9</v>
      </c>
      <c r="V18" s="25">
        <f>AVERAGE(AJ32:AL32)</f>
        <v>4.8714962305433333E-7</v>
      </c>
      <c r="W18" s="24">
        <f>AVERAGE(AJ29:AL29)</f>
        <v>34.126646775133331</v>
      </c>
      <c r="X18" s="25">
        <f>AVERAGE(AJ30:AL30)</f>
        <v>22661.591819746667</v>
      </c>
      <c r="AF18" s="48" t="s">
        <v>42</v>
      </c>
      <c r="AG18" s="7">
        <v>1.26493391989E-2</v>
      </c>
      <c r="AH18" s="8">
        <v>1.7367362304199999E-4</v>
      </c>
      <c r="AI18" s="66">
        <v>0.29571298171799998</v>
      </c>
      <c r="AJ18" s="4">
        <v>1.8831285383999999E-3</v>
      </c>
      <c r="AK18" s="6">
        <v>0.114137402124</v>
      </c>
      <c r="AL18" s="52">
        <v>9.1163338008999997E-4</v>
      </c>
      <c r="AM18" s="56">
        <v>9.2030760970900003E-8</v>
      </c>
      <c r="AN18" s="57">
        <v>1.7631913779899998E-8</v>
      </c>
      <c r="AO18" s="58">
        <v>1.5193070358699999E-7</v>
      </c>
      <c r="AP18" s="56">
        <v>1.17861872599E-8</v>
      </c>
      <c r="AQ18" s="57">
        <v>4.8646788450000002E-8</v>
      </c>
      <c r="AR18" s="58">
        <v>1.3293677411E-8</v>
      </c>
      <c r="AS18" s="56">
        <v>1.9131813508699998E-8</v>
      </c>
      <c r="AT18" s="57">
        <v>6.0930183110000002E-10</v>
      </c>
      <c r="AU18" s="58">
        <v>1.84355574333E-8</v>
      </c>
      <c r="AV18" s="56">
        <v>8.9471279897800004E-11</v>
      </c>
      <c r="AW18" s="57">
        <v>5.4392579744100005E-10</v>
      </c>
      <c r="AX18" s="58">
        <v>8.44621074325E-10</v>
      </c>
      <c r="AY18" s="56">
        <v>8.0230544597399997E-10</v>
      </c>
      <c r="AZ18" s="57">
        <v>1.9723291705200001E-10</v>
      </c>
      <c r="BA18" s="58">
        <v>1.46266434631E-10</v>
      </c>
    </row>
    <row r="19" spans="1:53" ht="16" thickBot="1">
      <c r="B19" s="1" t="s">
        <v>3</v>
      </c>
      <c r="C19" s="1">
        <v>2.7635278701799999</v>
      </c>
      <c r="D19" s="1">
        <v>24.213814973800002</v>
      </c>
      <c r="E19" s="1">
        <v>2.5574729442600002</v>
      </c>
      <c r="F19" s="1">
        <v>22.8673710823</v>
      </c>
      <c r="H19" s="83" t="s">
        <v>54</v>
      </c>
      <c r="I19" s="79"/>
      <c r="J19" s="79"/>
      <c r="K19" s="79"/>
      <c r="L19" s="79"/>
      <c r="M19" s="79"/>
      <c r="N19" s="79"/>
      <c r="O19" s="85">
        <v>20</v>
      </c>
      <c r="R19" s="33" t="s">
        <v>27</v>
      </c>
      <c r="S19" s="34"/>
      <c r="T19" s="34"/>
      <c r="U19" s="34"/>
      <c r="V19" s="34"/>
      <c r="W19" s="34"/>
      <c r="X19" s="35"/>
      <c r="AF19" s="48"/>
      <c r="AG19" s="62" t="s">
        <v>2</v>
      </c>
      <c r="AH19" s="37"/>
      <c r="AI19" s="63"/>
      <c r="AJ19" s="62" t="s">
        <v>2</v>
      </c>
      <c r="AK19" s="37"/>
      <c r="AL19" s="63"/>
      <c r="AM19" s="62" t="s">
        <v>2</v>
      </c>
      <c r="AN19" s="37"/>
      <c r="AO19" s="63"/>
      <c r="AP19" s="62" t="s">
        <v>2</v>
      </c>
      <c r="AQ19" s="37"/>
      <c r="AR19" s="63"/>
      <c r="AS19" s="62" t="s">
        <v>2</v>
      </c>
      <c r="AT19" s="37"/>
      <c r="AU19" s="63"/>
      <c r="AV19" s="62" t="s">
        <v>2</v>
      </c>
      <c r="AW19" s="37"/>
      <c r="AX19" s="63"/>
      <c r="AY19" s="62" t="s">
        <v>2</v>
      </c>
      <c r="AZ19" s="37"/>
      <c r="BA19" s="63"/>
    </row>
    <row r="20" spans="1:53">
      <c r="H20" s="83" t="s">
        <v>55</v>
      </c>
      <c r="I20" s="79"/>
      <c r="J20" s="79"/>
      <c r="K20" s="79"/>
      <c r="L20" s="79"/>
      <c r="M20" s="79"/>
      <c r="N20" s="79"/>
      <c r="O20" s="85">
        <v>2</v>
      </c>
      <c r="R20" s="20" t="s">
        <v>23</v>
      </c>
      <c r="S20" s="31" t="s">
        <v>19</v>
      </c>
      <c r="T20" s="32"/>
      <c r="U20" s="31" t="s">
        <v>20</v>
      </c>
      <c r="V20" s="32"/>
      <c r="W20" s="31" t="s">
        <v>21</v>
      </c>
      <c r="X20" s="32"/>
      <c r="AF20" s="48" t="s">
        <v>43</v>
      </c>
      <c r="AG20" s="4">
        <v>1.19624252303E-2</v>
      </c>
      <c r="AH20" s="6">
        <v>1.22247565967E-2</v>
      </c>
      <c r="AI20" s="52">
        <v>1.20637260212E-2</v>
      </c>
      <c r="AJ20" s="4">
        <v>1.5280633178699999E-2</v>
      </c>
      <c r="AK20" s="6">
        <v>1.8099913633100002E-2</v>
      </c>
      <c r="AL20" s="52">
        <v>1.5495795406100001E-2</v>
      </c>
      <c r="AM20" s="4">
        <v>2.7470998887300002</v>
      </c>
      <c r="AN20" s="6">
        <v>3.1782959848300001</v>
      </c>
      <c r="AO20" s="52">
        <v>3.6795822261</v>
      </c>
      <c r="AP20" s="4">
        <v>5.2514856205699996</v>
      </c>
      <c r="AQ20" s="6">
        <v>4.50896801739</v>
      </c>
      <c r="AR20" s="52">
        <v>5.3157284737500001</v>
      </c>
      <c r="AS20" s="4">
        <v>77.731342529100004</v>
      </c>
      <c r="AT20" s="6">
        <v>151.347348598</v>
      </c>
      <c r="AU20" s="52">
        <v>66.428488732299996</v>
      </c>
      <c r="AV20" s="4">
        <v>20.261948097299999</v>
      </c>
      <c r="AW20" s="6">
        <v>16.152569668600002</v>
      </c>
      <c r="AX20" s="52">
        <v>34.103015078699997</v>
      </c>
      <c r="AY20" s="4">
        <v>1196.66455516</v>
      </c>
      <c r="AZ20" s="6">
        <v>1122.22615234</v>
      </c>
      <c r="BA20" s="52">
        <v>1307.2094787200001</v>
      </c>
    </row>
    <row r="21" spans="1:53" ht="16" thickBot="1">
      <c r="H21" s="83" t="s">
        <v>56</v>
      </c>
      <c r="I21" s="79"/>
      <c r="J21" s="79"/>
      <c r="K21" s="79"/>
      <c r="L21" s="79"/>
      <c r="M21" s="79"/>
      <c r="N21" s="79"/>
      <c r="O21" s="85">
        <v>0</v>
      </c>
      <c r="R21" s="21" t="s">
        <v>24</v>
      </c>
      <c r="S21" s="26" t="s">
        <v>15</v>
      </c>
      <c r="T21" s="27" t="s">
        <v>16</v>
      </c>
      <c r="U21" s="26" t="s">
        <v>15</v>
      </c>
      <c r="V21" s="27" t="s">
        <v>16</v>
      </c>
      <c r="W21" s="26" t="s">
        <v>15</v>
      </c>
      <c r="X21" s="27" t="s">
        <v>16</v>
      </c>
      <c r="AF21" s="48" t="s">
        <v>44</v>
      </c>
      <c r="AG21" s="4">
        <v>1.5380445979999999</v>
      </c>
      <c r="AH21" s="6">
        <v>1.7741959709699999</v>
      </c>
      <c r="AI21" s="52">
        <v>1.7557534987800001</v>
      </c>
      <c r="AJ21" s="4">
        <v>1.2639810011799999</v>
      </c>
      <c r="AK21" s="6">
        <v>2.4086851879200002</v>
      </c>
      <c r="AL21" s="52">
        <v>0.81829684172600003</v>
      </c>
      <c r="AM21" s="4">
        <v>101.33675385700001</v>
      </c>
      <c r="AN21" s="6">
        <v>362.17026412899997</v>
      </c>
      <c r="AO21" s="52">
        <v>323.08006445400002</v>
      </c>
      <c r="AP21" s="4">
        <v>477.27092469799999</v>
      </c>
      <c r="AQ21" s="6">
        <v>543.16038506100006</v>
      </c>
      <c r="AR21" s="52">
        <v>681.92598577599995</v>
      </c>
      <c r="AS21" s="4">
        <v>9959.3335465399996</v>
      </c>
      <c r="AT21" s="6">
        <v>102358.93661999999</v>
      </c>
      <c r="AU21" s="52">
        <v>9519.0108723499998</v>
      </c>
      <c r="AV21" s="4">
        <v>2434.97854289</v>
      </c>
      <c r="AW21" s="6">
        <v>1179.7153687099999</v>
      </c>
      <c r="AX21" s="52">
        <v>14970.6457333</v>
      </c>
      <c r="AY21" s="4">
        <v>184159.15023500001</v>
      </c>
      <c r="AZ21" s="6">
        <v>163835.832031</v>
      </c>
      <c r="BA21" s="52">
        <v>323344.49350500002</v>
      </c>
    </row>
    <row r="22" spans="1:53">
      <c r="A22" s="1">
        <v>4</v>
      </c>
      <c r="B22" s="1" t="s">
        <v>0</v>
      </c>
      <c r="C22" s="1">
        <v>2.7440259456599998</v>
      </c>
      <c r="D22" s="1">
        <v>22.067143917100001</v>
      </c>
      <c r="E22" s="1">
        <v>2.5916640758499998</v>
      </c>
      <c r="F22" s="1">
        <v>20.890787124599999</v>
      </c>
      <c r="H22" s="83" t="s">
        <v>57</v>
      </c>
      <c r="I22" s="79"/>
      <c r="J22" s="79"/>
      <c r="K22" s="79"/>
      <c r="L22" s="79"/>
      <c r="M22" s="79"/>
      <c r="N22" s="79"/>
      <c r="O22" s="85">
        <v>0</v>
      </c>
      <c r="R22" s="28" t="s">
        <v>0</v>
      </c>
      <c r="S22" s="22">
        <f>AVERAGE(AM6:AO6)</f>
        <v>8.2861282364333335E-14</v>
      </c>
      <c r="T22" s="23">
        <f>AVERAGE(AM7:AO7)</f>
        <v>4.7050986404973335E-11</v>
      </c>
      <c r="U22" s="24">
        <f>AVERAGE(AM10:AO10)</f>
        <v>6.8952251316066666E-15</v>
      </c>
      <c r="V22" s="25">
        <f>AVERAGE(AM11:AO11)</f>
        <v>2.467162276943333E-14</v>
      </c>
      <c r="W22" s="24">
        <f>AVERAGE(AM8:AO8)</f>
        <v>1.3865986383773332E-11</v>
      </c>
      <c r="X22" s="25">
        <f>AVERAGE(AM9:AO9)</f>
        <v>5.2144688567199997E-9</v>
      </c>
      <c r="AF22" s="48" t="s">
        <v>45</v>
      </c>
      <c r="AG22" s="4">
        <v>21.046759252800001</v>
      </c>
      <c r="AH22" s="6">
        <v>20.585580855700002</v>
      </c>
      <c r="AI22" s="52">
        <v>21.330888288299999</v>
      </c>
      <c r="AJ22" s="4">
        <v>22.185403987200001</v>
      </c>
      <c r="AK22" s="6">
        <v>21.269433675999998</v>
      </c>
      <c r="AL22" s="52">
        <v>21.377663244200001</v>
      </c>
      <c r="AM22" s="4">
        <v>957.59919561100003</v>
      </c>
      <c r="AN22" s="6">
        <v>1091.18831688</v>
      </c>
      <c r="AO22" s="52">
        <v>1047.7029680600001</v>
      </c>
      <c r="AP22" s="4">
        <v>986.97052693000001</v>
      </c>
      <c r="AQ22" s="6">
        <v>1047.5291292700001</v>
      </c>
      <c r="AR22" s="52">
        <v>1007.09819729</v>
      </c>
      <c r="AS22" s="4">
        <v>31595.106389799999</v>
      </c>
      <c r="AT22" s="6">
        <v>55489.353813399997</v>
      </c>
      <c r="AU22" s="52">
        <v>128223.47246400001</v>
      </c>
      <c r="AV22" s="4">
        <v>1050964.7294099999</v>
      </c>
      <c r="AW22" s="6">
        <v>1237642.45153</v>
      </c>
      <c r="AX22" s="52">
        <v>1081580.70205</v>
      </c>
      <c r="AY22" s="4">
        <v>16819727707.4</v>
      </c>
      <c r="AZ22" s="6">
        <v>15562143368.200001</v>
      </c>
      <c r="BA22" s="52">
        <v>17065548762.4</v>
      </c>
    </row>
    <row r="23" spans="1:53" ht="16" thickBot="1">
      <c r="B23" s="1" t="s">
        <v>1</v>
      </c>
      <c r="C23" s="1">
        <v>2.72762012482</v>
      </c>
      <c r="D23" s="1">
        <v>22.1989781857</v>
      </c>
      <c r="E23" s="1">
        <v>2.6610779762300001</v>
      </c>
      <c r="F23" s="1">
        <v>21.343858003600001</v>
      </c>
      <c r="H23" s="86" t="s">
        <v>58</v>
      </c>
      <c r="I23" s="87"/>
      <c r="J23" s="87"/>
      <c r="K23" s="87"/>
      <c r="L23" s="87"/>
      <c r="M23" s="87"/>
      <c r="N23" s="87"/>
      <c r="O23" s="88">
        <v>100</v>
      </c>
      <c r="R23" s="29" t="s">
        <v>1</v>
      </c>
      <c r="S23" s="22">
        <f>AVERAGE(AM13:AO13)</f>
        <v>1.1985587297866667</v>
      </c>
      <c r="T23" s="23">
        <f>AVERAGE(AM14:AO14)</f>
        <v>298.9671185470666</v>
      </c>
      <c r="U23" s="24">
        <f>AVERAGE(AM17:AO17)</f>
        <v>1.6557226743433333E-10</v>
      </c>
      <c r="V23" s="25">
        <f>AVERAGE(AM18:AO18)</f>
        <v>8.7197792779266669E-8</v>
      </c>
      <c r="W23" s="24">
        <f>AVERAGE(AM15:AO15)</f>
        <v>72.666266893033324</v>
      </c>
      <c r="X23" s="25">
        <f>AVERAGE(AM16:AO16)</f>
        <v>347.37536546966663</v>
      </c>
      <c r="AF23" s="48" t="s">
        <v>46</v>
      </c>
      <c r="AG23" s="4">
        <v>86.230994412699999</v>
      </c>
      <c r="AH23" s="6">
        <v>49.902016091100002</v>
      </c>
      <c r="AI23" s="52">
        <v>128.466981659</v>
      </c>
      <c r="AJ23" s="4">
        <v>119.749300119</v>
      </c>
      <c r="AK23" s="6">
        <v>127.45459545999999</v>
      </c>
      <c r="AL23" s="52">
        <v>77.337557053500007</v>
      </c>
      <c r="AM23" s="4">
        <v>11236.223406700001</v>
      </c>
      <c r="AN23" s="6">
        <v>24690.8479596</v>
      </c>
      <c r="AO23" s="52">
        <v>37643.027666299997</v>
      </c>
      <c r="AP23" s="4">
        <v>35203.122791299997</v>
      </c>
      <c r="AQ23" s="6">
        <v>107222.53747900001</v>
      </c>
      <c r="AR23" s="52">
        <v>55192.390367699998</v>
      </c>
      <c r="AS23" s="4">
        <v>9731209.1534400005</v>
      </c>
      <c r="AT23" s="6">
        <v>22114983.403099999</v>
      </c>
      <c r="AU23" s="52">
        <v>112813014.70100001</v>
      </c>
      <c r="AV23" s="4">
        <v>28079808.3125</v>
      </c>
      <c r="AW23" s="6">
        <v>143111184.815</v>
      </c>
      <c r="AX23" s="52">
        <v>71003068.217800006</v>
      </c>
      <c r="AY23" s="56">
        <v>1507643730500</v>
      </c>
      <c r="AZ23" s="6">
        <v>538800612377</v>
      </c>
      <c r="BA23" s="58">
        <v>1156614979570</v>
      </c>
    </row>
    <row r="24" spans="1:53">
      <c r="B24" s="1" t="s">
        <v>2</v>
      </c>
      <c r="C24" s="1">
        <v>2.7353699207300002</v>
      </c>
      <c r="D24" s="1">
        <v>22.361199855799999</v>
      </c>
      <c r="E24" s="1">
        <v>2.6574349403399999</v>
      </c>
      <c r="F24" s="1">
        <v>21.4384510517</v>
      </c>
      <c r="R24" s="29" t="s">
        <v>2</v>
      </c>
      <c r="S24" s="22">
        <f>AVERAGE(AM20:AO20)</f>
        <v>3.2016593665533333</v>
      </c>
      <c r="T24" s="22">
        <f>AVERAGE(AM21:AO21)</f>
        <v>262.19569414666665</v>
      </c>
      <c r="U24" s="24">
        <f>AVERAGE(AM24:AO24)</f>
        <v>3.6267017684533333E-12</v>
      </c>
      <c r="V24" s="25">
        <f>AVERAGE(AM25:AO25)</f>
        <v>9.9174767000043342E-10</v>
      </c>
      <c r="W24" s="24">
        <f>AVERAGE(AM22:AO22)</f>
        <v>1032.1634935170002</v>
      </c>
      <c r="X24" s="25">
        <f>AVERAGE(AM23:AO23)</f>
        <v>24523.3663442</v>
      </c>
      <c r="AF24" s="48" t="s">
        <v>47</v>
      </c>
      <c r="AG24" s="56">
        <v>1.8980949730300001E-10</v>
      </c>
      <c r="AH24" s="57">
        <v>4.0841376114200001E-10</v>
      </c>
      <c r="AI24" s="58">
        <v>2.6114264985899999E-10</v>
      </c>
      <c r="AJ24" s="56">
        <v>3.42568386142E-10</v>
      </c>
      <c r="AK24" s="57">
        <v>2.7098122118000001E-10</v>
      </c>
      <c r="AL24" s="58">
        <v>1.5903716061299999E-10</v>
      </c>
      <c r="AM24" s="56">
        <v>4.9943287181299999E-12</v>
      </c>
      <c r="AN24" s="57">
        <v>1.5067406455899999E-12</v>
      </c>
      <c r="AO24" s="58">
        <v>4.3790359416400002E-12</v>
      </c>
      <c r="AP24" s="56">
        <v>1.2116427954899999E-12</v>
      </c>
      <c r="AQ24" s="57">
        <v>2.5305496807600001E-12</v>
      </c>
      <c r="AR24" s="58">
        <v>3.5963856500799999E-12</v>
      </c>
      <c r="AS24" s="56">
        <v>3.9540883061899999E-13</v>
      </c>
      <c r="AT24" s="57">
        <v>4.03631741247E-13</v>
      </c>
      <c r="AU24" s="58">
        <v>2.5095368293499999E-13</v>
      </c>
      <c r="AV24" s="56">
        <v>4.6358292298099995E-13</v>
      </c>
      <c r="AW24" s="57">
        <v>3.0506405250399999E-13</v>
      </c>
      <c r="AX24" s="58">
        <v>1.7034349341199999E-13</v>
      </c>
      <c r="AY24" s="56">
        <v>5.7920342156600006E-14</v>
      </c>
      <c r="AZ24" s="57">
        <v>4.6715533989300002E-14</v>
      </c>
      <c r="BA24" s="58">
        <v>4.5470543145800003E-14</v>
      </c>
    </row>
    <row r="25" spans="1:53" ht="16" thickBot="1">
      <c r="B25" s="1" t="s">
        <v>3</v>
      </c>
      <c r="C25" s="1">
        <v>2.87259197235</v>
      </c>
      <c r="D25" s="1">
        <v>23.0546269417</v>
      </c>
      <c r="E25" s="1">
        <v>2.7174661159500002</v>
      </c>
      <c r="F25" s="1">
        <v>21.953006029099999</v>
      </c>
      <c r="R25" s="30" t="s">
        <v>3</v>
      </c>
      <c r="S25" s="22">
        <f>AVERAGE(AM27:AO27)</f>
        <v>33365.752874587553</v>
      </c>
      <c r="T25" s="23">
        <f>AVERAGE(AM28:AO28)</f>
        <v>33352369.554094549</v>
      </c>
      <c r="U25" s="24">
        <f>AVERAGE(AM31:AO31)</f>
        <v>4.8165114665366661E-12</v>
      </c>
      <c r="V25" s="25">
        <f>AVERAGE(AM32:AO32)</f>
        <v>1.2212268068230001E-9</v>
      </c>
      <c r="W25" s="24">
        <f>AVERAGE(AM29:AO29)</f>
        <v>20233010.746563599</v>
      </c>
      <c r="X25" s="25">
        <f>AVERAGE(AM30:AO30)</f>
        <v>20182025651.255814</v>
      </c>
      <c r="AF25" s="48" t="s">
        <v>42</v>
      </c>
      <c r="AG25" s="59">
        <v>2.3678226897800001E-8</v>
      </c>
      <c r="AH25" s="60">
        <v>1.7099843559E-7</v>
      </c>
      <c r="AI25" s="61">
        <v>4.4944348742000002E-8</v>
      </c>
      <c r="AJ25" s="59">
        <v>9.6607036954600001E-8</v>
      </c>
      <c r="AK25" s="60">
        <v>6.4950598012599994E-8</v>
      </c>
      <c r="AL25" s="61">
        <v>2.1969222739199999E-8</v>
      </c>
      <c r="AM25" s="59">
        <v>1.9293295565100002E-9</v>
      </c>
      <c r="AN25" s="60">
        <v>6.83361218693E-11</v>
      </c>
      <c r="AO25" s="61">
        <v>9.77577331622E-10</v>
      </c>
      <c r="AP25" s="59">
        <v>5.67047632203E-11</v>
      </c>
      <c r="AQ25" s="60">
        <v>8.5513115031100003E-10</v>
      </c>
      <c r="AR25" s="61">
        <v>1.1134088243100001E-9</v>
      </c>
      <c r="AS25" s="59">
        <v>9.6912803908600001E-11</v>
      </c>
      <c r="AT25" s="60">
        <v>6.51103260704E-11</v>
      </c>
      <c r="AU25" s="61">
        <v>2.0771508919299999E-11</v>
      </c>
      <c r="AV25" s="59">
        <v>3.2621541210800001E-10</v>
      </c>
      <c r="AW25" s="60">
        <v>1.5360302763699999E-10</v>
      </c>
      <c r="AX25" s="61">
        <v>4.7353175961799999E-11</v>
      </c>
      <c r="AY25" s="59">
        <v>4.2966953110799997E-12</v>
      </c>
      <c r="AZ25" s="60">
        <v>1.9072487679800001E-12</v>
      </c>
      <c r="BA25" s="61">
        <v>1.24147537946E-12</v>
      </c>
    </row>
    <row r="26" spans="1:53" ht="16" thickBot="1">
      <c r="R26" s="33" t="s">
        <v>25</v>
      </c>
      <c r="S26" s="34"/>
      <c r="T26" s="34"/>
      <c r="U26" s="34"/>
      <c r="V26" s="34"/>
      <c r="W26" s="34"/>
      <c r="X26" s="35"/>
      <c r="AF26" s="48"/>
      <c r="AG26" s="53" t="s">
        <v>3</v>
      </c>
      <c r="AH26" s="54"/>
      <c r="AI26" s="55"/>
      <c r="AJ26" s="53" t="s">
        <v>3</v>
      </c>
      <c r="AK26" s="54"/>
      <c r="AL26" s="55"/>
      <c r="AM26" s="53" t="s">
        <v>3</v>
      </c>
      <c r="AN26" s="54"/>
      <c r="AO26" s="55"/>
      <c r="AP26" s="53" t="s">
        <v>3</v>
      </c>
      <c r="AQ26" s="54"/>
      <c r="AR26" s="55"/>
      <c r="AS26" s="53" t="s">
        <v>3</v>
      </c>
      <c r="AT26" s="54"/>
      <c r="AU26" s="55"/>
      <c r="AV26" s="53" t="s">
        <v>3</v>
      </c>
      <c r="AW26" s="54"/>
      <c r="AX26" s="55"/>
      <c r="AY26" s="53" t="s">
        <v>3</v>
      </c>
      <c r="AZ26" s="54"/>
      <c r="BA26" s="55"/>
    </row>
    <row r="27" spans="1:53">
      <c r="R27" s="20" t="s">
        <v>23</v>
      </c>
      <c r="S27" s="46" t="s">
        <v>19</v>
      </c>
      <c r="T27" s="47"/>
      <c r="U27" s="46" t="s">
        <v>20</v>
      </c>
      <c r="V27" s="47"/>
      <c r="W27" s="46" t="s">
        <v>21</v>
      </c>
      <c r="X27" s="47"/>
      <c r="AF27" s="48" t="s">
        <v>43</v>
      </c>
      <c r="AG27" s="4">
        <v>4.7497089883699996E-3</v>
      </c>
      <c r="AH27" s="6">
        <v>348.74359322599997</v>
      </c>
      <c r="AI27" s="52">
        <v>0.119434068224</v>
      </c>
      <c r="AJ27" s="4">
        <v>8.0421702982200003E-3</v>
      </c>
      <c r="AK27" s="6">
        <v>1.7756749895699999E-2</v>
      </c>
      <c r="AL27" s="52">
        <v>5.0668589734599999E-2</v>
      </c>
      <c r="AM27" s="4">
        <v>8.4744052407700003</v>
      </c>
      <c r="AN27" s="6">
        <v>27.148923521899999</v>
      </c>
      <c r="AO27" s="52">
        <v>100061.635295</v>
      </c>
      <c r="AP27" s="4">
        <v>10.622172511300001</v>
      </c>
      <c r="AQ27" s="6">
        <v>4.7665227057999999</v>
      </c>
      <c r="AR27" s="52">
        <v>5.99059046109</v>
      </c>
      <c r="AS27" s="4">
        <v>94.955963532599995</v>
      </c>
      <c r="AT27" s="6">
        <v>159.84024486999999</v>
      </c>
      <c r="AU27" s="52">
        <v>1293.175696</v>
      </c>
      <c r="AV27" s="4">
        <v>20.302038552300001</v>
      </c>
      <c r="AW27" s="6">
        <v>15.859904738399999</v>
      </c>
      <c r="AX27" s="52">
        <v>31.8383005823</v>
      </c>
      <c r="AY27" s="4">
        <v>1052.54364605</v>
      </c>
      <c r="AZ27" s="6">
        <v>1248.10084334</v>
      </c>
      <c r="BA27" s="52">
        <v>1361.4426934200001</v>
      </c>
    </row>
    <row r="28" spans="1:53" ht="16" thickBot="1">
      <c r="A28" s="1">
        <v>5</v>
      </c>
      <c r="B28" s="1" t="s">
        <v>0</v>
      </c>
      <c r="C28" s="1">
        <v>2.61940908432</v>
      </c>
      <c r="D28" s="1">
        <v>21.7508049011</v>
      </c>
      <c r="E28" s="1">
        <v>2.3850429058099998</v>
      </c>
      <c r="F28" s="1">
        <v>20.818367958100001</v>
      </c>
      <c r="R28" s="21" t="s">
        <v>24</v>
      </c>
      <c r="S28" s="26" t="s">
        <v>15</v>
      </c>
      <c r="T28" s="27" t="s">
        <v>16</v>
      </c>
      <c r="U28" s="26" t="s">
        <v>15</v>
      </c>
      <c r="V28" s="27" t="s">
        <v>16</v>
      </c>
      <c r="W28" s="26" t="s">
        <v>15</v>
      </c>
      <c r="X28" s="27" t="s">
        <v>16</v>
      </c>
      <c r="AF28" s="48" t="s">
        <v>44</v>
      </c>
      <c r="AG28" s="4">
        <v>0.30842788646000002</v>
      </c>
      <c r="AH28" s="6">
        <v>348738.50916000002</v>
      </c>
      <c r="AI28" s="52">
        <v>113.993287302</v>
      </c>
      <c r="AJ28" s="4">
        <v>1.07680484396</v>
      </c>
      <c r="AK28" s="6">
        <v>8.2887407565300002</v>
      </c>
      <c r="AL28" s="52">
        <v>41.949932809499998</v>
      </c>
      <c r="AM28" s="4">
        <v>2667.6697353499999</v>
      </c>
      <c r="AN28" s="6">
        <v>23372.8635483</v>
      </c>
      <c r="AO28" s="52">
        <v>100031068.12899999</v>
      </c>
      <c r="AP28" s="4">
        <v>3066.9586033599999</v>
      </c>
      <c r="AQ28" s="6">
        <v>499.71338578899997</v>
      </c>
      <c r="AR28" s="52">
        <v>684.40086730200005</v>
      </c>
      <c r="AS28" s="4">
        <v>11034.640673399999</v>
      </c>
      <c r="AT28" s="6">
        <v>108452.639318</v>
      </c>
      <c r="AU28" s="52">
        <v>1036035.02148</v>
      </c>
      <c r="AV28" s="4">
        <v>2469.18780616</v>
      </c>
      <c r="AW28" s="6">
        <v>815.50695166800006</v>
      </c>
      <c r="AX28" s="52">
        <v>11992.0038537</v>
      </c>
      <c r="AY28" s="4">
        <v>199431.46952499999</v>
      </c>
      <c r="AZ28" s="6">
        <v>249520.71740699999</v>
      </c>
      <c r="BA28" s="52">
        <v>311692.17779300001</v>
      </c>
    </row>
    <row r="29" spans="1:53">
      <c r="B29" s="1" t="s">
        <v>1</v>
      </c>
      <c r="C29" s="1">
        <v>2.6354060172999998</v>
      </c>
      <c r="D29" s="1">
        <v>21.981525898000001</v>
      </c>
      <c r="E29" s="1">
        <v>2.48165202141</v>
      </c>
      <c r="F29" s="1">
        <v>21.194128990199999</v>
      </c>
      <c r="R29" s="28" t="s">
        <v>0</v>
      </c>
      <c r="S29" s="22">
        <f>AVERAGE(AP6:AR6)</f>
        <v>2.705150069533667</v>
      </c>
      <c r="T29" s="23">
        <f>AVERAGE(AP7:AR7)</f>
        <v>2475.2494399279999</v>
      </c>
      <c r="U29" s="24">
        <f>AVERAGE(AP10:AR10)</f>
        <v>6.3600952522333333E-15</v>
      </c>
      <c r="V29" s="25">
        <f>AVERAGE(AP11:AR11)</f>
        <v>2.6768710704866667E-14</v>
      </c>
      <c r="W29" s="24">
        <f>AVERAGE(AP8:AR8)</f>
        <v>166.37529746593333</v>
      </c>
      <c r="X29" s="25">
        <f>AVERAGE(AP9:AR9)</f>
        <v>134308.13689425</v>
      </c>
      <c r="AF29" s="48" t="s">
        <v>45</v>
      </c>
      <c r="AG29" s="4">
        <v>12.321684511400001</v>
      </c>
      <c r="AH29" s="6">
        <v>829343.18498400005</v>
      </c>
      <c r="AI29" s="52">
        <v>170.659751191</v>
      </c>
      <c r="AJ29" s="4">
        <v>13.628018838299999</v>
      </c>
      <c r="AK29" s="6">
        <v>35.610806544799999</v>
      </c>
      <c r="AL29" s="52">
        <v>53.1411149423</v>
      </c>
      <c r="AM29" s="4">
        <v>7911.9541293900002</v>
      </c>
      <c r="AN29" s="6">
        <v>64770.067961399996</v>
      </c>
      <c r="AO29" s="52">
        <v>60626350.217600003</v>
      </c>
      <c r="AP29" s="4">
        <v>2412.7162516799999</v>
      </c>
      <c r="AQ29" s="6">
        <v>1196.4209235999999</v>
      </c>
      <c r="AR29" s="52">
        <v>1287.9532233899999</v>
      </c>
      <c r="AS29" s="4">
        <v>66570.972287900004</v>
      </c>
      <c r="AT29" s="6">
        <v>66922.722412200004</v>
      </c>
      <c r="AU29" s="52">
        <v>675114.04541400005</v>
      </c>
      <c r="AV29" s="4">
        <v>451361.168573</v>
      </c>
      <c r="AW29" s="6">
        <v>455821.55822499999</v>
      </c>
      <c r="AX29" s="52">
        <v>504790.302738</v>
      </c>
      <c r="AY29" s="4">
        <v>6787678146.3000002</v>
      </c>
      <c r="AZ29" s="6">
        <v>7718128724.3299999</v>
      </c>
      <c r="BA29" s="52">
        <v>7440219784.8400002</v>
      </c>
    </row>
    <row r="30" spans="1:53">
      <c r="B30" s="1" t="s">
        <v>2</v>
      </c>
      <c r="C30" s="1">
        <v>2.6201729774500002</v>
      </c>
      <c r="D30" s="1">
        <v>22.366662979099999</v>
      </c>
      <c r="E30" s="1">
        <v>2.4888098239900001</v>
      </c>
      <c r="F30" s="1">
        <v>21.372375011399999</v>
      </c>
      <c r="R30" s="29" t="s">
        <v>1</v>
      </c>
      <c r="S30" s="22">
        <f>AVERAGE(AP13:AR13)</f>
        <v>1.8317752692899998</v>
      </c>
      <c r="T30" s="23">
        <f>AVERAGE(AP14:AR14)</f>
        <v>264.69647598466668</v>
      </c>
      <c r="U30" s="24">
        <f>AVERAGE(AP17:AR17)</f>
        <v>1.0335688921386666E-10</v>
      </c>
      <c r="V30" s="25">
        <f>AVERAGE(AP18:AR18)</f>
        <v>2.4575551040299998E-8</v>
      </c>
      <c r="W30" s="24">
        <f>AVERAGE(AP15:AR15)</f>
        <v>110.51826292406666</v>
      </c>
      <c r="X30" s="25">
        <f>AVERAGE(AP16:AR16)</f>
        <v>18268.232473173335</v>
      </c>
      <c r="AF30" s="48" t="s">
        <v>46</v>
      </c>
      <c r="AG30" s="4">
        <v>1295.7133807600001</v>
      </c>
      <c r="AH30" s="6">
        <v>829331516.66900003</v>
      </c>
      <c r="AI30" s="52">
        <v>158089.97222</v>
      </c>
      <c r="AJ30" s="4">
        <v>1081.60704564</v>
      </c>
      <c r="AK30" s="6">
        <v>24523.2902593</v>
      </c>
      <c r="AL30" s="52">
        <v>42379.8781543</v>
      </c>
      <c r="AM30" s="4">
        <v>2794651.15454</v>
      </c>
      <c r="AN30" s="6">
        <v>62775958.712899998</v>
      </c>
      <c r="AO30" s="52">
        <v>60480506343.900002</v>
      </c>
      <c r="AP30" s="4">
        <v>630858.44263099995</v>
      </c>
      <c r="AQ30" s="6">
        <v>107743.86960999999</v>
      </c>
      <c r="AR30" s="52">
        <v>76928.810764900001</v>
      </c>
      <c r="AS30" s="4">
        <v>16129954.5623</v>
      </c>
      <c r="AT30" s="6">
        <v>18973412.756900001</v>
      </c>
      <c r="AU30" s="52">
        <v>320840877.68400002</v>
      </c>
      <c r="AV30" s="4">
        <v>16455880.5316</v>
      </c>
      <c r="AW30" s="6">
        <v>33994952.349299997</v>
      </c>
      <c r="AX30" s="52">
        <v>85142236.894600004</v>
      </c>
      <c r="AY30" s="4">
        <v>300186051167</v>
      </c>
      <c r="AZ30" s="57">
        <v>1236948171230</v>
      </c>
      <c r="BA30" s="58">
        <v>1226685929490</v>
      </c>
    </row>
    <row r="31" spans="1:53">
      <c r="B31" s="1" t="s">
        <v>3</v>
      </c>
      <c r="C31" s="1">
        <v>2.7632329464000001</v>
      </c>
      <c r="D31" s="1">
        <v>23.018034219699999</v>
      </c>
      <c r="E31" s="1">
        <v>2.5590860843700001</v>
      </c>
      <c r="F31" s="1">
        <v>21.912011146499999</v>
      </c>
      <c r="R31" s="29" t="s">
        <v>2</v>
      </c>
      <c r="S31" s="22">
        <f>AVERAGE(AP20:AR20)</f>
        <v>5.0253940372366666</v>
      </c>
      <c r="T31" s="22">
        <f>AVERAGE(AP21:AR21)</f>
        <v>567.45243184499998</v>
      </c>
      <c r="U31" s="24">
        <f>AVERAGE(AP24:AR24)</f>
        <v>2.4461927087766666E-12</v>
      </c>
      <c r="V31" s="25">
        <f>AVERAGE(AP25:AR25)</f>
        <v>6.7508157928043333E-10</v>
      </c>
      <c r="W31" s="24">
        <f>AVERAGE(AP22:AR22)</f>
        <v>1013.8659511633333</v>
      </c>
      <c r="X31" s="25">
        <f>AVERAGE(AP23:AR23)</f>
        <v>65872.683546</v>
      </c>
      <c r="AF31" s="48" t="s">
        <v>47</v>
      </c>
      <c r="AG31" s="56">
        <v>7.0960287512799999E-10</v>
      </c>
      <c r="AH31" s="57">
        <v>6.9356928974200005E-10</v>
      </c>
      <c r="AI31" s="58">
        <v>7.2758945004600003E-10</v>
      </c>
      <c r="AJ31" s="56">
        <v>8.6667962054899999E-10</v>
      </c>
      <c r="AK31" s="57">
        <v>2.8755202008599999E-9</v>
      </c>
      <c r="AL31" s="58">
        <v>7.13213238296E-10</v>
      </c>
      <c r="AM31" s="56">
        <v>6.1509529146999998E-12</v>
      </c>
      <c r="AN31" s="57">
        <v>3.8949279765500002E-12</v>
      </c>
      <c r="AO31" s="58">
        <v>4.4036535083599999E-12</v>
      </c>
      <c r="AP31" s="56">
        <v>2.7266006784100001E-12</v>
      </c>
      <c r="AQ31" s="57">
        <v>4.2845143808899997E-12</v>
      </c>
      <c r="AR31" s="58">
        <v>2.59550420351E-12</v>
      </c>
      <c r="AS31" s="56">
        <v>5.4795298599199997E-13</v>
      </c>
      <c r="AT31" s="57">
        <v>5.4081742164100001E-13</v>
      </c>
      <c r="AU31" s="58">
        <v>1.1848954809699999E-12</v>
      </c>
      <c r="AV31" s="56">
        <v>4.7435503894699998E-13</v>
      </c>
      <c r="AW31" s="57">
        <v>5.4325090263900004E-13</v>
      </c>
      <c r="AX31" s="58">
        <v>3.5875291101699999E-13</v>
      </c>
      <c r="AY31" s="56">
        <v>4.0831948374300001E-13</v>
      </c>
      <c r="AZ31" s="57">
        <v>1.49534530392E-13</v>
      </c>
      <c r="BA31" s="58">
        <v>1.7243338715599999E-13</v>
      </c>
    </row>
    <row r="32" spans="1:53" ht="16" thickBot="1">
      <c r="R32" s="30" t="s">
        <v>3</v>
      </c>
      <c r="S32" s="22">
        <f>AVERAGE(AP27:AR27)</f>
        <v>7.1264285593966674</v>
      </c>
      <c r="T32" s="23">
        <f>AVERAGE(AP28:AR28)</f>
        <v>1417.0242854836667</v>
      </c>
      <c r="U32" s="24">
        <f>AVERAGE(AP31:AR31)</f>
        <v>3.2022064209366666E-12</v>
      </c>
      <c r="V32" s="25">
        <f>AVERAGE(AP32:AR32)</f>
        <v>6.2088066029633329E-10</v>
      </c>
      <c r="W32" s="24">
        <f>AVERAGE(AP29:AR29)</f>
        <v>1632.3634662233333</v>
      </c>
      <c r="X32" s="25">
        <f>AVERAGE(AP30:AR30)</f>
        <v>271843.70766863326</v>
      </c>
      <c r="AF32" s="48" t="s">
        <v>42</v>
      </c>
      <c r="AG32" s="59">
        <v>1.19947857195E-7</v>
      </c>
      <c r="AH32" s="60">
        <v>1.18707097013E-7</v>
      </c>
      <c r="AI32" s="61">
        <v>1.3143086007999999E-7</v>
      </c>
      <c r="AJ32" s="59">
        <v>1.32494911898E-7</v>
      </c>
      <c r="AK32" s="60">
        <v>1.0471400696599999E-6</v>
      </c>
      <c r="AL32" s="61">
        <v>2.8181388760499998E-7</v>
      </c>
      <c r="AM32" s="59">
        <v>1.6456288472099999E-9</v>
      </c>
      <c r="AN32" s="60">
        <v>8.5580257322899998E-10</v>
      </c>
      <c r="AO32" s="61">
        <v>1.1622490000300001E-9</v>
      </c>
      <c r="AP32" s="59">
        <v>3.3825423075300001E-10</v>
      </c>
      <c r="AQ32" s="60">
        <v>1.07771130982E-9</v>
      </c>
      <c r="AR32" s="61">
        <v>4.4667644031600002E-10</v>
      </c>
      <c r="AS32" s="59">
        <v>5.58779166813E-11</v>
      </c>
      <c r="AT32" s="60">
        <v>5.6548507524800002E-11</v>
      </c>
      <c r="AU32" s="61">
        <v>5.4550376251799995E-10</v>
      </c>
      <c r="AV32" s="59">
        <v>1.15572524123E-10</v>
      </c>
      <c r="AW32" s="60">
        <v>1.89366042988E-10</v>
      </c>
      <c r="AX32" s="61">
        <v>4.3448836511999999E-11</v>
      </c>
      <c r="AY32" s="59">
        <v>2.5592392705899998E-10</v>
      </c>
      <c r="AZ32" s="60">
        <v>6.1367622901400001E-12</v>
      </c>
      <c r="BA32" s="61">
        <v>4.7012941762499999E-11</v>
      </c>
    </row>
    <row r="33" spans="1:24" ht="16" thickBot="1">
      <c r="R33" s="33" t="s">
        <v>26</v>
      </c>
      <c r="S33" s="34"/>
      <c r="T33" s="34"/>
      <c r="U33" s="34"/>
      <c r="V33" s="34"/>
      <c r="W33" s="34"/>
      <c r="X33" s="35"/>
    </row>
    <row r="34" spans="1:24">
      <c r="A34" s="1">
        <v>6</v>
      </c>
      <c r="B34" s="1" t="s">
        <v>0</v>
      </c>
      <c r="C34" s="1">
        <v>2.60934782028</v>
      </c>
      <c r="D34" s="1">
        <v>21.915999889399998</v>
      </c>
      <c r="E34" s="1">
        <v>2.41975307465</v>
      </c>
      <c r="F34" s="1">
        <v>20.984088897700001</v>
      </c>
      <c r="R34" s="20" t="s">
        <v>23</v>
      </c>
      <c r="S34" s="46" t="s">
        <v>19</v>
      </c>
      <c r="T34" s="47"/>
      <c r="U34" s="46" t="s">
        <v>20</v>
      </c>
      <c r="V34" s="47"/>
      <c r="W34" s="46" t="s">
        <v>21</v>
      </c>
      <c r="X34" s="47"/>
    </row>
    <row r="35" spans="1:24" ht="16" thickBot="1">
      <c r="B35" s="1" t="s">
        <v>1</v>
      </c>
      <c r="C35" s="1">
        <v>2.6167821884200002</v>
      </c>
      <c r="D35" s="1">
        <v>21.958341121699998</v>
      </c>
      <c r="E35" s="1">
        <v>2.47890305519</v>
      </c>
      <c r="F35" s="1">
        <v>21.3913071156</v>
      </c>
      <c r="R35" s="21" t="s">
        <v>24</v>
      </c>
      <c r="S35" s="26" t="s">
        <v>15</v>
      </c>
      <c r="T35" s="27" t="s">
        <v>16</v>
      </c>
      <c r="U35" s="26" t="s">
        <v>15</v>
      </c>
      <c r="V35" s="27" t="s">
        <v>16</v>
      </c>
      <c r="W35" s="26" t="s">
        <v>15</v>
      </c>
      <c r="X35" s="27" t="s">
        <v>16</v>
      </c>
    </row>
    <row r="36" spans="1:24">
      <c r="B36" s="1" t="s">
        <v>2</v>
      </c>
      <c r="C36" s="1">
        <v>2.6499450206800002</v>
      </c>
      <c r="D36" s="1">
        <v>22.225661992999999</v>
      </c>
      <c r="E36" s="1">
        <v>2.49213600159</v>
      </c>
      <c r="F36" s="1">
        <v>21.344167947799999</v>
      </c>
      <c r="R36" s="28" t="s">
        <v>0</v>
      </c>
      <c r="S36" s="22">
        <f>AVERAGE(AS6:AU6)</f>
        <v>13.030507865036668</v>
      </c>
      <c r="T36" s="23">
        <f>AVERAGE(AS7:AU7)</f>
        <v>3323.8192340966666</v>
      </c>
      <c r="U36" s="24">
        <f>AVERAGE(AS10:AU10)</f>
        <v>6.7454000813633334E-15</v>
      </c>
      <c r="V36" s="25">
        <f>AVERAGE(AS11:AU11)</f>
        <v>2.9107309947800001E-14</v>
      </c>
      <c r="W36" s="24">
        <f>AVERAGE(AS8:AU8)</f>
        <v>15332.569136383332</v>
      </c>
      <c r="X36" s="25">
        <f>AVERAGE(AS9:AU9)</f>
        <v>7520042.135139999</v>
      </c>
    </row>
    <row r="37" spans="1:24">
      <c r="B37" s="1" t="s">
        <v>3</v>
      </c>
      <c r="C37" s="1">
        <v>2.7599918842300002</v>
      </c>
      <c r="D37" s="1">
        <v>22.796580791499998</v>
      </c>
      <c r="E37" s="1">
        <v>2.5842099189800001</v>
      </c>
      <c r="F37" s="1">
        <v>21.960075855300001</v>
      </c>
      <c r="R37" s="29" t="s">
        <v>1</v>
      </c>
      <c r="S37" s="22">
        <f>AVERAGE(AS13:AU13)</f>
        <v>23.835994723333332</v>
      </c>
      <c r="T37" s="23">
        <f>AVERAGE(AS14:AU14)</f>
        <v>3880.4337760433332</v>
      </c>
      <c r="U37" s="24">
        <f>AVERAGE(AS17:AU17)</f>
        <v>1.896733611167E-11</v>
      </c>
      <c r="V37" s="25">
        <f>AVERAGE(AS18:AU18)</f>
        <v>1.2725557591033331E-8</v>
      </c>
      <c r="W37" s="24">
        <f>AVERAGE(AS15:AU15)</f>
        <v>12180.344164346667</v>
      </c>
      <c r="X37" s="25">
        <f>AVERAGE(AS16:AU16)</f>
        <v>6425253.9301866665</v>
      </c>
    </row>
    <row r="38" spans="1:24">
      <c r="R38" s="29" t="s">
        <v>2</v>
      </c>
      <c r="S38" s="22">
        <f>AVERAGE(AS20:AU20)</f>
        <v>98.50239328646667</v>
      </c>
      <c r="T38" s="22">
        <f>AVERAGE(AS21:AU21)</f>
        <v>40612.42701296333</v>
      </c>
      <c r="U38" s="24">
        <f>AVERAGE(AS24:AU24)</f>
        <v>3.4999808493366668E-13</v>
      </c>
      <c r="V38" s="25">
        <f>AVERAGE(AS25:AU25)</f>
        <v>6.0931546299433337E-11</v>
      </c>
      <c r="W38" s="24">
        <f>AVERAGE(AS22:AU22)</f>
        <v>71769.310889066663</v>
      </c>
      <c r="X38" s="25">
        <f>AVERAGE(AS23:AU23)</f>
        <v>48219735.752513327</v>
      </c>
    </row>
    <row r="39" spans="1:24" ht="16" thickBot="1">
      <c r="R39" s="30" t="s">
        <v>3</v>
      </c>
      <c r="S39" s="22">
        <f>AVERAGE(AS27:AU27)</f>
        <v>515.9906348008667</v>
      </c>
      <c r="T39" s="23">
        <f>AVERAGE(AS28:AU28)</f>
        <v>385174.10049046669</v>
      </c>
      <c r="U39" s="24">
        <f>AVERAGE(AS31:AU31)</f>
        <v>7.5788862953433333E-13</v>
      </c>
      <c r="V39" s="25">
        <f>AVERAGE(AS32:AU32)</f>
        <v>2.1931006224136664E-10</v>
      </c>
      <c r="W39" s="24">
        <f>AVERAGE(AS29:AU29)</f>
        <v>269535.91337136668</v>
      </c>
      <c r="X39" s="25">
        <f>AVERAGE(AS30:AU30)</f>
        <v>118648081.66773333</v>
      </c>
    </row>
    <row r="40" spans="1:24" ht="16" thickBot="1">
      <c r="A40" s="1">
        <v>7</v>
      </c>
      <c r="B40" s="1" t="s">
        <v>0</v>
      </c>
      <c r="C40" s="1">
        <v>2.6330540180200002</v>
      </c>
      <c r="D40" s="1">
        <v>22.1578722</v>
      </c>
      <c r="E40" s="1">
        <v>2.4249758720400001</v>
      </c>
      <c r="F40" s="1">
        <v>20.7030611038</v>
      </c>
      <c r="R40" s="33" t="s">
        <v>29</v>
      </c>
      <c r="S40" s="34"/>
      <c r="T40" s="34"/>
      <c r="U40" s="34"/>
      <c r="V40" s="34"/>
      <c r="W40" s="34"/>
      <c r="X40" s="35"/>
    </row>
    <row r="41" spans="1:24">
      <c r="B41" s="1" t="s">
        <v>1</v>
      </c>
      <c r="C41" s="1">
        <v>2.7218699455299999</v>
      </c>
      <c r="D41" s="1">
        <v>22.146070957199999</v>
      </c>
      <c r="E41" s="1">
        <v>2.5443551540399998</v>
      </c>
      <c r="F41" s="1">
        <v>21.269962072399998</v>
      </c>
      <c r="R41" s="20" t="s">
        <v>23</v>
      </c>
      <c r="S41" s="46" t="s">
        <v>19</v>
      </c>
      <c r="T41" s="47"/>
      <c r="U41" s="46" t="s">
        <v>20</v>
      </c>
      <c r="V41" s="47"/>
      <c r="W41" s="46" t="s">
        <v>21</v>
      </c>
      <c r="X41" s="47"/>
    </row>
    <row r="42" spans="1:24" ht="16" thickBot="1">
      <c r="B42" s="1" t="s">
        <v>2</v>
      </c>
      <c r="C42" s="1">
        <v>2.6575639247899998</v>
      </c>
      <c r="D42" s="1">
        <v>22.389430999799998</v>
      </c>
      <c r="E42" s="1">
        <v>2.5076098442100001</v>
      </c>
      <c r="F42" s="1">
        <v>21.349174976299999</v>
      </c>
      <c r="R42" s="21" t="s">
        <v>24</v>
      </c>
      <c r="S42" s="26" t="s">
        <v>15</v>
      </c>
      <c r="T42" s="27" t="s">
        <v>16</v>
      </c>
      <c r="U42" s="26" t="s">
        <v>15</v>
      </c>
      <c r="V42" s="27" t="s">
        <v>16</v>
      </c>
      <c r="W42" s="26" t="s">
        <v>15</v>
      </c>
      <c r="X42" s="27" t="s">
        <v>16</v>
      </c>
    </row>
    <row r="43" spans="1:24">
      <c r="B43" s="1" t="s">
        <v>3</v>
      </c>
      <c r="C43" s="1">
        <v>2.7868931293500001</v>
      </c>
      <c r="D43" s="1">
        <v>23.256727933899999</v>
      </c>
      <c r="E43" s="1">
        <v>2.6219849586500001</v>
      </c>
      <c r="F43" s="1">
        <v>22.0008649826</v>
      </c>
      <c r="R43" s="28" t="s">
        <v>0</v>
      </c>
      <c r="S43" s="22">
        <f>AVERAGE(AV6:AX6)</f>
        <v>786.36616218833331</v>
      </c>
      <c r="T43" s="23">
        <f>AVERAGE(AV7:AX7)</f>
        <v>439278.34897176665</v>
      </c>
      <c r="U43" s="24">
        <f>AVERAGE(AV10:AX10)</f>
        <v>6.6751488879533333E-15</v>
      </c>
      <c r="V43" s="25">
        <f>AVERAGE(AV11:AX11)</f>
        <v>2.1772322651866667E-14</v>
      </c>
      <c r="W43" s="24">
        <f>AVERAGE(AV8:AX8)</f>
        <v>6057879.3279466666</v>
      </c>
      <c r="X43" s="25">
        <f>AVERAGE(AV9:AX9)</f>
        <v>701765455.41333342</v>
      </c>
    </row>
    <row r="44" spans="1:24">
      <c r="R44" s="29" t="s">
        <v>1</v>
      </c>
      <c r="S44" s="22">
        <f>AVERAGE(AV13:AX13)</f>
        <v>16.962781910226667</v>
      </c>
      <c r="T44" s="23">
        <f>AVERAGE(AV14:AX14)</f>
        <v>6490.250363872</v>
      </c>
      <c r="U44" s="24">
        <f>AVERAGE(AV17:AX17)</f>
        <v>1.8154771172799999E-12</v>
      </c>
      <c r="V44" s="25">
        <f>AVERAGE(AV18:AX18)</f>
        <v>4.9267271722126668E-10</v>
      </c>
      <c r="W44" s="24">
        <f>AVERAGE(AV15:AX15)</f>
        <v>45061.5485004</v>
      </c>
      <c r="X44" s="25">
        <f>AVERAGE(AV16:AX16)</f>
        <v>526501.6517269999</v>
      </c>
    </row>
    <row r="45" spans="1:24">
      <c r="R45" s="29" t="s">
        <v>2</v>
      </c>
      <c r="S45" s="22">
        <f>AVERAGE(AV20:AX20)</f>
        <v>23.505844281533331</v>
      </c>
      <c r="T45" s="22">
        <f>AVERAGE(AV21:AX21)</f>
        <v>6195.1132149666664</v>
      </c>
      <c r="U45" s="24">
        <f>AVERAGE(AV24:AX24)</f>
        <v>3.1299682296566663E-13</v>
      </c>
      <c r="V45" s="25">
        <f>AVERAGE(AV25:AX25)</f>
        <v>1.757238719022667E-10</v>
      </c>
      <c r="W45" s="24">
        <f>AVERAGE(AV22:AX22)</f>
        <v>1123395.9609966667</v>
      </c>
      <c r="X45" s="25">
        <f>AVERAGE(AV23:AX23)</f>
        <v>80731353.781766668</v>
      </c>
    </row>
    <row r="46" spans="1:24" ht="16" thickBot="1">
      <c r="A46" s="1">
        <v>8</v>
      </c>
      <c r="B46" s="1" t="s">
        <v>0</v>
      </c>
      <c r="C46" s="1">
        <v>2.6498758792900001</v>
      </c>
      <c r="D46" s="1">
        <v>23.0718622208</v>
      </c>
      <c r="E46" s="1">
        <v>2.4658329486800001</v>
      </c>
      <c r="F46" s="1">
        <v>21.0232579708</v>
      </c>
      <c r="R46" s="30" t="s">
        <v>3</v>
      </c>
      <c r="S46" s="22">
        <f>AVERAGE(AV27:AX27)</f>
        <v>22.666747957666669</v>
      </c>
      <c r="T46" s="23">
        <f>AVERAGE(AV28:AX28)</f>
        <v>5092.2328705093332</v>
      </c>
      <c r="U46" s="24">
        <f>AVERAGE(AV31:AX31)</f>
        <v>4.5878628420100004E-13</v>
      </c>
      <c r="V46" s="25">
        <f>AVERAGE(AV32:AX32)</f>
        <v>1.1612913454099999E-10</v>
      </c>
      <c r="W46" s="24">
        <f>AVERAGE(AV29:AX29)</f>
        <v>470657.67651199998</v>
      </c>
      <c r="X46" s="25">
        <f>AVERAGE(AV30:AX30)</f>
        <v>45197689.925166667</v>
      </c>
    </row>
    <row r="47" spans="1:24" ht="16" thickBot="1">
      <c r="B47" s="1" t="s">
        <v>1</v>
      </c>
      <c r="C47" s="1">
        <v>2.6235101222999999</v>
      </c>
      <c r="D47" s="1">
        <v>23.1498169899</v>
      </c>
      <c r="E47" s="1">
        <v>2.5617580413800001</v>
      </c>
      <c r="F47" s="1">
        <v>21.3031129837</v>
      </c>
      <c r="R47" s="33" t="s">
        <v>28</v>
      </c>
      <c r="S47" s="34"/>
      <c r="T47" s="34"/>
      <c r="U47" s="34"/>
      <c r="V47" s="34"/>
      <c r="W47" s="34"/>
      <c r="X47" s="35"/>
    </row>
    <row r="48" spans="1:24">
      <c r="B48" s="1" t="s">
        <v>2</v>
      </c>
      <c r="C48" s="1">
        <v>2.65160107613</v>
      </c>
      <c r="D48" s="1">
        <v>23.2327959538</v>
      </c>
      <c r="E48" s="1">
        <v>2.58146595955</v>
      </c>
      <c r="F48" s="1">
        <v>21.334271192599999</v>
      </c>
      <c r="R48" s="20" t="s">
        <v>23</v>
      </c>
      <c r="S48" s="46" t="s">
        <v>19</v>
      </c>
      <c r="T48" s="47"/>
      <c r="U48" s="46" t="s">
        <v>20</v>
      </c>
      <c r="V48" s="47"/>
      <c r="W48" s="46" t="s">
        <v>21</v>
      </c>
      <c r="X48" s="47"/>
    </row>
    <row r="49" spans="1:24" ht="16" thickBot="1">
      <c r="B49" s="1" t="s">
        <v>3</v>
      </c>
      <c r="C49" s="1">
        <v>2.7741189003</v>
      </c>
      <c r="D49" s="1">
        <v>23.915696859400001</v>
      </c>
      <c r="E49" s="1">
        <v>2.62382006645</v>
      </c>
      <c r="F49" s="1">
        <v>21.8731989861</v>
      </c>
      <c r="R49" s="21" t="s">
        <v>24</v>
      </c>
      <c r="S49" s="26" t="s">
        <v>15</v>
      </c>
      <c r="T49" s="27" t="s">
        <v>16</v>
      </c>
      <c r="U49" s="26" t="s">
        <v>15</v>
      </c>
      <c r="V49" s="27" t="s">
        <v>16</v>
      </c>
      <c r="W49" s="26" t="s">
        <v>15</v>
      </c>
      <c r="X49" s="27" t="s">
        <v>16</v>
      </c>
    </row>
    <row r="50" spans="1:24">
      <c r="R50" s="28" t="s">
        <v>0</v>
      </c>
      <c r="S50" s="22">
        <f>AVERAGE(AY6:BA6)</f>
        <v>7642.9614035999994</v>
      </c>
      <c r="T50" s="23">
        <f>AVERAGE(AY7:BA7)</f>
        <v>1937399.3791643332</v>
      </c>
      <c r="U50" s="24">
        <f>AVERAGE(AY10:BA10)</f>
        <v>6.6168848459133332E-15</v>
      </c>
      <c r="V50" s="25">
        <f>AVERAGE(AY11:BA11)</f>
        <v>2.0493896654999999E-14</v>
      </c>
      <c r="W50" s="24">
        <f>AVERAGE(AY8:BA8)</f>
        <v>569946791297.26672</v>
      </c>
      <c r="X50" s="25">
        <f>AVERAGE(AY9:BA9)</f>
        <v>497668935326470</v>
      </c>
    </row>
    <row r="51" spans="1:24">
      <c r="R51" s="29" t="s">
        <v>1</v>
      </c>
      <c r="S51" s="22">
        <f>AVERAGE(AY13:BA13)</f>
        <v>963.63702791833327</v>
      </c>
      <c r="T51" s="23">
        <f>AVERAGE(AY14:BA14)</f>
        <v>183168.13250873334</v>
      </c>
      <c r="U51" s="24">
        <f>AVERAGE(AY17:BA17)</f>
        <v>1.1628284655766667E-12</v>
      </c>
      <c r="V51" s="25">
        <f>AVERAGE(AY18:BA18)</f>
        <v>3.8193493255233333E-10</v>
      </c>
      <c r="W51" s="24">
        <f>AVERAGE(AY15:BA15)</f>
        <v>834868691.63633347</v>
      </c>
      <c r="X51" s="25">
        <f>AVERAGE(AY16:BA16)</f>
        <v>33011053443.666668</v>
      </c>
    </row>
    <row r="52" spans="1:24">
      <c r="A52" s="1">
        <v>9</v>
      </c>
      <c r="B52" s="1" t="s">
        <v>0</v>
      </c>
      <c r="C52" s="1">
        <v>2.6612918376899999</v>
      </c>
      <c r="D52" s="1">
        <v>22.054975032800002</v>
      </c>
      <c r="E52" s="1">
        <v>2.45830011368</v>
      </c>
      <c r="F52" s="1">
        <v>20.908277988399998</v>
      </c>
      <c r="R52" s="29" t="s">
        <v>2</v>
      </c>
      <c r="S52" s="22">
        <f>AVERAGE(AY20:BA20)</f>
        <v>1208.7000620733334</v>
      </c>
      <c r="T52" s="22">
        <f>AVERAGE(AY21:BA21)</f>
        <v>223779.82525700002</v>
      </c>
      <c r="U52" s="24">
        <f>AVERAGE(AY24:BA24)</f>
        <v>5.0035473097233337E-14</v>
      </c>
      <c r="V52" s="25">
        <f>AVERAGE(AY25:BA25)</f>
        <v>2.4818064861733331E-12</v>
      </c>
      <c r="W52" s="24">
        <f>AVERAGE(AY22:BA22)</f>
        <v>16482473279.333334</v>
      </c>
      <c r="X52" s="25">
        <f>AVERAGE(AY23:BA23)</f>
        <v>1067686440815.6666</v>
      </c>
    </row>
    <row r="53" spans="1:24" ht="16" thickBot="1">
      <c r="B53" s="1" t="s">
        <v>1</v>
      </c>
      <c r="C53" s="1">
        <v>2.64089012146</v>
      </c>
      <c r="D53" s="1">
        <v>22.213888883599999</v>
      </c>
      <c r="E53" s="1">
        <v>2.5038330554999999</v>
      </c>
      <c r="F53" s="1">
        <v>21.437727928200001</v>
      </c>
      <c r="R53" s="30" t="s">
        <v>3</v>
      </c>
      <c r="S53" s="89">
        <f>AVERAGE(AY27:BA27)</f>
        <v>1220.6957276033334</v>
      </c>
      <c r="T53" s="90">
        <f>AVERAGE(AY28:BA28)</f>
        <v>253548.121575</v>
      </c>
      <c r="U53" s="91">
        <f>AVERAGE(AY31:BA31)</f>
        <v>2.4342913376366663E-13</v>
      </c>
      <c r="V53" s="92">
        <f>AVERAGE(AY32:BA32)</f>
        <v>1.0302454370387999E-10</v>
      </c>
      <c r="W53" s="91">
        <f>AVERAGE(AY29:BA29)</f>
        <v>7315342218.4900007</v>
      </c>
      <c r="X53" s="92">
        <f>AVERAGE(AY30:BA30)</f>
        <v>921273383962.33337</v>
      </c>
    </row>
    <row r="54" spans="1:24">
      <c r="B54" s="1" t="s">
        <v>2</v>
      </c>
      <c r="C54" s="1">
        <v>2.7054510116600001</v>
      </c>
      <c r="D54" s="1">
        <v>22.444945097000002</v>
      </c>
      <c r="E54" s="1">
        <v>2.5321869850200001</v>
      </c>
      <c r="F54" s="1">
        <v>21.6474220753</v>
      </c>
    </row>
    <row r="55" spans="1:24">
      <c r="B55" s="1" t="s">
        <v>3</v>
      </c>
      <c r="C55" s="1">
        <v>2.7812259197200002</v>
      </c>
      <c r="D55" s="1">
        <v>22.889581918699999</v>
      </c>
      <c r="E55" s="1">
        <v>2.5818629264799999</v>
      </c>
      <c r="F55" s="1">
        <v>22.1674590111</v>
      </c>
    </row>
    <row r="58" spans="1:24">
      <c r="A58" s="1">
        <v>10</v>
      </c>
      <c r="B58" s="1" t="s">
        <v>0</v>
      </c>
      <c r="C58" s="1">
        <v>2.6238451004000001</v>
      </c>
      <c r="D58" s="1">
        <v>21.740189075499998</v>
      </c>
      <c r="E58" s="1">
        <v>2.5620930194899998</v>
      </c>
      <c r="F58" s="1">
        <v>20.849280834200002</v>
      </c>
    </row>
    <row r="59" spans="1:24">
      <c r="B59" s="1" t="s">
        <v>1</v>
      </c>
      <c r="C59" s="1">
        <v>2.6296508312200002</v>
      </c>
      <c r="D59" s="1">
        <v>21.887538909900002</v>
      </c>
      <c r="E59" s="1">
        <v>2.6131069660200001</v>
      </c>
      <c r="F59" s="1">
        <v>21.0800039768</v>
      </c>
    </row>
    <row r="60" spans="1:24">
      <c r="B60" s="1" t="s">
        <v>2</v>
      </c>
      <c r="C60" s="1">
        <v>2.7551999092099999</v>
      </c>
      <c r="D60" s="1">
        <v>22.216475009900002</v>
      </c>
      <c r="E60" s="1">
        <v>2.6520509719800001</v>
      </c>
      <c r="F60" s="1">
        <v>21.170455932599999</v>
      </c>
    </row>
    <row r="61" spans="1:24">
      <c r="B61" s="1" t="s">
        <v>3</v>
      </c>
      <c r="C61" s="1">
        <v>2.79141616821</v>
      </c>
      <c r="D61" s="1">
        <v>22.8084719181</v>
      </c>
      <c r="E61" s="1">
        <v>2.7405591011000001</v>
      </c>
      <c r="F61" s="1">
        <v>21.744897127200002</v>
      </c>
    </row>
  </sheetData>
  <mergeCells count="82">
    <mergeCell ref="H21:N21"/>
    <mergeCell ref="H22:N22"/>
    <mergeCell ref="H23:N23"/>
    <mergeCell ref="H11:O12"/>
    <mergeCell ref="H16:N16"/>
    <mergeCell ref="H17:N17"/>
    <mergeCell ref="H18:N18"/>
    <mergeCell ref="H19:N19"/>
    <mergeCell ref="H20:N20"/>
    <mergeCell ref="AV3:AX3"/>
    <mergeCell ref="AY3:BA3"/>
    <mergeCell ref="H13:N13"/>
    <mergeCell ref="H14:N14"/>
    <mergeCell ref="H15:N15"/>
    <mergeCell ref="AG3:AI3"/>
    <mergeCell ref="AJ3:AL3"/>
    <mergeCell ref="AM3:AO3"/>
    <mergeCell ref="AP3:AR3"/>
    <mergeCell ref="AS3:AU3"/>
    <mergeCell ref="AY19:BA19"/>
    <mergeCell ref="AG26:AI26"/>
    <mergeCell ref="AJ26:AL26"/>
    <mergeCell ref="AM26:AO26"/>
    <mergeCell ref="AP26:AR26"/>
    <mergeCell ref="AS26:AU26"/>
    <mergeCell ref="AV26:AX26"/>
    <mergeCell ref="AY26:BA26"/>
    <mergeCell ref="AG19:AI19"/>
    <mergeCell ref="AJ19:AL19"/>
    <mergeCell ref="AM19:AO19"/>
    <mergeCell ref="AP19:AR19"/>
    <mergeCell ref="AS19:AU19"/>
    <mergeCell ref="AG5:AI5"/>
    <mergeCell ref="AJ5:AL5"/>
    <mergeCell ref="AM5:AO5"/>
    <mergeCell ref="AP5:AR5"/>
    <mergeCell ref="AS5:AU5"/>
    <mergeCell ref="AV5:AX5"/>
    <mergeCell ref="AY5:BA5"/>
    <mergeCell ref="AG12:AI12"/>
    <mergeCell ref="AJ12:AL12"/>
    <mergeCell ref="AM12:AO12"/>
    <mergeCell ref="AP12:AR12"/>
    <mergeCell ref="AS12:AU12"/>
    <mergeCell ref="AV12:AX12"/>
    <mergeCell ref="AY12:BA12"/>
    <mergeCell ref="AV19:AX19"/>
    <mergeCell ref="S48:T48"/>
    <mergeCell ref="U48:V48"/>
    <mergeCell ref="W48:X48"/>
    <mergeCell ref="S34:T34"/>
    <mergeCell ref="U34:V34"/>
    <mergeCell ref="W34:X34"/>
    <mergeCell ref="R40:X40"/>
    <mergeCell ref="S41:T41"/>
    <mergeCell ref="U41:V41"/>
    <mergeCell ref="W41:X41"/>
    <mergeCell ref="S13:T13"/>
    <mergeCell ref="U13:V13"/>
    <mergeCell ref="W13:X13"/>
    <mergeCell ref="R19:X19"/>
    <mergeCell ref="R47:X47"/>
    <mergeCell ref="R26:X26"/>
    <mergeCell ref="S27:T27"/>
    <mergeCell ref="U27:V27"/>
    <mergeCell ref="W27:X27"/>
    <mergeCell ref="S20:T20"/>
    <mergeCell ref="U20:V20"/>
    <mergeCell ref="W20:X20"/>
    <mergeCell ref="R33:X33"/>
    <mergeCell ref="B2:F2"/>
    <mergeCell ref="I2:L2"/>
    <mergeCell ref="M2:N2"/>
    <mergeCell ref="O2:O3"/>
    <mergeCell ref="P5:P6"/>
    <mergeCell ref="R5:X5"/>
    <mergeCell ref="S6:T6"/>
    <mergeCell ref="W6:X6"/>
    <mergeCell ref="P3:P4"/>
    <mergeCell ref="U6:V6"/>
    <mergeCell ref="R3:X4"/>
    <mergeCell ref="R12:X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Marone, Stephen (GRC-LTA0)[GRC-LERCIP]</dc:creator>
  <cp:lastModifiedBy>Marone, Stephen (GRC-LTA0)[GRC-LERCIP]</cp:lastModifiedBy>
  <dcterms:created xsi:type="dcterms:W3CDTF">2015-06-24T13:15:41Z</dcterms:created>
  <dcterms:modified xsi:type="dcterms:W3CDTF">2015-07-06T13:07:09Z</dcterms:modified>
</cp:coreProperties>
</file>