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380" yWindow="0" windowWidth="20420" windowHeight="17480" tabRatio="500"/>
  </bookViews>
  <sheets>
    <sheet name="Sheet2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C4" i="1"/>
  <c r="I4" i="1"/>
  <c r="J4" i="1"/>
  <c r="M4" i="1"/>
  <c r="H4" i="1"/>
  <c r="L4" i="1"/>
  <c r="B5" i="1"/>
  <c r="C5" i="1"/>
  <c r="I5" i="1"/>
  <c r="J5" i="1"/>
  <c r="M5" i="1"/>
  <c r="H5" i="1"/>
  <c r="L5" i="1"/>
  <c r="B6" i="1"/>
  <c r="C6" i="1"/>
  <c r="I6" i="1"/>
  <c r="J6" i="1"/>
  <c r="M6" i="1"/>
  <c r="H6" i="1"/>
  <c r="L6" i="1"/>
  <c r="B7" i="1"/>
  <c r="C7" i="1"/>
  <c r="I7" i="1"/>
  <c r="J7" i="1"/>
  <c r="M7" i="1"/>
  <c r="H7" i="1"/>
  <c r="L7" i="1"/>
  <c r="B8" i="1"/>
  <c r="C8" i="1"/>
  <c r="I8" i="1"/>
  <c r="J8" i="1"/>
  <c r="M8" i="1"/>
  <c r="H8" i="1"/>
  <c r="L8" i="1"/>
  <c r="B9" i="1"/>
  <c r="C9" i="1"/>
  <c r="I9" i="1"/>
  <c r="J9" i="1"/>
  <c r="M9" i="1"/>
  <c r="H9" i="1"/>
  <c r="L9" i="1"/>
  <c r="B10" i="1"/>
  <c r="C10" i="1"/>
  <c r="I10" i="1"/>
  <c r="J10" i="1"/>
  <c r="M10" i="1"/>
  <c r="H10" i="1"/>
  <c r="L10" i="1"/>
  <c r="B11" i="1"/>
  <c r="C11" i="1"/>
  <c r="I11" i="1"/>
  <c r="J11" i="1"/>
  <c r="M11" i="1"/>
  <c r="H11" i="1"/>
  <c r="L11" i="1"/>
  <c r="B12" i="1"/>
  <c r="C12" i="1"/>
  <c r="I12" i="1"/>
  <c r="J12" i="1"/>
  <c r="M12" i="1"/>
  <c r="H12" i="1"/>
  <c r="L12" i="1"/>
  <c r="B13" i="1"/>
  <c r="C13" i="1"/>
  <c r="I13" i="1"/>
  <c r="J13" i="1"/>
  <c r="M13" i="1"/>
  <c r="H13" i="1"/>
  <c r="L13" i="1"/>
  <c r="B14" i="1"/>
  <c r="C14" i="1"/>
  <c r="I14" i="1"/>
  <c r="J14" i="1"/>
  <c r="M14" i="1"/>
  <c r="H14" i="1"/>
  <c r="L14" i="1"/>
  <c r="B15" i="1"/>
  <c r="C15" i="1"/>
  <c r="I15" i="1"/>
  <c r="J15" i="1"/>
  <c r="M15" i="1"/>
  <c r="H15" i="1"/>
  <c r="L15" i="1"/>
  <c r="B16" i="1"/>
  <c r="C16" i="1"/>
  <c r="I16" i="1"/>
  <c r="J16" i="1"/>
  <c r="M16" i="1"/>
  <c r="H16" i="1"/>
  <c r="L16" i="1"/>
  <c r="B17" i="1"/>
  <c r="C17" i="1"/>
  <c r="I17" i="1"/>
  <c r="J17" i="1"/>
  <c r="M17" i="1"/>
  <c r="H17" i="1"/>
  <c r="L17" i="1"/>
  <c r="B18" i="1"/>
  <c r="C18" i="1"/>
  <c r="I18" i="1"/>
  <c r="J18" i="1"/>
  <c r="M18" i="1"/>
  <c r="H18" i="1"/>
  <c r="L18" i="1"/>
  <c r="B19" i="1"/>
  <c r="C19" i="1"/>
  <c r="I19" i="1"/>
  <c r="J19" i="1"/>
  <c r="M19" i="1"/>
  <c r="H19" i="1"/>
  <c r="L19" i="1"/>
  <c r="B20" i="1"/>
  <c r="C20" i="1"/>
  <c r="I20" i="1"/>
  <c r="J20" i="1"/>
  <c r="M20" i="1"/>
  <c r="H20" i="1"/>
  <c r="L20" i="1"/>
  <c r="B21" i="1"/>
  <c r="C21" i="1"/>
  <c r="I21" i="1"/>
  <c r="J21" i="1"/>
  <c r="M21" i="1"/>
  <c r="H21" i="1"/>
  <c r="L21" i="1"/>
  <c r="B22" i="1"/>
  <c r="C22" i="1"/>
  <c r="I22" i="1"/>
  <c r="J22" i="1"/>
  <c r="M22" i="1"/>
  <c r="H22" i="1"/>
  <c r="L22" i="1"/>
  <c r="B23" i="1"/>
  <c r="C23" i="1"/>
  <c r="I23" i="1"/>
  <c r="J23" i="1"/>
  <c r="M23" i="1"/>
  <c r="H23" i="1"/>
  <c r="L23" i="1"/>
  <c r="B24" i="1"/>
  <c r="C24" i="1"/>
  <c r="I24" i="1"/>
  <c r="J24" i="1"/>
  <c r="M24" i="1"/>
  <c r="H24" i="1"/>
  <c r="L24" i="1"/>
  <c r="B25" i="1"/>
  <c r="C25" i="1"/>
  <c r="I25" i="1"/>
  <c r="J25" i="1"/>
  <c r="M25" i="1"/>
  <c r="H25" i="1"/>
  <c r="L25" i="1"/>
  <c r="B26" i="1"/>
  <c r="C26" i="1"/>
  <c r="I26" i="1"/>
  <c r="J26" i="1"/>
  <c r="M26" i="1"/>
  <c r="H26" i="1"/>
  <c r="L26" i="1"/>
  <c r="B27" i="1"/>
  <c r="C27" i="1"/>
  <c r="I27" i="1"/>
  <c r="J27" i="1"/>
  <c r="M27" i="1"/>
  <c r="H27" i="1"/>
  <c r="L27" i="1"/>
  <c r="B28" i="1"/>
  <c r="C28" i="1"/>
  <c r="I28" i="1"/>
  <c r="J28" i="1"/>
  <c r="M28" i="1"/>
  <c r="H28" i="1"/>
  <c r="L28" i="1"/>
  <c r="B29" i="1"/>
  <c r="C29" i="1"/>
  <c r="I29" i="1"/>
  <c r="J29" i="1"/>
  <c r="M29" i="1"/>
  <c r="H29" i="1"/>
  <c r="L29" i="1"/>
  <c r="B30" i="1"/>
  <c r="C30" i="1"/>
  <c r="I30" i="1"/>
  <c r="J30" i="1"/>
  <c r="M30" i="1"/>
  <c r="H30" i="1"/>
  <c r="L30" i="1"/>
  <c r="B31" i="1"/>
  <c r="C31" i="1"/>
  <c r="I31" i="1"/>
  <c r="J31" i="1"/>
  <c r="M31" i="1"/>
  <c r="H31" i="1"/>
  <c r="L31" i="1"/>
  <c r="B32" i="1"/>
  <c r="C32" i="1"/>
  <c r="I32" i="1"/>
  <c r="J32" i="1"/>
  <c r="M32" i="1"/>
  <c r="H32" i="1"/>
  <c r="L32" i="1"/>
  <c r="C3" i="1"/>
  <c r="I3" i="1"/>
  <c r="J3" i="1"/>
  <c r="M3" i="1"/>
  <c r="H3" i="1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G32" i="1"/>
  <c r="F32" i="1"/>
  <c r="E32" i="1"/>
  <c r="D32" i="1"/>
  <c r="A32" i="1"/>
  <c r="G31" i="1"/>
  <c r="F31" i="1"/>
  <c r="E31" i="1"/>
  <c r="D31" i="1"/>
  <c r="A31" i="1"/>
  <c r="G30" i="1"/>
  <c r="F30" i="1"/>
  <c r="E30" i="1"/>
  <c r="D30" i="1"/>
  <c r="A30" i="1"/>
  <c r="G29" i="1"/>
  <c r="F29" i="1"/>
  <c r="E29" i="1"/>
  <c r="D29" i="1"/>
  <c r="A29" i="1"/>
  <c r="G28" i="1"/>
  <c r="F28" i="1"/>
  <c r="E28" i="1"/>
  <c r="D28" i="1"/>
  <c r="A28" i="1"/>
  <c r="G27" i="1"/>
  <c r="F27" i="1"/>
  <c r="E27" i="1"/>
  <c r="D27" i="1"/>
  <c r="A27" i="1"/>
  <c r="G26" i="1"/>
  <c r="F26" i="1"/>
  <c r="E26" i="1"/>
  <c r="D26" i="1"/>
  <c r="A26" i="1"/>
  <c r="G25" i="1"/>
  <c r="F25" i="1"/>
  <c r="E25" i="1"/>
  <c r="D25" i="1"/>
  <c r="A25" i="1"/>
  <c r="G24" i="1"/>
  <c r="F24" i="1"/>
  <c r="E24" i="1"/>
  <c r="D24" i="1"/>
  <c r="A24" i="1"/>
  <c r="G23" i="1"/>
  <c r="F23" i="1"/>
  <c r="E23" i="1"/>
  <c r="D23" i="1"/>
  <c r="A23" i="1"/>
  <c r="G22" i="1"/>
  <c r="F22" i="1"/>
  <c r="E22" i="1"/>
  <c r="D22" i="1"/>
  <c r="A22" i="1"/>
  <c r="G21" i="1"/>
  <c r="F21" i="1"/>
  <c r="E21" i="1"/>
  <c r="D21" i="1"/>
  <c r="A21" i="1"/>
  <c r="G20" i="1"/>
  <c r="F20" i="1"/>
  <c r="E20" i="1"/>
  <c r="D20" i="1"/>
  <c r="A20" i="1"/>
  <c r="G19" i="1"/>
  <c r="F19" i="1"/>
  <c r="E19" i="1"/>
  <c r="D19" i="1"/>
  <c r="A19" i="1"/>
  <c r="G18" i="1"/>
  <c r="F18" i="1"/>
  <c r="E18" i="1"/>
  <c r="D18" i="1"/>
  <c r="A18" i="1"/>
  <c r="G17" i="1"/>
  <c r="F17" i="1"/>
  <c r="E17" i="1"/>
  <c r="D17" i="1"/>
  <c r="A17" i="1"/>
  <c r="G16" i="1"/>
  <c r="F16" i="1"/>
  <c r="E16" i="1"/>
  <c r="D16" i="1"/>
  <c r="A16" i="1"/>
  <c r="G15" i="1"/>
  <c r="F15" i="1"/>
  <c r="E15" i="1"/>
  <c r="D15" i="1"/>
  <c r="A15" i="1"/>
  <c r="G14" i="1"/>
  <c r="F14" i="1"/>
  <c r="E14" i="1"/>
  <c r="D14" i="1"/>
  <c r="A14" i="1"/>
  <c r="G13" i="1"/>
  <c r="F13" i="1"/>
  <c r="E13" i="1"/>
  <c r="D13" i="1"/>
  <c r="A13" i="1"/>
  <c r="G12" i="1"/>
  <c r="F12" i="1"/>
  <c r="E12" i="1"/>
  <c r="D12" i="1"/>
  <c r="A12" i="1"/>
  <c r="G11" i="1"/>
  <c r="F11" i="1"/>
  <c r="E11" i="1"/>
  <c r="D11" i="1"/>
  <c r="A11" i="1"/>
  <c r="G10" i="1"/>
  <c r="F10" i="1"/>
  <c r="E10" i="1"/>
  <c r="D10" i="1"/>
  <c r="A10" i="1"/>
  <c r="G9" i="1"/>
  <c r="F9" i="1"/>
  <c r="E9" i="1"/>
  <c r="D9" i="1"/>
  <c r="A9" i="1"/>
  <c r="G8" i="1"/>
  <c r="F8" i="1"/>
  <c r="E8" i="1"/>
  <c r="D8" i="1"/>
  <c r="A8" i="1"/>
  <c r="G7" i="1"/>
  <c r="F7" i="1"/>
  <c r="E7" i="1"/>
  <c r="D7" i="1"/>
  <c r="A7" i="1"/>
  <c r="G6" i="1"/>
  <c r="F6" i="1"/>
  <c r="E6" i="1"/>
  <c r="D6" i="1"/>
  <c r="A6" i="1"/>
  <c r="G5" i="1"/>
  <c r="F5" i="1"/>
  <c r="E5" i="1"/>
  <c r="D5" i="1"/>
  <c r="A5" i="1"/>
  <c r="G4" i="1"/>
  <c r="F4" i="1"/>
  <c r="E4" i="1"/>
  <c r="D4" i="1"/>
  <c r="A4" i="1"/>
  <c r="G3" i="1"/>
  <c r="F3" i="1"/>
  <c r="E3" i="1"/>
  <c r="D3" i="1"/>
  <c r="A3" i="1"/>
</calcChain>
</file>

<file path=xl/sharedStrings.xml><?xml version="1.0" encoding="utf-8"?>
<sst xmlns="http://schemas.openxmlformats.org/spreadsheetml/2006/main" count="263" uniqueCount="27">
  <si>
    <t>IDX</t>
  </si>
  <si>
    <t>ROW</t>
  </si>
  <si>
    <t>TV</t>
  </si>
  <si>
    <t>CV</t>
  </si>
  <si>
    <t>RV</t>
  </si>
  <si>
    <t>FQ</t>
  </si>
  <si>
    <t>A (P*H)</t>
  </si>
  <si>
    <t>E (C*H)</t>
  </si>
  <si>
    <t>R (H*H)</t>
  </si>
  <si>
    <t>R2 (C*C)</t>
  </si>
  <si>
    <t>A/R</t>
  </si>
  <si>
    <t>E/R</t>
  </si>
  <si>
    <t>ID</t>
  </si>
  <si>
    <t>F-Sum</t>
  </si>
  <si>
    <t>F-Area</t>
  </si>
  <si>
    <t>F-Modulus</t>
  </si>
  <si>
    <t>C-Modulus</t>
  </si>
  <si>
    <t>Function</t>
  </si>
  <si>
    <t>Function-4</t>
  </si>
  <si>
    <t>I=crossRFFT(PIMG, HIMG);</t>
  </si>
  <si>
    <t>Function-5</t>
  </si>
  <si>
    <t>I=crossRFFT(HIMG, HIMG);</t>
  </si>
  <si>
    <t>Function-6</t>
  </si>
  <si>
    <t>I=crossRFFT(CIMG, HIMG);</t>
  </si>
  <si>
    <t>Function-7</t>
  </si>
  <si>
    <t>I=crossRFFT(CIMG, CIMG);</t>
  </si>
  <si>
    <t>(A/R)/(E/R)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</si>
</sst>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topLeftCell="E1" workbookViewId="0">
      <selection activeCell="P6" sqref="P6"/>
    </sheetView>
  </sheetViews>
  <sheetFormatPr baseColWidth="10" defaultRowHeight="15" x14ac:dyDescent="0"/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26</v>
      </c>
      <c r="O1" s="2"/>
      <c r="Q1" t="s">
        <v>12</v>
      </c>
      <c r="R1" t="s">
        <v>2</v>
      </c>
      <c r="S1" t="s">
        <v>3</v>
      </c>
      <c r="T1" t="s">
        <v>4</v>
      </c>
      <c r="U1" t="s">
        <v>5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</row>
    <row r="2" spans="1:26">
      <c r="B2" s="1"/>
      <c r="C2" s="1"/>
      <c r="D2" s="1"/>
      <c r="E2" s="1"/>
      <c r="F2" s="1"/>
      <c r="G2" s="1"/>
      <c r="H2" s="1"/>
      <c r="I2" s="1"/>
      <c r="J2" s="1"/>
      <c r="Q2" t="s">
        <v>18</v>
      </c>
      <c r="R2">
        <v>50</v>
      </c>
      <c r="S2">
        <v>100</v>
      </c>
      <c r="T2">
        <v>0.625</v>
      </c>
      <c r="U2">
        <v>6.641</v>
      </c>
      <c r="V2">
        <v>7.1234000000000002</v>
      </c>
      <c r="W2">
        <v>35.604999999999997</v>
      </c>
      <c r="X2">
        <v>0.20007</v>
      </c>
      <c r="Y2" s="3">
        <v>181970000</v>
      </c>
      <c r="Z2" t="s">
        <v>19</v>
      </c>
    </row>
    <row r="3" spans="1:26">
      <c r="A3" s="4">
        <f ca="1">E3</f>
        <v>100</v>
      </c>
      <c r="B3">
        <f>B2+1</f>
        <v>1</v>
      </c>
      <c r="C3">
        <f>(B3-1)*4+1</f>
        <v>1</v>
      </c>
      <c r="D3" s="5">
        <f ca="1">OFFSET($Q$1,$C3,1)</f>
        <v>50</v>
      </c>
      <c r="E3" s="5">
        <f ca="1">OFFSET($Q$1,$C3,2)</f>
        <v>100</v>
      </c>
      <c r="F3" s="6">
        <f ca="1">OFFSET($Q$1,$C3,3)</f>
        <v>0.625</v>
      </c>
      <c r="G3">
        <f ca="1">OFFSET($Q$1,$C3,4)</f>
        <v>6.641</v>
      </c>
      <c r="H3" s="6">
        <f ca="1">OFFSET($Q$1,$C3+0,7)</f>
        <v>0.20007</v>
      </c>
      <c r="I3" s="6">
        <f ca="1">OFFSET($Q$1,$C3+2,7)</f>
        <v>0.19667000000000001</v>
      </c>
      <c r="J3" s="6">
        <f ca="1">OFFSET($Q$1,$C3+1,7)</f>
        <v>0.19639999999999999</v>
      </c>
      <c r="K3" s="6">
        <f ca="1">OFFSET($Q$1,$C3+3,7)</f>
        <v>0.19694999999999999</v>
      </c>
      <c r="L3" s="6">
        <f ca="1">H3/$J3</f>
        <v>1.0186863543788187</v>
      </c>
      <c r="M3" s="6">
        <f ca="1">I3/$J3</f>
        <v>1.0013747454175155</v>
      </c>
      <c r="N3" s="6">
        <f ca="1">L3/M3</f>
        <v>1.0172878425789391</v>
      </c>
      <c r="O3" s="4">
        <f>B3</f>
        <v>1</v>
      </c>
      <c r="Q3" t="s">
        <v>20</v>
      </c>
      <c r="R3">
        <v>50</v>
      </c>
      <c r="S3">
        <v>100</v>
      </c>
      <c r="T3">
        <v>0.625</v>
      </c>
      <c r="U3">
        <v>6.641</v>
      </c>
      <c r="V3">
        <v>6.9927999999999999</v>
      </c>
      <c r="W3">
        <v>35.604999999999997</v>
      </c>
      <c r="X3">
        <v>0.19639999999999999</v>
      </c>
      <c r="Y3" s="3">
        <v>181870000</v>
      </c>
      <c r="Z3" t="s">
        <v>21</v>
      </c>
    </row>
    <row r="4" spans="1:26">
      <c r="A4" s="4">
        <f t="shared" ref="A4:A32" ca="1" si="0">E4</f>
        <v>75</v>
      </c>
      <c r="B4">
        <f t="shared" ref="B4:B32" si="1">B3+1</f>
        <v>2</v>
      </c>
      <c r="C4">
        <f t="shared" ref="C4:C32" si="2">(B4-1)*4+1</f>
        <v>5</v>
      </c>
      <c r="D4" s="5">
        <f ca="1">OFFSET($Q$1,$C4,1)</f>
        <v>50</v>
      </c>
      <c r="E4" s="5">
        <f ca="1">OFFSET($Q$1,$C4,2)</f>
        <v>75</v>
      </c>
      <c r="F4" s="6">
        <f ca="1">OFFSET($Q$1,$C4,3)</f>
        <v>0.625</v>
      </c>
      <c r="G4">
        <f ca="1">OFFSET($Q$1,$C4,4)</f>
        <v>6.641</v>
      </c>
      <c r="H4" s="6">
        <f ca="1">OFFSET($Q$1,$C4+0,7)</f>
        <v>0.15945999999999999</v>
      </c>
      <c r="I4" s="6">
        <f ca="1">OFFSET($Q$1,$C4+2,7)</f>
        <v>0.16965</v>
      </c>
      <c r="J4" s="6">
        <f ca="1">OFFSET($Q$1,$C4+1,7)</f>
        <v>0.18590999999999999</v>
      </c>
      <c r="K4" s="6">
        <f ca="1">OFFSET($Q$1,$C4+3,7)</f>
        <v>0.15481</v>
      </c>
      <c r="L4" s="6">
        <f t="shared" ref="L4:M32" ca="1" si="3">H4/$J4</f>
        <v>0.85772685708138341</v>
      </c>
      <c r="M4" s="6">
        <f t="shared" ca="1" si="3"/>
        <v>0.91253832499596577</v>
      </c>
      <c r="N4" s="6">
        <f t="shared" ref="N4:N32" ca="1" si="4">L4/M4</f>
        <v>0.93993516062481575</v>
      </c>
      <c r="O4" s="4">
        <f t="shared" ref="O4:O32" si="5">B4</f>
        <v>2</v>
      </c>
      <c r="Q4" t="s">
        <v>22</v>
      </c>
      <c r="R4">
        <v>50</v>
      </c>
      <c r="S4">
        <v>100</v>
      </c>
      <c r="T4">
        <v>0.625</v>
      </c>
      <c r="U4">
        <v>6.641</v>
      </c>
      <c r="V4">
        <v>7.0026000000000002</v>
      </c>
      <c r="W4">
        <v>35.604999999999997</v>
      </c>
      <c r="X4">
        <v>0.19667000000000001</v>
      </c>
      <c r="Y4" s="3">
        <v>181890000</v>
      </c>
      <c r="Z4" t="s">
        <v>23</v>
      </c>
    </row>
    <row r="5" spans="1:26">
      <c r="A5" s="4">
        <f t="shared" ca="1" si="0"/>
        <v>50</v>
      </c>
      <c r="B5">
        <f t="shared" si="1"/>
        <v>3</v>
      </c>
      <c r="C5">
        <f t="shared" si="2"/>
        <v>9</v>
      </c>
      <c r="D5" s="5">
        <f ca="1">OFFSET($Q$1,$C5,1)</f>
        <v>50</v>
      </c>
      <c r="E5" s="5">
        <f ca="1">OFFSET($Q$1,$C5,2)</f>
        <v>50</v>
      </c>
      <c r="F5" s="6">
        <f ca="1">OFFSET($Q$1,$C5,3)</f>
        <v>0.625</v>
      </c>
      <c r="G5">
        <f ca="1">OFFSET($Q$1,$C5,4)</f>
        <v>6.641</v>
      </c>
      <c r="H5" s="6">
        <f ca="1">OFFSET($Q$1,$C5+0,7)</f>
        <v>0.12959999999999999</v>
      </c>
      <c r="I5" s="6">
        <f ca="1">OFFSET($Q$1,$C5+2,7)</f>
        <v>0.14795</v>
      </c>
      <c r="J5" s="6">
        <f ca="1">OFFSET($Q$1,$C5+1,7)</f>
        <v>0.18590999999999999</v>
      </c>
      <c r="K5" s="6">
        <f ca="1">OFFSET($Q$1,$C5+3,7)</f>
        <v>0.11774</v>
      </c>
      <c r="L5" s="6">
        <f t="shared" ca="1" si="3"/>
        <v>0.69711150556720991</v>
      </c>
      <c r="M5" s="6">
        <f t="shared" ca="1" si="3"/>
        <v>0.79581517938787583</v>
      </c>
      <c r="N5" s="6">
        <f t="shared" ca="1" si="4"/>
        <v>0.87597161203109153</v>
      </c>
      <c r="O5" s="4">
        <f t="shared" si="5"/>
        <v>3</v>
      </c>
      <c r="Q5" t="s">
        <v>24</v>
      </c>
      <c r="R5">
        <v>50</v>
      </c>
      <c r="S5">
        <v>100</v>
      </c>
      <c r="T5">
        <v>0.625</v>
      </c>
      <c r="U5">
        <v>6.641</v>
      </c>
      <c r="V5">
        <v>7.0124000000000004</v>
      </c>
      <c r="W5">
        <v>35.604999999999997</v>
      </c>
      <c r="X5">
        <v>0.19694999999999999</v>
      </c>
      <c r="Y5" s="3">
        <v>181900000</v>
      </c>
      <c r="Z5" t="s">
        <v>25</v>
      </c>
    </row>
    <row r="6" spans="1:26">
      <c r="A6" s="4">
        <f t="shared" ca="1" si="0"/>
        <v>25</v>
      </c>
      <c r="B6">
        <f t="shared" si="1"/>
        <v>4</v>
      </c>
      <c r="C6">
        <f t="shared" si="2"/>
        <v>13</v>
      </c>
      <c r="D6" s="5">
        <f ca="1">OFFSET($Q$1,$C6,1)</f>
        <v>50</v>
      </c>
      <c r="E6" s="5">
        <f ca="1">OFFSET($Q$1,$C6,2)</f>
        <v>25</v>
      </c>
      <c r="F6" s="6">
        <f ca="1">OFFSET($Q$1,$C6,3)</f>
        <v>0.625</v>
      </c>
      <c r="G6">
        <f ca="1">OFFSET($Q$1,$C6,4)</f>
        <v>6.641</v>
      </c>
      <c r="H6" s="6">
        <f ca="1">OFFSET($Q$1,$C6+0,7)</f>
        <v>0.10256</v>
      </c>
      <c r="I6" s="6">
        <f ca="1">OFFSET($Q$1,$C6+2,7)</f>
        <v>0.12625</v>
      </c>
      <c r="J6" s="6">
        <f ca="1">OFFSET($Q$1,$C6+1,7)</f>
        <v>0.18590999999999999</v>
      </c>
      <c r="K6" s="6">
        <f ca="1">OFFSET($Q$1,$C6+3,7)</f>
        <v>8.5736000000000007E-2</v>
      </c>
      <c r="L6" s="6">
        <f t="shared" ca="1" si="3"/>
        <v>0.55166478403528596</v>
      </c>
      <c r="M6" s="6">
        <f t="shared" ca="1" si="3"/>
        <v>0.679092033779786</v>
      </c>
      <c r="N6" s="6">
        <f t="shared" ca="1" si="4"/>
        <v>0.81235643564356441</v>
      </c>
      <c r="O6" s="4">
        <f t="shared" si="5"/>
        <v>4</v>
      </c>
      <c r="Q6" t="s">
        <v>18</v>
      </c>
      <c r="R6">
        <v>50</v>
      </c>
      <c r="S6">
        <v>75</v>
      </c>
      <c r="T6">
        <v>0.625</v>
      </c>
      <c r="U6">
        <v>6.641</v>
      </c>
      <c r="V6">
        <v>5.6773999999999996</v>
      </c>
      <c r="W6">
        <v>35.604999999999997</v>
      </c>
      <c r="X6">
        <v>0.15945999999999999</v>
      </c>
      <c r="Y6" s="3">
        <v>179430000</v>
      </c>
      <c r="Z6" t="s">
        <v>19</v>
      </c>
    </row>
    <row r="7" spans="1:26">
      <c r="A7" s="4">
        <f t="shared" ca="1" si="0"/>
        <v>5</v>
      </c>
      <c r="B7">
        <f t="shared" si="1"/>
        <v>5</v>
      </c>
      <c r="C7">
        <f t="shared" si="2"/>
        <v>17</v>
      </c>
      <c r="D7" s="5">
        <f ca="1">OFFSET($Q$1,$C7,1)</f>
        <v>50</v>
      </c>
      <c r="E7" s="5">
        <f ca="1">OFFSET($Q$1,$C7,2)</f>
        <v>5</v>
      </c>
      <c r="F7" s="6">
        <f ca="1">OFFSET($Q$1,$C7,3)</f>
        <v>0.625</v>
      </c>
      <c r="G7">
        <f ca="1">OFFSET($Q$1,$C7,4)</f>
        <v>6.641</v>
      </c>
      <c r="H7" s="6">
        <f ca="1">OFFSET($Q$1,$C7+0,7)</f>
        <v>8.0029000000000003E-2</v>
      </c>
      <c r="I7" s="6">
        <f ca="1">OFFSET($Q$1,$C7+2,7)</f>
        <v>0.10889</v>
      </c>
      <c r="J7" s="6">
        <f ca="1">OFFSET($Q$1,$C7+1,7)</f>
        <v>0.18590999999999999</v>
      </c>
      <c r="K7" s="6">
        <f ca="1">OFFSET($Q$1,$C7+3,7)</f>
        <v>6.3779000000000002E-2</v>
      </c>
      <c r="L7" s="6">
        <f t="shared" ca="1" si="3"/>
        <v>0.43047173363455438</v>
      </c>
      <c r="M7" s="6">
        <f t="shared" ca="1" si="3"/>
        <v>0.585713517293314</v>
      </c>
      <c r="N7" s="6">
        <f t="shared" ca="1" si="4"/>
        <v>0.73495270456423911</v>
      </c>
      <c r="O7" s="4">
        <f t="shared" si="5"/>
        <v>5</v>
      </c>
      <c r="Q7" t="s">
        <v>20</v>
      </c>
      <c r="R7">
        <v>50</v>
      </c>
      <c r="S7">
        <v>75</v>
      </c>
      <c r="T7">
        <v>0.625</v>
      </c>
      <c r="U7">
        <v>6.641</v>
      </c>
      <c r="V7">
        <v>6.6195000000000004</v>
      </c>
      <c r="W7">
        <v>35.604999999999997</v>
      </c>
      <c r="X7">
        <v>0.18590999999999999</v>
      </c>
      <c r="Y7" s="3">
        <v>179780000</v>
      </c>
      <c r="Z7" t="s">
        <v>21</v>
      </c>
    </row>
    <row r="8" spans="1:26">
      <c r="A8" s="4">
        <f t="shared" ca="1" si="0"/>
        <v>100</v>
      </c>
      <c r="B8">
        <f t="shared" si="1"/>
        <v>6</v>
      </c>
      <c r="C8">
        <f t="shared" si="2"/>
        <v>21</v>
      </c>
      <c r="D8" s="5">
        <f ca="1">OFFSET($Q$1,$C8,1)</f>
        <v>50</v>
      </c>
      <c r="E8" s="5">
        <f ca="1">OFFSET($Q$1,$C8,2)</f>
        <v>100</v>
      </c>
      <c r="F8" s="6">
        <f ca="1">OFFSET($Q$1,$C8,3)</f>
        <v>1.0640000000000001</v>
      </c>
      <c r="G8">
        <f ca="1">OFFSET($Q$1,$C8,4)</f>
        <v>11.305999999999999</v>
      </c>
      <c r="H8" s="6">
        <f ca="1">OFFSET($Q$1,$C8+0,7)</f>
        <v>4.8757000000000001E-5</v>
      </c>
      <c r="I8" s="6">
        <f ca="1">OFFSET($Q$1,$C8+2,7)</f>
        <v>3.2904999999999998E-5</v>
      </c>
      <c r="J8" s="6">
        <f ca="1">OFFSET($Q$1,$C8+1,7)</f>
        <v>4.3176000000000001E-5</v>
      </c>
      <c r="K8" s="6">
        <f ca="1">OFFSET($Q$1,$C8+3,7)</f>
        <v>2.5211E-5</v>
      </c>
      <c r="L8" s="6">
        <f t="shared" ca="1" si="3"/>
        <v>1.1292616268297202</v>
      </c>
      <c r="M8" s="6">
        <f t="shared" ca="1" si="3"/>
        <v>0.76211321104317209</v>
      </c>
      <c r="N8" s="6">
        <f t="shared" ca="1" si="4"/>
        <v>1.4817504938459201</v>
      </c>
      <c r="O8" s="4">
        <f t="shared" si="5"/>
        <v>6</v>
      </c>
      <c r="Q8" t="s">
        <v>22</v>
      </c>
      <c r="R8">
        <v>50</v>
      </c>
      <c r="S8">
        <v>75</v>
      </c>
      <c r="T8">
        <v>0.625</v>
      </c>
      <c r="U8">
        <v>6.641</v>
      </c>
      <c r="V8">
        <v>6.0404999999999998</v>
      </c>
      <c r="W8">
        <v>35.604999999999997</v>
      </c>
      <c r="X8">
        <v>0.16965</v>
      </c>
      <c r="Y8" s="3">
        <v>178430000</v>
      </c>
      <c r="Z8" t="s">
        <v>23</v>
      </c>
    </row>
    <row r="9" spans="1:26">
      <c r="A9" s="4">
        <f t="shared" ca="1" si="0"/>
        <v>75</v>
      </c>
      <c r="B9">
        <f t="shared" si="1"/>
        <v>7</v>
      </c>
      <c r="C9">
        <f t="shared" si="2"/>
        <v>25</v>
      </c>
      <c r="D9" s="5">
        <f ca="1">OFFSET($Q$1,$C9,1)</f>
        <v>50</v>
      </c>
      <c r="E9" s="5">
        <f ca="1">OFFSET($Q$1,$C9,2)</f>
        <v>75</v>
      </c>
      <c r="F9" s="6">
        <f ca="1">OFFSET($Q$1,$C9,3)</f>
        <v>1.0640000000000001</v>
      </c>
      <c r="G9">
        <f ca="1">OFFSET($Q$1,$C9,4)</f>
        <v>11.305999999999999</v>
      </c>
      <c r="H9" s="6">
        <f ca="1">OFFSET($Q$1,$C9+0,7)</f>
        <v>5.0801999999999998E-4</v>
      </c>
      <c r="I9" s="6">
        <f ca="1">OFFSET($Q$1,$C9+2,7)</f>
        <v>9.9024000000000009E-4</v>
      </c>
      <c r="J9" s="6">
        <f ca="1">OFFSET($Q$1,$C9+1,7)</f>
        <v>3.1681999999999999E-4</v>
      </c>
      <c r="K9" s="6">
        <f ca="1">OFFSET($Q$1,$C9+3,7)</f>
        <v>3.2141000000000001E-3</v>
      </c>
      <c r="L9" s="6">
        <f t="shared" ca="1" si="3"/>
        <v>1.6034972539612398</v>
      </c>
      <c r="M9" s="6">
        <f t="shared" ca="1" si="3"/>
        <v>3.1255602550344048</v>
      </c>
      <c r="N9" s="6">
        <f t="shared" ca="1" si="4"/>
        <v>0.51302714493456125</v>
      </c>
      <c r="O9" s="4">
        <f t="shared" si="5"/>
        <v>7</v>
      </c>
      <c r="Q9" t="s">
        <v>24</v>
      </c>
      <c r="R9">
        <v>50</v>
      </c>
      <c r="S9">
        <v>75</v>
      </c>
      <c r="T9">
        <v>0.625</v>
      </c>
      <c r="U9">
        <v>6.641</v>
      </c>
      <c r="V9">
        <v>5.5121000000000002</v>
      </c>
      <c r="W9">
        <v>35.604999999999997</v>
      </c>
      <c r="X9">
        <v>0.15481</v>
      </c>
      <c r="Y9" s="3">
        <v>177080000</v>
      </c>
      <c r="Z9" t="s">
        <v>25</v>
      </c>
    </row>
    <row r="10" spans="1:26">
      <c r="A10" s="4">
        <f t="shared" ca="1" si="0"/>
        <v>50</v>
      </c>
      <c r="B10">
        <f t="shared" si="1"/>
        <v>8</v>
      </c>
      <c r="C10">
        <f t="shared" si="2"/>
        <v>29</v>
      </c>
      <c r="D10" s="5">
        <f ca="1">OFFSET($Q$1,$C10,1)</f>
        <v>50</v>
      </c>
      <c r="E10" s="5">
        <f ca="1">OFFSET($Q$1,$C10,2)</f>
        <v>50</v>
      </c>
      <c r="F10" s="6">
        <f ca="1">OFFSET($Q$1,$C10,3)</f>
        <v>1.0640000000000001</v>
      </c>
      <c r="G10">
        <f ca="1">OFFSET($Q$1,$C10,4)</f>
        <v>11.305999999999999</v>
      </c>
      <c r="H10" s="6">
        <f ca="1">OFFSET($Q$1,$C10+0,7)</f>
        <v>1.0939999999999999E-3</v>
      </c>
      <c r="I10" s="6">
        <f ca="1">OFFSET($Q$1,$C10+2,7)</f>
        <v>1.9315999999999999E-3</v>
      </c>
      <c r="J10" s="6">
        <f ca="1">OFFSET($Q$1,$C10+1,7)</f>
        <v>3.1689000000000001E-4</v>
      </c>
      <c r="K10" s="6">
        <f ca="1">OFFSET($Q$1,$C10+3,7)</f>
        <v>1.2451E-2</v>
      </c>
      <c r="L10" s="6">
        <f t="shared" ca="1" si="3"/>
        <v>3.4523020606519608</v>
      </c>
      <c r="M10" s="6">
        <f t="shared" ca="1" si="3"/>
        <v>6.0954905487708659</v>
      </c>
      <c r="N10" s="6">
        <f t="shared" ca="1" si="4"/>
        <v>0.56636984882998553</v>
      </c>
      <c r="O10" s="4">
        <f t="shared" si="5"/>
        <v>8</v>
      </c>
      <c r="Q10" t="s">
        <v>18</v>
      </c>
      <c r="R10">
        <v>50</v>
      </c>
      <c r="S10">
        <v>50</v>
      </c>
      <c r="T10">
        <v>0.625</v>
      </c>
      <c r="U10">
        <v>6.641</v>
      </c>
      <c r="V10">
        <v>4.6143000000000001</v>
      </c>
      <c r="W10">
        <v>35.604999999999997</v>
      </c>
      <c r="X10">
        <v>0.12959999999999999</v>
      </c>
      <c r="Y10" s="3">
        <v>177230000</v>
      </c>
      <c r="Z10" t="s">
        <v>19</v>
      </c>
    </row>
    <row r="11" spans="1:26">
      <c r="A11" s="4">
        <f t="shared" ca="1" si="0"/>
        <v>25</v>
      </c>
      <c r="B11">
        <f t="shared" si="1"/>
        <v>9</v>
      </c>
      <c r="C11">
        <f t="shared" si="2"/>
        <v>33</v>
      </c>
      <c r="D11" s="5">
        <f ca="1">OFFSET($Q$1,$C11,1)</f>
        <v>50</v>
      </c>
      <c r="E11" s="5">
        <f ca="1">OFFSET($Q$1,$C11,2)</f>
        <v>25</v>
      </c>
      <c r="F11" s="6">
        <f ca="1">OFFSET($Q$1,$C11,3)</f>
        <v>1.0640000000000001</v>
      </c>
      <c r="G11">
        <f ca="1">OFFSET($Q$1,$C11,4)</f>
        <v>11.305999999999999</v>
      </c>
      <c r="H11" s="6">
        <f ca="1">OFFSET($Q$1,$C11+0,7)</f>
        <v>1.7327E-3</v>
      </c>
      <c r="I11" s="6">
        <f ca="1">OFFSET($Q$1,$C11+2,7)</f>
        <v>2.8739E-3</v>
      </c>
      <c r="J11" s="6">
        <f ca="1">OFFSET($Q$1,$C11+1,7)</f>
        <v>3.1708000000000002E-4</v>
      </c>
      <c r="K11" s="6">
        <f ca="1">OFFSET($Q$1,$C11+3,7)</f>
        <v>2.7737000000000001E-2</v>
      </c>
      <c r="L11" s="6">
        <f t="shared" ca="1" si="3"/>
        <v>5.464551532736218</v>
      </c>
      <c r="M11" s="6">
        <f t="shared" ca="1" si="3"/>
        <v>9.0636432446070394</v>
      </c>
      <c r="N11" s="6">
        <f t="shared" ca="1" si="4"/>
        <v>0.60290893907234067</v>
      </c>
      <c r="O11" s="4">
        <f t="shared" si="5"/>
        <v>9</v>
      </c>
      <c r="Q11" t="s">
        <v>20</v>
      </c>
      <c r="R11">
        <v>50</v>
      </c>
      <c r="S11">
        <v>50</v>
      </c>
      <c r="T11">
        <v>0.625</v>
      </c>
      <c r="U11">
        <v>6.641</v>
      </c>
      <c r="V11">
        <v>6.6193999999999997</v>
      </c>
      <c r="W11">
        <v>35.604999999999997</v>
      </c>
      <c r="X11">
        <v>0.18590999999999999</v>
      </c>
      <c r="Y11" s="3">
        <v>179780000</v>
      </c>
      <c r="Z11" t="s">
        <v>21</v>
      </c>
    </row>
    <row r="12" spans="1:26">
      <c r="A12" s="4">
        <f t="shared" ca="1" si="0"/>
        <v>5</v>
      </c>
      <c r="B12">
        <f t="shared" si="1"/>
        <v>10</v>
      </c>
      <c r="C12">
        <f t="shared" si="2"/>
        <v>37</v>
      </c>
      <c r="D12" s="5">
        <f ca="1">OFFSET($Q$1,$C12,1)</f>
        <v>50</v>
      </c>
      <c r="E12" s="5">
        <f ca="1">OFFSET($Q$1,$C12,2)</f>
        <v>5</v>
      </c>
      <c r="F12" s="6">
        <f ca="1">OFFSET($Q$1,$C12,3)</f>
        <v>1.0640000000000001</v>
      </c>
      <c r="G12">
        <f ca="1">OFFSET($Q$1,$C12,4)</f>
        <v>11.305999999999999</v>
      </c>
      <c r="H12" s="6">
        <f ca="1">OFFSET($Q$1,$C12+0,7)</f>
        <v>2.4880000000000002E-3</v>
      </c>
      <c r="I12" s="6">
        <f ca="1">OFFSET($Q$1,$C12+2,7)</f>
        <v>3.6375000000000001E-3</v>
      </c>
      <c r="J12" s="6">
        <f ca="1">OFFSET($Q$1,$C12+1,7)</f>
        <v>3.1873999999999997E-4</v>
      </c>
      <c r="K12" s="6">
        <f ca="1">OFFSET($Q$1,$C12+3,7)</f>
        <v>4.4319999999999998E-2</v>
      </c>
      <c r="L12" s="6">
        <f t="shared" ca="1" si="3"/>
        <v>7.8057350818849232</v>
      </c>
      <c r="M12" s="6">
        <f t="shared" ca="1" si="3"/>
        <v>11.412122733262221</v>
      </c>
      <c r="N12" s="6">
        <f t="shared" ca="1" si="4"/>
        <v>0.68398625429553273</v>
      </c>
      <c r="O12" s="4">
        <f t="shared" si="5"/>
        <v>10</v>
      </c>
      <c r="Q12" t="s">
        <v>22</v>
      </c>
      <c r="R12">
        <v>50</v>
      </c>
      <c r="S12">
        <v>50</v>
      </c>
      <c r="T12">
        <v>0.625</v>
      </c>
      <c r="U12">
        <v>6.641</v>
      </c>
      <c r="V12">
        <v>5.2678000000000003</v>
      </c>
      <c r="W12">
        <v>35.604999999999997</v>
      </c>
      <c r="X12">
        <v>0.14795</v>
      </c>
      <c r="Y12" s="3">
        <v>176010000</v>
      </c>
      <c r="Z12" t="s">
        <v>23</v>
      </c>
    </row>
    <row r="13" spans="1:26">
      <c r="A13" s="4">
        <f t="shared" ca="1" si="0"/>
        <v>100</v>
      </c>
      <c r="B13">
        <f t="shared" si="1"/>
        <v>11</v>
      </c>
      <c r="C13">
        <f t="shared" si="2"/>
        <v>41</v>
      </c>
      <c r="D13" s="5">
        <f ca="1">OFFSET($Q$1,$C13,1)</f>
        <v>50</v>
      </c>
      <c r="E13" s="5">
        <f ca="1">OFFSET($Q$1,$C13,2)</f>
        <v>100</v>
      </c>
      <c r="F13" s="6">
        <f ca="1">OFFSET($Q$1,$C13,3)</f>
        <v>2.1549999999999998</v>
      </c>
      <c r="G13">
        <f ca="1">OFFSET($Q$1,$C13,4)</f>
        <v>22.898</v>
      </c>
      <c r="H13" s="6">
        <f ca="1">OFFSET($Q$1,$C13+0,7)</f>
        <v>1.2427E-3</v>
      </c>
      <c r="I13" s="6">
        <f ca="1">OFFSET($Q$1,$C13+2,7)</f>
        <v>1.4331000000000001E-3</v>
      </c>
      <c r="J13" s="6">
        <f ca="1">OFFSET($Q$1,$C13+1,7)</f>
        <v>1.4723E-3</v>
      </c>
      <c r="K13" s="6">
        <f ca="1">OFFSET($Q$1,$C13+3,7)</f>
        <v>1.3959E-3</v>
      </c>
      <c r="L13" s="6">
        <f t="shared" ca="1" si="3"/>
        <v>0.84405352170074033</v>
      </c>
      <c r="M13" s="6">
        <f t="shared" ca="1" si="3"/>
        <v>0.9733749915098826</v>
      </c>
      <c r="N13" s="6">
        <f t="shared" ca="1" si="4"/>
        <v>0.86714116251482787</v>
      </c>
      <c r="O13" s="4">
        <f t="shared" si="5"/>
        <v>11</v>
      </c>
      <c r="Q13" t="s">
        <v>24</v>
      </c>
      <c r="R13">
        <v>50</v>
      </c>
      <c r="S13">
        <v>50</v>
      </c>
      <c r="T13">
        <v>0.625</v>
      </c>
      <c r="U13">
        <v>6.641</v>
      </c>
      <c r="V13">
        <v>4.1921999999999997</v>
      </c>
      <c r="W13">
        <v>35.604999999999997</v>
      </c>
      <c r="X13">
        <v>0.11774</v>
      </c>
      <c r="Y13" s="3">
        <v>172320000</v>
      </c>
      <c r="Z13" t="s">
        <v>25</v>
      </c>
    </row>
    <row r="14" spans="1:26">
      <c r="A14" s="4">
        <f t="shared" ca="1" si="0"/>
        <v>75</v>
      </c>
      <c r="B14">
        <f t="shared" si="1"/>
        <v>12</v>
      </c>
      <c r="C14">
        <f t="shared" si="2"/>
        <v>45</v>
      </c>
      <c r="D14" s="5">
        <f ca="1">OFFSET($Q$1,$C14,1)</f>
        <v>50</v>
      </c>
      <c r="E14" s="5">
        <f ca="1">OFFSET($Q$1,$C14,2)</f>
        <v>75</v>
      </c>
      <c r="F14" s="6">
        <f ca="1">OFFSET($Q$1,$C14,3)</f>
        <v>2.1549999999999998</v>
      </c>
      <c r="G14">
        <f ca="1">OFFSET($Q$1,$C14,4)</f>
        <v>22.898</v>
      </c>
      <c r="H14" s="6">
        <f ca="1">OFFSET($Q$1,$C14+0,7)</f>
        <v>2.8716000000000002E-3</v>
      </c>
      <c r="I14" s="6">
        <f ca="1">OFFSET($Q$1,$C14+2,7)</f>
        <v>4.8313999999999996E-3</v>
      </c>
      <c r="J14" s="6">
        <f ca="1">OFFSET($Q$1,$C14+1,7)</f>
        <v>2.8804999999999998E-3</v>
      </c>
      <c r="K14" s="6">
        <f ca="1">OFFSET($Q$1,$C14+3,7)</f>
        <v>8.1095999999999998E-3</v>
      </c>
      <c r="L14" s="6">
        <f t="shared" ca="1" si="3"/>
        <v>0.99691025863565363</v>
      </c>
      <c r="M14" s="6">
        <f t="shared" ca="1" si="3"/>
        <v>1.6772782503037666</v>
      </c>
      <c r="N14" s="6">
        <f t="shared" ca="1" si="4"/>
        <v>0.59436188268410817</v>
      </c>
      <c r="O14" s="4">
        <f t="shared" si="5"/>
        <v>12</v>
      </c>
      <c r="Q14" t="s">
        <v>18</v>
      </c>
      <c r="R14">
        <v>50</v>
      </c>
      <c r="S14">
        <v>25</v>
      </c>
      <c r="T14">
        <v>0.625</v>
      </c>
      <c r="U14">
        <v>6.641</v>
      </c>
      <c r="V14">
        <v>3.6516999999999999</v>
      </c>
      <c r="W14">
        <v>35.604999999999997</v>
      </c>
      <c r="X14" s="3">
        <v>0.10256</v>
      </c>
      <c r="Y14" s="3">
        <v>174700000</v>
      </c>
      <c r="Z14" t="s">
        <v>19</v>
      </c>
    </row>
    <row r="15" spans="1:26">
      <c r="A15" s="4">
        <f t="shared" ca="1" si="0"/>
        <v>50</v>
      </c>
      <c r="B15">
        <f t="shared" si="1"/>
        <v>13</v>
      </c>
      <c r="C15">
        <f t="shared" si="2"/>
        <v>49</v>
      </c>
      <c r="D15" s="5">
        <f ca="1">OFFSET($Q$1,$C15,1)</f>
        <v>50</v>
      </c>
      <c r="E15" s="5">
        <f ca="1">OFFSET($Q$1,$C15,2)</f>
        <v>50</v>
      </c>
      <c r="F15" s="6">
        <f ca="1">OFFSET($Q$1,$C15,3)</f>
        <v>2.1549999999999998</v>
      </c>
      <c r="G15">
        <f ca="1">OFFSET($Q$1,$C15,4)</f>
        <v>22.898</v>
      </c>
      <c r="H15" s="6">
        <f ca="1">OFFSET($Q$1,$C15+0,7)</f>
        <v>4.4162000000000003E-3</v>
      </c>
      <c r="I15" s="6">
        <f ca="1">OFFSET($Q$1,$C15+2,7)</f>
        <v>7.6587000000000001E-3</v>
      </c>
      <c r="J15" s="6">
        <f ca="1">OFFSET($Q$1,$C15+1,7)</f>
        <v>2.8806999999999999E-3</v>
      </c>
      <c r="K15" s="6">
        <f ca="1">OFFSET($Q$1,$C15+3,7)</f>
        <v>2.0396999999999998E-2</v>
      </c>
      <c r="L15" s="6">
        <f t="shared" ca="1" si="3"/>
        <v>1.5330301662790295</v>
      </c>
      <c r="M15" s="6">
        <f t="shared" ca="1" si="3"/>
        <v>2.6586246398444824</v>
      </c>
      <c r="N15" s="6">
        <f t="shared" ca="1" si="4"/>
        <v>0.5766252758301017</v>
      </c>
      <c r="O15" s="4">
        <f t="shared" si="5"/>
        <v>13</v>
      </c>
      <c r="Q15" t="s">
        <v>20</v>
      </c>
      <c r="R15">
        <v>50</v>
      </c>
      <c r="S15">
        <v>25</v>
      </c>
      <c r="T15">
        <v>0.625</v>
      </c>
      <c r="U15">
        <v>6.641</v>
      </c>
      <c r="V15">
        <v>6.6193</v>
      </c>
      <c r="W15">
        <v>35.604999999999997</v>
      </c>
      <c r="X15" s="3">
        <v>0.18590999999999999</v>
      </c>
      <c r="Y15" s="3">
        <v>179780000</v>
      </c>
      <c r="Z15" t="s">
        <v>21</v>
      </c>
    </row>
    <row r="16" spans="1:26">
      <c r="A16" s="4">
        <f t="shared" ca="1" si="0"/>
        <v>25</v>
      </c>
      <c r="B16">
        <f t="shared" si="1"/>
        <v>14</v>
      </c>
      <c r="C16">
        <f t="shared" si="2"/>
        <v>53</v>
      </c>
      <c r="D16" s="5">
        <f ca="1">OFFSET($Q$1,$C16,1)</f>
        <v>50</v>
      </c>
      <c r="E16" s="5">
        <f ca="1">OFFSET($Q$1,$C16,2)</f>
        <v>25</v>
      </c>
      <c r="F16" s="6">
        <f ca="1">OFFSET($Q$1,$C16,3)</f>
        <v>2.1549999999999998</v>
      </c>
      <c r="G16">
        <f ca="1">OFFSET($Q$1,$C16,4)</f>
        <v>22.898</v>
      </c>
      <c r="H16" s="6">
        <f ca="1">OFFSET($Q$1,$C16+0,7)</f>
        <v>6.3610000000000003E-3</v>
      </c>
      <c r="I16" s="6">
        <f ca="1">OFFSET($Q$1,$C16+2,7)</f>
        <v>1.0487E-2</v>
      </c>
      <c r="J16" s="6">
        <f ca="1">OFFSET($Q$1,$C16+1,7)</f>
        <v>2.8812999999999998E-3</v>
      </c>
      <c r="K16" s="6">
        <f ca="1">OFFSET($Q$1,$C16+3,7)</f>
        <v>3.8258E-2</v>
      </c>
      <c r="L16" s="6">
        <f t="shared" ca="1" si="3"/>
        <v>2.2076840315135531</v>
      </c>
      <c r="M16" s="6">
        <f t="shared" ca="1" si="3"/>
        <v>3.6396765348974425</v>
      </c>
      <c r="N16" s="6">
        <f t="shared" ca="1" si="4"/>
        <v>0.60656050348049961</v>
      </c>
      <c r="O16" s="4">
        <f t="shared" si="5"/>
        <v>14</v>
      </c>
      <c r="Q16" t="s">
        <v>22</v>
      </c>
      <c r="R16">
        <v>50</v>
      </c>
      <c r="S16">
        <v>25</v>
      </c>
      <c r="T16">
        <v>0.625</v>
      </c>
      <c r="U16">
        <v>6.641</v>
      </c>
      <c r="V16">
        <v>4.4950999999999999</v>
      </c>
      <c r="W16">
        <v>35.604999999999997</v>
      </c>
      <c r="X16" s="3">
        <v>0.12625</v>
      </c>
      <c r="Y16" s="3">
        <v>173600000</v>
      </c>
      <c r="Z16" t="s">
        <v>23</v>
      </c>
    </row>
    <row r="17" spans="1:26">
      <c r="A17" s="4">
        <f t="shared" ca="1" si="0"/>
        <v>5</v>
      </c>
      <c r="B17">
        <f t="shared" si="1"/>
        <v>15</v>
      </c>
      <c r="C17">
        <f t="shared" si="2"/>
        <v>57</v>
      </c>
      <c r="D17" s="5">
        <f ca="1">OFFSET($Q$1,$C17,1)</f>
        <v>50</v>
      </c>
      <c r="E17" s="5">
        <f ca="1">OFFSET($Q$1,$C17,2)</f>
        <v>5</v>
      </c>
      <c r="F17" s="6">
        <f ca="1">OFFSET($Q$1,$C17,3)</f>
        <v>2.1549999999999998</v>
      </c>
      <c r="G17">
        <f ca="1">OFFSET($Q$1,$C17,4)</f>
        <v>22.898</v>
      </c>
      <c r="H17" s="6">
        <f ca="1">OFFSET($Q$1,$C17+0,7)</f>
        <v>8.7816999999999999E-3</v>
      </c>
      <c r="I17" s="6">
        <f ca="1">OFFSET($Q$1,$C17+2,7)</f>
        <v>1.2761E-2</v>
      </c>
      <c r="J17" s="6">
        <f ca="1">OFFSET($Q$1,$C17+1,7)</f>
        <v>2.8869E-3</v>
      </c>
      <c r="K17" s="6">
        <f ca="1">OFFSET($Q$1,$C17+3,7)</f>
        <v>5.6559999999999999E-2</v>
      </c>
      <c r="L17" s="6">
        <f t="shared" ca="1" si="3"/>
        <v>3.0419134711974785</v>
      </c>
      <c r="M17" s="6">
        <f t="shared" ca="1" si="3"/>
        <v>4.4203124458761991</v>
      </c>
      <c r="N17" s="6">
        <f t="shared" ca="1" si="4"/>
        <v>0.68816707154611712</v>
      </c>
      <c r="O17" s="4">
        <f t="shared" si="5"/>
        <v>15</v>
      </c>
      <c r="Q17" t="s">
        <v>24</v>
      </c>
      <c r="R17">
        <v>50</v>
      </c>
      <c r="S17">
        <v>25</v>
      </c>
      <c r="T17">
        <v>0.625</v>
      </c>
      <c r="U17">
        <v>6.641</v>
      </c>
      <c r="V17">
        <v>3.0526</v>
      </c>
      <c r="W17">
        <v>35.604999999999997</v>
      </c>
      <c r="X17" s="3">
        <v>8.5736000000000007E-2</v>
      </c>
      <c r="Y17" s="3">
        <v>167620000</v>
      </c>
      <c r="Z17" t="s">
        <v>25</v>
      </c>
    </row>
    <row r="18" spans="1:26">
      <c r="A18" s="4">
        <f t="shared" ca="1" si="0"/>
        <v>100</v>
      </c>
      <c r="B18">
        <f t="shared" si="1"/>
        <v>16</v>
      </c>
      <c r="C18">
        <f t="shared" si="2"/>
        <v>61</v>
      </c>
      <c r="D18" s="5">
        <f ca="1">OFFSET($Q$1,$C18,1)</f>
        <v>50</v>
      </c>
      <c r="E18" s="5">
        <f ca="1">OFFSET($Q$1,$C18,2)</f>
        <v>100</v>
      </c>
      <c r="F18" s="6">
        <f ca="1">OFFSET($Q$1,$C18,3)</f>
        <v>3.6760000000000002</v>
      </c>
      <c r="G18">
        <f ca="1">OFFSET($Q$1,$C18,4)</f>
        <v>39.06</v>
      </c>
      <c r="H18" s="6">
        <f ca="1">OFFSET($Q$1,$C18+0,7)</f>
        <v>0.11952</v>
      </c>
      <c r="I18" s="6">
        <f ca="1">OFFSET($Q$1,$C18+2,7)</f>
        <v>0.13192999999999999</v>
      </c>
      <c r="J18" s="6">
        <f ca="1">OFFSET($Q$1,$C18+1,7)</f>
        <v>0.13178999999999999</v>
      </c>
      <c r="K18" s="6">
        <f ca="1">OFFSET($Q$1,$C18+3,7)</f>
        <v>0.13206999999999999</v>
      </c>
      <c r="L18" s="6">
        <f t="shared" ca="1" si="3"/>
        <v>0.90689733667197825</v>
      </c>
      <c r="M18" s="6">
        <f t="shared" ca="1" si="3"/>
        <v>1.0010622960770923</v>
      </c>
      <c r="N18" s="6">
        <f t="shared" ca="1" si="4"/>
        <v>0.90593496551201413</v>
      </c>
      <c r="O18" s="4">
        <f t="shared" si="5"/>
        <v>16</v>
      </c>
      <c r="Q18" t="s">
        <v>18</v>
      </c>
      <c r="R18">
        <v>50</v>
      </c>
      <c r="S18">
        <v>5</v>
      </c>
      <c r="T18">
        <v>0.625</v>
      </c>
      <c r="U18">
        <v>6.641</v>
      </c>
      <c r="V18">
        <v>2.8494000000000002</v>
      </c>
      <c r="W18">
        <v>35.604999999999997</v>
      </c>
      <c r="X18">
        <v>8.0029000000000003E-2</v>
      </c>
      <c r="Y18" s="3">
        <v>172660000</v>
      </c>
      <c r="Z18" t="s">
        <v>19</v>
      </c>
    </row>
    <row r="19" spans="1:26">
      <c r="A19" s="4">
        <f t="shared" ca="1" si="0"/>
        <v>75</v>
      </c>
      <c r="B19">
        <f t="shared" si="1"/>
        <v>17</v>
      </c>
      <c r="C19">
        <f t="shared" si="2"/>
        <v>65</v>
      </c>
      <c r="D19" s="5">
        <f ca="1">OFFSET($Q$1,$C19,1)</f>
        <v>50</v>
      </c>
      <c r="E19" s="5">
        <f ca="1">OFFSET($Q$1,$C19,2)</f>
        <v>75</v>
      </c>
      <c r="F19" s="6">
        <f ca="1">OFFSET($Q$1,$C19,3)</f>
        <v>3.6760000000000002</v>
      </c>
      <c r="G19">
        <f ca="1">OFFSET($Q$1,$C19,4)</f>
        <v>39.06</v>
      </c>
      <c r="H19" s="6">
        <f ca="1">OFFSET($Q$1,$C19+0,7)</f>
        <v>0.10188</v>
      </c>
      <c r="I19" s="6">
        <f ca="1">OFFSET($Q$1,$C19+2,7)</f>
        <v>0.11618000000000001</v>
      </c>
      <c r="J19" s="6">
        <f ca="1">OFFSET($Q$1,$C19+1,7)</f>
        <v>0.12422999999999999</v>
      </c>
      <c r="K19" s="6">
        <f ca="1">OFFSET($Q$1,$C19+3,7)</f>
        <v>0.10865</v>
      </c>
      <c r="L19" s="6">
        <f t="shared" ca="1" si="3"/>
        <v>0.82009176527408845</v>
      </c>
      <c r="M19" s="6">
        <f t="shared" ca="1" si="3"/>
        <v>0.93520083715688651</v>
      </c>
      <c r="N19" s="6">
        <f t="shared" ca="1" si="4"/>
        <v>0.8769151316922017</v>
      </c>
      <c r="O19" s="4">
        <f t="shared" si="5"/>
        <v>17</v>
      </c>
      <c r="Q19" t="s">
        <v>20</v>
      </c>
      <c r="R19">
        <v>50</v>
      </c>
      <c r="S19">
        <v>5</v>
      </c>
      <c r="T19">
        <v>0.625</v>
      </c>
      <c r="U19">
        <v>6.641</v>
      </c>
      <c r="V19">
        <v>6.6193999999999997</v>
      </c>
      <c r="W19">
        <v>35.604999999999997</v>
      </c>
      <c r="X19">
        <v>0.18590999999999999</v>
      </c>
      <c r="Y19" s="3">
        <v>179800000</v>
      </c>
      <c r="Z19" t="s">
        <v>21</v>
      </c>
    </row>
    <row r="20" spans="1:26">
      <c r="A20" s="4">
        <f t="shared" ca="1" si="0"/>
        <v>50</v>
      </c>
      <c r="B20">
        <f t="shared" si="1"/>
        <v>18</v>
      </c>
      <c r="C20">
        <f t="shared" si="2"/>
        <v>69</v>
      </c>
      <c r="D20" s="5">
        <f ca="1">OFFSET($Q$1,$C20,1)</f>
        <v>50</v>
      </c>
      <c r="E20" s="5">
        <f ca="1">OFFSET($Q$1,$C20,2)</f>
        <v>50</v>
      </c>
      <c r="F20" s="6">
        <f ca="1">OFFSET($Q$1,$C20,3)</f>
        <v>3.6760000000000002</v>
      </c>
      <c r="G20">
        <f ca="1">OFFSET($Q$1,$C20,4)</f>
        <v>39.06</v>
      </c>
      <c r="H20" s="6">
        <f ca="1">OFFSET($Q$1,$C20+0,7)</f>
        <v>8.7803000000000006E-2</v>
      </c>
      <c r="I20" s="6">
        <f ca="1">OFFSET($Q$1,$C20+2,7)</f>
        <v>0.10427</v>
      </c>
      <c r="J20" s="6">
        <f ca="1">OFFSET($Q$1,$C20+1,7)</f>
        <v>0.12422999999999999</v>
      </c>
      <c r="K20" s="6">
        <f ca="1">OFFSET($Q$1,$C20+3,7)</f>
        <v>8.7525000000000006E-2</v>
      </c>
      <c r="L20" s="6">
        <f t="shared" ca="1" si="3"/>
        <v>0.7067777509458264</v>
      </c>
      <c r="M20" s="6">
        <f t="shared" ca="1" si="3"/>
        <v>0.83933027449086373</v>
      </c>
      <c r="N20" s="6">
        <f t="shared" ca="1" si="4"/>
        <v>0.84207346312458053</v>
      </c>
      <c r="O20" s="4">
        <f t="shared" si="5"/>
        <v>18</v>
      </c>
      <c r="Q20" t="s">
        <v>22</v>
      </c>
      <c r="R20">
        <v>50</v>
      </c>
      <c r="S20">
        <v>5</v>
      </c>
      <c r="T20">
        <v>0.625</v>
      </c>
      <c r="U20">
        <v>6.641</v>
      </c>
      <c r="V20">
        <v>3.8769999999999998</v>
      </c>
      <c r="W20">
        <v>35.604999999999997</v>
      </c>
      <c r="X20">
        <v>0.10889</v>
      </c>
      <c r="Y20" s="3">
        <v>171670000</v>
      </c>
      <c r="Z20" t="s">
        <v>23</v>
      </c>
    </row>
    <row r="21" spans="1:26">
      <c r="A21" s="4">
        <f t="shared" ca="1" si="0"/>
        <v>25</v>
      </c>
      <c r="B21">
        <f t="shared" si="1"/>
        <v>19</v>
      </c>
      <c r="C21">
        <f t="shared" si="2"/>
        <v>73</v>
      </c>
      <c r="D21" s="5">
        <f ca="1">OFFSET($Q$1,$C21,1)</f>
        <v>50</v>
      </c>
      <c r="E21" s="5">
        <f ca="1">OFFSET($Q$1,$C21,2)</f>
        <v>25</v>
      </c>
      <c r="F21" s="6">
        <f ca="1">OFFSET($Q$1,$C21,3)</f>
        <v>3.6760000000000002</v>
      </c>
      <c r="G21">
        <f ca="1">OFFSET($Q$1,$C21,4)</f>
        <v>39.06</v>
      </c>
      <c r="H21" s="6">
        <f ca="1">OFFSET($Q$1,$C21+0,7)</f>
        <v>7.3948E-2</v>
      </c>
      <c r="I21" s="6">
        <f ca="1">OFFSET($Q$1,$C21+2,7)</f>
        <v>9.2368000000000006E-2</v>
      </c>
      <c r="J21" s="6">
        <f ca="1">OFFSET($Q$1,$C21+1,7)</f>
        <v>0.12422999999999999</v>
      </c>
      <c r="K21" s="6">
        <f ca="1">OFFSET($Q$1,$C21+3,7)</f>
        <v>6.8679000000000004E-2</v>
      </c>
      <c r="L21" s="6">
        <f t="shared" ca="1" si="3"/>
        <v>0.59525074458665383</v>
      </c>
      <c r="M21" s="6">
        <f t="shared" ca="1" si="3"/>
        <v>0.74352410850841189</v>
      </c>
      <c r="N21" s="6">
        <f t="shared" ca="1" si="4"/>
        <v>0.80058028754547028</v>
      </c>
      <c r="O21" s="4">
        <f t="shared" si="5"/>
        <v>19</v>
      </c>
      <c r="Q21" t="s">
        <v>24</v>
      </c>
      <c r="R21">
        <v>50</v>
      </c>
      <c r="S21">
        <v>5</v>
      </c>
      <c r="T21">
        <v>0.625</v>
      </c>
      <c r="U21">
        <v>6.641</v>
      </c>
      <c r="V21">
        <v>2.2709000000000001</v>
      </c>
      <c r="W21">
        <v>35.604999999999997</v>
      </c>
      <c r="X21">
        <v>6.3779000000000002E-2</v>
      </c>
      <c r="Y21" s="3">
        <v>163910000</v>
      </c>
      <c r="Z21" t="s">
        <v>25</v>
      </c>
    </row>
    <row r="22" spans="1:26">
      <c r="A22" s="4">
        <f t="shared" ca="1" si="0"/>
        <v>5</v>
      </c>
      <c r="B22">
        <f t="shared" si="1"/>
        <v>20</v>
      </c>
      <c r="C22">
        <f t="shared" si="2"/>
        <v>77</v>
      </c>
      <c r="D22" s="5">
        <f ca="1">OFFSET($Q$1,$C22,1)</f>
        <v>50</v>
      </c>
      <c r="E22" s="5">
        <f ca="1">OFFSET($Q$1,$C22,2)</f>
        <v>5</v>
      </c>
      <c r="F22" s="6">
        <f ca="1">OFFSET($Q$1,$C22,3)</f>
        <v>3.6760000000000002</v>
      </c>
      <c r="G22">
        <f ca="1">OFFSET($Q$1,$C22,4)</f>
        <v>39.06</v>
      </c>
      <c r="H22" s="6">
        <f ca="1">OFFSET($Q$1,$C22+0,7)</f>
        <v>6.1119E-2</v>
      </c>
      <c r="I22" s="6">
        <f ca="1">OFFSET($Q$1,$C22+2,7)</f>
        <v>8.2835000000000006E-2</v>
      </c>
      <c r="J22" s="6">
        <f ca="1">OFFSET($Q$1,$C22+1,7)</f>
        <v>0.12421</v>
      </c>
      <c r="K22" s="6">
        <f ca="1">OFFSET($Q$1,$C22+3,7)</f>
        <v>5.5246999999999997E-2</v>
      </c>
      <c r="L22" s="6">
        <f t="shared" ca="1" si="3"/>
        <v>0.49206183077046933</v>
      </c>
      <c r="M22" s="6">
        <f t="shared" ca="1" si="3"/>
        <v>0.66689477497786009</v>
      </c>
      <c r="N22" s="6">
        <f t="shared" ca="1" si="4"/>
        <v>0.73784028490372422</v>
      </c>
      <c r="O22" s="4">
        <f t="shared" si="5"/>
        <v>20</v>
      </c>
      <c r="Q22" t="s">
        <v>18</v>
      </c>
      <c r="R22">
        <v>50</v>
      </c>
      <c r="S22">
        <v>100</v>
      </c>
      <c r="T22">
        <v>1.0640000000000001</v>
      </c>
      <c r="U22">
        <v>11.305999999999999</v>
      </c>
      <c r="V22">
        <v>3.1218000000000001E-3</v>
      </c>
      <c r="W22">
        <v>64.027000000000001</v>
      </c>
      <c r="X22" s="3">
        <v>4.8757000000000001E-5</v>
      </c>
      <c r="Y22" s="3">
        <v>170320000</v>
      </c>
      <c r="Z22" t="s">
        <v>19</v>
      </c>
    </row>
    <row r="23" spans="1:26">
      <c r="A23" s="4">
        <f t="shared" ca="1" si="0"/>
        <v>100</v>
      </c>
      <c r="B23">
        <f t="shared" si="1"/>
        <v>21</v>
      </c>
      <c r="C23">
        <f t="shared" si="2"/>
        <v>81</v>
      </c>
      <c r="D23" s="5">
        <f ca="1">OFFSET($Q$1,$C23,1)</f>
        <v>50</v>
      </c>
      <c r="E23" s="5">
        <f ca="1">OFFSET($Q$1,$C23,2)</f>
        <v>100</v>
      </c>
      <c r="F23" s="6">
        <f ca="1">OFFSET($Q$1,$C23,3)</f>
        <v>4.3860000000000001</v>
      </c>
      <c r="G23">
        <f ca="1">OFFSET($Q$1,$C23,4)</f>
        <v>46.603999999999999</v>
      </c>
      <c r="H23" s="6">
        <f ca="1">OFFSET($Q$1,$C23+0,7)</f>
        <v>7.6790999999999998E-2</v>
      </c>
      <c r="I23" s="6">
        <f ca="1">OFFSET($Q$1,$C23+2,7)</f>
        <v>7.6359999999999997E-2</v>
      </c>
      <c r="J23" s="6">
        <f ca="1">OFFSET($Q$1,$C23+1,7)</f>
        <v>7.6483999999999996E-2</v>
      </c>
      <c r="K23" s="6">
        <f ca="1">OFFSET($Q$1,$C23+3,7)</f>
        <v>7.6350000000000001E-2</v>
      </c>
      <c r="L23" s="6">
        <f t="shared" ca="1" si="3"/>
        <v>1.0040139114063071</v>
      </c>
      <c r="M23" s="6">
        <f t="shared" ca="1" si="3"/>
        <v>0.99837874588149156</v>
      </c>
      <c r="N23" s="6">
        <f t="shared" ca="1" si="4"/>
        <v>1.0056443163960187</v>
      </c>
      <c r="O23" s="4">
        <f t="shared" si="5"/>
        <v>21</v>
      </c>
      <c r="Q23" t="s">
        <v>20</v>
      </c>
      <c r="R23">
        <v>50</v>
      </c>
      <c r="S23">
        <v>100</v>
      </c>
      <c r="T23">
        <v>1.0640000000000001</v>
      </c>
      <c r="U23">
        <v>11.305999999999999</v>
      </c>
      <c r="V23">
        <v>2.7645E-3</v>
      </c>
      <c r="W23">
        <v>64.027000000000001</v>
      </c>
      <c r="X23" s="3">
        <v>4.3176000000000001E-5</v>
      </c>
      <c r="Y23" s="3">
        <v>170380000</v>
      </c>
      <c r="Z23" t="s">
        <v>21</v>
      </c>
    </row>
    <row r="24" spans="1:26">
      <c r="A24" s="4">
        <f t="shared" ca="1" si="0"/>
        <v>75</v>
      </c>
      <c r="B24">
        <f t="shared" si="1"/>
        <v>22</v>
      </c>
      <c r="C24">
        <f t="shared" si="2"/>
        <v>85</v>
      </c>
      <c r="D24" s="5">
        <f ca="1">OFFSET($Q$1,$C24,1)</f>
        <v>50</v>
      </c>
      <c r="E24" s="5">
        <f ca="1">OFFSET($Q$1,$C24,2)</f>
        <v>75</v>
      </c>
      <c r="F24" s="6">
        <f ca="1">OFFSET($Q$1,$C24,3)</f>
        <v>4.3860000000000001</v>
      </c>
      <c r="G24">
        <f ca="1">OFFSET($Q$1,$C24,4)</f>
        <v>46.603999999999999</v>
      </c>
      <c r="H24" s="6">
        <f ca="1">OFFSET($Q$1,$C24+0,7)</f>
        <v>6.0139999999999999E-2</v>
      </c>
      <c r="I24" s="6">
        <f ca="1">OFFSET($Q$1,$C24+2,7)</f>
        <v>7.6009999999999994E-2</v>
      </c>
      <c r="J24" s="6">
        <f ca="1">OFFSET($Q$1,$C24+1,7)</f>
        <v>7.6147000000000006E-2</v>
      </c>
      <c r="K24" s="6">
        <f ca="1">OFFSET($Q$1,$C24+3,7)</f>
        <v>7.5911000000000006E-2</v>
      </c>
      <c r="L24" s="6">
        <f t="shared" ca="1" si="3"/>
        <v>0.78978817287614733</v>
      </c>
      <c r="M24" s="6">
        <f t="shared" ca="1" si="3"/>
        <v>0.99820084835909473</v>
      </c>
      <c r="N24" s="6">
        <f t="shared" ca="1" si="4"/>
        <v>0.79121168267333253</v>
      </c>
      <c r="O24" s="4">
        <f t="shared" si="5"/>
        <v>22</v>
      </c>
      <c r="Q24" t="s">
        <v>22</v>
      </c>
      <c r="R24">
        <v>50</v>
      </c>
      <c r="S24">
        <v>100</v>
      </c>
      <c r="T24">
        <v>1.0640000000000001</v>
      </c>
      <c r="U24">
        <v>11.305999999999999</v>
      </c>
      <c r="V24">
        <v>2.1067999999999998E-3</v>
      </c>
      <c r="W24">
        <v>64.027000000000001</v>
      </c>
      <c r="X24" s="3">
        <v>3.2904999999999998E-5</v>
      </c>
      <c r="Y24" s="3">
        <v>170370000</v>
      </c>
      <c r="Z24" t="s">
        <v>23</v>
      </c>
    </row>
    <row r="25" spans="1:26">
      <c r="A25" s="4">
        <f t="shared" ca="1" si="0"/>
        <v>50</v>
      </c>
      <c r="B25">
        <f t="shared" si="1"/>
        <v>23</v>
      </c>
      <c r="C25">
        <f t="shared" si="2"/>
        <v>89</v>
      </c>
      <c r="D25" s="5">
        <f ca="1">OFFSET($Q$1,$C25,1)</f>
        <v>50</v>
      </c>
      <c r="E25" s="5">
        <f ca="1">OFFSET($Q$1,$C25,2)</f>
        <v>50</v>
      </c>
      <c r="F25" s="6">
        <f ca="1">OFFSET($Q$1,$C25,3)</f>
        <v>4.3860000000000001</v>
      </c>
      <c r="G25">
        <f ca="1">OFFSET($Q$1,$C25,4)</f>
        <v>46.603999999999999</v>
      </c>
      <c r="H25" s="6">
        <f ca="1">OFFSET($Q$1,$C25+0,7)</f>
        <v>5.1031E-2</v>
      </c>
      <c r="I25" s="6">
        <f ca="1">OFFSET($Q$1,$C25+2,7)</f>
        <v>7.5773999999999994E-2</v>
      </c>
      <c r="J25" s="6">
        <f ca="1">OFFSET($Q$1,$C25+1,7)</f>
        <v>7.6146000000000005E-2</v>
      </c>
      <c r="K25" s="6">
        <f ca="1">OFFSET($Q$1,$C25+3,7)</f>
        <v>7.5641E-2</v>
      </c>
      <c r="L25" s="6">
        <f t="shared" ca="1" si="3"/>
        <v>0.67017308854043545</v>
      </c>
      <c r="M25" s="6">
        <f t="shared" ca="1" si="3"/>
        <v>0.99511464817587247</v>
      </c>
      <c r="N25" s="6">
        <f t="shared" ca="1" si="4"/>
        <v>0.6734631931797187</v>
      </c>
      <c r="O25" s="4">
        <f t="shared" si="5"/>
        <v>23</v>
      </c>
      <c r="Q25" t="s">
        <v>24</v>
      </c>
      <c r="R25">
        <v>50</v>
      </c>
      <c r="S25">
        <v>100</v>
      </c>
      <c r="T25">
        <v>1.0640000000000001</v>
      </c>
      <c r="U25">
        <v>11.305999999999999</v>
      </c>
      <c r="V25">
        <v>1.6142000000000001E-3</v>
      </c>
      <c r="W25">
        <v>64.027000000000001</v>
      </c>
      <c r="X25" s="3">
        <v>2.5211E-5</v>
      </c>
      <c r="Y25" s="3">
        <v>170360000</v>
      </c>
      <c r="Z25" t="s">
        <v>25</v>
      </c>
    </row>
    <row r="26" spans="1:26">
      <c r="A26" s="4">
        <f t="shared" ca="1" si="0"/>
        <v>25</v>
      </c>
      <c r="B26">
        <f t="shared" si="1"/>
        <v>24</v>
      </c>
      <c r="C26">
        <f t="shared" si="2"/>
        <v>93</v>
      </c>
      <c r="D26" s="5">
        <f ca="1">OFFSET($Q$1,$C26,1)</f>
        <v>50</v>
      </c>
      <c r="E26" s="5">
        <f ca="1">OFFSET($Q$1,$C26,2)</f>
        <v>25</v>
      </c>
      <c r="F26" s="6">
        <f ca="1">OFFSET($Q$1,$C26,3)</f>
        <v>4.3860000000000001</v>
      </c>
      <c r="G26">
        <f ca="1">OFFSET($Q$1,$C26,4)</f>
        <v>46.603999999999999</v>
      </c>
      <c r="H26" s="6">
        <f ca="1">OFFSET($Q$1,$C26+0,7)</f>
        <v>4.6691000000000003E-2</v>
      </c>
      <c r="I26" s="6">
        <f ca="1">OFFSET($Q$1,$C26+2,7)</f>
        <v>7.5537999999999994E-2</v>
      </c>
      <c r="J26" s="6">
        <f ca="1">OFFSET($Q$1,$C26+1,7)</f>
        <v>7.6142000000000001E-2</v>
      </c>
      <c r="K26" s="6">
        <f ca="1">OFFSET($Q$1,$C26+3,7)</f>
        <v>7.5538999999999995E-2</v>
      </c>
      <c r="L26" s="6">
        <f t="shared" ca="1" si="3"/>
        <v>0.61320952956318464</v>
      </c>
      <c r="M26" s="6">
        <f t="shared" ca="1" si="3"/>
        <v>0.99206745291691834</v>
      </c>
      <c r="N26" s="6">
        <f t="shared" ca="1" si="4"/>
        <v>0.61811273795970245</v>
      </c>
      <c r="O26" s="4">
        <f t="shared" si="5"/>
        <v>24</v>
      </c>
      <c r="Q26" t="s">
        <v>18</v>
      </c>
      <c r="R26">
        <v>50</v>
      </c>
      <c r="S26">
        <v>75</v>
      </c>
      <c r="T26">
        <v>1.0640000000000001</v>
      </c>
      <c r="U26">
        <v>11.305999999999999</v>
      </c>
      <c r="V26">
        <v>3.2528000000000001E-2</v>
      </c>
      <c r="W26">
        <v>64.027000000000001</v>
      </c>
      <c r="X26">
        <v>5.0801999999999998E-4</v>
      </c>
      <c r="Y26" s="3">
        <v>170060000</v>
      </c>
      <c r="Z26" t="s">
        <v>19</v>
      </c>
    </row>
    <row r="27" spans="1:26">
      <c r="A27" s="4">
        <f t="shared" ca="1" si="0"/>
        <v>5</v>
      </c>
      <c r="B27">
        <f t="shared" si="1"/>
        <v>25</v>
      </c>
      <c r="C27">
        <f t="shared" si="2"/>
        <v>97</v>
      </c>
      <c r="D27" s="5">
        <f ca="1">OFFSET($Q$1,$C27,1)</f>
        <v>50</v>
      </c>
      <c r="E27" s="5">
        <f ca="1">OFFSET($Q$1,$C27,2)</f>
        <v>5</v>
      </c>
      <c r="F27" s="6">
        <f ca="1">OFFSET($Q$1,$C27,3)</f>
        <v>4.3860000000000001</v>
      </c>
      <c r="G27">
        <f ca="1">OFFSET($Q$1,$C27,4)</f>
        <v>46.603999999999999</v>
      </c>
      <c r="H27" s="6">
        <f ca="1">OFFSET($Q$1,$C27+0,7)</f>
        <v>5.0497E-2</v>
      </c>
      <c r="I27" s="6">
        <f ca="1">OFFSET($Q$1,$C27+2,7)</f>
        <v>7.5348999999999999E-2</v>
      </c>
      <c r="J27" s="6">
        <f ca="1">OFFSET($Q$1,$C27+1,7)</f>
        <v>7.6138999999999998E-2</v>
      </c>
      <c r="K27" s="6">
        <f ca="1">OFFSET($Q$1,$C27+3,7)</f>
        <v>7.5578999999999993E-2</v>
      </c>
      <c r="L27" s="6">
        <f t="shared" ca="1" si="3"/>
        <v>0.66322121383259569</v>
      </c>
      <c r="M27" s="6">
        <f t="shared" ca="1" si="3"/>
        <v>0.98962423987706694</v>
      </c>
      <c r="N27" s="6">
        <f t="shared" ca="1" si="4"/>
        <v>0.67017478665941155</v>
      </c>
      <c r="O27" s="4">
        <f t="shared" si="5"/>
        <v>25</v>
      </c>
      <c r="Q27" t="s">
        <v>20</v>
      </c>
      <c r="R27">
        <v>50</v>
      </c>
      <c r="S27">
        <v>75</v>
      </c>
      <c r="T27">
        <v>1.0640000000000001</v>
      </c>
      <c r="U27">
        <v>11.305999999999999</v>
      </c>
      <c r="V27">
        <v>2.0285000000000001E-2</v>
      </c>
      <c r="W27">
        <v>64.027000000000001</v>
      </c>
      <c r="X27">
        <v>3.1681999999999999E-4</v>
      </c>
      <c r="Y27" s="3">
        <v>170040000</v>
      </c>
      <c r="Z27" t="s">
        <v>21</v>
      </c>
    </row>
    <row r="28" spans="1:26">
      <c r="A28" s="4">
        <f t="shared" ca="1" si="0"/>
        <v>100</v>
      </c>
      <c r="B28">
        <f t="shared" si="1"/>
        <v>26</v>
      </c>
      <c r="C28">
        <f t="shared" si="2"/>
        <v>101</v>
      </c>
      <c r="D28" s="5">
        <f ca="1">OFFSET($Q$1,$C28,1)</f>
        <v>50</v>
      </c>
      <c r="E28" s="5">
        <f ca="1">OFFSET($Q$1,$C28,2)</f>
        <v>100</v>
      </c>
      <c r="F28" s="6">
        <f ca="1">OFFSET($Q$1,$C28,3)</f>
        <v>6.25</v>
      </c>
      <c r="G28">
        <f ca="1">OFFSET($Q$1,$C28,4)</f>
        <v>66.41</v>
      </c>
      <c r="H28" s="6">
        <f ca="1">OFFSET($Q$1,$C28+0,7)</f>
        <v>0.12831000000000001</v>
      </c>
      <c r="I28" s="6">
        <f ca="1">OFFSET($Q$1,$C28+2,7)</f>
        <v>0.12748000000000001</v>
      </c>
      <c r="J28" s="6">
        <f ca="1">OFFSET($Q$1,$C28+1,7)</f>
        <v>0.12526000000000001</v>
      </c>
      <c r="K28" s="6">
        <f ca="1">OFFSET($Q$1,$C28+3,7)</f>
        <v>0.12987000000000001</v>
      </c>
      <c r="L28" s="6">
        <f t="shared" ca="1" si="3"/>
        <v>1.0243493533450423</v>
      </c>
      <c r="M28" s="6">
        <f t="shared" ca="1" si="3"/>
        <v>1.0177231358773751</v>
      </c>
      <c r="N28" s="6">
        <f t="shared" ca="1" si="4"/>
        <v>1.0065108252274866</v>
      </c>
      <c r="O28" s="4">
        <f t="shared" si="5"/>
        <v>26</v>
      </c>
      <c r="Q28" t="s">
        <v>22</v>
      </c>
      <c r="R28">
        <v>50</v>
      </c>
      <c r="S28">
        <v>75</v>
      </c>
      <c r="T28">
        <v>1.0640000000000001</v>
      </c>
      <c r="U28">
        <v>11.305999999999999</v>
      </c>
      <c r="V28">
        <v>6.3403000000000001E-2</v>
      </c>
      <c r="W28">
        <v>64.027000000000001</v>
      </c>
      <c r="X28">
        <v>9.9024000000000009E-4</v>
      </c>
      <c r="Y28" s="3">
        <v>169270000</v>
      </c>
      <c r="Z28" t="s">
        <v>23</v>
      </c>
    </row>
    <row r="29" spans="1:26">
      <c r="A29" s="4">
        <f t="shared" ca="1" si="0"/>
        <v>75</v>
      </c>
      <c r="B29">
        <f t="shared" si="1"/>
        <v>27</v>
      </c>
      <c r="C29">
        <f t="shared" si="2"/>
        <v>105</v>
      </c>
      <c r="D29" s="5">
        <f ca="1">OFFSET($Q$1,$C29,1)</f>
        <v>50</v>
      </c>
      <c r="E29" s="5">
        <f ca="1">OFFSET($Q$1,$C29,2)</f>
        <v>75</v>
      </c>
      <c r="F29" s="6">
        <f ca="1">OFFSET($Q$1,$C29,3)</f>
        <v>6.25</v>
      </c>
      <c r="G29">
        <f ca="1">OFFSET($Q$1,$C29,4)</f>
        <v>66.41</v>
      </c>
      <c r="H29" s="6">
        <f ca="1">OFFSET($Q$1,$C29+0,7)</f>
        <v>0.10473</v>
      </c>
      <c r="I29" s="6">
        <f ca="1">OFFSET($Q$1,$C29+2,7)</f>
        <v>0.12152</v>
      </c>
      <c r="J29" s="6">
        <f ca="1">OFFSET($Q$1,$C29+1,7)</f>
        <v>0.12554000000000001</v>
      </c>
      <c r="K29" s="6">
        <f ca="1">OFFSET($Q$1,$C29+3,7)</f>
        <v>0.11765</v>
      </c>
      <c r="L29" s="6">
        <f t="shared" ca="1" si="3"/>
        <v>0.83423610004779347</v>
      </c>
      <c r="M29" s="6">
        <f t="shared" ca="1" si="3"/>
        <v>0.96797833359885288</v>
      </c>
      <c r="N29" s="6">
        <f t="shared" ca="1" si="4"/>
        <v>0.86183344305464127</v>
      </c>
      <c r="O29" s="4">
        <f t="shared" si="5"/>
        <v>27</v>
      </c>
      <c r="Q29" t="s">
        <v>24</v>
      </c>
      <c r="R29">
        <v>50</v>
      </c>
      <c r="S29">
        <v>75</v>
      </c>
      <c r="T29">
        <v>1.0640000000000001</v>
      </c>
      <c r="U29">
        <v>11.305999999999999</v>
      </c>
      <c r="V29">
        <v>0.20579</v>
      </c>
      <c r="W29">
        <v>64.027000000000001</v>
      </c>
      <c r="X29">
        <v>3.2141000000000001E-3</v>
      </c>
      <c r="Y29" s="3">
        <v>168510000</v>
      </c>
      <c r="Z29" t="s">
        <v>25</v>
      </c>
    </row>
    <row r="30" spans="1:26">
      <c r="A30" s="4">
        <f t="shared" ca="1" si="0"/>
        <v>50</v>
      </c>
      <c r="B30">
        <f t="shared" si="1"/>
        <v>28</v>
      </c>
      <c r="C30">
        <f t="shared" si="2"/>
        <v>109</v>
      </c>
      <c r="D30" s="5">
        <f ca="1">OFFSET($Q$1,$C30,1)</f>
        <v>50</v>
      </c>
      <c r="E30" s="5">
        <f ca="1">OFFSET($Q$1,$C30,2)</f>
        <v>50</v>
      </c>
      <c r="F30" s="6">
        <f ca="1">OFFSET($Q$1,$C30,3)</f>
        <v>6.25</v>
      </c>
      <c r="G30">
        <f ca="1">OFFSET($Q$1,$C30,4)</f>
        <v>66.41</v>
      </c>
      <c r="H30" s="6">
        <f ca="1">OFFSET($Q$1,$C30+0,7)</f>
        <v>8.7108000000000005E-2</v>
      </c>
      <c r="I30" s="6">
        <f ca="1">OFFSET($Q$1,$C30+2,7)</f>
        <v>0.11536</v>
      </c>
      <c r="J30" s="6">
        <f ca="1">OFFSET($Q$1,$C30+1,7)</f>
        <v>0.12554000000000001</v>
      </c>
      <c r="K30" s="6">
        <f ca="1">OFFSET($Q$1,$C30+3,7)</f>
        <v>0.10612000000000001</v>
      </c>
      <c r="L30" s="6">
        <f t="shared" ca="1" si="3"/>
        <v>0.69386649673410861</v>
      </c>
      <c r="M30" s="6">
        <f t="shared" ca="1" si="3"/>
        <v>0.91891030747172209</v>
      </c>
      <c r="N30" s="6">
        <f t="shared" ca="1" si="4"/>
        <v>0.75509708737864079</v>
      </c>
      <c r="O30" s="4">
        <f t="shared" si="5"/>
        <v>28</v>
      </c>
      <c r="Q30" t="s">
        <v>18</v>
      </c>
      <c r="R30">
        <v>50</v>
      </c>
      <c r="S30">
        <v>50</v>
      </c>
      <c r="T30">
        <v>1.0640000000000001</v>
      </c>
      <c r="U30">
        <v>11.305999999999999</v>
      </c>
      <c r="V30">
        <v>7.0047999999999999E-2</v>
      </c>
      <c r="W30">
        <v>64.027000000000001</v>
      </c>
      <c r="X30">
        <v>1.0939999999999999E-3</v>
      </c>
      <c r="Y30" s="3">
        <v>169310000</v>
      </c>
      <c r="Z30" t="s">
        <v>19</v>
      </c>
    </row>
    <row r="31" spans="1:26">
      <c r="A31" s="4">
        <f t="shared" ca="1" si="0"/>
        <v>25</v>
      </c>
      <c r="B31">
        <f t="shared" si="1"/>
        <v>29</v>
      </c>
      <c r="C31">
        <f t="shared" si="2"/>
        <v>113</v>
      </c>
      <c r="D31" s="5">
        <f ca="1">OFFSET($Q$1,$C31,1)</f>
        <v>50</v>
      </c>
      <c r="E31" s="5">
        <f ca="1">OFFSET($Q$1,$C31,2)</f>
        <v>25</v>
      </c>
      <c r="F31" s="6">
        <f ca="1">OFFSET($Q$1,$C31,3)</f>
        <v>6.25</v>
      </c>
      <c r="G31">
        <f ca="1">OFFSET($Q$1,$C31,4)</f>
        <v>66.41</v>
      </c>
      <c r="H31" s="6">
        <f ca="1">OFFSET($Q$1,$C31+0,7)</f>
        <v>7.7601000000000003E-2</v>
      </c>
      <c r="I31" s="6">
        <f ca="1">OFFSET($Q$1,$C31+2,7)</f>
        <v>0.10919</v>
      </c>
      <c r="J31" s="6">
        <f ca="1">OFFSET($Q$1,$C31+1,7)</f>
        <v>0.12554000000000001</v>
      </c>
      <c r="K31" s="6">
        <f ca="1">OFFSET($Q$1,$C31+3,7)</f>
        <v>9.5277000000000001E-2</v>
      </c>
      <c r="L31" s="6">
        <f t="shared" ca="1" si="3"/>
        <v>0.61813764537199301</v>
      </c>
      <c r="M31" s="6">
        <f t="shared" ca="1" si="3"/>
        <v>0.86976262545802119</v>
      </c>
      <c r="N31" s="6">
        <f t="shared" ca="1" si="4"/>
        <v>0.71069695027017143</v>
      </c>
      <c r="O31" s="4">
        <f t="shared" si="5"/>
        <v>29</v>
      </c>
      <c r="Q31" t="s">
        <v>20</v>
      </c>
      <c r="R31">
        <v>50</v>
      </c>
      <c r="S31">
        <v>50</v>
      </c>
      <c r="T31">
        <v>1.0640000000000001</v>
      </c>
      <c r="U31">
        <v>11.305999999999999</v>
      </c>
      <c r="V31">
        <v>2.0289000000000001E-2</v>
      </c>
      <c r="W31">
        <v>64.027000000000001</v>
      </c>
      <c r="X31">
        <v>3.1689000000000001E-4</v>
      </c>
      <c r="Y31" s="3">
        <v>170040000</v>
      </c>
      <c r="Z31" t="s">
        <v>21</v>
      </c>
    </row>
    <row r="32" spans="1:26">
      <c r="A32" s="4">
        <f t="shared" ca="1" si="0"/>
        <v>5</v>
      </c>
      <c r="B32">
        <f t="shared" si="1"/>
        <v>30</v>
      </c>
      <c r="C32">
        <f t="shared" si="2"/>
        <v>117</v>
      </c>
      <c r="D32" s="5">
        <f ca="1">OFFSET($Q$1,$C32,1)</f>
        <v>50</v>
      </c>
      <c r="E32" s="5">
        <f ca="1">OFFSET($Q$1,$C32,2)</f>
        <v>5</v>
      </c>
      <c r="F32" s="6">
        <f ca="1">OFFSET($Q$1,$C32,3)</f>
        <v>6.25</v>
      </c>
      <c r="G32">
        <f ca="1">OFFSET($Q$1,$C32,4)</f>
        <v>66.41</v>
      </c>
      <c r="H32" s="6">
        <f ca="1">OFFSET($Q$1,$C32+0,7)</f>
        <v>7.3874999999999996E-2</v>
      </c>
      <c r="I32" s="6">
        <f ca="1">OFFSET($Q$1,$C32+2,7)</f>
        <v>0.10426000000000001</v>
      </c>
      <c r="J32" s="6">
        <f ca="1">OFFSET($Q$1,$C32+1,7)</f>
        <v>0.12554000000000001</v>
      </c>
      <c r="K32" s="6">
        <f ca="1">OFFSET($Q$1,$C32+3,7)</f>
        <v>8.7101999999999999E-2</v>
      </c>
      <c r="L32" s="6">
        <f t="shared" ca="1" si="3"/>
        <v>0.58845786203600436</v>
      </c>
      <c r="M32" s="6">
        <f t="shared" ca="1" si="3"/>
        <v>0.83049227337900267</v>
      </c>
      <c r="N32" s="6">
        <f t="shared" ca="1" si="4"/>
        <v>0.7085651256474198</v>
      </c>
      <c r="O32" s="4">
        <f t="shared" si="5"/>
        <v>30</v>
      </c>
      <c r="Q32" t="s">
        <v>22</v>
      </c>
      <c r="R32">
        <v>50</v>
      </c>
      <c r="S32">
        <v>50</v>
      </c>
      <c r="T32">
        <v>1.0640000000000001</v>
      </c>
      <c r="U32">
        <v>11.305999999999999</v>
      </c>
      <c r="V32">
        <v>0.12368</v>
      </c>
      <c r="W32">
        <v>64.027000000000001</v>
      </c>
      <c r="X32">
        <v>1.9315999999999999E-3</v>
      </c>
      <c r="Y32" s="3">
        <v>168340000</v>
      </c>
      <c r="Z32" t="s">
        <v>23</v>
      </c>
    </row>
    <row r="33" spans="1:26">
      <c r="A33" s="4"/>
      <c r="D33" s="5"/>
      <c r="E33" s="5"/>
      <c r="F33" s="6"/>
      <c r="L33" s="6"/>
      <c r="M33" s="6"/>
      <c r="N33" s="6"/>
      <c r="O33" s="6"/>
      <c r="Q33" t="s">
        <v>24</v>
      </c>
      <c r="R33">
        <v>50</v>
      </c>
      <c r="S33">
        <v>50</v>
      </c>
      <c r="T33">
        <v>1.0640000000000001</v>
      </c>
      <c r="U33">
        <v>11.305999999999999</v>
      </c>
      <c r="V33">
        <v>0.79722000000000004</v>
      </c>
      <c r="W33">
        <v>64.027000000000001</v>
      </c>
      <c r="X33">
        <v>1.2451E-2</v>
      </c>
      <c r="Y33" s="3">
        <v>166660000</v>
      </c>
      <c r="Z33" t="s">
        <v>25</v>
      </c>
    </row>
    <row r="34" spans="1:26">
      <c r="A34" s="4"/>
      <c r="D34" s="5"/>
      <c r="E34" s="5"/>
      <c r="F34" s="6"/>
      <c r="L34" s="6"/>
      <c r="M34" s="6"/>
      <c r="N34" s="6"/>
      <c r="O34" s="6"/>
      <c r="Q34" t="s">
        <v>18</v>
      </c>
      <c r="R34">
        <v>50</v>
      </c>
      <c r="S34">
        <v>25</v>
      </c>
      <c r="T34">
        <v>1.0640000000000001</v>
      </c>
      <c r="U34">
        <v>11.305999999999999</v>
      </c>
      <c r="V34">
        <v>0.11094</v>
      </c>
      <c r="W34">
        <v>64.027000000000001</v>
      </c>
      <c r="X34">
        <v>1.7327E-3</v>
      </c>
      <c r="Y34" s="3">
        <v>168220000</v>
      </c>
      <c r="Z34" t="s">
        <v>19</v>
      </c>
    </row>
    <row r="35" spans="1:26">
      <c r="A35" s="4"/>
      <c r="D35" s="5"/>
      <c r="E35" s="5"/>
      <c r="F35" s="6"/>
      <c r="L35" s="6"/>
      <c r="M35" s="6"/>
      <c r="N35" s="6"/>
      <c r="O35" s="6"/>
      <c r="Q35" t="s">
        <v>20</v>
      </c>
      <c r="R35">
        <v>50</v>
      </c>
      <c r="S35">
        <v>25</v>
      </c>
      <c r="T35">
        <v>1.0640000000000001</v>
      </c>
      <c r="U35">
        <v>11.305999999999999</v>
      </c>
      <c r="V35">
        <v>2.0302000000000001E-2</v>
      </c>
      <c r="W35">
        <v>64.027000000000001</v>
      </c>
      <c r="X35">
        <v>3.1708000000000002E-4</v>
      </c>
      <c r="Y35" s="3">
        <v>170040000</v>
      </c>
      <c r="Z35" t="s">
        <v>21</v>
      </c>
    </row>
    <row r="36" spans="1:26">
      <c r="A36" s="4"/>
      <c r="D36" s="5"/>
      <c r="E36" s="5"/>
      <c r="F36" s="6"/>
      <c r="L36" s="6"/>
      <c r="M36" s="6"/>
      <c r="N36" s="6"/>
      <c r="O36" s="6"/>
      <c r="Q36" t="s">
        <v>22</v>
      </c>
      <c r="R36">
        <v>50</v>
      </c>
      <c r="S36">
        <v>25</v>
      </c>
      <c r="T36">
        <v>1.0640000000000001</v>
      </c>
      <c r="U36">
        <v>11.305999999999999</v>
      </c>
      <c r="V36">
        <v>0.18401000000000001</v>
      </c>
      <c r="W36">
        <v>64.027000000000001</v>
      </c>
      <c r="X36">
        <v>2.8739E-3</v>
      </c>
      <c r="Y36" s="3">
        <v>167410000</v>
      </c>
      <c r="Z36" t="s">
        <v>23</v>
      </c>
    </row>
    <row r="37" spans="1:26">
      <c r="A37" s="4"/>
      <c r="D37" s="5"/>
      <c r="E37" s="5"/>
      <c r="F37" s="6"/>
      <c r="L37" s="6"/>
      <c r="M37" s="6"/>
      <c r="N37" s="6"/>
      <c r="O37" s="6"/>
      <c r="Q37" t="s">
        <v>24</v>
      </c>
      <c r="R37">
        <v>50</v>
      </c>
      <c r="S37">
        <v>25</v>
      </c>
      <c r="T37">
        <v>1.0640000000000001</v>
      </c>
      <c r="U37">
        <v>11.305999999999999</v>
      </c>
      <c r="V37">
        <v>1.7759</v>
      </c>
      <c r="W37">
        <v>64.027000000000001</v>
      </c>
      <c r="X37">
        <v>2.7737000000000001E-2</v>
      </c>
      <c r="Y37" s="3">
        <v>164820000</v>
      </c>
      <c r="Z37" t="s">
        <v>25</v>
      </c>
    </row>
    <row r="38" spans="1:26">
      <c r="A38" s="4"/>
      <c r="D38" s="5"/>
      <c r="E38" s="5"/>
      <c r="F38" s="6"/>
      <c r="L38" s="6"/>
      <c r="M38" s="6"/>
      <c r="N38" s="6"/>
      <c r="O38" s="6"/>
      <c r="Q38" t="s">
        <v>18</v>
      </c>
      <c r="R38">
        <v>50</v>
      </c>
      <c r="S38">
        <v>5</v>
      </c>
      <c r="T38">
        <v>1.0640000000000001</v>
      </c>
      <c r="U38">
        <v>11.305999999999999</v>
      </c>
      <c r="V38">
        <v>0.1593</v>
      </c>
      <c r="W38">
        <v>64.027000000000001</v>
      </c>
      <c r="X38" s="3">
        <v>2.4880000000000002E-3</v>
      </c>
      <c r="Y38" s="3">
        <v>167050000</v>
      </c>
      <c r="Z38" t="s">
        <v>19</v>
      </c>
    </row>
    <row r="39" spans="1:26">
      <c r="Q39" t="s">
        <v>20</v>
      </c>
      <c r="R39">
        <v>50</v>
      </c>
      <c r="S39">
        <v>5</v>
      </c>
      <c r="T39">
        <v>1.0640000000000001</v>
      </c>
      <c r="U39">
        <v>11.305999999999999</v>
      </c>
      <c r="V39">
        <v>2.0407999999999999E-2</v>
      </c>
      <c r="W39">
        <v>64.027000000000001</v>
      </c>
      <c r="X39" s="3">
        <v>3.1873999999999997E-4</v>
      </c>
      <c r="Y39" s="3">
        <v>170120000</v>
      </c>
      <c r="Z39" t="s">
        <v>21</v>
      </c>
    </row>
    <row r="40" spans="1:26">
      <c r="Q40" t="s">
        <v>22</v>
      </c>
      <c r="R40">
        <v>50</v>
      </c>
      <c r="S40">
        <v>5</v>
      </c>
      <c r="T40">
        <v>1.0640000000000001</v>
      </c>
      <c r="U40">
        <v>11.305999999999999</v>
      </c>
      <c r="V40">
        <v>0.2329</v>
      </c>
      <c r="W40">
        <v>64.027000000000001</v>
      </c>
      <c r="X40" s="3">
        <v>3.6375000000000001E-3</v>
      </c>
      <c r="Y40" s="3">
        <v>166700000</v>
      </c>
      <c r="Z40" t="s">
        <v>23</v>
      </c>
    </row>
    <row r="41" spans="1:26">
      <c r="Q41" t="s">
        <v>24</v>
      </c>
      <c r="R41">
        <v>50</v>
      </c>
      <c r="S41">
        <v>5</v>
      </c>
      <c r="T41">
        <v>1.0640000000000001</v>
      </c>
      <c r="U41">
        <v>11.305999999999999</v>
      </c>
      <c r="V41">
        <v>2.8376999999999999</v>
      </c>
      <c r="W41">
        <v>64.027000000000001</v>
      </c>
      <c r="X41" s="3">
        <v>4.4319999999999998E-2</v>
      </c>
      <c r="Y41" s="3">
        <v>163360000</v>
      </c>
      <c r="Z41" t="s">
        <v>25</v>
      </c>
    </row>
    <row r="42" spans="1:26">
      <c r="Q42" t="s">
        <v>18</v>
      </c>
      <c r="R42">
        <v>50</v>
      </c>
      <c r="S42">
        <v>100</v>
      </c>
      <c r="T42">
        <v>2.1549999999999998</v>
      </c>
      <c r="U42">
        <v>22.898</v>
      </c>
      <c r="V42">
        <v>0.15898999999999999</v>
      </c>
      <c r="W42">
        <v>127.94</v>
      </c>
      <c r="X42">
        <v>1.2427E-3</v>
      </c>
      <c r="Y42" s="3">
        <v>164070000</v>
      </c>
      <c r="Z42" t="s">
        <v>19</v>
      </c>
    </row>
    <row r="43" spans="1:26">
      <c r="Q43" t="s">
        <v>20</v>
      </c>
      <c r="R43">
        <v>50</v>
      </c>
      <c r="S43">
        <v>100</v>
      </c>
      <c r="T43">
        <v>2.1549999999999998</v>
      </c>
      <c r="U43">
        <v>22.898</v>
      </c>
      <c r="V43">
        <v>0.18837000000000001</v>
      </c>
      <c r="W43">
        <v>127.94</v>
      </c>
      <c r="X43">
        <v>1.4723E-3</v>
      </c>
      <c r="Y43" s="3">
        <v>164100000</v>
      </c>
      <c r="Z43" t="s">
        <v>21</v>
      </c>
    </row>
    <row r="44" spans="1:26">
      <c r="Q44" t="s">
        <v>22</v>
      </c>
      <c r="R44">
        <v>50</v>
      </c>
      <c r="S44">
        <v>100</v>
      </c>
      <c r="T44">
        <v>2.1549999999999998</v>
      </c>
      <c r="U44">
        <v>22.898</v>
      </c>
      <c r="V44">
        <v>0.18335000000000001</v>
      </c>
      <c r="W44">
        <v>127.94</v>
      </c>
      <c r="X44">
        <v>1.4331000000000001E-3</v>
      </c>
      <c r="Y44" s="3">
        <v>164140000</v>
      </c>
      <c r="Z44" t="s">
        <v>23</v>
      </c>
    </row>
    <row r="45" spans="1:26">
      <c r="Q45" t="s">
        <v>24</v>
      </c>
      <c r="R45">
        <v>50</v>
      </c>
      <c r="S45">
        <v>100</v>
      </c>
      <c r="T45">
        <v>2.1549999999999998</v>
      </c>
      <c r="U45">
        <v>22.898</v>
      </c>
      <c r="V45">
        <v>0.17860000000000001</v>
      </c>
      <c r="W45">
        <v>127.94</v>
      </c>
      <c r="X45">
        <v>1.3959E-3</v>
      </c>
      <c r="Y45" s="3">
        <v>164190000</v>
      </c>
      <c r="Z45" t="s">
        <v>25</v>
      </c>
    </row>
    <row r="46" spans="1:26">
      <c r="Q46" t="s">
        <v>18</v>
      </c>
      <c r="R46">
        <v>50</v>
      </c>
      <c r="S46">
        <v>75</v>
      </c>
      <c r="T46">
        <v>2.1549999999999998</v>
      </c>
      <c r="U46">
        <v>22.898</v>
      </c>
      <c r="V46">
        <v>0.36738999999999999</v>
      </c>
      <c r="W46">
        <v>127.94</v>
      </c>
      <c r="X46">
        <v>2.8716000000000002E-3</v>
      </c>
      <c r="Y46" s="3">
        <v>164120000</v>
      </c>
      <c r="Z46" t="s">
        <v>19</v>
      </c>
    </row>
    <row r="47" spans="1:26">
      <c r="Q47" t="s">
        <v>20</v>
      </c>
      <c r="R47">
        <v>50</v>
      </c>
      <c r="S47">
        <v>75</v>
      </c>
      <c r="T47">
        <v>2.1549999999999998</v>
      </c>
      <c r="U47">
        <v>22.898</v>
      </c>
      <c r="V47">
        <v>0.36853999999999998</v>
      </c>
      <c r="W47">
        <v>127.94</v>
      </c>
      <c r="X47">
        <v>2.8804999999999998E-3</v>
      </c>
      <c r="Y47" s="3">
        <v>164040000</v>
      </c>
      <c r="Z47" t="s">
        <v>21</v>
      </c>
    </row>
    <row r="48" spans="1:26">
      <c r="Q48" t="s">
        <v>22</v>
      </c>
      <c r="R48">
        <v>50</v>
      </c>
      <c r="S48">
        <v>75</v>
      </c>
      <c r="T48">
        <v>2.1549999999999998</v>
      </c>
      <c r="U48">
        <v>22.898</v>
      </c>
      <c r="V48">
        <v>0.61814000000000002</v>
      </c>
      <c r="W48">
        <v>127.94</v>
      </c>
      <c r="X48">
        <v>4.8313999999999996E-3</v>
      </c>
      <c r="Y48" s="3">
        <v>163960000</v>
      </c>
      <c r="Z48" t="s">
        <v>23</v>
      </c>
    </row>
    <row r="49" spans="17:26">
      <c r="Q49" t="s">
        <v>24</v>
      </c>
      <c r="R49">
        <v>50</v>
      </c>
      <c r="S49">
        <v>75</v>
      </c>
      <c r="T49">
        <v>2.1549999999999998</v>
      </c>
      <c r="U49">
        <v>22.898</v>
      </c>
      <c r="V49">
        <v>1.0376000000000001</v>
      </c>
      <c r="W49">
        <v>127.94</v>
      </c>
      <c r="X49">
        <v>8.1095999999999998E-3</v>
      </c>
      <c r="Y49" s="3">
        <v>163890000</v>
      </c>
      <c r="Z49" t="s">
        <v>25</v>
      </c>
    </row>
    <row r="50" spans="17:26">
      <c r="Q50" t="s">
        <v>18</v>
      </c>
      <c r="R50">
        <v>50</v>
      </c>
      <c r="S50">
        <v>50</v>
      </c>
      <c r="T50">
        <v>2.1549999999999998</v>
      </c>
      <c r="U50">
        <v>22.898</v>
      </c>
      <c r="V50">
        <v>0.56501000000000001</v>
      </c>
      <c r="W50">
        <v>127.94</v>
      </c>
      <c r="X50">
        <v>4.4162000000000003E-3</v>
      </c>
      <c r="Y50" s="3">
        <v>163770000</v>
      </c>
      <c r="Z50" t="s">
        <v>19</v>
      </c>
    </row>
    <row r="51" spans="17:26">
      <c r="Q51" t="s">
        <v>20</v>
      </c>
      <c r="R51">
        <v>50</v>
      </c>
      <c r="S51">
        <v>50</v>
      </c>
      <c r="T51">
        <v>2.1549999999999998</v>
      </c>
      <c r="U51">
        <v>22.898</v>
      </c>
      <c r="V51">
        <v>0.36856</v>
      </c>
      <c r="W51">
        <v>127.94</v>
      </c>
      <c r="X51">
        <v>2.8806999999999999E-3</v>
      </c>
      <c r="Y51" s="3">
        <v>164040000</v>
      </c>
      <c r="Z51" t="s">
        <v>21</v>
      </c>
    </row>
    <row r="52" spans="17:26">
      <c r="Q52" t="s">
        <v>22</v>
      </c>
      <c r="R52">
        <v>50</v>
      </c>
      <c r="S52">
        <v>50</v>
      </c>
      <c r="T52">
        <v>2.1549999999999998</v>
      </c>
      <c r="U52">
        <v>22.898</v>
      </c>
      <c r="V52">
        <v>0.97987000000000002</v>
      </c>
      <c r="W52">
        <v>127.94</v>
      </c>
      <c r="X52">
        <v>7.6587000000000001E-3</v>
      </c>
      <c r="Y52" s="3">
        <v>163810000</v>
      </c>
      <c r="Z52" t="s">
        <v>23</v>
      </c>
    </row>
    <row r="53" spans="17:26">
      <c r="Q53" t="s">
        <v>24</v>
      </c>
      <c r="R53">
        <v>50</v>
      </c>
      <c r="S53">
        <v>50</v>
      </c>
      <c r="T53">
        <v>2.1549999999999998</v>
      </c>
      <c r="U53">
        <v>22.898</v>
      </c>
      <c r="V53">
        <v>2.6095999999999999</v>
      </c>
      <c r="W53">
        <v>127.94</v>
      </c>
      <c r="X53">
        <v>2.0396999999999998E-2</v>
      </c>
      <c r="Y53" s="3">
        <v>163590000</v>
      </c>
      <c r="Z53" t="s">
        <v>25</v>
      </c>
    </row>
    <row r="54" spans="17:26">
      <c r="Q54" t="s">
        <v>18</v>
      </c>
      <c r="R54">
        <v>50</v>
      </c>
      <c r="S54">
        <v>25</v>
      </c>
      <c r="T54">
        <v>2.1549999999999998</v>
      </c>
      <c r="U54">
        <v>22.898</v>
      </c>
      <c r="V54">
        <v>0.81383000000000005</v>
      </c>
      <c r="W54">
        <v>127.94</v>
      </c>
      <c r="X54">
        <v>6.3610000000000003E-3</v>
      </c>
      <c r="Y54" s="3">
        <v>163580000</v>
      </c>
      <c r="Z54" t="s">
        <v>19</v>
      </c>
    </row>
    <row r="55" spans="17:26">
      <c r="Q55" t="s">
        <v>20</v>
      </c>
      <c r="R55">
        <v>50</v>
      </c>
      <c r="S55">
        <v>25</v>
      </c>
      <c r="T55">
        <v>2.1549999999999998</v>
      </c>
      <c r="U55">
        <v>22.898</v>
      </c>
      <c r="V55">
        <v>0.36864000000000002</v>
      </c>
      <c r="W55">
        <v>127.94</v>
      </c>
      <c r="X55">
        <v>2.8812999999999998E-3</v>
      </c>
      <c r="Y55" s="3">
        <v>164040000</v>
      </c>
      <c r="Z55" t="s">
        <v>21</v>
      </c>
    </row>
    <row r="56" spans="17:26">
      <c r="Q56" t="s">
        <v>22</v>
      </c>
      <c r="R56">
        <v>50</v>
      </c>
      <c r="S56">
        <v>25</v>
      </c>
      <c r="T56">
        <v>2.1549999999999998</v>
      </c>
      <c r="U56">
        <v>22.898</v>
      </c>
      <c r="V56">
        <v>1.3416999999999999</v>
      </c>
      <c r="W56">
        <v>127.94</v>
      </c>
      <c r="X56">
        <v>1.0487E-2</v>
      </c>
      <c r="Y56" s="3">
        <v>163660000</v>
      </c>
      <c r="Z56" t="s">
        <v>23</v>
      </c>
    </row>
    <row r="57" spans="17:26">
      <c r="Q57" t="s">
        <v>24</v>
      </c>
      <c r="R57">
        <v>50</v>
      </c>
      <c r="S57">
        <v>25</v>
      </c>
      <c r="T57">
        <v>2.1549999999999998</v>
      </c>
      <c r="U57">
        <v>22.898</v>
      </c>
      <c r="V57">
        <v>4.8948</v>
      </c>
      <c r="W57">
        <v>127.94</v>
      </c>
      <c r="X57">
        <v>3.8258E-2</v>
      </c>
      <c r="Y57" s="3">
        <v>163290000</v>
      </c>
      <c r="Z57" t="s">
        <v>25</v>
      </c>
    </row>
    <row r="58" spans="17:26">
      <c r="Q58" t="s">
        <v>18</v>
      </c>
      <c r="R58">
        <v>50</v>
      </c>
      <c r="S58">
        <v>5</v>
      </c>
      <c r="T58">
        <v>2.1549999999999998</v>
      </c>
      <c r="U58">
        <v>22.898</v>
      </c>
      <c r="V58">
        <v>1.1234999999999999</v>
      </c>
      <c r="W58">
        <v>127.94</v>
      </c>
      <c r="X58">
        <v>8.7816999999999999E-3</v>
      </c>
      <c r="Y58" s="3">
        <v>163890000</v>
      </c>
      <c r="Z58" t="s">
        <v>19</v>
      </c>
    </row>
    <row r="59" spans="17:26">
      <c r="Q59" t="s">
        <v>20</v>
      </c>
      <c r="R59">
        <v>50</v>
      </c>
      <c r="S59">
        <v>5</v>
      </c>
      <c r="T59">
        <v>2.1549999999999998</v>
      </c>
      <c r="U59">
        <v>22.898</v>
      </c>
      <c r="V59">
        <v>0.36936000000000002</v>
      </c>
      <c r="W59">
        <v>127.94</v>
      </c>
      <c r="X59">
        <v>2.8869E-3</v>
      </c>
      <c r="Y59" s="3">
        <v>164090000</v>
      </c>
      <c r="Z59" t="s">
        <v>21</v>
      </c>
    </row>
    <row r="60" spans="17:26">
      <c r="Q60" t="s">
        <v>22</v>
      </c>
      <c r="R60">
        <v>50</v>
      </c>
      <c r="S60">
        <v>5</v>
      </c>
      <c r="T60">
        <v>2.1549999999999998</v>
      </c>
      <c r="U60">
        <v>22.898</v>
      </c>
      <c r="V60">
        <v>1.6327</v>
      </c>
      <c r="W60">
        <v>127.94</v>
      </c>
      <c r="X60">
        <v>1.2761E-2</v>
      </c>
      <c r="Y60" s="3">
        <v>163570000</v>
      </c>
      <c r="Z60" t="s">
        <v>23</v>
      </c>
    </row>
    <row r="61" spans="17:26">
      <c r="Q61" t="s">
        <v>24</v>
      </c>
      <c r="R61">
        <v>50</v>
      </c>
      <c r="S61">
        <v>5</v>
      </c>
      <c r="T61">
        <v>2.1549999999999998</v>
      </c>
      <c r="U61">
        <v>22.898</v>
      </c>
      <c r="V61">
        <v>7.2363999999999997</v>
      </c>
      <c r="W61">
        <v>127.94</v>
      </c>
      <c r="X61">
        <v>5.6559999999999999E-2</v>
      </c>
      <c r="Y61" s="3">
        <v>163050000</v>
      </c>
      <c r="Z61" t="s">
        <v>25</v>
      </c>
    </row>
    <row r="62" spans="17:26">
      <c r="Q62" t="s">
        <v>18</v>
      </c>
      <c r="R62">
        <v>50</v>
      </c>
      <c r="S62">
        <v>100</v>
      </c>
      <c r="T62">
        <v>3.6760000000000002</v>
      </c>
      <c r="U62">
        <v>39.06</v>
      </c>
      <c r="V62">
        <v>26.434000000000001</v>
      </c>
      <c r="W62">
        <v>221.18</v>
      </c>
      <c r="X62">
        <v>0.11952</v>
      </c>
      <c r="Y62" s="3">
        <v>163340000</v>
      </c>
      <c r="Z62" t="s">
        <v>19</v>
      </c>
    </row>
    <row r="63" spans="17:26">
      <c r="Q63" t="s">
        <v>20</v>
      </c>
      <c r="R63">
        <v>50</v>
      </c>
      <c r="S63">
        <v>100</v>
      </c>
      <c r="T63">
        <v>3.6760000000000002</v>
      </c>
      <c r="U63">
        <v>39.06</v>
      </c>
      <c r="V63">
        <v>29.149000000000001</v>
      </c>
      <c r="W63">
        <v>221.18</v>
      </c>
      <c r="X63">
        <v>0.13178999999999999</v>
      </c>
      <c r="Y63" s="3">
        <v>163290000</v>
      </c>
      <c r="Z63" t="s">
        <v>21</v>
      </c>
    </row>
    <row r="64" spans="17:26">
      <c r="Q64" t="s">
        <v>22</v>
      </c>
      <c r="R64">
        <v>50</v>
      </c>
      <c r="S64">
        <v>100</v>
      </c>
      <c r="T64">
        <v>3.6760000000000002</v>
      </c>
      <c r="U64">
        <v>39.06</v>
      </c>
      <c r="V64">
        <v>29.178999999999998</v>
      </c>
      <c r="W64">
        <v>221.18</v>
      </c>
      <c r="X64">
        <v>0.13192999999999999</v>
      </c>
      <c r="Y64" s="3">
        <v>163300000</v>
      </c>
      <c r="Z64" t="s">
        <v>23</v>
      </c>
    </row>
    <row r="65" spans="17:26">
      <c r="Q65" t="s">
        <v>24</v>
      </c>
      <c r="R65">
        <v>50</v>
      </c>
      <c r="S65">
        <v>100</v>
      </c>
      <c r="T65">
        <v>3.6760000000000002</v>
      </c>
      <c r="U65">
        <v>39.06</v>
      </c>
      <c r="V65">
        <v>29.21</v>
      </c>
      <c r="W65">
        <v>221.18</v>
      </c>
      <c r="X65">
        <v>0.13206999999999999</v>
      </c>
      <c r="Y65" s="3">
        <v>163300000</v>
      </c>
      <c r="Z65" t="s">
        <v>25</v>
      </c>
    </row>
    <row r="66" spans="17:26">
      <c r="Q66" t="s">
        <v>18</v>
      </c>
      <c r="R66">
        <v>50</v>
      </c>
      <c r="S66">
        <v>75</v>
      </c>
      <c r="T66">
        <v>3.6760000000000002</v>
      </c>
      <c r="U66">
        <v>39.06</v>
      </c>
      <c r="V66">
        <v>22.533999999999999</v>
      </c>
      <c r="W66">
        <v>221.18</v>
      </c>
      <c r="X66">
        <v>0.10188</v>
      </c>
      <c r="Y66" s="3">
        <v>163530000</v>
      </c>
      <c r="Z66" t="s">
        <v>19</v>
      </c>
    </row>
    <row r="67" spans="17:26">
      <c r="Q67" t="s">
        <v>20</v>
      </c>
      <c r="R67">
        <v>50</v>
      </c>
      <c r="S67">
        <v>75</v>
      </c>
      <c r="T67">
        <v>3.6760000000000002</v>
      </c>
      <c r="U67">
        <v>39.06</v>
      </c>
      <c r="V67">
        <v>27.477</v>
      </c>
      <c r="W67">
        <v>221.18</v>
      </c>
      <c r="X67">
        <v>0.12422999999999999</v>
      </c>
      <c r="Y67" s="3">
        <v>163270000</v>
      </c>
      <c r="Z67" t="s">
        <v>21</v>
      </c>
    </row>
    <row r="68" spans="17:26">
      <c r="Q68" t="s">
        <v>22</v>
      </c>
      <c r="R68">
        <v>50</v>
      </c>
      <c r="S68">
        <v>75</v>
      </c>
      <c r="T68">
        <v>3.6760000000000002</v>
      </c>
      <c r="U68">
        <v>39.06</v>
      </c>
      <c r="V68">
        <v>25.696999999999999</v>
      </c>
      <c r="W68">
        <v>221.18</v>
      </c>
      <c r="X68">
        <v>0.11618000000000001</v>
      </c>
      <c r="Y68" s="3">
        <v>163250000</v>
      </c>
      <c r="Z68" t="s">
        <v>23</v>
      </c>
    </row>
    <row r="69" spans="17:26">
      <c r="Q69" t="s">
        <v>24</v>
      </c>
      <c r="R69">
        <v>50</v>
      </c>
      <c r="S69">
        <v>75</v>
      </c>
      <c r="T69">
        <v>3.6760000000000002</v>
      </c>
      <c r="U69">
        <v>39.06</v>
      </c>
      <c r="V69">
        <v>24.032</v>
      </c>
      <c r="W69">
        <v>221.18</v>
      </c>
      <c r="X69">
        <v>0.10865</v>
      </c>
      <c r="Y69" s="3">
        <v>163220000</v>
      </c>
      <c r="Z69" t="s">
        <v>25</v>
      </c>
    </row>
    <row r="70" spans="17:26">
      <c r="Q70" t="s">
        <v>18</v>
      </c>
      <c r="R70">
        <v>50</v>
      </c>
      <c r="S70">
        <v>50</v>
      </c>
      <c r="T70">
        <v>3.6760000000000002</v>
      </c>
      <c r="U70">
        <v>39.06</v>
      </c>
      <c r="V70">
        <v>19.420000000000002</v>
      </c>
      <c r="W70">
        <v>221.18</v>
      </c>
      <c r="X70">
        <v>8.7803000000000006E-2</v>
      </c>
      <c r="Y70" s="3">
        <v>163160000</v>
      </c>
      <c r="Z70" t="s">
        <v>19</v>
      </c>
    </row>
    <row r="71" spans="17:26">
      <c r="Q71" t="s">
        <v>20</v>
      </c>
      <c r="R71">
        <v>50</v>
      </c>
      <c r="S71">
        <v>50</v>
      </c>
      <c r="T71">
        <v>3.6760000000000002</v>
      </c>
      <c r="U71">
        <v>39.06</v>
      </c>
      <c r="V71">
        <v>27.478000000000002</v>
      </c>
      <c r="W71">
        <v>221.18</v>
      </c>
      <c r="X71">
        <v>0.12422999999999999</v>
      </c>
      <c r="Y71" s="3">
        <v>163280000</v>
      </c>
      <c r="Z71" t="s">
        <v>21</v>
      </c>
    </row>
    <row r="72" spans="17:26">
      <c r="Q72" t="s">
        <v>22</v>
      </c>
      <c r="R72">
        <v>50</v>
      </c>
      <c r="S72">
        <v>50</v>
      </c>
      <c r="T72">
        <v>3.6760000000000002</v>
      </c>
      <c r="U72">
        <v>39.06</v>
      </c>
      <c r="V72">
        <v>23.062999999999999</v>
      </c>
      <c r="W72">
        <v>221.18</v>
      </c>
      <c r="X72">
        <v>0.10427</v>
      </c>
      <c r="Y72" s="3">
        <v>163210000</v>
      </c>
      <c r="Z72" t="s">
        <v>23</v>
      </c>
    </row>
    <row r="73" spans="17:26">
      <c r="Q73" t="s">
        <v>24</v>
      </c>
      <c r="R73">
        <v>50</v>
      </c>
      <c r="S73">
        <v>50</v>
      </c>
      <c r="T73">
        <v>3.6760000000000002</v>
      </c>
      <c r="U73">
        <v>39.06</v>
      </c>
      <c r="V73">
        <v>19.359000000000002</v>
      </c>
      <c r="W73">
        <v>221.18</v>
      </c>
      <c r="X73">
        <v>8.7525000000000006E-2</v>
      </c>
      <c r="Y73" s="3">
        <v>163150000</v>
      </c>
      <c r="Z73" t="s">
        <v>25</v>
      </c>
    </row>
    <row r="74" spans="17:26">
      <c r="Q74" t="s">
        <v>18</v>
      </c>
      <c r="R74">
        <v>50</v>
      </c>
      <c r="S74">
        <v>25</v>
      </c>
      <c r="T74">
        <v>3.6760000000000002</v>
      </c>
      <c r="U74">
        <v>39.06</v>
      </c>
      <c r="V74">
        <v>16.356000000000002</v>
      </c>
      <c r="W74">
        <v>221.18</v>
      </c>
      <c r="X74">
        <v>7.3948E-2</v>
      </c>
      <c r="Y74" s="3">
        <v>162940000</v>
      </c>
      <c r="Z74" t="s">
        <v>19</v>
      </c>
    </row>
    <row r="75" spans="17:26">
      <c r="Q75" t="s">
        <v>20</v>
      </c>
      <c r="R75">
        <v>50</v>
      </c>
      <c r="S75">
        <v>25</v>
      </c>
      <c r="T75">
        <v>3.6760000000000002</v>
      </c>
      <c r="U75">
        <v>39.06</v>
      </c>
      <c r="V75">
        <v>27.478000000000002</v>
      </c>
      <c r="W75">
        <v>221.18</v>
      </c>
      <c r="X75">
        <v>0.12422999999999999</v>
      </c>
      <c r="Y75" s="3">
        <v>163280000</v>
      </c>
      <c r="Z75" t="s">
        <v>21</v>
      </c>
    </row>
    <row r="76" spans="17:26">
      <c r="Q76" t="s">
        <v>22</v>
      </c>
      <c r="R76">
        <v>50</v>
      </c>
      <c r="S76">
        <v>25</v>
      </c>
      <c r="T76">
        <v>3.6760000000000002</v>
      </c>
      <c r="U76">
        <v>39.06</v>
      </c>
      <c r="V76">
        <v>20.43</v>
      </c>
      <c r="W76">
        <v>221.18</v>
      </c>
      <c r="X76">
        <v>9.2368000000000006E-2</v>
      </c>
      <c r="Y76" s="3">
        <v>163170000</v>
      </c>
      <c r="Z76" t="s">
        <v>23</v>
      </c>
    </row>
    <row r="77" spans="17:26">
      <c r="Q77" t="s">
        <v>24</v>
      </c>
      <c r="R77">
        <v>50</v>
      </c>
      <c r="S77">
        <v>25</v>
      </c>
      <c r="T77">
        <v>3.6760000000000002</v>
      </c>
      <c r="U77">
        <v>39.06</v>
      </c>
      <c r="V77">
        <v>15.19</v>
      </c>
      <c r="W77">
        <v>221.18</v>
      </c>
      <c r="X77">
        <v>6.8679000000000004E-2</v>
      </c>
      <c r="Y77" s="3">
        <v>163070000</v>
      </c>
      <c r="Z77" t="s">
        <v>25</v>
      </c>
    </row>
    <row r="78" spans="17:26">
      <c r="Q78" t="s">
        <v>18</v>
      </c>
      <c r="R78">
        <v>50</v>
      </c>
      <c r="S78">
        <v>5</v>
      </c>
      <c r="T78">
        <v>3.6760000000000002</v>
      </c>
      <c r="U78">
        <v>39.06</v>
      </c>
      <c r="V78">
        <v>13.518000000000001</v>
      </c>
      <c r="W78">
        <v>221.18</v>
      </c>
      <c r="X78">
        <v>6.1119E-2</v>
      </c>
      <c r="Y78" s="3">
        <v>163180000</v>
      </c>
      <c r="Z78" t="s">
        <v>19</v>
      </c>
    </row>
    <row r="79" spans="17:26">
      <c r="Q79" t="s">
        <v>20</v>
      </c>
      <c r="R79">
        <v>50</v>
      </c>
      <c r="S79">
        <v>5</v>
      </c>
      <c r="T79">
        <v>3.6760000000000002</v>
      </c>
      <c r="U79">
        <v>39.06</v>
      </c>
      <c r="V79">
        <v>27.472999999999999</v>
      </c>
      <c r="W79">
        <v>221.18</v>
      </c>
      <c r="X79">
        <v>0.12421</v>
      </c>
      <c r="Y79" s="3">
        <v>163280000</v>
      </c>
      <c r="Z79" t="s">
        <v>21</v>
      </c>
    </row>
    <row r="80" spans="17:26">
      <c r="Q80" t="s">
        <v>22</v>
      </c>
      <c r="R80">
        <v>50</v>
      </c>
      <c r="S80">
        <v>5</v>
      </c>
      <c r="T80">
        <v>3.6760000000000002</v>
      </c>
      <c r="U80">
        <v>39.06</v>
      </c>
      <c r="V80">
        <v>18.321000000000002</v>
      </c>
      <c r="W80">
        <v>221.18</v>
      </c>
      <c r="X80">
        <v>8.2835000000000006E-2</v>
      </c>
      <c r="Y80" s="3">
        <v>163140000</v>
      </c>
      <c r="Z80" t="s">
        <v>23</v>
      </c>
    </row>
    <row r="81" spans="17:26">
      <c r="Q81" t="s">
        <v>24</v>
      </c>
      <c r="R81">
        <v>50</v>
      </c>
      <c r="S81">
        <v>5</v>
      </c>
      <c r="T81">
        <v>3.6760000000000002</v>
      </c>
      <c r="U81">
        <v>39.06</v>
      </c>
      <c r="V81">
        <v>12.22</v>
      </c>
      <c r="W81">
        <v>221.18</v>
      </c>
      <c r="X81">
        <v>5.5246999999999997E-2</v>
      </c>
      <c r="Y81" s="3">
        <v>163010000</v>
      </c>
      <c r="Z81" t="s">
        <v>25</v>
      </c>
    </row>
    <row r="82" spans="17:26">
      <c r="Q82" t="s">
        <v>18</v>
      </c>
      <c r="R82">
        <v>50</v>
      </c>
      <c r="S82">
        <v>100</v>
      </c>
      <c r="T82">
        <v>4.3860000000000001</v>
      </c>
      <c r="U82">
        <v>46.603999999999999</v>
      </c>
      <c r="V82">
        <v>19.620999999999999</v>
      </c>
      <c r="W82">
        <v>255.51</v>
      </c>
      <c r="X82">
        <v>7.6790999999999998E-2</v>
      </c>
      <c r="Y82" s="3">
        <v>163210000</v>
      </c>
      <c r="Z82" t="s">
        <v>19</v>
      </c>
    </row>
    <row r="83" spans="17:26">
      <c r="Q83" t="s">
        <v>20</v>
      </c>
      <c r="R83">
        <v>50</v>
      </c>
      <c r="S83">
        <v>100</v>
      </c>
      <c r="T83">
        <v>4.3860000000000001</v>
      </c>
      <c r="U83">
        <v>46.603999999999999</v>
      </c>
      <c r="V83">
        <v>19.542000000000002</v>
      </c>
      <c r="W83">
        <v>255.51</v>
      </c>
      <c r="X83">
        <v>7.6483999999999996E-2</v>
      </c>
      <c r="Y83" s="3">
        <v>163320000</v>
      </c>
      <c r="Z83" t="s">
        <v>21</v>
      </c>
    </row>
    <row r="84" spans="17:26">
      <c r="Q84" t="s">
        <v>22</v>
      </c>
      <c r="R84">
        <v>50</v>
      </c>
      <c r="S84">
        <v>100</v>
      </c>
      <c r="T84">
        <v>4.3860000000000001</v>
      </c>
      <c r="U84">
        <v>46.603999999999999</v>
      </c>
      <c r="V84">
        <v>19.510000000000002</v>
      </c>
      <c r="W84">
        <v>255.51</v>
      </c>
      <c r="X84">
        <v>7.6359999999999997E-2</v>
      </c>
      <c r="Y84" s="3">
        <v>163330000</v>
      </c>
      <c r="Z84" t="s">
        <v>23</v>
      </c>
    </row>
    <row r="85" spans="17:26">
      <c r="Q85" t="s">
        <v>24</v>
      </c>
      <c r="R85">
        <v>50</v>
      </c>
      <c r="S85">
        <v>100</v>
      </c>
      <c r="T85">
        <v>4.3860000000000001</v>
      </c>
      <c r="U85">
        <v>46.603999999999999</v>
      </c>
      <c r="V85">
        <v>19.507999999999999</v>
      </c>
      <c r="W85">
        <v>255.51</v>
      </c>
      <c r="X85">
        <v>7.6350000000000001E-2</v>
      </c>
      <c r="Y85" s="3">
        <v>163340000</v>
      </c>
      <c r="Z85" t="s">
        <v>25</v>
      </c>
    </row>
    <row r="86" spans="17:26">
      <c r="Q86" t="s">
        <v>18</v>
      </c>
      <c r="R86">
        <v>50</v>
      </c>
      <c r="S86">
        <v>75</v>
      </c>
      <c r="T86">
        <v>4.3860000000000001</v>
      </c>
      <c r="U86">
        <v>46.603999999999999</v>
      </c>
      <c r="V86">
        <v>15.366</v>
      </c>
      <c r="W86">
        <v>255.51</v>
      </c>
      <c r="X86">
        <v>6.0139999999999999E-2</v>
      </c>
      <c r="Y86" s="3">
        <v>163340000</v>
      </c>
      <c r="Z86" t="s">
        <v>19</v>
      </c>
    </row>
    <row r="87" spans="17:26">
      <c r="Q87" t="s">
        <v>20</v>
      </c>
      <c r="R87">
        <v>50</v>
      </c>
      <c r="S87">
        <v>75</v>
      </c>
      <c r="T87">
        <v>4.3860000000000001</v>
      </c>
      <c r="U87">
        <v>46.603999999999999</v>
      </c>
      <c r="V87">
        <v>19.456</v>
      </c>
      <c r="W87">
        <v>255.51</v>
      </c>
      <c r="X87">
        <v>7.6147000000000006E-2</v>
      </c>
      <c r="Y87" s="3">
        <v>163330000</v>
      </c>
      <c r="Z87" t="s">
        <v>21</v>
      </c>
    </row>
    <row r="88" spans="17:26">
      <c r="Q88" t="s">
        <v>22</v>
      </c>
      <c r="R88">
        <v>50</v>
      </c>
      <c r="S88">
        <v>75</v>
      </c>
      <c r="T88">
        <v>4.3860000000000001</v>
      </c>
      <c r="U88">
        <v>46.603999999999999</v>
      </c>
      <c r="V88">
        <v>19.420999999999999</v>
      </c>
      <c r="W88">
        <v>255.51</v>
      </c>
      <c r="X88">
        <v>7.6009999999999994E-2</v>
      </c>
      <c r="Y88" s="3">
        <v>163290000</v>
      </c>
      <c r="Z88" t="s">
        <v>23</v>
      </c>
    </row>
    <row r="89" spans="17:26">
      <c r="Q89" t="s">
        <v>24</v>
      </c>
      <c r="R89">
        <v>50</v>
      </c>
      <c r="S89">
        <v>75</v>
      </c>
      <c r="T89">
        <v>4.3860000000000001</v>
      </c>
      <c r="U89">
        <v>46.603999999999999</v>
      </c>
      <c r="V89">
        <v>19.396000000000001</v>
      </c>
      <c r="W89">
        <v>255.51</v>
      </c>
      <c r="X89">
        <v>7.5911000000000006E-2</v>
      </c>
      <c r="Y89" s="3">
        <v>163250000</v>
      </c>
      <c r="Z89" t="s">
        <v>25</v>
      </c>
    </row>
    <row r="90" spans="17:26">
      <c r="Q90" t="s">
        <v>18</v>
      </c>
      <c r="R90">
        <v>50</v>
      </c>
      <c r="S90">
        <v>50</v>
      </c>
      <c r="T90">
        <v>4.3860000000000001</v>
      </c>
      <c r="U90">
        <v>46.603999999999999</v>
      </c>
      <c r="V90">
        <v>13.039</v>
      </c>
      <c r="W90">
        <v>255.51</v>
      </c>
      <c r="X90">
        <v>5.1031E-2</v>
      </c>
      <c r="Y90" s="3">
        <v>163050000</v>
      </c>
      <c r="Z90" t="s">
        <v>19</v>
      </c>
    </row>
    <row r="91" spans="17:26">
      <c r="Q91" t="s">
        <v>20</v>
      </c>
      <c r="R91">
        <v>50</v>
      </c>
      <c r="S91">
        <v>50</v>
      </c>
      <c r="T91">
        <v>4.3860000000000001</v>
      </c>
      <c r="U91">
        <v>46.603999999999999</v>
      </c>
      <c r="V91">
        <v>19.456</v>
      </c>
      <c r="W91">
        <v>255.51</v>
      </c>
      <c r="X91">
        <v>7.6146000000000005E-2</v>
      </c>
      <c r="Y91" s="3">
        <v>163330000</v>
      </c>
      <c r="Z91" t="s">
        <v>21</v>
      </c>
    </row>
    <row r="92" spans="17:26">
      <c r="Q92" t="s">
        <v>22</v>
      </c>
      <c r="R92">
        <v>50</v>
      </c>
      <c r="S92">
        <v>50</v>
      </c>
      <c r="T92">
        <v>4.3860000000000001</v>
      </c>
      <c r="U92">
        <v>46.603999999999999</v>
      </c>
      <c r="V92">
        <v>19.361000000000001</v>
      </c>
      <c r="W92">
        <v>255.51</v>
      </c>
      <c r="X92">
        <v>7.5773999999999994E-2</v>
      </c>
      <c r="Y92" s="3">
        <v>163250000</v>
      </c>
      <c r="Z92" t="s">
        <v>23</v>
      </c>
    </row>
    <row r="93" spans="17:26">
      <c r="Q93" t="s">
        <v>24</v>
      </c>
      <c r="R93">
        <v>50</v>
      </c>
      <c r="S93">
        <v>50</v>
      </c>
      <c r="T93">
        <v>4.3860000000000001</v>
      </c>
      <c r="U93">
        <v>46.603999999999999</v>
      </c>
      <c r="V93">
        <v>19.327000000000002</v>
      </c>
      <c r="W93">
        <v>255.51</v>
      </c>
      <c r="X93">
        <v>7.5641E-2</v>
      </c>
      <c r="Y93" s="3">
        <v>163170000</v>
      </c>
      <c r="Z93" t="s">
        <v>25</v>
      </c>
    </row>
    <row r="94" spans="17:26">
      <c r="Q94" t="s">
        <v>18</v>
      </c>
      <c r="R94">
        <v>50</v>
      </c>
      <c r="S94">
        <v>25</v>
      </c>
      <c r="T94">
        <v>4.3860000000000001</v>
      </c>
      <c r="U94">
        <v>46.603999999999999</v>
      </c>
      <c r="V94">
        <v>11.93</v>
      </c>
      <c r="W94">
        <v>255.51</v>
      </c>
      <c r="X94">
        <v>4.6691000000000003E-2</v>
      </c>
      <c r="Y94" s="3">
        <v>163030000</v>
      </c>
      <c r="Z94" t="s">
        <v>19</v>
      </c>
    </row>
    <row r="95" spans="17:26">
      <c r="Q95" t="s">
        <v>20</v>
      </c>
      <c r="R95">
        <v>50</v>
      </c>
      <c r="S95">
        <v>25</v>
      </c>
      <c r="T95">
        <v>4.3860000000000001</v>
      </c>
      <c r="U95">
        <v>46.603999999999999</v>
      </c>
      <c r="V95">
        <v>19.454999999999998</v>
      </c>
      <c r="W95">
        <v>255.51</v>
      </c>
      <c r="X95">
        <v>7.6142000000000001E-2</v>
      </c>
      <c r="Y95" s="3">
        <v>163320000</v>
      </c>
      <c r="Z95" t="s">
        <v>21</v>
      </c>
    </row>
    <row r="96" spans="17:26">
      <c r="Q96" t="s">
        <v>22</v>
      </c>
      <c r="R96">
        <v>50</v>
      </c>
      <c r="S96">
        <v>25</v>
      </c>
      <c r="T96">
        <v>4.3860000000000001</v>
      </c>
      <c r="U96">
        <v>46.603999999999999</v>
      </c>
      <c r="V96">
        <v>19.3</v>
      </c>
      <c r="W96">
        <v>255.51</v>
      </c>
      <c r="X96">
        <v>7.5537999999999994E-2</v>
      </c>
      <c r="Y96" s="3">
        <v>163200000</v>
      </c>
      <c r="Z96" t="s">
        <v>23</v>
      </c>
    </row>
    <row r="97" spans="17:26">
      <c r="Q97" t="s">
        <v>24</v>
      </c>
      <c r="R97">
        <v>50</v>
      </c>
      <c r="S97">
        <v>25</v>
      </c>
      <c r="T97">
        <v>4.3860000000000001</v>
      </c>
      <c r="U97">
        <v>46.603999999999999</v>
      </c>
      <c r="V97">
        <v>19.300999999999998</v>
      </c>
      <c r="W97">
        <v>255.51</v>
      </c>
      <c r="X97">
        <v>7.5538999999999995E-2</v>
      </c>
      <c r="Y97" s="3">
        <v>163080000</v>
      </c>
      <c r="Z97" t="s">
        <v>25</v>
      </c>
    </row>
    <row r="98" spans="17:26">
      <c r="Q98" t="s">
        <v>18</v>
      </c>
      <c r="R98">
        <v>50</v>
      </c>
      <c r="S98">
        <v>5</v>
      </c>
      <c r="T98">
        <v>4.3860000000000001</v>
      </c>
      <c r="U98">
        <v>46.603999999999999</v>
      </c>
      <c r="V98">
        <v>12.901999999999999</v>
      </c>
      <c r="W98">
        <v>255.51</v>
      </c>
      <c r="X98">
        <v>5.0497E-2</v>
      </c>
      <c r="Y98" s="3">
        <v>163360000</v>
      </c>
      <c r="Z98" t="s">
        <v>19</v>
      </c>
    </row>
    <row r="99" spans="17:26">
      <c r="Q99" t="s">
        <v>20</v>
      </c>
      <c r="R99">
        <v>50</v>
      </c>
      <c r="S99">
        <v>5</v>
      </c>
      <c r="T99">
        <v>4.3860000000000001</v>
      </c>
      <c r="U99">
        <v>46.603999999999999</v>
      </c>
      <c r="V99">
        <v>19.454000000000001</v>
      </c>
      <c r="W99">
        <v>255.51</v>
      </c>
      <c r="X99">
        <v>7.6138999999999998E-2</v>
      </c>
      <c r="Y99" s="3">
        <v>163320000</v>
      </c>
      <c r="Z99" t="s">
        <v>21</v>
      </c>
    </row>
    <row r="100" spans="17:26">
      <c r="Q100" t="s">
        <v>22</v>
      </c>
      <c r="R100">
        <v>50</v>
      </c>
      <c r="S100">
        <v>5</v>
      </c>
      <c r="T100">
        <v>4.3860000000000001</v>
      </c>
      <c r="U100">
        <v>46.603999999999999</v>
      </c>
      <c r="V100">
        <v>19.251999999999999</v>
      </c>
      <c r="W100">
        <v>255.51</v>
      </c>
      <c r="X100">
        <v>7.5348999999999999E-2</v>
      </c>
      <c r="Y100" s="3">
        <v>163160000</v>
      </c>
      <c r="Z100" t="s">
        <v>23</v>
      </c>
    </row>
    <row r="101" spans="17:26">
      <c r="Q101" t="s">
        <v>24</v>
      </c>
      <c r="R101">
        <v>50</v>
      </c>
      <c r="S101">
        <v>5</v>
      </c>
      <c r="T101">
        <v>4.3860000000000001</v>
      </c>
      <c r="U101">
        <v>46.603999999999999</v>
      </c>
      <c r="V101">
        <v>19.311</v>
      </c>
      <c r="W101">
        <v>255.51</v>
      </c>
      <c r="X101">
        <v>7.5578999999999993E-2</v>
      </c>
      <c r="Y101" s="3">
        <v>163010000</v>
      </c>
      <c r="Z101" t="s">
        <v>25</v>
      </c>
    </row>
    <row r="102" spans="17:26">
      <c r="Q102" t="s">
        <v>18</v>
      </c>
      <c r="R102">
        <v>50</v>
      </c>
      <c r="S102">
        <v>100</v>
      </c>
      <c r="T102">
        <v>6.25</v>
      </c>
      <c r="U102">
        <v>66.41</v>
      </c>
      <c r="V102">
        <v>47.325000000000003</v>
      </c>
      <c r="W102">
        <v>368.83</v>
      </c>
      <c r="X102">
        <v>0.12831000000000001</v>
      </c>
      <c r="Y102" s="3">
        <v>163300000</v>
      </c>
      <c r="Z102" t="s">
        <v>19</v>
      </c>
    </row>
    <row r="103" spans="17:26">
      <c r="Q103" t="s">
        <v>20</v>
      </c>
      <c r="R103">
        <v>50</v>
      </c>
      <c r="S103">
        <v>100</v>
      </c>
      <c r="T103">
        <v>6.25</v>
      </c>
      <c r="U103">
        <v>66.41</v>
      </c>
      <c r="V103">
        <v>46.201000000000001</v>
      </c>
      <c r="W103">
        <v>368.83</v>
      </c>
      <c r="X103">
        <v>0.12526000000000001</v>
      </c>
      <c r="Y103" s="3">
        <v>163490000</v>
      </c>
      <c r="Z103" t="s">
        <v>21</v>
      </c>
    </row>
    <row r="104" spans="17:26">
      <c r="Q104" t="s">
        <v>22</v>
      </c>
      <c r="R104">
        <v>50</v>
      </c>
      <c r="S104">
        <v>100</v>
      </c>
      <c r="T104">
        <v>6.25</v>
      </c>
      <c r="U104">
        <v>66.41</v>
      </c>
      <c r="V104">
        <v>47.02</v>
      </c>
      <c r="W104">
        <v>368.83</v>
      </c>
      <c r="X104">
        <v>0.12748000000000001</v>
      </c>
      <c r="Y104" s="3">
        <v>163460000</v>
      </c>
      <c r="Z104" t="s">
        <v>23</v>
      </c>
    </row>
    <row r="105" spans="17:26">
      <c r="Q105" t="s">
        <v>24</v>
      </c>
      <c r="R105">
        <v>50</v>
      </c>
      <c r="S105">
        <v>100</v>
      </c>
      <c r="T105">
        <v>6.25</v>
      </c>
      <c r="U105">
        <v>66.41</v>
      </c>
      <c r="V105">
        <v>47.9</v>
      </c>
      <c r="W105">
        <v>368.83</v>
      </c>
      <c r="X105">
        <v>0.12987000000000001</v>
      </c>
      <c r="Y105" s="3">
        <v>163430000</v>
      </c>
      <c r="Z105" t="s">
        <v>25</v>
      </c>
    </row>
    <row r="106" spans="17:26">
      <c r="Q106" t="s">
        <v>18</v>
      </c>
      <c r="R106">
        <v>50</v>
      </c>
      <c r="S106">
        <v>75</v>
      </c>
      <c r="T106">
        <v>6.25</v>
      </c>
      <c r="U106">
        <v>66.41</v>
      </c>
      <c r="V106">
        <v>38.627000000000002</v>
      </c>
      <c r="W106">
        <v>368.83</v>
      </c>
      <c r="X106">
        <v>0.10473</v>
      </c>
      <c r="Y106" s="3">
        <v>163440000</v>
      </c>
      <c r="Z106" t="s">
        <v>19</v>
      </c>
    </row>
    <row r="107" spans="17:26">
      <c r="Q107" t="s">
        <v>20</v>
      </c>
      <c r="R107">
        <v>50</v>
      </c>
      <c r="S107">
        <v>75</v>
      </c>
      <c r="T107">
        <v>6.25</v>
      </c>
      <c r="U107">
        <v>66.41</v>
      </c>
      <c r="V107">
        <v>46.302</v>
      </c>
      <c r="W107">
        <v>368.83</v>
      </c>
      <c r="X107">
        <v>0.12554000000000001</v>
      </c>
      <c r="Y107" s="3">
        <v>163300000</v>
      </c>
      <c r="Z107" t="s">
        <v>21</v>
      </c>
    </row>
    <row r="108" spans="17:26">
      <c r="Q108" t="s">
        <v>22</v>
      </c>
      <c r="R108">
        <v>50</v>
      </c>
      <c r="S108">
        <v>75</v>
      </c>
      <c r="T108">
        <v>6.25</v>
      </c>
      <c r="U108">
        <v>66.41</v>
      </c>
      <c r="V108">
        <v>44.82</v>
      </c>
      <c r="W108">
        <v>368.83</v>
      </c>
      <c r="X108">
        <v>0.12152</v>
      </c>
      <c r="Y108" s="3">
        <v>163310000</v>
      </c>
      <c r="Z108" t="s">
        <v>23</v>
      </c>
    </row>
    <row r="109" spans="17:26">
      <c r="Q109" t="s">
        <v>24</v>
      </c>
      <c r="R109">
        <v>50</v>
      </c>
      <c r="S109">
        <v>75</v>
      </c>
      <c r="T109">
        <v>6.25</v>
      </c>
      <c r="U109">
        <v>66.41</v>
      </c>
      <c r="V109">
        <v>43.393000000000001</v>
      </c>
      <c r="W109">
        <v>368.83</v>
      </c>
      <c r="X109">
        <v>0.11765</v>
      </c>
      <c r="Y109" s="3">
        <v>163320000</v>
      </c>
      <c r="Z109" t="s">
        <v>25</v>
      </c>
    </row>
    <row r="110" spans="17:26">
      <c r="Q110" t="s">
        <v>18</v>
      </c>
      <c r="R110">
        <v>50</v>
      </c>
      <c r="S110">
        <v>50</v>
      </c>
      <c r="T110">
        <v>6.25</v>
      </c>
      <c r="U110">
        <v>66.41</v>
      </c>
      <c r="V110">
        <v>32.128</v>
      </c>
      <c r="W110">
        <v>368.83</v>
      </c>
      <c r="X110">
        <v>8.7108000000000005E-2</v>
      </c>
      <c r="Y110" s="3">
        <v>163320000</v>
      </c>
      <c r="Z110" t="s">
        <v>19</v>
      </c>
    </row>
    <row r="111" spans="17:26">
      <c r="Q111" t="s">
        <v>20</v>
      </c>
      <c r="R111">
        <v>50</v>
      </c>
      <c r="S111">
        <v>50</v>
      </c>
      <c r="T111">
        <v>6.25</v>
      </c>
      <c r="U111">
        <v>66.41</v>
      </c>
      <c r="V111">
        <v>46.302999999999997</v>
      </c>
      <c r="W111">
        <v>368.83</v>
      </c>
      <c r="X111">
        <v>0.12554000000000001</v>
      </c>
      <c r="Y111" s="3">
        <v>163310000</v>
      </c>
      <c r="Z111" t="s">
        <v>21</v>
      </c>
    </row>
    <row r="112" spans="17:26">
      <c r="Q112" t="s">
        <v>22</v>
      </c>
      <c r="R112">
        <v>50</v>
      </c>
      <c r="S112">
        <v>50</v>
      </c>
      <c r="T112">
        <v>6.25</v>
      </c>
      <c r="U112">
        <v>66.41</v>
      </c>
      <c r="V112">
        <v>42.546999999999997</v>
      </c>
      <c r="W112">
        <v>368.83</v>
      </c>
      <c r="X112">
        <v>0.11536</v>
      </c>
      <c r="Y112" s="3">
        <v>163260000</v>
      </c>
      <c r="Z112" t="s">
        <v>23</v>
      </c>
    </row>
    <row r="113" spans="17:26">
      <c r="Q113" t="s">
        <v>24</v>
      </c>
      <c r="R113">
        <v>50</v>
      </c>
      <c r="S113">
        <v>50</v>
      </c>
      <c r="T113">
        <v>6.25</v>
      </c>
      <c r="U113">
        <v>66.41</v>
      </c>
      <c r="V113">
        <v>39.14</v>
      </c>
      <c r="W113">
        <v>368.83</v>
      </c>
      <c r="X113">
        <v>0.10612000000000001</v>
      </c>
      <c r="Y113" s="3">
        <v>163210000</v>
      </c>
      <c r="Z113" t="s">
        <v>25</v>
      </c>
    </row>
    <row r="114" spans="17:26">
      <c r="Q114" t="s">
        <v>18</v>
      </c>
      <c r="R114">
        <v>50</v>
      </c>
      <c r="S114">
        <v>25</v>
      </c>
      <c r="T114">
        <v>6.25</v>
      </c>
      <c r="U114">
        <v>66.41</v>
      </c>
      <c r="V114">
        <v>28.622</v>
      </c>
      <c r="W114">
        <v>368.83</v>
      </c>
      <c r="X114">
        <v>7.7601000000000003E-2</v>
      </c>
      <c r="Y114" s="3">
        <v>163090000</v>
      </c>
      <c r="Z114" t="s">
        <v>19</v>
      </c>
    </row>
    <row r="115" spans="17:26">
      <c r="Q115" t="s">
        <v>20</v>
      </c>
      <c r="R115">
        <v>50</v>
      </c>
      <c r="S115">
        <v>25</v>
      </c>
      <c r="T115">
        <v>6.25</v>
      </c>
      <c r="U115">
        <v>66.41</v>
      </c>
      <c r="V115">
        <v>46.302999999999997</v>
      </c>
      <c r="W115">
        <v>368.83</v>
      </c>
      <c r="X115">
        <v>0.12554000000000001</v>
      </c>
      <c r="Y115" s="3">
        <v>163310000</v>
      </c>
      <c r="Z115" t="s">
        <v>21</v>
      </c>
    </row>
    <row r="116" spans="17:26">
      <c r="Q116" t="s">
        <v>22</v>
      </c>
      <c r="R116">
        <v>50</v>
      </c>
      <c r="S116">
        <v>25</v>
      </c>
      <c r="T116">
        <v>6.25</v>
      </c>
      <c r="U116">
        <v>66.41</v>
      </c>
      <c r="V116">
        <v>40.273000000000003</v>
      </c>
      <c r="W116">
        <v>368.83</v>
      </c>
      <c r="X116">
        <v>0.10919</v>
      </c>
      <c r="Y116" s="3">
        <v>163200000</v>
      </c>
      <c r="Z116" t="s">
        <v>23</v>
      </c>
    </row>
    <row r="117" spans="17:26">
      <c r="Q117" t="s">
        <v>24</v>
      </c>
      <c r="R117">
        <v>50</v>
      </c>
      <c r="S117">
        <v>25</v>
      </c>
      <c r="T117">
        <v>6.25</v>
      </c>
      <c r="U117">
        <v>66.41</v>
      </c>
      <c r="V117">
        <v>35.140999999999998</v>
      </c>
      <c r="W117">
        <v>368.83</v>
      </c>
      <c r="X117">
        <v>9.5277000000000001E-2</v>
      </c>
      <c r="Y117" s="3">
        <v>163100000</v>
      </c>
      <c r="Z117" t="s">
        <v>25</v>
      </c>
    </row>
    <row r="118" spans="17:26">
      <c r="Q118" t="s">
        <v>18</v>
      </c>
      <c r="R118">
        <v>50</v>
      </c>
      <c r="S118">
        <v>5</v>
      </c>
      <c r="T118">
        <v>6.25</v>
      </c>
      <c r="U118">
        <v>66.41</v>
      </c>
      <c r="V118">
        <v>27.248000000000001</v>
      </c>
      <c r="W118">
        <v>368.83</v>
      </c>
      <c r="X118">
        <v>7.3874999999999996E-2</v>
      </c>
      <c r="Y118" s="3">
        <v>163140000</v>
      </c>
      <c r="Z118" t="s">
        <v>19</v>
      </c>
    </row>
    <row r="119" spans="17:26">
      <c r="Q119" t="s">
        <v>20</v>
      </c>
      <c r="R119">
        <v>50</v>
      </c>
      <c r="S119">
        <v>5</v>
      </c>
      <c r="T119">
        <v>6.25</v>
      </c>
      <c r="U119">
        <v>66.41</v>
      </c>
      <c r="V119">
        <v>46.302</v>
      </c>
      <c r="W119">
        <v>368.83</v>
      </c>
      <c r="X119">
        <v>0.12554000000000001</v>
      </c>
      <c r="Y119" s="3">
        <v>163310000</v>
      </c>
      <c r="Z119" t="s">
        <v>21</v>
      </c>
    </row>
    <row r="120" spans="17:26">
      <c r="Q120" t="s">
        <v>22</v>
      </c>
      <c r="R120">
        <v>50</v>
      </c>
      <c r="S120">
        <v>5</v>
      </c>
      <c r="T120">
        <v>6.25</v>
      </c>
      <c r="U120">
        <v>66.41</v>
      </c>
      <c r="V120">
        <v>38.454000000000001</v>
      </c>
      <c r="W120">
        <v>368.83</v>
      </c>
      <c r="X120">
        <v>0.10426000000000001</v>
      </c>
      <c r="Y120" s="3">
        <v>163160000</v>
      </c>
      <c r="Z120" t="s">
        <v>23</v>
      </c>
    </row>
    <row r="121" spans="17:26">
      <c r="Q121" t="s">
        <v>24</v>
      </c>
      <c r="R121">
        <v>50</v>
      </c>
      <c r="S121">
        <v>5</v>
      </c>
      <c r="T121">
        <v>6.25</v>
      </c>
      <c r="U121">
        <v>66.41</v>
      </c>
      <c r="V121">
        <v>32.125999999999998</v>
      </c>
      <c r="W121">
        <v>368.83</v>
      </c>
      <c r="X121">
        <v>8.7101999999999999E-2</v>
      </c>
      <c r="Y121" s="3">
        <v>163010000</v>
      </c>
      <c r="Z121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>Ryerson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Abdel Motaal</dc:creator>
  <cp:lastModifiedBy>Saleh Abdel Motaal</cp:lastModifiedBy>
  <dcterms:created xsi:type="dcterms:W3CDTF">2012-08-12T23:31:47Z</dcterms:created>
  <dcterms:modified xsi:type="dcterms:W3CDTF">2012-08-13T10:16:04Z</dcterms:modified>
</cp:coreProperties>
</file>